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95" windowHeight="11100" tabRatio="671"/>
  </bookViews>
  <sheets>
    <sheet name="monster" sheetId="11" r:id="rId1"/>
    <sheet name="Sheet1" sheetId="12" r:id="rId2"/>
    <sheet name="monster_coefficient" sheetId="4" r:id="rId3"/>
    <sheet name="怪物模板" sheetId="6" r:id="rId4"/>
    <sheet name="数据源头" sheetId="5" r:id="rId5"/>
    <sheet name="怪物种类系数" sheetId="7" r:id="rId6"/>
    <sheet name="怪物属性基础表（等待更新）" sheetId="8" r:id="rId7"/>
    <sheet name="动态怪物基础值（等待更新）" sheetId="9" r:id="rId8"/>
    <sheet name="数据表-等级对应攻血系数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Sheet1!$L$1:$L$55</definedName>
  </definedNames>
  <calcPr calcId="144525"/>
</workbook>
</file>

<file path=xl/comments1.xml><?xml version="1.0" encoding="utf-8"?>
<comments xmlns="http://schemas.openxmlformats.org/spreadsheetml/2006/main">
  <authors>
    <author>tongyan.shi</author>
    <author>刘琦</author>
    <author>binbin.wang</author>
    <author>liuqi.liu</author>
  </authors>
  <commentList>
    <comment ref="J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1-普通
2-精英
3-boss</t>
        </r>
      </text>
    </comment>
    <comment ref="K1" authorId="1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0 尾刀
1=排名
2=伤害
3=首刀，这里必须填3</t>
        </r>
      </text>
    </comment>
    <comment ref="L1" authorId="2">
      <text>
        <r>
          <rPr>
            <b/>
            <sz val="9"/>
            <rFont val="宋体"/>
            <charset val="134"/>
          </rPr>
          <t>binbin.wang:</t>
        </r>
        <r>
          <rPr>
            <sz val="9"/>
            <rFont val="宋体"/>
            <charset val="134"/>
          </rPr>
          <t xml:space="preserve">
0 静态
1 动态</t>
        </r>
      </text>
    </comment>
    <comment ref="A2" authorId="3">
      <text>
        <r>
          <rPr>
            <b/>
            <sz val="9"/>
            <rFont val="宋体"/>
            <charset val="134"/>
          </rPr>
          <t>_key_</t>
        </r>
      </text>
    </comment>
    <comment ref="G2" authorId="1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binbin.wang</author>
  </authors>
  <commentList>
    <comment ref="C1" authorId="0">
      <text>
        <r>
          <rPr>
            <b/>
            <sz val="9"/>
            <rFont val="宋体"/>
            <charset val="134"/>
          </rPr>
          <t>binbin.wang:</t>
        </r>
        <r>
          <rPr>
            <sz val="9"/>
            <rFont val="宋体"/>
            <charset val="134"/>
          </rPr>
          <t xml:space="preserve">
万分比</t>
        </r>
      </text>
    </comment>
    <comment ref="T1" authorId="0">
      <text>
        <r>
          <rPr>
            <b/>
            <sz val="9"/>
            <rFont val="宋体"/>
            <charset val="134"/>
          </rPr>
          <t>binbin.wang:</t>
        </r>
        <r>
          <rPr>
            <sz val="9"/>
            <rFont val="宋体"/>
            <charset val="134"/>
          </rPr>
          <t xml:space="preserve">
万分比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<sst xmlns="http://schemas.openxmlformats.org/spreadsheetml/2006/main" count="1025">
  <si>
    <t>序号ID</t>
  </si>
  <si>
    <t>副本关卡</t>
  </si>
  <si>
    <t>关卡名字</t>
  </si>
  <si>
    <t>描述</t>
  </si>
  <si>
    <t>验证码</t>
  </si>
  <si>
    <t>怪物ID</t>
  </si>
  <si>
    <t>名字</t>
  </si>
  <si>
    <t>称号</t>
  </si>
  <si>
    <t>实力等级</t>
  </si>
  <si>
    <t>类型</t>
  </si>
  <si>
    <t>掉落类型</t>
  </si>
  <si>
    <t>是否动态</t>
  </si>
  <si>
    <t>攻击缩放</t>
  </si>
  <si>
    <t>生命缩放</t>
  </si>
  <si>
    <t>攻击强度</t>
  </si>
  <si>
    <t>最大生命</t>
  </si>
  <si>
    <t>物理防御</t>
  </si>
  <si>
    <t>法术防御</t>
  </si>
  <si>
    <t>穿透等级</t>
  </si>
  <si>
    <t>格挡等级</t>
  </si>
  <si>
    <t>暴击等级</t>
  </si>
  <si>
    <t>抗暴等级</t>
  </si>
  <si>
    <t>命中等级</t>
  </si>
  <si>
    <t>闪避等级</t>
  </si>
  <si>
    <t>暴击伤害</t>
  </si>
  <si>
    <t>暴伤减免</t>
  </si>
  <si>
    <t>移动速度</t>
  </si>
  <si>
    <t>生命回复</t>
  </si>
  <si>
    <t>击中回复生命</t>
  </si>
  <si>
    <t>真实伤害</t>
  </si>
  <si>
    <t>对怪物伤害</t>
  </si>
  <si>
    <t>对玩家伤害</t>
  </si>
  <si>
    <t>id</t>
  </si>
  <si>
    <t>dungeon_id</t>
  </si>
  <si>
    <t>monster_id</t>
  </si>
  <si>
    <t>name</t>
  </si>
  <si>
    <t>title</t>
  </si>
  <si>
    <t>level</t>
  </si>
  <si>
    <t>type</t>
  </si>
  <si>
    <r>
      <rPr>
        <sz val="11"/>
        <color theme="1"/>
        <rFont val="宋体"/>
        <charset val="134"/>
      </rPr>
      <t>r</t>
    </r>
    <r>
      <rPr>
        <sz val="11"/>
        <color indexed="8"/>
        <rFont val="宋体"/>
        <charset val="134"/>
      </rPr>
      <t>eward_type</t>
    </r>
  </si>
  <si>
    <t>dynamic</t>
  </si>
  <si>
    <t>attack</t>
  </si>
  <si>
    <t>maxhp</t>
  </si>
  <si>
    <t>defend</t>
  </si>
  <si>
    <t>mdef</t>
  </si>
  <si>
    <t>through</t>
  </si>
  <si>
    <t>block</t>
  </si>
  <si>
    <t>crit</t>
  </si>
  <si>
    <t>rescrit</t>
  </si>
  <si>
    <t>hit</t>
  </si>
  <si>
    <t>dodge</t>
  </si>
  <si>
    <t>cridamageper</t>
  </si>
  <si>
    <t>redcridamageper</t>
  </si>
  <si>
    <t>runspeed</t>
  </si>
  <si>
    <t>autorecoverhp</t>
  </si>
  <si>
    <t>onhitrecoverhp</t>
  </si>
  <si>
    <t>goddamage</t>
  </si>
  <si>
    <t>targettomonster</t>
  </si>
  <si>
    <t>targettoplayer</t>
  </si>
  <si>
    <t>NUMBER</t>
  </si>
  <si>
    <t>STRING</t>
  </si>
  <si>
    <t>烛九阴</t>
  </si>
  <si>
    <t>持戟神将</t>
  </si>
  <si>
    <t>守卫天兵</t>
  </si>
  <si>
    <t>俊疾山</t>
  </si>
  <si>
    <t>第一场位面</t>
  </si>
  <si>
    <t>白虎精</t>
  </si>
  <si>
    <t>斩魂傀儡</t>
  </si>
  <si>
    <t>小花灵</t>
  </si>
  <si>
    <t>任务-收集货物</t>
  </si>
  <si>
    <t>蛟精</t>
  </si>
  <si>
    <t>鹿巫妖</t>
  </si>
  <si>
    <t>木魃</t>
  </si>
  <si>
    <t>锦鲤精</t>
  </si>
  <si>
    <t>小木灵</t>
  </si>
  <si>
    <t>彩蝶仙</t>
  </si>
  <si>
    <t>蛟精首领</t>
  </si>
  <si>
    <t>技能训练1</t>
  </si>
  <si>
    <t>翼族训练师</t>
  </si>
  <si>
    <t>天宫训练师</t>
  </si>
  <si>
    <t>昆仑训练师</t>
  </si>
  <si>
    <t>青丘训练师</t>
  </si>
  <si>
    <t>技能训练2</t>
  </si>
  <si>
    <t>阴魔彭跳</t>
  </si>
  <si>
    <t>阴魔彭踞</t>
  </si>
  <si>
    <t>阴魔彭踬</t>
  </si>
  <si>
    <t>阴魔彭蹻</t>
  </si>
  <si>
    <t>木魃幻境</t>
  </si>
  <si>
    <t>金蟾仙</t>
  </si>
  <si>
    <t>金猊兽洞府</t>
  </si>
  <si>
    <t>金猊兽</t>
  </si>
  <si>
    <t>灰狼妖</t>
  </si>
  <si>
    <t>蛟精头领</t>
  </si>
  <si>
    <t>中容城</t>
  </si>
  <si>
    <t>道士</t>
  </si>
  <si>
    <t>劳工</t>
  </si>
  <si>
    <t>市民</t>
  </si>
  <si>
    <t>清河帮打手</t>
  </si>
  <si>
    <t>清河帮堂主</t>
  </si>
  <si>
    <t>清河帮帮主</t>
  </si>
  <si>
    <t>被奴役的傀儡</t>
  </si>
  <si>
    <t>中容城郊</t>
  </si>
  <si>
    <t>木魅</t>
  </si>
  <si>
    <t>拘魂鬼</t>
  </si>
  <si>
    <t>蜘蛛精</t>
  </si>
  <si>
    <t>蜘蛛卵</t>
  </si>
  <si>
    <t>蜘蛛</t>
  </si>
  <si>
    <t>鬼化人</t>
  </si>
  <si>
    <t>毒血鬼王</t>
  </si>
  <si>
    <t>蜃女</t>
  </si>
  <si>
    <t>胭脂</t>
  </si>
  <si>
    <t>洞穴</t>
  </si>
  <si>
    <t>鹿妖</t>
  </si>
  <si>
    <t>狮牙卫精英</t>
  </si>
  <si>
    <t>金猊兽洞穴</t>
  </si>
  <si>
    <t>长海</t>
  </si>
  <si>
    <t>鲛人哨兵</t>
  </si>
  <si>
    <t>鲛人猎手</t>
  </si>
  <si>
    <t>水母刺客</t>
  </si>
  <si>
    <t>蚌精</t>
  </si>
  <si>
    <t>乌贼哨兵</t>
  </si>
  <si>
    <t>鲛人斥候</t>
  </si>
  <si>
    <t>红儿</t>
  </si>
  <si>
    <t>鲛人武将</t>
  </si>
  <si>
    <t>鲛人海巫</t>
  </si>
  <si>
    <t>椒图</t>
  </si>
  <si>
    <t>大王乌贼</t>
  </si>
  <si>
    <t>天将</t>
  </si>
  <si>
    <t>伏波将军</t>
  </si>
  <si>
    <t>位面</t>
  </si>
  <si>
    <t>神秘人</t>
  </si>
  <si>
    <t>鲛人巫庙</t>
  </si>
  <si>
    <t>鲛人首领</t>
  </si>
  <si>
    <t>镇海将军</t>
  </si>
  <si>
    <t>巡海夜叉</t>
  </si>
  <si>
    <t>天宫</t>
  </si>
  <si>
    <t>天兵</t>
  </si>
  <si>
    <t>火妖</t>
  </si>
  <si>
    <t>心魔</t>
  </si>
  <si>
    <t>刺客</t>
  </si>
  <si>
    <t>凤凰</t>
  </si>
  <si>
    <t>白凤九</t>
  </si>
  <si>
    <t>女性刺客</t>
  </si>
  <si>
    <t>凤凰位面</t>
  </si>
  <si>
    <t>北荒出征-天将考验</t>
  </si>
  <si>
    <t>北荒出征-中容城郊</t>
  </si>
  <si>
    <t>北荒出征-北海采集2</t>
  </si>
  <si>
    <t>北荒出征-北海采集3</t>
  </si>
  <si>
    <t>北荒出征-树妖副本小怪1</t>
  </si>
  <si>
    <t>北荒出征-树妖副本小怪2</t>
  </si>
  <si>
    <t>北荒出征-树妖副本小怪3</t>
  </si>
  <si>
    <t>北荒出征-树妖副boss</t>
  </si>
  <si>
    <t>幻天穷奇</t>
  </si>
  <si>
    <t>北荒</t>
  </si>
  <si>
    <t>一目民</t>
  </si>
  <si>
    <t>翼族刺客</t>
  </si>
  <si>
    <t>翼族巫师</t>
  </si>
  <si>
    <t>玄狐妖女</t>
  </si>
  <si>
    <t>玄丘之民</t>
  </si>
  <si>
    <t>赤胫之民</t>
  </si>
  <si>
    <t>牛妖</t>
  </si>
  <si>
    <t>攻城妖乙</t>
  </si>
  <si>
    <t>翼族精英</t>
  </si>
  <si>
    <t>寒气幽魂</t>
  </si>
  <si>
    <t>雪苑</t>
  </si>
  <si>
    <t>翼族战士</t>
  </si>
  <si>
    <t>翼族近卫</t>
  </si>
  <si>
    <t>翼族护卫</t>
  </si>
  <si>
    <t>冰女</t>
  </si>
  <si>
    <t>冰魄雪女</t>
  </si>
  <si>
    <t>雪苑幽魂</t>
  </si>
  <si>
    <t>翼族将军</t>
  </si>
  <si>
    <t>翼族叛将</t>
  </si>
  <si>
    <t>雪蜘蛛</t>
  </si>
  <si>
    <t>离怨</t>
  </si>
  <si>
    <t>冰雪蜘蛛</t>
  </si>
  <si>
    <t>寒气法阵</t>
  </si>
  <si>
    <t>寒气法阵-埋伏部队1</t>
  </si>
  <si>
    <t>寒气法阵-埋伏部队2</t>
  </si>
  <si>
    <t>寒气法阵-叛军据点</t>
  </si>
  <si>
    <t>翼族法师</t>
  </si>
  <si>
    <t>寒气法阵-冰麒麟</t>
  </si>
  <si>
    <t>冰麒麟</t>
  </si>
  <si>
    <t>清剿翼族-残敌来犯</t>
  </si>
  <si>
    <t>清剿翼族-地魔神罗睺</t>
  </si>
  <si>
    <t>地魔神罗睺</t>
  </si>
  <si>
    <t>返回天宫-路遇刺客</t>
  </si>
  <si>
    <t>诛仙台</t>
  </si>
  <si>
    <t>煞魔</t>
  </si>
  <si>
    <t>煞气梦魇</t>
  </si>
  <si>
    <t>金翅大鹏</t>
  </si>
  <si>
    <t>劫雷穷奇</t>
  </si>
  <si>
    <t>诛仙台副本</t>
  </si>
  <si>
    <t>天兵队长</t>
  </si>
  <si>
    <t>成玉故事</t>
  </si>
  <si>
    <t>千年槐树妖</t>
  </si>
  <si>
    <t>成玉故事-蜘蛛</t>
  </si>
  <si>
    <t>成玉故事-吸灵阵1</t>
  </si>
  <si>
    <t>成玉故事-中容城郊</t>
  </si>
  <si>
    <t>成玉故事-吸灵阵2</t>
  </si>
  <si>
    <t>成玉故事-吸灵阵3</t>
  </si>
  <si>
    <t>成玉故事-流氓劳工</t>
  </si>
  <si>
    <t>成玉故事-流氓市民</t>
  </si>
  <si>
    <t>十里桃林</t>
  </si>
  <si>
    <t>心魔夜华</t>
  </si>
  <si>
    <t>十里桃林-野外</t>
  </si>
  <si>
    <t>紫绫</t>
  </si>
  <si>
    <t>十里桃林-野怪</t>
  </si>
  <si>
    <t>蝶妖</t>
  </si>
  <si>
    <t>地魔猿</t>
  </si>
  <si>
    <t>结网蛛</t>
  </si>
  <si>
    <t>冥羽洞府</t>
  </si>
  <si>
    <t>黄泉守卫</t>
  </si>
  <si>
    <t>黄泉都尉</t>
  </si>
  <si>
    <t>冥羽</t>
  </si>
  <si>
    <t>东海-野怪</t>
  </si>
  <si>
    <t>御魂水母</t>
  </si>
  <si>
    <t>蚌女</t>
  </si>
  <si>
    <t>东海-位面</t>
  </si>
  <si>
    <t>鲛人统领</t>
  </si>
  <si>
    <t>鲛人射手</t>
  </si>
  <si>
    <t>鲛人巫师</t>
  </si>
  <si>
    <t>鲛人战士</t>
  </si>
  <si>
    <t>鲛人刺客</t>
  </si>
  <si>
    <t>鲛人近卫</t>
  </si>
  <si>
    <t>鲛人公主</t>
  </si>
  <si>
    <t>鲛人叛逃者</t>
  </si>
  <si>
    <t>深海水灵</t>
  </si>
  <si>
    <t>独眼水怪</t>
  </si>
  <si>
    <t>夏州废墟</t>
  </si>
  <si>
    <t>翼族士兵</t>
  </si>
  <si>
    <t>夏州废墟-野怪</t>
  </si>
  <si>
    <t>猩红毒蛛</t>
  </si>
  <si>
    <t>魔魂村民</t>
  </si>
  <si>
    <t>黑瘴蛛母</t>
  </si>
  <si>
    <t>绿苑</t>
  </si>
  <si>
    <t>天吴残魂</t>
  </si>
  <si>
    <t>翼族斥候</t>
  </si>
  <si>
    <t>翼族守卫</t>
  </si>
  <si>
    <t>炎阳金狮</t>
  </si>
  <si>
    <t>天狼妖</t>
  </si>
  <si>
    <t>月痕鹿妖</t>
  </si>
  <si>
    <t>太一神殿-野怪</t>
  </si>
  <si>
    <t>碧吻毒蝎</t>
  </si>
  <si>
    <t>太一神殿</t>
  </si>
  <si>
    <t>牵机麒麟</t>
  </si>
  <si>
    <t>赤甲毒蛛</t>
  </si>
  <si>
    <t>翼族叛军</t>
  </si>
  <si>
    <t>碧水精魄</t>
  </si>
  <si>
    <t>黄泉幽魄</t>
  </si>
  <si>
    <t>瘟疫鱼妖</t>
  </si>
  <si>
    <t>毒藤女妖</t>
  </si>
  <si>
    <t>腐烂异魔</t>
  </si>
  <si>
    <t>瘴气幽鬼</t>
  </si>
  <si>
    <t>青丘-野怪</t>
  </si>
  <si>
    <t>天角猎手</t>
  </si>
  <si>
    <t>天元木魅</t>
  </si>
  <si>
    <t>炎华洞-位面</t>
  </si>
  <si>
    <t>墨渊</t>
  </si>
  <si>
    <t>青丘-位面战</t>
  </si>
  <si>
    <t>鲤鱼精</t>
  </si>
  <si>
    <t>青丘-野外</t>
  </si>
  <si>
    <t>天宫-位面战</t>
  </si>
  <si>
    <t>白浅</t>
  </si>
  <si>
    <t>刃牙蜘蛛</t>
  </si>
  <si>
    <t>桃花瘴妖</t>
  </si>
  <si>
    <t>梦蝶妖</t>
  </si>
  <si>
    <t>仙盟主城</t>
  </si>
  <si>
    <t>敌盟散瘟者</t>
  </si>
  <si>
    <t>敌盟挑事者</t>
  </si>
  <si>
    <t>敌盟水贼</t>
  </si>
  <si>
    <t>敌盟偷学者</t>
  </si>
  <si>
    <t>敌盟偷香者</t>
  </si>
  <si>
    <t>敌盟偷药者</t>
  </si>
  <si>
    <t>敌盟窃玉者</t>
  </si>
  <si>
    <t>敌盟偷窥者</t>
  </si>
  <si>
    <t>敌盟污水者</t>
  </si>
  <si>
    <t>敌盟劫财者</t>
  </si>
  <si>
    <t>敌盟偷猎者</t>
  </si>
  <si>
    <t>敌盟窃听者</t>
  </si>
  <si>
    <t>仙盟任务位面怪</t>
  </si>
  <si>
    <t>密谋散瘟者</t>
  </si>
  <si>
    <t>密谋挑事者</t>
  </si>
  <si>
    <t>密谋水贼</t>
  </si>
  <si>
    <t>密谋偷学者</t>
  </si>
  <si>
    <t>密谋偷香者</t>
  </si>
  <si>
    <t>密谋偷药者</t>
  </si>
  <si>
    <t>密谋窃玉者</t>
  </si>
  <si>
    <t>密谋偷窥者</t>
  </si>
  <si>
    <t>密谋污水者</t>
  </si>
  <si>
    <t>密谋劫财者</t>
  </si>
  <si>
    <t>密谋偷猎者</t>
  </si>
  <si>
    <t>密谋窃听者</t>
  </si>
  <si>
    <t>师门身份赛</t>
  </si>
  <si>
    <t>代理翼君</t>
  </si>
  <si>
    <t>职业1副掌门</t>
  </si>
  <si>
    <t>长老1</t>
  </si>
  <si>
    <t>长老2</t>
  </si>
  <si>
    <t>长老3</t>
  </si>
  <si>
    <t>长老4</t>
  </si>
  <si>
    <t>护法1</t>
  </si>
  <si>
    <t>护法2</t>
  </si>
  <si>
    <t>护法3</t>
  </si>
  <si>
    <t>护法4</t>
  </si>
  <si>
    <t>执事1</t>
  </si>
  <si>
    <t>执事2</t>
  </si>
  <si>
    <t>执事3</t>
  </si>
  <si>
    <t>执事4</t>
  </si>
  <si>
    <t>执事5</t>
  </si>
  <si>
    <t>执事6</t>
  </si>
  <si>
    <t>执事7</t>
  </si>
  <si>
    <t>执事8</t>
  </si>
  <si>
    <t>趙邑</t>
  </si>
  <si>
    <t>錢乾</t>
  </si>
  <si>
    <t>孫緋</t>
  </si>
  <si>
    <t>李擎漢</t>
  </si>
  <si>
    <t>周豪英</t>
  </si>
  <si>
    <t>吳劍愁</t>
  </si>
  <si>
    <t>鄭一笑</t>
  </si>
  <si>
    <t>王遜</t>
  </si>
  <si>
    <t>馮酬海</t>
  </si>
  <si>
    <t>陳成敗</t>
  </si>
  <si>
    <t>褚冥幽</t>
  </si>
  <si>
    <t>衛天問</t>
  </si>
  <si>
    <t>蔣紊</t>
  </si>
  <si>
    <t>沈劍</t>
  </si>
  <si>
    <t>韓臻</t>
  </si>
  <si>
    <t>楊複天</t>
  </si>
  <si>
    <t>朱忘幽</t>
  </si>
  <si>
    <t>秦士蕭</t>
  </si>
  <si>
    <t>尤山河</t>
  </si>
  <si>
    <t>許凡</t>
  </si>
  <si>
    <t>何珩</t>
  </si>
  <si>
    <t>呂嚴青</t>
  </si>
  <si>
    <t>施成危</t>
  </si>
  <si>
    <t>張中道</t>
  </si>
  <si>
    <t>孔嵩</t>
  </si>
  <si>
    <t>曹達</t>
  </si>
  <si>
    <t>嚴鶴</t>
  </si>
  <si>
    <t>華不斜</t>
  </si>
  <si>
    <t>金成風</t>
  </si>
  <si>
    <t>魏道天</t>
  </si>
  <si>
    <t>陶一斬</t>
  </si>
  <si>
    <t>薑豪</t>
  </si>
  <si>
    <t>戚烙</t>
  </si>
  <si>
    <t>謝鞅</t>
  </si>
  <si>
    <t>鄒不可</t>
  </si>
  <si>
    <t>喻成仁</t>
  </si>
  <si>
    <t>柏道消</t>
  </si>
  <si>
    <t>水不二</t>
  </si>
  <si>
    <t>竇裘</t>
  </si>
  <si>
    <t>章冥</t>
  </si>
  <si>
    <t>雲億先</t>
  </si>
  <si>
    <t>蘇道之</t>
  </si>
  <si>
    <t>潘萬聲</t>
  </si>
  <si>
    <t>葛疾</t>
  </si>
  <si>
    <t>奚隸</t>
  </si>
  <si>
    <t>範敗</t>
  </si>
  <si>
    <t>彭三德</t>
  </si>
  <si>
    <t>郎人達</t>
  </si>
  <si>
    <t>魯劍心</t>
  </si>
  <si>
    <t>韋萬天</t>
  </si>
  <si>
    <t>昌威</t>
  </si>
  <si>
    <t>馬沅</t>
  </si>
  <si>
    <t>苗悲</t>
  </si>
  <si>
    <t>鳳一德</t>
  </si>
  <si>
    <t>镇妖塔一层</t>
  </si>
  <si>
    <t>1层领主·普通</t>
  </si>
  <si>
    <t>1层精英·普通</t>
  </si>
  <si>
    <t>1层小怪·普通</t>
  </si>
  <si>
    <t>镇妖塔二层</t>
  </si>
  <si>
    <t>2层领主·普通</t>
  </si>
  <si>
    <t>2层精英·普通</t>
  </si>
  <si>
    <t>2层小怪·普通</t>
  </si>
  <si>
    <t>镇妖塔三层</t>
  </si>
  <si>
    <t>3层领主·普通</t>
  </si>
  <si>
    <t>3层精英·普通</t>
  </si>
  <si>
    <t>3层小怪·普通</t>
  </si>
  <si>
    <t>镇妖塔四层</t>
  </si>
  <si>
    <t>4层领主·普通</t>
  </si>
  <si>
    <t>4层精英·普通</t>
  </si>
  <si>
    <t>4层小怪·普通</t>
  </si>
  <si>
    <t>镇妖塔五层</t>
  </si>
  <si>
    <t>5层领主·普通</t>
  </si>
  <si>
    <t>5层精英·普通</t>
  </si>
  <si>
    <t>5层小怪·普通</t>
  </si>
  <si>
    <t>镇妖塔六层</t>
  </si>
  <si>
    <t>6层领主·普通</t>
  </si>
  <si>
    <t>6层精英·普通</t>
  </si>
  <si>
    <t>6层小怪·普通</t>
  </si>
  <si>
    <t>镇妖塔七层</t>
  </si>
  <si>
    <t>7层领主·普通</t>
  </si>
  <si>
    <t>7层精英·普通</t>
  </si>
  <si>
    <t>7层小怪·普通</t>
  </si>
  <si>
    <t>镇妖塔八层</t>
  </si>
  <si>
    <t>8层领主·普通</t>
  </si>
  <si>
    <t>8层精英·普通</t>
  </si>
  <si>
    <t>8层小怪·普通</t>
  </si>
  <si>
    <t>镇妖塔九层</t>
  </si>
  <si>
    <t>9层领主·普通</t>
  </si>
  <si>
    <t>9层精英·普通</t>
  </si>
  <si>
    <t>9层小怪·普通</t>
  </si>
  <si>
    <t>镇妖塔十层</t>
  </si>
  <si>
    <t>10层领主·普通</t>
  </si>
  <si>
    <t>10层精英·普通</t>
  </si>
  <si>
    <t>10层小怪·普通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</si>
  <si>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层</t>
    </r>
  </si>
  <si>
    <t>1层领主·困难</t>
  </si>
  <si>
    <t>1层精英·困难</t>
  </si>
  <si>
    <t>1层小怪·困难</t>
  </si>
  <si>
    <r>
      <rPr>
        <sz val="11"/>
        <color theme="1"/>
        <rFont val="宋体"/>
        <charset val="134"/>
        <scheme val="minor"/>
      </rPr>
      <t>镇妖塔12层</t>
    </r>
  </si>
  <si>
    <t>2层领主·困难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</si>
  <si>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层</t>
    </r>
  </si>
  <si>
    <t>2层精英·困难</t>
  </si>
  <si>
    <t>2层小怪·困难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</si>
  <si>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层</t>
    </r>
  </si>
  <si>
    <t>3层领主·困难</t>
  </si>
  <si>
    <t>3层精英·困难</t>
  </si>
  <si>
    <t>3层小怪·困难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</si>
  <si>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层</t>
    </r>
  </si>
  <si>
    <t>4层领主·困难</t>
  </si>
  <si>
    <t>4层精英·困难</t>
  </si>
  <si>
    <t>4层小怪·困难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</si>
  <si>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层</t>
    </r>
  </si>
  <si>
    <t>5层领主·困难</t>
  </si>
  <si>
    <t>5层精英·困难</t>
  </si>
  <si>
    <t>5层小怪·困难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</si>
  <si>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层</t>
    </r>
  </si>
  <si>
    <t>6层领主·困难</t>
  </si>
  <si>
    <t>6层精英·困难</t>
  </si>
  <si>
    <t>6层小怪·困难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</si>
  <si>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层</t>
    </r>
  </si>
  <si>
    <t>7层领主·困难</t>
  </si>
  <si>
    <t>7层精英·困难</t>
  </si>
  <si>
    <t>7层小怪·困难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</si>
  <si>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层</t>
    </r>
  </si>
  <si>
    <t>8层领主·困难</t>
  </si>
  <si>
    <t>8层精英·困难</t>
  </si>
  <si>
    <t>8层小怪·困难</t>
  </si>
  <si>
    <r>
      <rPr>
        <sz val="11"/>
        <color theme="1"/>
        <rFont val="宋体"/>
        <charset val="134"/>
        <scheme val="minor"/>
      </rPr>
      <t>镇妖塔1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层</t>
    </r>
  </si>
  <si>
    <t>9层领主·困难</t>
  </si>
  <si>
    <t>9层精英·困难</t>
  </si>
  <si>
    <t>9层小怪·困难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</si>
  <si>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层</t>
    </r>
  </si>
  <si>
    <t>10层领主·困难</t>
  </si>
  <si>
    <t>10层精英·困难</t>
  </si>
  <si>
    <t>10层小怪·困难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</si>
  <si>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层</t>
    </r>
  </si>
  <si>
    <t>1层领主·炼狱</t>
  </si>
  <si>
    <t>1层精英·炼狱</t>
  </si>
  <si>
    <t>1层小怪·炼狱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</si>
  <si>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层</t>
    </r>
  </si>
  <si>
    <t>2层领主·炼狱</t>
  </si>
  <si>
    <t>2层精英·炼狱</t>
  </si>
  <si>
    <t>2层小怪·炼狱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</si>
  <si>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层</t>
    </r>
  </si>
  <si>
    <t>3层领主·炼狱</t>
  </si>
  <si>
    <t>3层精英·炼狱</t>
  </si>
  <si>
    <t>3层小怪·炼狱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</si>
  <si>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层</t>
    </r>
  </si>
  <si>
    <t>4层领主·炼狱</t>
  </si>
  <si>
    <t>4层精英·炼狱</t>
  </si>
  <si>
    <t>4层小怪·炼狱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</si>
  <si>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层</t>
    </r>
  </si>
  <si>
    <t>5层领主·炼狱</t>
  </si>
  <si>
    <t>5层精英·炼狱</t>
  </si>
  <si>
    <t>5层小怪·炼狱</t>
  </si>
  <si>
    <r>
      <rPr>
        <sz val="11"/>
        <color theme="1"/>
        <rFont val="宋体"/>
        <charset val="134"/>
        <scheme val="minor"/>
      </rPr>
      <t>镇妖塔2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层</t>
    </r>
  </si>
  <si>
    <t>6层领主·炼狱</t>
  </si>
  <si>
    <t>6层精英·炼狱</t>
  </si>
  <si>
    <t>6层小怪·炼狱</t>
  </si>
  <si>
    <t>镇妖塔27层</t>
  </si>
  <si>
    <t>7层领主·炼狱</t>
  </si>
  <si>
    <t>7层精英·炼狱</t>
  </si>
  <si>
    <t>7层小怪·炼狱</t>
  </si>
  <si>
    <t>镇妖塔28层</t>
  </si>
  <si>
    <t>8层领主·炼狱</t>
  </si>
  <si>
    <t>8层精英·炼狱</t>
  </si>
  <si>
    <t>8层小怪·炼狱</t>
  </si>
  <si>
    <t>镇妖塔29层</t>
  </si>
  <si>
    <t>9层领主·炼狱</t>
  </si>
  <si>
    <t>9层精英·炼狱</t>
  </si>
  <si>
    <t>9层小怪·炼狱</t>
  </si>
  <si>
    <t>镇妖塔30层</t>
  </si>
  <si>
    <t>10层领主·炼狱</t>
  </si>
  <si>
    <t>10层精英·炼狱</t>
  </si>
  <si>
    <t>10层小怪·炼狱</t>
  </si>
  <si>
    <t>双飞塔1层</t>
  </si>
  <si>
    <t>双飞塔2层</t>
  </si>
  <si>
    <t>鲛人女王</t>
  </si>
  <si>
    <t>双飞塔3层</t>
  </si>
  <si>
    <t>毕方</t>
  </si>
  <si>
    <t>双飞塔4层</t>
  </si>
  <si>
    <t>双飞塔5层</t>
  </si>
  <si>
    <t>火麒麟</t>
  </si>
  <si>
    <t>双飞塔6层</t>
  </si>
  <si>
    <t>穷奇</t>
  </si>
  <si>
    <t>双飞塔7层</t>
  </si>
  <si>
    <t>混沌</t>
  </si>
  <si>
    <t>双飞塔8层</t>
  </si>
  <si>
    <t>毒麒麟</t>
  </si>
  <si>
    <t>双飞塔9层</t>
  </si>
  <si>
    <t>天尸鬼王</t>
  </si>
  <si>
    <t>双飞塔10层</t>
  </si>
  <si>
    <t>双飞塔11层</t>
  </si>
  <si>
    <t>双飞塔12层</t>
  </si>
  <si>
    <t>双飞塔13层</t>
  </si>
  <si>
    <t>多人副本1金猊兽</t>
  </si>
  <si>
    <t>多人副本2大乌贼</t>
  </si>
  <si>
    <t>海洋之心</t>
  </si>
  <si>
    <t>海洋之动脉</t>
  </si>
  <si>
    <t>鲛人巡哨</t>
  </si>
  <si>
    <t>巡海妖兵</t>
  </si>
  <si>
    <t>多人副本3海底巫庙</t>
  </si>
  <si>
    <t>鲛人王</t>
  </si>
  <si>
    <t>冰晶陨石</t>
  </si>
  <si>
    <t>多人副本4牛鬼</t>
  </si>
  <si>
    <t>牛鬼</t>
  </si>
  <si>
    <t>牛鬼陨石</t>
  </si>
  <si>
    <t>黑熊精</t>
  </si>
  <si>
    <t>沼泽鱼精</t>
  </si>
  <si>
    <t>多人副本5麒麟洞</t>
  </si>
  <si>
    <t>飞蛇</t>
  </si>
  <si>
    <t>翼火蛇</t>
  </si>
  <si>
    <t>多人副本6金翅大鹏</t>
  </si>
  <si>
    <t>鹰翼将军</t>
  </si>
  <si>
    <t>英招</t>
  </si>
  <si>
    <t>熟湖</t>
  </si>
  <si>
    <t>英雄多人本1金猊兽</t>
  </si>
  <si>
    <t>英雄多人本2大乌贼</t>
  </si>
  <si>
    <t>英雄多人本3海底巫庙</t>
  </si>
  <si>
    <t>英雄多人本4牛鬼</t>
  </si>
  <si>
    <t>英雄多人本5麒麟洞</t>
  </si>
  <si>
    <t>英雄多人本6金翅大鹏</t>
  </si>
  <si>
    <t>战场60-100</t>
  </si>
  <si>
    <t>防御塔</t>
  </si>
  <si>
    <t>圣兽·火麒麟</t>
  </si>
  <si>
    <t>圣兽·冰麒麟</t>
  </si>
  <si>
    <t>圣兽·雷麒麟</t>
  </si>
  <si>
    <t>圣兽·毒麒麟</t>
  </si>
  <si>
    <t>蓝方旗</t>
  </si>
  <si>
    <t>红方旗</t>
  </si>
  <si>
    <t>中立旗</t>
  </si>
  <si>
    <t>战场101-150</t>
  </si>
  <si>
    <t>战场151-</t>
  </si>
  <si>
    <t>仙灵岛胭脂</t>
  </si>
  <si>
    <t>仙灵岛离怨</t>
  </si>
  <si>
    <t>仙灵岛擎苍</t>
  </si>
  <si>
    <t>擎苍</t>
  </si>
  <si>
    <t>仙灵岛白凤九</t>
  </si>
  <si>
    <t>仙灵岛夜华</t>
  </si>
  <si>
    <t>夜华</t>
  </si>
  <si>
    <t>仙灵岛折颜</t>
  </si>
  <si>
    <t>折颜</t>
  </si>
  <si>
    <t>鹿妖灵</t>
  </si>
  <si>
    <t>仙灵岛白浅</t>
  </si>
  <si>
    <t>仙灵岛墨渊</t>
  </si>
  <si>
    <t>仙灵岛离境</t>
  </si>
  <si>
    <t>离境</t>
  </si>
  <si>
    <t>神兽陪练1</t>
  </si>
  <si>
    <t>神兽陪练2</t>
  </si>
  <si>
    <t>鲤鱼精哨兵</t>
  </si>
  <si>
    <t>世界boss</t>
  </si>
  <si>
    <t>东海雪狮</t>
  </si>
  <si>
    <t>寒冰狻猊</t>
  </si>
  <si>
    <t>青翎毕方</t>
  </si>
  <si>
    <t>东海</t>
  </si>
  <si>
    <t>深海之触</t>
  </si>
  <si>
    <t>夏周废墟</t>
  </si>
  <si>
    <t>赤练混沌</t>
  </si>
  <si>
    <t>青丘</t>
  </si>
  <si>
    <t>幽魔修罗</t>
  </si>
  <si>
    <t>大紫明宫</t>
  </si>
  <si>
    <t>押镖地图</t>
  </si>
  <si>
    <t>初级镖</t>
  </si>
  <si>
    <t>中级镖</t>
  </si>
  <si>
    <t>高级镖</t>
  </si>
  <si>
    <t>鸿运镖</t>
  </si>
  <si>
    <t>修而为之</t>
  </si>
  <si>
    <t>鹿妖之灵·暗</t>
  </si>
  <si>
    <t>鹿妖之灵·耀</t>
  </si>
  <si>
    <t>鹿妖之灵·怒</t>
  </si>
  <si>
    <t>白虎精魄·暗</t>
  </si>
  <si>
    <t>白虎精魄·耀</t>
  </si>
  <si>
    <t>白虎精魄·怒</t>
  </si>
  <si>
    <t>魂鬼之影·暗</t>
  </si>
  <si>
    <t>魂鬼之影·耀</t>
  </si>
  <si>
    <t>魂鬼之影·怒</t>
  </si>
  <si>
    <t>傀儡之灵·暗</t>
  </si>
  <si>
    <t>傀儡之灵·耀</t>
  </si>
  <si>
    <t>傀儡之灵·怒</t>
  </si>
  <si>
    <t>五光十色</t>
  </si>
  <si>
    <t>鎏光晶石</t>
  </si>
  <si>
    <t>天光晶石</t>
  </si>
  <si>
    <t>凤来晶石</t>
  </si>
  <si>
    <t>九龙晶石</t>
  </si>
  <si>
    <t>奴兽之所</t>
  </si>
  <si>
    <t>冥界小妖·暗</t>
  </si>
  <si>
    <t>冥界小妖·耀</t>
  </si>
  <si>
    <t>冥界小妖·怒</t>
  </si>
  <si>
    <t>冥界木妖·暗</t>
  </si>
  <si>
    <t>冥界木妖·耀</t>
  </si>
  <si>
    <t>冥界木妖·怒</t>
  </si>
  <si>
    <t>冥界媚妖·暗</t>
  </si>
  <si>
    <t>冥界媚妖·耀</t>
  </si>
  <si>
    <t>冥界媚妖·怒</t>
  </si>
  <si>
    <t>冥界蝶妖·暗</t>
  </si>
  <si>
    <t>冥界蝶妖·耀</t>
  </si>
  <si>
    <t>冥界蝶妖·怒</t>
  </si>
  <si>
    <t>凤翼天翔</t>
  </si>
  <si>
    <t>巨型号角</t>
  </si>
  <si>
    <t>元神祭器</t>
  </si>
  <si>
    <t>天兵英灵·暗</t>
  </si>
  <si>
    <t>天兵英灵·耀</t>
  </si>
  <si>
    <t>天兵英灵·怒</t>
  </si>
  <si>
    <t>天将英灵·暗</t>
  </si>
  <si>
    <t>天将英灵·耀</t>
  </si>
  <si>
    <t>天将英灵·怒</t>
  </si>
  <si>
    <t>火妖之影·暗</t>
  </si>
  <si>
    <t>火妖之影·耀</t>
  </si>
  <si>
    <t>火妖之影·怒</t>
  </si>
  <si>
    <t>精武英灵·暗</t>
  </si>
  <si>
    <t>精武英灵·耀</t>
  </si>
  <si>
    <t>精武英灵·怒</t>
  </si>
  <si>
    <t>40级装备产出</t>
  </si>
  <si>
    <t>蝎武士</t>
  </si>
  <si>
    <t>60级装备产出</t>
  </si>
  <si>
    <t>80级装备产出</t>
  </si>
  <si>
    <t>100级装备产出</t>
  </si>
  <si>
    <t>120级装备产出</t>
  </si>
  <si>
    <t>140级装备产出</t>
  </si>
  <si>
    <t>结丹渡劫</t>
  </si>
  <si>
    <t>元婴渡劫</t>
  </si>
  <si>
    <t>斩灵渡劫</t>
  </si>
  <si>
    <t>问道渡劫</t>
  </si>
  <si>
    <t>天魔</t>
  </si>
  <si>
    <t>散仙渡劫</t>
  </si>
  <si>
    <t>无上天魔</t>
  </si>
  <si>
    <t>真君渡劫</t>
  </si>
  <si>
    <t>原始天魔</t>
  </si>
  <si>
    <t>仙君渡劫</t>
  </si>
  <si>
    <t>玄阴天魔</t>
  </si>
  <si>
    <t>秘闻火麒麟位面1</t>
  </si>
  <si>
    <t>秘闻火麒麟位面2</t>
  </si>
  <si>
    <t>噬魂鬼</t>
  </si>
  <si>
    <t>秘闻火麒麟位面3</t>
  </si>
  <si>
    <t>秘闻毕方</t>
  </si>
  <si>
    <t>特殊玩法副本1</t>
  </si>
  <si>
    <t>特殊玩法副本2</t>
  </si>
  <si>
    <t>委托板1</t>
  </si>
  <si>
    <t>委托板2</t>
  </si>
  <si>
    <t>委托板3</t>
  </si>
  <si>
    <t>委托板4</t>
  </si>
  <si>
    <t>委托板5</t>
  </si>
  <si>
    <t>委托板6</t>
  </si>
  <si>
    <t>委托板7</t>
  </si>
  <si>
    <t>委托板8</t>
  </si>
  <si>
    <t>委托板9</t>
  </si>
  <si>
    <t>委托板10</t>
  </si>
  <si>
    <t>委托板11</t>
  </si>
  <si>
    <t>委托板12</t>
  </si>
  <si>
    <t>委托板13</t>
  </si>
  <si>
    <t>委托板14</t>
  </si>
  <si>
    <t>委托板15</t>
  </si>
  <si>
    <t>委托板16</t>
  </si>
  <si>
    <t>委托板17</t>
  </si>
  <si>
    <t>委托板18</t>
  </si>
  <si>
    <t>委托板19</t>
  </si>
  <si>
    <t>委托板20</t>
  </si>
  <si>
    <t>委托板21</t>
  </si>
  <si>
    <t>委托板22</t>
  </si>
  <si>
    <t>委托板23</t>
  </si>
  <si>
    <t>委托板24</t>
  </si>
  <si>
    <t>委托板25</t>
  </si>
  <si>
    <t>委托板26</t>
  </si>
  <si>
    <t>委托板27</t>
  </si>
  <si>
    <t>祸乱四起1</t>
  </si>
  <si>
    <t>祸乱四起2</t>
  </si>
  <si>
    <t>狮妖卫</t>
  </si>
  <si>
    <t>祸乱四起3</t>
  </si>
  <si>
    <t>祸乱四起4</t>
  </si>
  <si>
    <t>祸乱四起5</t>
  </si>
  <si>
    <t>祸乱四起6</t>
  </si>
  <si>
    <t>翼族大祭司</t>
  </si>
  <si>
    <t>祸乱四起7</t>
  </si>
  <si>
    <t>祸乱四起8</t>
  </si>
  <si>
    <t>祸乱四起9</t>
  </si>
  <si>
    <t>祸乱四起10</t>
  </si>
  <si>
    <t>祸乱四起11</t>
  </si>
  <si>
    <t>祸乱四起12</t>
  </si>
  <si>
    <t>祸乱四起13</t>
  </si>
  <si>
    <t>祸乱四起14</t>
  </si>
  <si>
    <t>祸乱四起15</t>
  </si>
  <si>
    <t>斩妖除魔</t>
  </si>
  <si>
    <t>狮妖卫【除魔】</t>
  </si>
  <si>
    <t>木魃【除魔】</t>
  </si>
  <si>
    <t>金蟾仙【除魔】</t>
  </si>
  <si>
    <t>蛟精头领【除魔】</t>
  </si>
  <si>
    <t>翼族大祭司【除魔】</t>
  </si>
  <si>
    <t>蝎武士【除魔】</t>
  </si>
  <si>
    <t>熟湖【除魔】</t>
  </si>
  <si>
    <t>英招【除魔】</t>
  </si>
  <si>
    <t>白虎精【除魔】</t>
  </si>
  <si>
    <t>伏波将军【除魔】</t>
  </si>
  <si>
    <t>牛妖【除魔】</t>
  </si>
  <si>
    <t>翼族将军【除魔】</t>
  </si>
  <si>
    <t>彩蝶仙【除魔】</t>
  </si>
  <si>
    <t>黑熊精【除魔】</t>
  </si>
  <si>
    <t>飞蛇【除魔】</t>
  </si>
  <si>
    <t>凤凰的宝库</t>
  </si>
  <si>
    <t>雪苑寻龙诀怪物</t>
  </si>
  <si>
    <t>宝藏守卫</t>
  </si>
  <si>
    <t>寻龙诀秘境怪</t>
  </si>
  <si>
    <t>1星仙盟悬赏1</t>
  </si>
  <si>
    <t>1星仙盟悬赏2</t>
  </si>
  <si>
    <t>1星仙盟悬赏3</t>
  </si>
  <si>
    <t>1星仙盟悬赏4</t>
  </si>
  <si>
    <t>1星仙盟悬赏5</t>
  </si>
  <si>
    <t>1星仙盟悬赏6</t>
  </si>
  <si>
    <t>1星仙盟悬赏7</t>
  </si>
  <si>
    <t>1星仙盟悬赏8</t>
  </si>
  <si>
    <t>1星仙盟悬赏9</t>
  </si>
  <si>
    <t>1星仙盟悬赏10</t>
  </si>
  <si>
    <t>1星仙盟悬赏11</t>
  </si>
  <si>
    <t>1星仙盟悬赏12</t>
  </si>
  <si>
    <t>1星仙盟悬赏13</t>
  </si>
  <si>
    <t>1星仙盟悬赏14</t>
  </si>
  <si>
    <t>1星仙盟悬赏15</t>
  </si>
  <si>
    <t>1星仙盟悬赏16</t>
  </si>
  <si>
    <t>1星仙盟悬赏17</t>
  </si>
  <si>
    <t>1星仙盟悬赏18</t>
  </si>
  <si>
    <t>1星仙盟悬赏19</t>
  </si>
  <si>
    <t>1星仙盟悬赏20</t>
  </si>
  <si>
    <t>2星仙盟悬赏1</t>
  </si>
  <si>
    <t>2星仙盟悬赏2</t>
  </si>
  <si>
    <t>2星仙盟悬赏3</t>
  </si>
  <si>
    <t>2星仙盟悬赏4</t>
  </si>
  <si>
    <t>2星仙盟悬赏5</t>
  </si>
  <si>
    <t>2星仙盟悬赏6</t>
  </si>
  <si>
    <t>2星仙盟悬赏7</t>
  </si>
  <si>
    <t>2星仙盟悬赏8</t>
  </si>
  <si>
    <t>2星仙盟悬赏9</t>
  </si>
  <si>
    <t>2星仙盟悬赏10</t>
  </si>
  <si>
    <t>2星仙盟悬赏11</t>
  </si>
  <si>
    <t>2星仙盟悬赏12</t>
  </si>
  <si>
    <t>2星仙盟悬赏13</t>
  </si>
  <si>
    <t>2星仙盟悬赏14</t>
  </si>
  <si>
    <t>2星仙盟悬赏15</t>
  </si>
  <si>
    <t>2星仙盟悬赏16</t>
  </si>
  <si>
    <t>2星仙盟悬赏17</t>
  </si>
  <si>
    <t>2星仙盟悬赏18</t>
  </si>
  <si>
    <t>2星仙盟悬赏19</t>
  </si>
  <si>
    <t>2星仙盟悬赏20</t>
  </si>
  <si>
    <t>3星仙盟悬赏1</t>
  </si>
  <si>
    <t>3星仙盟悬赏2</t>
  </si>
  <si>
    <t>3星仙盟悬赏3</t>
  </si>
  <si>
    <t>3星仙盟悬赏4</t>
  </si>
  <si>
    <t>3星仙盟悬赏5</t>
  </si>
  <si>
    <t>3星仙盟悬赏6</t>
  </si>
  <si>
    <t>3星仙盟悬赏7</t>
  </si>
  <si>
    <t>3星仙盟悬赏8</t>
  </si>
  <si>
    <t>3星仙盟悬赏9</t>
  </si>
  <si>
    <t>3星仙盟悬赏10</t>
  </si>
  <si>
    <t>3星仙盟悬赏11</t>
  </si>
  <si>
    <t>3星仙盟悬赏12</t>
  </si>
  <si>
    <t>3星仙盟悬赏13</t>
  </si>
  <si>
    <t>3星仙盟悬赏14</t>
  </si>
  <si>
    <t>3星仙盟悬赏15</t>
  </si>
  <si>
    <t>3星仙盟悬赏16</t>
  </si>
  <si>
    <t>3星仙盟悬赏17</t>
  </si>
  <si>
    <t>3星仙盟悬赏18</t>
  </si>
  <si>
    <t>3星仙盟悬赏19</t>
  </si>
  <si>
    <t>3星仙盟悬赏20</t>
  </si>
  <si>
    <t>4星仙盟悬赏1</t>
  </si>
  <si>
    <t>4星仙盟悬赏2</t>
  </si>
  <si>
    <t>4星仙盟悬赏3</t>
  </si>
  <si>
    <t>4星仙盟悬赏4</t>
  </si>
  <si>
    <t>4星仙盟悬赏5</t>
  </si>
  <si>
    <t>4星仙盟悬赏6</t>
  </si>
  <si>
    <t>4星仙盟悬赏7</t>
  </si>
  <si>
    <t>4星仙盟悬赏8</t>
  </si>
  <si>
    <t>4星仙盟悬赏9</t>
  </si>
  <si>
    <t>4星仙盟悬赏10</t>
  </si>
  <si>
    <t>4星仙盟悬赏11</t>
  </si>
  <si>
    <t>4星仙盟悬赏12</t>
  </si>
  <si>
    <t>4星仙盟悬赏13</t>
  </si>
  <si>
    <t>4星仙盟悬赏14</t>
  </si>
  <si>
    <t>4星仙盟悬赏15</t>
  </si>
  <si>
    <t>4星仙盟悬赏16</t>
  </si>
  <si>
    <t>4星仙盟悬赏17</t>
  </si>
  <si>
    <t>4星仙盟悬赏18</t>
  </si>
  <si>
    <t>4星仙盟悬赏19</t>
  </si>
  <si>
    <t>4星仙盟悬赏20</t>
  </si>
  <si>
    <t>5星仙盟悬赏1</t>
  </si>
  <si>
    <t>5星仙盟悬赏2</t>
  </si>
  <si>
    <t>5星仙盟悬赏3</t>
  </si>
  <si>
    <t>5星仙盟悬赏4</t>
  </si>
  <si>
    <t>5星仙盟悬赏5</t>
  </si>
  <si>
    <t>5星仙盟悬赏6</t>
  </si>
  <si>
    <t>5星仙盟悬赏7</t>
  </si>
  <si>
    <t>5星仙盟悬赏8</t>
  </si>
  <si>
    <t>5星仙盟悬赏9</t>
  </si>
  <si>
    <t>5星仙盟悬赏10</t>
  </si>
  <si>
    <t>5星仙盟悬赏11</t>
  </si>
  <si>
    <t>5星仙盟悬赏12</t>
  </si>
  <si>
    <t>5星仙盟悬赏13</t>
  </si>
  <si>
    <t>5星仙盟悬赏14</t>
  </si>
  <si>
    <t>5星仙盟悬赏15</t>
  </si>
  <si>
    <t>5星仙盟悬赏16</t>
  </si>
  <si>
    <t>5星仙盟悬赏17</t>
  </si>
  <si>
    <t>5星仙盟悬赏18</t>
  </si>
  <si>
    <t>5星仙盟悬赏19</t>
  </si>
  <si>
    <t>5星仙盟悬赏20</t>
  </si>
  <si>
    <t>毕方秘闻任务</t>
  </si>
  <si>
    <t>陨铁采集者</t>
  </si>
  <si>
    <t>护宝妖兽</t>
  </si>
  <si>
    <t>鲛人军师</t>
  </si>
  <si>
    <t>阵眼看守</t>
  </si>
  <si>
    <t>毕方分身</t>
  </si>
  <si>
    <t>火麒麟秘闻任务</t>
  </si>
  <si>
    <t>盗火妖兽</t>
  </si>
  <si>
    <t>鹿精</t>
  </si>
  <si>
    <t>火麒麟同党</t>
  </si>
  <si>
    <t>火麒麟刺客</t>
  </si>
  <si>
    <t>混沌秘闻任务</t>
  </si>
  <si>
    <t>混沌分魂</t>
  </si>
  <si>
    <t>玄乎妖女</t>
  </si>
  <si>
    <t>尸王秘闻任务</t>
  </si>
  <si>
    <t>疯狂的蜘蛛</t>
  </si>
  <si>
    <t>疯狂的鲛精</t>
  </si>
  <si>
    <t>疯狂的白虎精</t>
  </si>
  <si>
    <t>疯狂的狮妖</t>
  </si>
  <si>
    <t>疯狂的金蟾仙</t>
  </si>
  <si>
    <t>小尸王</t>
  </si>
  <si>
    <t>邪教刺客</t>
  </si>
  <si>
    <t>邪教士兵</t>
  </si>
  <si>
    <t>邪教头目</t>
  </si>
  <si>
    <t>地魔神秘闻任务</t>
  </si>
  <si>
    <t>邪教首领</t>
  </si>
  <si>
    <t>咒术恶灵</t>
  </si>
  <si>
    <t>地魔神</t>
  </si>
  <si>
    <t>余孽刺客</t>
  </si>
  <si>
    <t>余孽士兵</t>
  </si>
  <si>
    <t>余孽头目</t>
  </si>
  <si>
    <t>余孽首领</t>
  </si>
  <si>
    <t>仙盟押镖boss1</t>
  </si>
  <si>
    <t>劫镖大首领</t>
  </si>
  <si>
    <t>仙盟押镖boss2</t>
  </si>
  <si>
    <t>劫镖副首领</t>
  </si>
  <si>
    <t>仙盟押镖小怪1</t>
  </si>
  <si>
    <t>劫镖妖兽</t>
  </si>
  <si>
    <t>仙盟押镖小怪2</t>
  </si>
  <si>
    <t>仙盟押镖小怪3</t>
  </si>
  <si>
    <t>仙盟押镖小怪4</t>
  </si>
  <si>
    <t>仙盟押镖小怪5</t>
  </si>
  <si>
    <t>仙盟押镖小怪6</t>
  </si>
  <si>
    <t>仙盟押镖小怪7</t>
  </si>
  <si>
    <t>仙盟押镖小怪8</t>
  </si>
  <si>
    <t>仙盟押镖小怪9</t>
  </si>
  <si>
    <t>仙盟押镖小怪10</t>
  </si>
  <si>
    <t>仙盟押镖小怪11</t>
  </si>
  <si>
    <t>仙盟押镖小怪12</t>
  </si>
  <si>
    <t>仙盟押镖小怪13</t>
  </si>
  <si>
    <t>仙盟押镖小怪14</t>
  </si>
  <si>
    <t>仙盟押镖小怪15</t>
  </si>
  <si>
    <t>仙盟押镖小怪16</t>
  </si>
  <si>
    <t>盗墓贼</t>
  </si>
  <si>
    <t>盗墓贼头目</t>
  </si>
  <si>
    <t>盗墓贼首领</t>
  </si>
  <si>
    <t>镇妖塔秘境</t>
  </si>
  <si>
    <t>仙盟镖车</t>
  </si>
  <si>
    <t>神器藏宝秘境</t>
  </si>
  <si>
    <t>宝藏看守</t>
  </si>
  <si>
    <t>十里桃林仙盟任务位面怪</t>
  </si>
  <si>
    <t>背叛师门者</t>
  </si>
  <si>
    <t>欺师灭祖者</t>
  </si>
  <si>
    <t>残杀同门者</t>
  </si>
  <si>
    <t>走火入魔者</t>
  </si>
  <si>
    <t>心魔附体者</t>
  </si>
  <si>
    <t>虐杀凡人者</t>
  </si>
  <si>
    <t>助纣为虐者</t>
  </si>
  <si>
    <t>堕入魔道者</t>
  </si>
  <si>
    <t>临阵逃脱者</t>
  </si>
  <si>
    <t>资敌叛国者</t>
  </si>
  <si>
    <t>东海仙盟任务位面怪</t>
  </si>
  <si>
    <t>夏州废墟仙盟任务位面怪</t>
  </si>
  <si>
    <t>太一神殿仙盟任务位面怪</t>
  </si>
  <si>
    <t>青丘仙盟任务位面怪</t>
  </si>
  <si>
    <t>秘境守卫</t>
  </si>
  <si>
    <t>寻龙诀位面怪</t>
  </si>
  <si>
    <t>据点左上1塔</t>
  </si>
  <si>
    <t>上路一塔</t>
  </si>
  <si>
    <t>据点左上2塔</t>
  </si>
  <si>
    <t>上路二塔</t>
  </si>
  <si>
    <t>据点左中1塔</t>
  </si>
  <si>
    <t>中路一塔</t>
  </si>
  <si>
    <t>据点左中2塔</t>
  </si>
  <si>
    <t>中路二塔</t>
  </si>
  <si>
    <t>据点左下1塔</t>
  </si>
  <si>
    <t>下路一塔</t>
  </si>
  <si>
    <t>据点左下2塔</t>
  </si>
  <si>
    <t>下路二塔</t>
  </si>
  <si>
    <t>据点右上1塔</t>
  </si>
  <si>
    <t>据点右上2塔</t>
  </si>
  <si>
    <t>据点右中1塔</t>
  </si>
  <si>
    <t>据点右中2塔</t>
  </si>
  <si>
    <t>据点右下1塔</t>
  </si>
  <si>
    <t>据点右下2塔</t>
  </si>
  <si>
    <t>副战场boss1</t>
  </si>
  <si>
    <t>副战场boss2</t>
  </si>
  <si>
    <t>副战场boss3</t>
  </si>
  <si>
    <t>副战场boss4</t>
  </si>
  <si>
    <t>副战场boss5</t>
  </si>
  <si>
    <t>主战场1神兽1</t>
  </si>
  <si>
    <t>主战场1神兽2</t>
  </si>
  <si>
    <t>主战场1神兽3</t>
  </si>
  <si>
    <t>主战场1神兽4</t>
  </si>
  <si>
    <t>主战场1神兽5</t>
  </si>
  <si>
    <t>主战场1神兽6</t>
  </si>
  <si>
    <t>主战场1神兽7</t>
  </si>
  <si>
    <t>主战场1神兽8</t>
  </si>
  <si>
    <t>主战场1神兽9</t>
  </si>
  <si>
    <t>主战场1神兽10</t>
  </si>
  <si>
    <t>主战场2神兽1</t>
  </si>
  <si>
    <t>主战场2神兽2</t>
  </si>
  <si>
    <t>主战场2神兽3</t>
  </si>
  <si>
    <t>主战场2神兽4</t>
  </si>
  <si>
    <t>主战场2神兽5</t>
  </si>
  <si>
    <t>主战场2神兽6</t>
  </si>
  <si>
    <t>主战场2神兽7</t>
  </si>
  <si>
    <t>主战场2神兽8</t>
  </si>
  <si>
    <t>主战场2神兽9</t>
  </si>
  <si>
    <t>主战场2神兽10</t>
  </si>
  <si>
    <t>主战场3神兽1</t>
  </si>
  <si>
    <t>主战场3神兽2</t>
  </si>
  <si>
    <t>主战场3神兽3</t>
  </si>
  <si>
    <t>主战场3神兽4</t>
  </si>
  <si>
    <t>主战场3神兽5</t>
  </si>
  <si>
    <t>主战场3神兽6</t>
  </si>
  <si>
    <t>主战场3神兽7</t>
  </si>
  <si>
    <t>主战场3神兽8</t>
  </si>
  <si>
    <t>主战场3神兽9</t>
  </si>
  <si>
    <t>主战场3神兽10</t>
  </si>
  <si>
    <t>复活到主战场boss1</t>
  </si>
  <si>
    <t>复活到主战场boss2</t>
  </si>
  <si>
    <t>复活到主战场boss3</t>
  </si>
  <si>
    <t>复活到主战场boss4</t>
  </si>
  <si>
    <t>复活到主战场boss5</t>
  </si>
  <si>
    <t>仙葬地小怪</t>
  </si>
  <si>
    <t>血祭者</t>
  </si>
  <si>
    <t>仙葬地擎苍</t>
  </si>
  <si>
    <t>位面boss</t>
  </si>
  <si>
    <t>翼君擎苍</t>
  </si>
  <si>
    <t>镇魂石</t>
  </si>
  <si>
    <t>离镜</t>
  </si>
  <si>
    <t>春节元宵1</t>
  </si>
  <si>
    <t>元宵</t>
  </si>
  <si>
    <t>春节元宵2</t>
  </si>
  <si>
    <t>春节元宵3</t>
  </si>
  <si>
    <t>春节元宵4</t>
  </si>
  <si>
    <t>春节元宵5</t>
  </si>
  <si>
    <t>春节元宵6</t>
  </si>
  <si>
    <t>春节元宵7</t>
  </si>
  <si>
    <t>春节元宵8</t>
  </si>
  <si>
    <t>春节元宵9</t>
  </si>
  <si>
    <t>春节元宵10</t>
  </si>
  <si>
    <t>春节元宵11</t>
  </si>
  <si>
    <t>春节元宵12</t>
  </si>
  <si>
    <t>春节元宵13</t>
  </si>
  <si>
    <t>春节元宵14</t>
  </si>
  <si>
    <t>春节元宵15</t>
  </si>
  <si>
    <t>春节年兽</t>
  </si>
  <si>
    <t>年兽</t>
  </si>
  <si>
    <t>大紫明宫仙盟任务位面怪</t>
  </si>
  <si>
    <t>紫明林仙盟任务位面怪</t>
  </si>
  <si>
    <t>紫玄河东仙盟任务位面怪</t>
  </si>
  <si>
    <t>欲魔·翼族刺客</t>
  </si>
  <si>
    <t>野怪</t>
  </si>
  <si>
    <t>欲魔·翼族战士</t>
  </si>
  <si>
    <t>欲魔·翼族巫师</t>
  </si>
  <si>
    <t>异魔</t>
  </si>
  <si>
    <t>域外幽鬼</t>
  </si>
  <si>
    <t>巨目魔</t>
  </si>
  <si>
    <t>位面精英</t>
  </si>
  <si>
    <t>欲魔</t>
  </si>
  <si>
    <t>欲魔·恶</t>
  </si>
  <si>
    <t>欲魔·欲</t>
  </si>
  <si>
    <t>噬魂蛛</t>
  </si>
  <si>
    <t>欲魔·喜</t>
  </si>
  <si>
    <t>幽魂卫</t>
  </si>
  <si>
    <t>欲魔化身</t>
  </si>
  <si>
    <t>神器器灵</t>
  </si>
  <si>
    <t>冥火妖</t>
  </si>
  <si>
    <t>斩魂鬼</t>
  </si>
  <si>
    <t>冥河蛟精</t>
  </si>
  <si>
    <t>鬼纹蛛</t>
  </si>
  <si>
    <t>玄阴卫</t>
  </si>
  <si>
    <t>镇魂石守卫</t>
  </si>
  <si>
    <t>欲魔守护者</t>
  </si>
  <si>
    <t>天魔化身</t>
  </si>
  <si>
    <t>欲魔白浅</t>
  </si>
  <si>
    <t>结婚场景</t>
  </si>
  <si>
    <t>抢亲</t>
  </si>
  <si>
    <t>抢亲妖兽</t>
  </si>
  <si>
    <t>抢亲者</t>
  </si>
  <si>
    <t>夺旗战战场</t>
  </si>
  <si>
    <t>青龙秘府</t>
  </si>
  <si>
    <t>龙神秘宝</t>
  </si>
  <si>
    <t>天鬼尸王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</si>
  <si>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eixing</t>
    </r>
  </si>
  <si>
    <t>多人副本6天宫</t>
  </si>
  <si>
    <t>金翅大鹏召唤枪雨</t>
  </si>
  <si>
    <t>怪物等级</t>
  </si>
  <si>
    <t>lv</t>
  </si>
  <si>
    <t>元素攻击</t>
  </si>
  <si>
    <t>元素抗性</t>
  </si>
  <si>
    <t>系数</t>
  </si>
  <si>
    <t>小怪</t>
  </si>
  <si>
    <t>等级</t>
  </si>
  <si>
    <t>小怪攻击缩放</t>
  </si>
  <si>
    <t>小怪生命缩放</t>
  </si>
  <si>
    <t>精英攻击缩放</t>
  </si>
  <si>
    <t>精英生命缩放</t>
  </si>
  <si>
    <t>boss攻击缩放</t>
  </si>
  <si>
    <t>boss生命缩放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</si>
</sst>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24" fillId="36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Alignment="1">
      <alignment vertical="center"/>
    </xf>
    <xf numFmtId="0" fontId="0" fillId="2" borderId="0" xfId="0" applyFont="1" applyFill="1" applyAlignment="1"/>
    <xf numFmtId="0" fontId="0" fillId="0" borderId="0" xfId="0" applyNumberFormat="1" applyFill="1" applyAlignment="1">
      <alignment vertical="center"/>
    </xf>
    <xf numFmtId="0" fontId="1" fillId="0" borderId="0" xfId="49">
      <alignment vertical="center"/>
    </xf>
    <xf numFmtId="0" fontId="0" fillId="0" borderId="0" xfId="0" applyFont="1"/>
    <xf numFmtId="0" fontId="0" fillId="2" borderId="0" xfId="0" applyFill="1"/>
    <xf numFmtId="0" fontId="0" fillId="2" borderId="0" xfId="49" applyFont="1" applyFill="1">
      <alignment vertical="center"/>
    </xf>
    <xf numFmtId="0" fontId="1" fillId="2" borderId="0" xfId="49" applyFill="1">
      <alignment vertical="center"/>
    </xf>
    <xf numFmtId="0" fontId="1" fillId="0" borderId="0" xfId="49" applyAlignment="1">
      <alignment horizontal="center" vertical="center"/>
    </xf>
    <xf numFmtId="0" fontId="0" fillId="0" borderId="0" xfId="49" applyFont="1">
      <alignment vertical="center"/>
    </xf>
    <xf numFmtId="0" fontId="1" fillId="0" borderId="0" xfId="49" applyFill="1">
      <alignment vertical="center"/>
    </xf>
    <xf numFmtId="0" fontId="0" fillId="0" borderId="0" xfId="49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49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49" applyFont="1" applyFill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/>
    <xf numFmtId="0" fontId="2" fillId="0" borderId="0" xfId="0" applyFont="1"/>
    <xf numFmtId="0" fontId="3" fillId="2" borderId="0" xfId="49" applyFont="1" applyFill="1">
      <alignment vertical="center"/>
    </xf>
    <xf numFmtId="0" fontId="0" fillId="4" borderId="0" xfId="0" applyFill="1"/>
    <xf numFmtId="0" fontId="1" fillId="5" borderId="0" xfId="49" applyFill="1">
      <alignment vertical="center"/>
    </xf>
    <xf numFmtId="0" fontId="1" fillId="5" borderId="0" xfId="49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49" applyFont="1" applyFill="1">
      <alignment vertical="center"/>
    </xf>
    <xf numFmtId="0" fontId="0" fillId="0" borderId="0" xfId="49" applyFont="1" applyFill="1" applyAlignment="1">
      <alignment horizontal="center" vertical="center"/>
    </xf>
    <xf numFmtId="0" fontId="0" fillId="5" borderId="0" xfId="49" applyFont="1" applyFill="1" applyAlignment="1">
      <alignment horizontal="center" vertical="center"/>
    </xf>
    <xf numFmtId="0" fontId="0" fillId="5" borderId="0" xfId="0" applyFill="1"/>
    <xf numFmtId="0" fontId="0" fillId="2" borderId="0" xfId="49" applyFont="1" applyFill="1" applyAlignment="1">
      <alignment vertical="center"/>
    </xf>
    <xf numFmtId="0" fontId="0" fillId="5" borderId="0" xfId="49" applyFont="1" applyFill="1" applyAlignment="1">
      <alignment vertical="center"/>
    </xf>
    <xf numFmtId="0" fontId="1" fillId="3" borderId="0" xfId="49" applyFill="1">
      <alignment vertical="center"/>
    </xf>
    <xf numFmtId="0" fontId="0" fillId="0" borderId="0" xfId="0" applyFill="1"/>
    <xf numFmtId="0" fontId="0" fillId="0" borderId="0" xfId="0" applyFill="1" applyAlignment="1"/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0" fillId="0" borderId="0" xfId="0" applyFill="1" applyAlignment="1">
      <alignment horizontal="right" vertical="center"/>
    </xf>
    <xf numFmtId="0" fontId="4" fillId="0" borderId="0" xfId="0" applyFont="1" applyFill="1" applyAlignment="1">
      <alignment vertical="top"/>
    </xf>
    <xf numFmtId="0" fontId="0" fillId="3" borderId="0" xfId="49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6.xml"/><Relationship Id="rId14" Type="http://schemas.openxmlformats.org/officeDocument/2006/relationships/externalLink" Target="externalLinks/externalLink5.xml"/><Relationship Id="rId13" Type="http://schemas.openxmlformats.org/officeDocument/2006/relationships/externalLink" Target="externalLinks/externalLink4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\&#31574;&#21010;&#25991;&#26723;\&#31574;&#21010;&#25991;&#26723;\S_&#25968;&#20540;&#31995;&#32479;\&#20154;&#29289;&#23454;&#21147;&#20998;&#37197;\&#38215;&#22934;&#22612;&#24618;&#29289;&#24378;&#24230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\&#31574;&#21010;&#25991;&#26723;\&#31574;&#21010;&#25991;&#26723;\S_&#25968;&#20540;&#31995;&#32479;\&#20154;&#29289;&#23454;&#21147;&#20998;&#37197;\&#38215;&#22934;&#22612;&#24618;&#29289;&#24378;&#24230;&#35774;&#3574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\&#31574;&#21010;&#25991;&#26723;\&#31574;&#21010;&#25991;&#26723;\S_&#25968;&#20540;&#31995;&#32479;\&#20154;&#29289;&#23454;&#21147;&#20998;&#37197;\&#20185;&#28789;&#23707;&#24378;&#24230;&#35774;&#3574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xuan.liu\Desktop\monster1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\&#31574;&#21010;&#25991;&#26723;\&#31574;&#21010;&#25991;&#26723;\S_&#25968;&#20540;&#31995;&#32479;\&#20154;&#29289;&#23454;&#21147;&#20998;&#37197;\&#12298;&#19977;&#29983;&#19977;&#19990;&#12299;&#20154;&#29289;&#23646;&#24615;&#20135;&#20986;&#20998;&#37197;(&#26032;&#35013;&#22791;)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hreeLives_PL\trunk\Doc\&#31574;&#21010;&#25991;&#26723;\&#31574;&#21010;&#25991;&#26723;\S_&#25968;&#20540;&#31995;&#32479;\&#20154;&#29289;&#23454;&#21147;&#20998;&#37197;\&#12298;&#19977;&#29983;&#19977;&#19990;&#12299;&#20154;&#29289;&#23646;&#24615;&#20135;&#20986;&#20998;&#37197;%2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镇妖塔怪物强度设计"/>
      <sheetName val="秘闻任务怪物强度设计"/>
    </sheetNames>
    <sheetDataSet>
      <sheetData sheetId="0">
        <row r="174">
          <cell r="A174">
            <v>24301</v>
          </cell>
          <cell r="B174">
            <v>1</v>
          </cell>
          <cell r="C174" t="str">
            <v>小怪</v>
          </cell>
          <cell r="D174">
            <v>40</v>
          </cell>
        </row>
        <row r="175">
          <cell r="A175">
            <v>24201</v>
          </cell>
          <cell r="B175">
            <v>1</v>
          </cell>
          <cell r="C175" t="str">
            <v>精英</v>
          </cell>
          <cell r="D175">
            <v>40</v>
          </cell>
        </row>
        <row r="176">
          <cell r="A176">
            <v>24101</v>
          </cell>
          <cell r="B176">
            <v>1</v>
          </cell>
          <cell r="C176" t="str">
            <v>boss</v>
          </cell>
          <cell r="D176">
            <v>40</v>
          </cell>
        </row>
        <row r="177">
          <cell r="A177">
            <v>24302</v>
          </cell>
          <cell r="B177">
            <v>2</v>
          </cell>
          <cell r="C177" t="str">
            <v>小怪</v>
          </cell>
          <cell r="D177">
            <v>45</v>
          </cell>
        </row>
        <row r="178">
          <cell r="A178">
            <v>24202</v>
          </cell>
          <cell r="B178">
            <v>2</v>
          </cell>
          <cell r="C178" t="str">
            <v>精英</v>
          </cell>
          <cell r="D178">
            <v>45</v>
          </cell>
        </row>
        <row r="179">
          <cell r="A179">
            <v>24102</v>
          </cell>
          <cell r="B179">
            <v>2</v>
          </cell>
          <cell r="C179" t="str">
            <v>boss</v>
          </cell>
          <cell r="D179">
            <v>45</v>
          </cell>
        </row>
        <row r="180">
          <cell r="A180">
            <v>24303</v>
          </cell>
          <cell r="B180">
            <v>3</v>
          </cell>
          <cell r="C180" t="str">
            <v>小怪</v>
          </cell>
          <cell r="D180">
            <v>50</v>
          </cell>
        </row>
        <row r="181">
          <cell r="A181">
            <v>24203</v>
          </cell>
          <cell r="B181">
            <v>3</v>
          </cell>
          <cell r="C181" t="str">
            <v>精英</v>
          </cell>
          <cell r="D181">
            <v>50</v>
          </cell>
        </row>
        <row r="182">
          <cell r="A182">
            <v>24103</v>
          </cell>
          <cell r="B182">
            <v>3</v>
          </cell>
          <cell r="C182" t="str">
            <v>boss</v>
          </cell>
          <cell r="D182">
            <v>50</v>
          </cell>
        </row>
        <row r="183">
          <cell r="A183">
            <v>24304</v>
          </cell>
          <cell r="B183">
            <v>4</v>
          </cell>
          <cell r="C183" t="str">
            <v>小怪</v>
          </cell>
          <cell r="D183">
            <v>55</v>
          </cell>
        </row>
        <row r="184">
          <cell r="A184">
            <v>24204</v>
          </cell>
          <cell r="B184">
            <v>4</v>
          </cell>
          <cell r="C184" t="str">
            <v>精英</v>
          </cell>
          <cell r="D184">
            <v>55</v>
          </cell>
        </row>
        <row r="185">
          <cell r="A185">
            <v>24104</v>
          </cell>
          <cell r="B185">
            <v>4</v>
          </cell>
          <cell r="C185" t="str">
            <v>boss</v>
          </cell>
          <cell r="D185">
            <v>55</v>
          </cell>
        </row>
        <row r="186">
          <cell r="A186">
            <v>24305</v>
          </cell>
          <cell r="B186">
            <v>5</v>
          </cell>
          <cell r="C186" t="str">
            <v>小怪</v>
          </cell>
          <cell r="D186">
            <v>60</v>
          </cell>
        </row>
        <row r="187">
          <cell r="A187">
            <v>24205</v>
          </cell>
          <cell r="B187">
            <v>5</v>
          </cell>
          <cell r="C187" t="str">
            <v>精英</v>
          </cell>
          <cell r="D187">
            <v>60</v>
          </cell>
        </row>
        <row r="188">
          <cell r="A188">
            <v>24105</v>
          </cell>
          <cell r="B188">
            <v>5</v>
          </cell>
          <cell r="C188" t="str">
            <v>boss</v>
          </cell>
          <cell r="D188">
            <v>60</v>
          </cell>
        </row>
        <row r="189">
          <cell r="A189">
            <v>24306</v>
          </cell>
          <cell r="B189">
            <v>6</v>
          </cell>
          <cell r="C189" t="str">
            <v>小怪</v>
          </cell>
          <cell r="D189">
            <v>64</v>
          </cell>
        </row>
        <row r="190">
          <cell r="A190">
            <v>24206</v>
          </cell>
          <cell r="B190">
            <v>6</v>
          </cell>
          <cell r="C190" t="str">
            <v>精英</v>
          </cell>
          <cell r="D190">
            <v>64</v>
          </cell>
        </row>
        <row r="191">
          <cell r="A191">
            <v>24106</v>
          </cell>
          <cell r="B191">
            <v>6</v>
          </cell>
          <cell r="C191" t="str">
            <v>boss</v>
          </cell>
          <cell r="D191">
            <v>64</v>
          </cell>
        </row>
        <row r="192">
          <cell r="A192">
            <v>24307</v>
          </cell>
          <cell r="B192">
            <v>7</v>
          </cell>
          <cell r="C192" t="str">
            <v>小怪</v>
          </cell>
          <cell r="D192">
            <v>68</v>
          </cell>
        </row>
        <row r="193">
          <cell r="A193">
            <v>24207</v>
          </cell>
          <cell r="B193">
            <v>7</v>
          </cell>
          <cell r="C193" t="str">
            <v>精英</v>
          </cell>
          <cell r="D193">
            <v>68</v>
          </cell>
        </row>
        <row r="194">
          <cell r="A194">
            <v>24107</v>
          </cell>
          <cell r="B194">
            <v>7</v>
          </cell>
          <cell r="C194" t="str">
            <v>boss</v>
          </cell>
          <cell r="D194">
            <v>68</v>
          </cell>
        </row>
        <row r="195">
          <cell r="A195">
            <v>24308</v>
          </cell>
          <cell r="B195">
            <v>8</v>
          </cell>
          <cell r="C195" t="str">
            <v>小怪</v>
          </cell>
          <cell r="D195">
            <v>72</v>
          </cell>
        </row>
        <row r="196">
          <cell r="A196">
            <v>24208</v>
          </cell>
          <cell r="B196">
            <v>8</v>
          </cell>
          <cell r="C196" t="str">
            <v>精英</v>
          </cell>
          <cell r="D196">
            <v>72</v>
          </cell>
        </row>
        <row r="197">
          <cell r="A197">
            <v>24108</v>
          </cell>
          <cell r="B197">
            <v>8</v>
          </cell>
          <cell r="C197" t="str">
            <v>boss</v>
          </cell>
          <cell r="D197">
            <v>72</v>
          </cell>
        </row>
        <row r="198">
          <cell r="A198">
            <v>24309</v>
          </cell>
          <cell r="B198">
            <v>9</v>
          </cell>
          <cell r="C198" t="str">
            <v>小怪</v>
          </cell>
          <cell r="D198">
            <v>76</v>
          </cell>
        </row>
        <row r="199">
          <cell r="A199">
            <v>24209</v>
          </cell>
          <cell r="B199">
            <v>9</v>
          </cell>
          <cell r="C199" t="str">
            <v>精英</v>
          </cell>
          <cell r="D199">
            <v>76</v>
          </cell>
        </row>
        <row r="200">
          <cell r="A200">
            <v>24109</v>
          </cell>
          <cell r="B200">
            <v>9</v>
          </cell>
          <cell r="C200" t="str">
            <v>boss</v>
          </cell>
          <cell r="D200">
            <v>76</v>
          </cell>
        </row>
        <row r="201">
          <cell r="A201">
            <v>24310</v>
          </cell>
          <cell r="B201">
            <v>10</v>
          </cell>
          <cell r="C201" t="str">
            <v>小怪</v>
          </cell>
          <cell r="D201">
            <v>80</v>
          </cell>
        </row>
        <row r="202">
          <cell r="A202">
            <v>24210</v>
          </cell>
          <cell r="B202">
            <v>10</v>
          </cell>
          <cell r="C202" t="str">
            <v>精英</v>
          </cell>
          <cell r="D202">
            <v>80</v>
          </cell>
        </row>
        <row r="203">
          <cell r="A203">
            <v>24110</v>
          </cell>
          <cell r="B203">
            <v>10</v>
          </cell>
          <cell r="C203" t="str">
            <v>boss</v>
          </cell>
          <cell r="D203">
            <v>80</v>
          </cell>
        </row>
        <row r="204">
          <cell r="A204">
            <v>24311</v>
          </cell>
          <cell r="B204">
            <v>11</v>
          </cell>
          <cell r="C204" t="str">
            <v>小怪</v>
          </cell>
          <cell r="D204">
            <v>90</v>
          </cell>
        </row>
        <row r="205">
          <cell r="A205">
            <v>24211</v>
          </cell>
          <cell r="B205">
            <v>11</v>
          </cell>
          <cell r="C205" t="str">
            <v>精英</v>
          </cell>
          <cell r="D205">
            <v>90</v>
          </cell>
        </row>
        <row r="206">
          <cell r="A206">
            <v>24111</v>
          </cell>
          <cell r="B206">
            <v>11</v>
          </cell>
          <cell r="C206" t="str">
            <v>boss</v>
          </cell>
          <cell r="D206">
            <v>90</v>
          </cell>
        </row>
        <row r="207">
          <cell r="A207">
            <v>24312</v>
          </cell>
          <cell r="B207">
            <v>12</v>
          </cell>
          <cell r="C207" t="str">
            <v>小怪</v>
          </cell>
          <cell r="D207">
            <v>95</v>
          </cell>
        </row>
        <row r="208">
          <cell r="A208">
            <v>24212</v>
          </cell>
          <cell r="B208">
            <v>12</v>
          </cell>
          <cell r="C208" t="str">
            <v>精英</v>
          </cell>
          <cell r="D208">
            <v>95</v>
          </cell>
        </row>
        <row r="209">
          <cell r="A209">
            <v>24112</v>
          </cell>
          <cell r="B209">
            <v>12</v>
          </cell>
          <cell r="C209" t="str">
            <v>boss</v>
          </cell>
          <cell r="D209">
            <v>95</v>
          </cell>
        </row>
        <row r="210">
          <cell r="A210">
            <v>24313</v>
          </cell>
          <cell r="B210">
            <v>13</v>
          </cell>
          <cell r="C210" t="str">
            <v>小怪</v>
          </cell>
          <cell r="D210">
            <v>100</v>
          </cell>
        </row>
        <row r="211">
          <cell r="A211">
            <v>24213</v>
          </cell>
          <cell r="B211">
            <v>13</v>
          </cell>
          <cell r="C211" t="str">
            <v>精英</v>
          </cell>
          <cell r="D211">
            <v>100</v>
          </cell>
        </row>
        <row r="212">
          <cell r="A212">
            <v>24113</v>
          </cell>
          <cell r="B212">
            <v>13</v>
          </cell>
          <cell r="C212" t="str">
            <v>boss</v>
          </cell>
          <cell r="D212">
            <v>100</v>
          </cell>
        </row>
        <row r="213">
          <cell r="A213">
            <v>24314</v>
          </cell>
          <cell r="B213">
            <v>14</v>
          </cell>
          <cell r="C213" t="str">
            <v>小怪</v>
          </cell>
          <cell r="D213">
            <v>105</v>
          </cell>
        </row>
        <row r="214">
          <cell r="A214">
            <v>24214</v>
          </cell>
          <cell r="B214">
            <v>14</v>
          </cell>
          <cell r="C214" t="str">
            <v>精英</v>
          </cell>
          <cell r="D214">
            <v>105</v>
          </cell>
        </row>
        <row r="215">
          <cell r="A215">
            <v>24114</v>
          </cell>
          <cell r="B215">
            <v>14</v>
          </cell>
          <cell r="C215" t="str">
            <v>boss</v>
          </cell>
          <cell r="D215">
            <v>105</v>
          </cell>
        </row>
        <row r="216">
          <cell r="A216">
            <v>24315</v>
          </cell>
          <cell r="B216">
            <v>15</v>
          </cell>
          <cell r="C216" t="str">
            <v>小怪</v>
          </cell>
          <cell r="D216">
            <v>110</v>
          </cell>
        </row>
        <row r="217">
          <cell r="A217">
            <v>24215</v>
          </cell>
          <cell r="B217">
            <v>15</v>
          </cell>
          <cell r="C217" t="str">
            <v>精英</v>
          </cell>
          <cell r="D217">
            <v>110</v>
          </cell>
        </row>
        <row r="218">
          <cell r="A218">
            <v>24115</v>
          </cell>
          <cell r="B218">
            <v>15</v>
          </cell>
          <cell r="C218" t="str">
            <v>boss</v>
          </cell>
          <cell r="D218">
            <v>110</v>
          </cell>
        </row>
        <row r="219">
          <cell r="A219">
            <v>24316</v>
          </cell>
          <cell r="B219">
            <v>16</v>
          </cell>
          <cell r="C219" t="str">
            <v>小怪</v>
          </cell>
          <cell r="D219">
            <v>115</v>
          </cell>
        </row>
        <row r="220">
          <cell r="A220">
            <v>24216</v>
          </cell>
          <cell r="B220">
            <v>16</v>
          </cell>
          <cell r="C220" t="str">
            <v>精英</v>
          </cell>
          <cell r="D220">
            <v>115</v>
          </cell>
        </row>
        <row r="221">
          <cell r="A221">
            <v>24116</v>
          </cell>
          <cell r="B221">
            <v>16</v>
          </cell>
          <cell r="C221" t="str">
            <v>boss</v>
          </cell>
          <cell r="D221">
            <v>115</v>
          </cell>
        </row>
        <row r="222">
          <cell r="A222">
            <v>24317</v>
          </cell>
          <cell r="B222">
            <v>17</v>
          </cell>
          <cell r="C222" t="str">
            <v>小怪</v>
          </cell>
          <cell r="D222">
            <v>120</v>
          </cell>
        </row>
        <row r="223">
          <cell r="A223">
            <v>24217</v>
          </cell>
          <cell r="B223">
            <v>17</v>
          </cell>
          <cell r="C223" t="str">
            <v>精英</v>
          </cell>
          <cell r="D223">
            <v>120</v>
          </cell>
        </row>
        <row r="224">
          <cell r="A224">
            <v>24117</v>
          </cell>
          <cell r="B224">
            <v>17</v>
          </cell>
          <cell r="C224" t="str">
            <v>boss</v>
          </cell>
          <cell r="D224">
            <v>120</v>
          </cell>
        </row>
        <row r="225">
          <cell r="A225">
            <v>24318</v>
          </cell>
          <cell r="B225">
            <v>18</v>
          </cell>
          <cell r="C225" t="str">
            <v>小怪</v>
          </cell>
          <cell r="D225">
            <v>125</v>
          </cell>
        </row>
        <row r="226">
          <cell r="A226">
            <v>24218</v>
          </cell>
          <cell r="B226">
            <v>18</v>
          </cell>
          <cell r="C226" t="str">
            <v>精英</v>
          </cell>
          <cell r="D226">
            <v>125</v>
          </cell>
        </row>
        <row r="227">
          <cell r="A227">
            <v>24118</v>
          </cell>
          <cell r="B227">
            <v>18</v>
          </cell>
          <cell r="C227" t="str">
            <v>boss</v>
          </cell>
          <cell r="D227">
            <v>125</v>
          </cell>
        </row>
        <row r="228">
          <cell r="A228">
            <v>24319</v>
          </cell>
          <cell r="B228">
            <v>19</v>
          </cell>
          <cell r="C228" t="str">
            <v>小怪</v>
          </cell>
          <cell r="D228">
            <v>130</v>
          </cell>
        </row>
        <row r="229">
          <cell r="A229">
            <v>24219</v>
          </cell>
          <cell r="B229">
            <v>19</v>
          </cell>
          <cell r="C229" t="str">
            <v>精英</v>
          </cell>
          <cell r="D229">
            <v>130</v>
          </cell>
        </row>
        <row r="230">
          <cell r="A230">
            <v>24119</v>
          </cell>
          <cell r="B230">
            <v>19</v>
          </cell>
          <cell r="C230" t="str">
            <v>boss</v>
          </cell>
          <cell r="D230">
            <v>130</v>
          </cell>
        </row>
        <row r="231">
          <cell r="A231">
            <v>24320</v>
          </cell>
          <cell r="B231">
            <v>20</v>
          </cell>
          <cell r="C231" t="str">
            <v>小怪</v>
          </cell>
          <cell r="D231">
            <v>140</v>
          </cell>
        </row>
        <row r="232">
          <cell r="A232">
            <v>24220</v>
          </cell>
          <cell r="B232">
            <v>20</v>
          </cell>
          <cell r="C232" t="str">
            <v>精英</v>
          </cell>
          <cell r="D232">
            <v>140</v>
          </cell>
        </row>
        <row r="233">
          <cell r="A233">
            <v>24120</v>
          </cell>
          <cell r="B233">
            <v>20</v>
          </cell>
          <cell r="C233" t="str">
            <v>boss</v>
          </cell>
          <cell r="D233">
            <v>140</v>
          </cell>
        </row>
        <row r="234">
          <cell r="A234">
            <v>24321</v>
          </cell>
          <cell r="B234">
            <v>21</v>
          </cell>
          <cell r="C234" t="str">
            <v>小怪</v>
          </cell>
          <cell r="D234">
            <v>145</v>
          </cell>
        </row>
        <row r="235">
          <cell r="A235">
            <v>24221</v>
          </cell>
          <cell r="B235">
            <v>21</v>
          </cell>
          <cell r="C235" t="str">
            <v>精英</v>
          </cell>
          <cell r="D235">
            <v>145</v>
          </cell>
        </row>
        <row r="236">
          <cell r="A236">
            <v>24121</v>
          </cell>
          <cell r="B236">
            <v>21</v>
          </cell>
          <cell r="C236" t="str">
            <v>boss</v>
          </cell>
          <cell r="D236">
            <v>145</v>
          </cell>
        </row>
        <row r="237">
          <cell r="A237">
            <v>24322</v>
          </cell>
          <cell r="B237">
            <v>22</v>
          </cell>
          <cell r="C237" t="str">
            <v>小怪</v>
          </cell>
          <cell r="D237">
            <v>150</v>
          </cell>
        </row>
        <row r="238">
          <cell r="A238">
            <v>24222</v>
          </cell>
          <cell r="B238">
            <v>22</v>
          </cell>
          <cell r="C238" t="str">
            <v>精英</v>
          </cell>
          <cell r="D238">
            <v>150</v>
          </cell>
        </row>
        <row r="239">
          <cell r="A239">
            <v>24122</v>
          </cell>
          <cell r="B239">
            <v>22</v>
          </cell>
          <cell r="C239" t="str">
            <v>boss</v>
          </cell>
          <cell r="D239">
            <v>150</v>
          </cell>
        </row>
        <row r="240">
          <cell r="A240">
            <v>24323</v>
          </cell>
          <cell r="B240">
            <v>23</v>
          </cell>
          <cell r="C240" t="str">
            <v>小怪</v>
          </cell>
          <cell r="D240">
            <v>155</v>
          </cell>
        </row>
        <row r="241">
          <cell r="A241">
            <v>24223</v>
          </cell>
          <cell r="B241">
            <v>23</v>
          </cell>
          <cell r="C241" t="str">
            <v>精英</v>
          </cell>
          <cell r="D241">
            <v>155</v>
          </cell>
        </row>
        <row r="242">
          <cell r="A242">
            <v>24123</v>
          </cell>
          <cell r="B242">
            <v>23</v>
          </cell>
          <cell r="C242" t="str">
            <v>boss</v>
          </cell>
          <cell r="D242">
            <v>155</v>
          </cell>
        </row>
        <row r="243">
          <cell r="A243">
            <v>24324</v>
          </cell>
          <cell r="B243">
            <v>24</v>
          </cell>
          <cell r="C243" t="str">
            <v>小怪</v>
          </cell>
          <cell r="D243">
            <v>160</v>
          </cell>
        </row>
        <row r="244">
          <cell r="A244">
            <v>24224</v>
          </cell>
          <cell r="B244">
            <v>24</v>
          </cell>
          <cell r="C244" t="str">
            <v>精英</v>
          </cell>
          <cell r="D244">
            <v>160</v>
          </cell>
        </row>
        <row r="245">
          <cell r="A245">
            <v>24124</v>
          </cell>
          <cell r="B245">
            <v>24</v>
          </cell>
          <cell r="C245" t="str">
            <v>boss</v>
          </cell>
          <cell r="D245">
            <v>160</v>
          </cell>
        </row>
        <row r="246">
          <cell r="A246">
            <v>24325</v>
          </cell>
          <cell r="B246">
            <v>25</v>
          </cell>
          <cell r="C246" t="str">
            <v>小怪</v>
          </cell>
          <cell r="D246">
            <v>165</v>
          </cell>
        </row>
        <row r="247">
          <cell r="A247">
            <v>24225</v>
          </cell>
          <cell r="B247">
            <v>25</v>
          </cell>
          <cell r="C247" t="str">
            <v>精英</v>
          </cell>
          <cell r="D247">
            <v>165</v>
          </cell>
        </row>
        <row r="248">
          <cell r="A248">
            <v>24125</v>
          </cell>
          <cell r="B248">
            <v>25</v>
          </cell>
          <cell r="C248" t="str">
            <v>boss</v>
          </cell>
          <cell r="D248">
            <v>165</v>
          </cell>
        </row>
        <row r="249">
          <cell r="A249">
            <v>24326</v>
          </cell>
          <cell r="B249">
            <v>26</v>
          </cell>
          <cell r="C249" t="str">
            <v>小怪</v>
          </cell>
          <cell r="D249">
            <v>170</v>
          </cell>
        </row>
        <row r="250">
          <cell r="A250">
            <v>24226</v>
          </cell>
          <cell r="B250">
            <v>26</v>
          </cell>
          <cell r="C250" t="str">
            <v>精英</v>
          </cell>
          <cell r="D250">
            <v>170</v>
          </cell>
        </row>
        <row r="251">
          <cell r="A251">
            <v>24126</v>
          </cell>
          <cell r="B251">
            <v>26</v>
          </cell>
          <cell r="C251" t="str">
            <v>boss</v>
          </cell>
          <cell r="D251">
            <v>170</v>
          </cell>
        </row>
        <row r="252">
          <cell r="A252">
            <v>24327</v>
          </cell>
          <cell r="B252">
            <v>27</v>
          </cell>
          <cell r="C252" t="str">
            <v>小怪</v>
          </cell>
          <cell r="D252">
            <v>175</v>
          </cell>
        </row>
        <row r="253">
          <cell r="A253">
            <v>24227</v>
          </cell>
          <cell r="B253">
            <v>27</v>
          </cell>
          <cell r="C253" t="str">
            <v>精英</v>
          </cell>
          <cell r="D253">
            <v>175</v>
          </cell>
        </row>
        <row r="254">
          <cell r="A254">
            <v>24127</v>
          </cell>
          <cell r="B254">
            <v>27</v>
          </cell>
          <cell r="C254" t="str">
            <v>boss</v>
          </cell>
          <cell r="D254">
            <v>175</v>
          </cell>
        </row>
        <row r="255">
          <cell r="A255">
            <v>24328</v>
          </cell>
          <cell r="B255">
            <v>28</v>
          </cell>
          <cell r="C255" t="str">
            <v>小怪</v>
          </cell>
          <cell r="D255">
            <v>180</v>
          </cell>
        </row>
        <row r="256">
          <cell r="A256">
            <v>24228</v>
          </cell>
          <cell r="B256">
            <v>28</v>
          </cell>
          <cell r="C256" t="str">
            <v>精英</v>
          </cell>
          <cell r="D256">
            <v>180</v>
          </cell>
        </row>
        <row r="257">
          <cell r="A257">
            <v>24128</v>
          </cell>
          <cell r="B257">
            <v>28</v>
          </cell>
          <cell r="C257" t="str">
            <v>boss</v>
          </cell>
          <cell r="D257">
            <v>180</v>
          </cell>
        </row>
        <row r="258">
          <cell r="A258">
            <v>24329</v>
          </cell>
          <cell r="B258">
            <v>29</v>
          </cell>
          <cell r="C258" t="str">
            <v>小怪</v>
          </cell>
          <cell r="D258">
            <v>190</v>
          </cell>
        </row>
        <row r="259">
          <cell r="A259">
            <v>24229</v>
          </cell>
          <cell r="B259">
            <v>29</v>
          </cell>
          <cell r="C259" t="str">
            <v>精英</v>
          </cell>
          <cell r="D259">
            <v>190</v>
          </cell>
        </row>
        <row r="260">
          <cell r="A260">
            <v>24129</v>
          </cell>
          <cell r="B260">
            <v>29</v>
          </cell>
          <cell r="C260" t="str">
            <v>boss</v>
          </cell>
          <cell r="D260">
            <v>190</v>
          </cell>
        </row>
        <row r="261">
          <cell r="A261">
            <v>24330</v>
          </cell>
          <cell r="B261">
            <v>30</v>
          </cell>
          <cell r="C261" t="str">
            <v>小怪</v>
          </cell>
          <cell r="D261">
            <v>200</v>
          </cell>
        </row>
        <row r="262">
          <cell r="A262">
            <v>24230</v>
          </cell>
          <cell r="B262">
            <v>30</v>
          </cell>
          <cell r="C262" t="str">
            <v>精英</v>
          </cell>
          <cell r="D262">
            <v>200</v>
          </cell>
        </row>
        <row r="263">
          <cell r="A263">
            <v>24130</v>
          </cell>
          <cell r="B263">
            <v>30</v>
          </cell>
          <cell r="C263" t="str">
            <v>boss</v>
          </cell>
          <cell r="D263">
            <v>200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镇妖塔怪物强度设计"/>
      <sheetName val="秘闻任务怪物强度设计"/>
      <sheetName val="Sheet2"/>
    </sheetNames>
    <sheetDataSet>
      <sheetData sheetId="0">
        <row r="173">
          <cell r="B173" t="str">
            <v>层数</v>
          </cell>
          <cell r="C173" t="str">
            <v>怪物类型</v>
          </cell>
          <cell r="D173" t="str">
            <v>对应等级</v>
          </cell>
          <cell r="E173" t="str">
            <v>战斗力</v>
          </cell>
          <cell r="F173" t="str">
            <v>攻击缩放系数</v>
          </cell>
          <cell r="G173" t="str">
            <v>生命缩放系数</v>
          </cell>
          <cell r="H173" t="str">
            <v>攻击强度</v>
          </cell>
          <cell r="I173" t="str">
            <v>最大生命</v>
          </cell>
          <cell r="J173" t="str">
            <v>物理防御</v>
          </cell>
          <cell r="K173" t="str">
            <v>法术防御</v>
          </cell>
          <cell r="L173" t="str">
            <v>穿透等级</v>
          </cell>
          <cell r="M173" t="str">
            <v>格挡等级</v>
          </cell>
          <cell r="N173" t="str">
            <v>暴击等级</v>
          </cell>
          <cell r="O173" t="str">
            <v>抗暴等级</v>
          </cell>
          <cell r="P173" t="str">
            <v>命中等级</v>
          </cell>
          <cell r="Q173" t="str">
            <v>闪避等级</v>
          </cell>
        </row>
        <row r="174">
          <cell r="A174">
            <v>24301</v>
          </cell>
          <cell r="B174">
            <v>1</v>
          </cell>
          <cell r="C174" t="str">
            <v>小怪</v>
          </cell>
          <cell r="D174">
            <v>40</v>
          </cell>
          <cell r="E174">
            <v>8907.997272</v>
          </cell>
          <cell r="F174">
            <v>0.08</v>
          </cell>
          <cell r="G174">
            <v>1</v>
          </cell>
          <cell r="H174">
            <v>71.2635220894586</v>
          </cell>
          <cell r="I174">
            <v>8907.94026118233</v>
          </cell>
          <cell r="J174">
            <v>712.635220894586</v>
          </cell>
          <cell r="K174">
            <v>712.635220894586</v>
          </cell>
          <cell r="L174">
            <v>356.317610447293</v>
          </cell>
          <cell r="M174">
            <v>178.158805223647</v>
          </cell>
          <cell r="N174">
            <v>142.527044178917</v>
          </cell>
          <cell r="O174">
            <v>114.021635343134</v>
          </cell>
          <cell r="P174">
            <v>89.0794026118233</v>
          </cell>
          <cell r="Q174">
            <v>178.158805223647</v>
          </cell>
        </row>
        <row r="175">
          <cell r="A175">
            <v>24201</v>
          </cell>
          <cell r="B175">
            <v>1</v>
          </cell>
          <cell r="C175" t="str">
            <v>精英</v>
          </cell>
          <cell r="D175">
            <v>40</v>
          </cell>
          <cell r="E175">
            <v>10689.5967264</v>
          </cell>
          <cell r="F175">
            <v>0.4</v>
          </cell>
          <cell r="G175">
            <v>1.5</v>
          </cell>
          <cell r="H175">
            <v>427.581132536752</v>
          </cell>
          <cell r="I175">
            <v>16034.2924701282</v>
          </cell>
          <cell r="J175">
            <v>855.162265073504</v>
          </cell>
          <cell r="K175">
            <v>855.162265073504</v>
          </cell>
          <cell r="L175">
            <v>427.581132536752</v>
          </cell>
          <cell r="M175">
            <v>213.790566268376</v>
          </cell>
          <cell r="N175">
            <v>171.032453014701</v>
          </cell>
          <cell r="O175">
            <v>136.825962411761</v>
          </cell>
          <cell r="P175">
            <v>106.895283134188</v>
          </cell>
          <cell r="Q175">
            <v>213.790566268376</v>
          </cell>
        </row>
        <row r="176">
          <cell r="A176">
            <v>24101</v>
          </cell>
          <cell r="B176">
            <v>1</v>
          </cell>
          <cell r="C176" t="str">
            <v>boss</v>
          </cell>
          <cell r="D176">
            <v>40</v>
          </cell>
          <cell r="E176">
            <v>12471.1961808</v>
          </cell>
          <cell r="F176">
            <v>1.2</v>
          </cell>
          <cell r="G176">
            <v>8</v>
          </cell>
          <cell r="H176">
            <v>1496.53396387863</v>
          </cell>
          <cell r="I176">
            <v>99768.9309252421</v>
          </cell>
          <cell r="J176">
            <v>997.689309252421</v>
          </cell>
          <cell r="K176">
            <v>997.689309252421</v>
          </cell>
          <cell r="L176">
            <v>498.84465462621</v>
          </cell>
          <cell r="M176">
            <v>249.422327313105</v>
          </cell>
          <cell r="N176">
            <v>199.537861850484</v>
          </cell>
          <cell r="O176">
            <v>159.630289480387</v>
          </cell>
          <cell r="P176">
            <v>124.711163656553</v>
          </cell>
          <cell r="Q176">
            <v>249.422327313105</v>
          </cell>
        </row>
        <row r="177">
          <cell r="A177">
            <v>24302</v>
          </cell>
          <cell r="B177">
            <v>2</v>
          </cell>
          <cell r="C177" t="str">
            <v>小怪</v>
          </cell>
          <cell r="D177">
            <v>45</v>
          </cell>
          <cell r="E177">
            <v>11877.329696</v>
          </cell>
          <cell r="F177">
            <v>0.08</v>
          </cell>
          <cell r="G177">
            <v>1</v>
          </cell>
          <cell r="H177">
            <v>95.0180294526115</v>
          </cell>
          <cell r="I177">
            <v>11877.2536815764</v>
          </cell>
          <cell r="J177">
            <v>950.180294526115</v>
          </cell>
          <cell r="K177">
            <v>950.180294526115</v>
          </cell>
          <cell r="L177">
            <v>475.090147263058</v>
          </cell>
          <cell r="M177">
            <v>237.545073631529</v>
          </cell>
          <cell r="N177">
            <v>190.036058905223</v>
          </cell>
          <cell r="O177">
            <v>152.028847124178</v>
          </cell>
          <cell r="P177">
            <v>118.772536815764</v>
          </cell>
          <cell r="Q177">
            <v>237.545073631529</v>
          </cell>
        </row>
        <row r="178">
          <cell r="A178">
            <v>24202</v>
          </cell>
          <cell r="B178">
            <v>2</v>
          </cell>
          <cell r="C178" t="str">
            <v>精英</v>
          </cell>
          <cell r="D178">
            <v>45</v>
          </cell>
          <cell r="E178">
            <v>14252.7956352</v>
          </cell>
          <cell r="F178">
            <v>0.8</v>
          </cell>
          <cell r="G178">
            <v>1.5</v>
          </cell>
          <cell r="H178">
            <v>1140.21635343134</v>
          </cell>
          <cell r="I178">
            <v>21379.0566268376</v>
          </cell>
          <cell r="J178">
            <v>1140.21635343134</v>
          </cell>
          <cell r="K178">
            <v>1140.21635343134</v>
          </cell>
          <cell r="L178">
            <v>570.108176715669</v>
          </cell>
          <cell r="M178">
            <v>285.054088357834</v>
          </cell>
          <cell r="N178">
            <v>228.043270686268</v>
          </cell>
          <cell r="O178">
            <v>182.434616549014</v>
          </cell>
          <cell r="P178">
            <v>142.527044178917</v>
          </cell>
          <cell r="Q178">
            <v>285.054088357834</v>
          </cell>
        </row>
        <row r="179">
          <cell r="A179">
            <v>24102</v>
          </cell>
          <cell r="B179">
            <v>2</v>
          </cell>
          <cell r="C179" t="str">
            <v>boss</v>
          </cell>
          <cell r="D179">
            <v>45</v>
          </cell>
          <cell r="E179">
            <v>16628.2615744</v>
          </cell>
          <cell r="F179">
            <v>1.2</v>
          </cell>
          <cell r="G179">
            <v>8</v>
          </cell>
          <cell r="H179">
            <v>1995.37861850484</v>
          </cell>
          <cell r="I179">
            <v>133025.241233656</v>
          </cell>
          <cell r="J179">
            <v>1330.25241233656</v>
          </cell>
          <cell r="K179">
            <v>1330.25241233656</v>
          </cell>
          <cell r="L179">
            <v>665.126206168281</v>
          </cell>
          <cell r="M179">
            <v>332.56310308414</v>
          </cell>
          <cell r="N179">
            <v>266.050482467312</v>
          </cell>
          <cell r="O179">
            <v>212.84038597385</v>
          </cell>
          <cell r="P179">
            <v>166.28155154207</v>
          </cell>
          <cell r="Q179">
            <v>332.56310308414</v>
          </cell>
        </row>
        <row r="180">
          <cell r="A180">
            <v>24303</v>
          </cell>
          <cell r="B180">
            <v>3</v>
          </cell>
          <cell r="C180" t="str">
            <v>小怪</v>
          </cell>
          <cell r="D180">
            <v>50</v>
          </cell>
          <cell r="E180">
            <v>14846.66212</v>
          </cell>
          <cell r="F180">
            <v>0.08</v>
          </cell>
          <cell r="G180">
            <v>1</v>
          </cell>
          <cell r="H180">
            <v>118.772536815764</v>
          </cell>
          <cell r="I180">
            <v>14846.5671019705</v>
          </cell>
          <cell r="J180">
            <v>1187.72536815764</v>
          </cell>
          <cell r="K180">
            <v>1187.72536815764</v>
          </cell>
          <cell r="L180">
            <v>593.862684078822</v>
          </cell>
          <cell r="M180">
            <v>296.931342039411</v>
          </cell>
          <cell r="N180">
            <v>237.545073631529</v>
          </cell>
          <cell r="O180">
            <v>190.036058905223</v>
          </cell>
          <cell r="P180">
            <v>148.465671019705</v>
          </cell>
          <cell r="Q180">
            <v>296.931342039411</v>
          </cell>
        </row>
        <row r="181">
          <cell r="A181">
            <v>24203</v>
          </cell>
          <cell r="B181">
            <v>3</v>
          </cell>
          <cell r="C181" t="str">
            <v>精英</v>
          </cell>
          <cell r="D181">
            <v>50</v>
          </cell>
          <cell r="E181">
            <v>17815.994544</v>
          </cell>
          <cell r="F181">
            <v>0.8</v>
          </cell>
          <cell r="G181">
            <v>1.5</v>
          </cell>
          <cell r="H181">
            <v>1425.27044178917</v>
          </cell>
          <cell r="I181">
            <v>26723.820783547</v>
          </cell>
          <cell r="J181">
            <v>1425.27044178917</v>
          </cell>
          <cell r="K181">
            <v>1425.27044178917</v>
          </cell>
          <cell r="L181">
            <v>712.635220894586</v>
          </cell>
          <cell r="M181">
            <v>356.317610447293</v>
          </cell>
          <cell r="N181">
            <v>285.054088357835</v>
          </cell>
          <cell r="O181">
            <v>228.043270686268</v>
          </cell>
          <cell r="P181">
            <v>178.158805223647</v>
          </cell>
          <cell r="Q181">
            <v>356.317610447293</v>
          </cell>
        </row>
        <row r="182">
          <cell r="A182">
            <v>24103</v>
          </cell>
          <cell r="B182">
            <v>3</v>
          </cell>
          <cell r="C182" t="str">
            <v>boss</v>
          </cell>
          <cell r="D182">
            <v>50</v>
          </cell>
          <cell r="E182">
            <v>20785.326968</v>
          </cell>
          <cell r="F182">
            <v>1.2</v>
          </cell>
          <cell r="G182">
            <v>8</v>
          </cell>
          <cell r="H182">
            <v>2494.22327313105</v>
          </cell>
          <cell r="I182">
            <v>166281.55154207</v>
          </cell>
          <cell r="J182">
            <v>1662.8155154207</v>
          </cell>
          <cell r="K182">
            <v>1662.8155154207</v>
          </cell>
          <cell r="L182">
            <v>831.407757710351</v>
          </cell>
          <cell r="M182">
            <v>415.703878855175</v>
          </cell>
          <cell r="N182">
            <v>332.56310308414</v>
          </cell>
          <cell r="O182">
            <v>266.050482467312</v>
          </cell>
          <cell r="P182">
            <v>207.851939427588</v>
          </cell>
          <cell r="Q182">
            <v>415.703878855175</v>
          </cell>
        </row>
        <row r="183">
          <cell r="A183">
            <v>24304</v>
          </cell>
          <cell r="B183">
            <v>4</v>
          </cell>
          <cell r="C183" t="str">
            <v>小怪</v>
          </cell>
          <cell r="D183">
            <v>55</v>
          </cell>
          <cell r="E183">
            <v>17123.85234</v>
          </cell>
          <cell r="F183">
            <v>0.08</v>
          </cell>
          <cell r="G183">
            <v>1</v>
          </cell>
          <cell r="H183">
            <v>136.989941984371</v>
          </cell>
          <cell r="I183">
            <v>17123.7427480464</v>
          </cell>
          <cell r="J183">
            <v>1369.89941984371</v>
          </cell>
          <cell r="K183">
            <v>1369.89941984371</v>
          </cell>
          <cell r="L183">
            <v>684.949709921857</v>
          </cell>
          <cell r="M183">
            <v>342.474854960928</v>
          </cell>
          <cell r="N183">
            <v>273.979883968743</v>
          </cell>
          <cell r="O183">
            <v>219.183907174994</v>
          </cell>
          <cell r="P183">
            <v>171.237427480464</v>
          </cell>
          <cell r="Q183">
            <v>342.474854960928</v>
          </cell>
        </row>
        <row r="184">
          <cell r="A184">
            <v>24204</v>
          </cell>
          <cell r="B184">
            <v>4</v>
          </cell>
          <cell r="C184" t="str">
            <v>精英</v>
          </cell>
          <cell r="D184">
            <v>55</v>
          </cell>
          <cell r="E184">
            <v>20548.622808</v>
          </cell>
          <cell r="F184">
            <v>0.8</v>
          </cell>
          <cell r="G184">
            <v>1.5</v>
          </cell>
          <cell r="H184">
            <v>1643.87930381246</v>
          </cell>
          <cell r="I184">
            <v>30822.7369464835</v>
          </cell>
          <cell r="J184">
            <v>1643.87930381246</v>
          </cell>
          <cell r="K184">
            <v>1643.87930381246</v>
          </cell>
          <cell r="L184">
            <v>821.939651906228</v>
          </cell>
          <cell r="M184">
            <v>410.969825953114</v>
          </cell>
          <cell r="N184">
            <v>328.775860762491</v>
          </cell>
          <cell r="O184">
            <v>263.020688609993</v>
          </cell>
          <cell r="P184">
            <v>205.484912976557</v>
          </cell>
          <cell r="Q184">
            <v>410.969825953114</v>
          </cell>
        </row>
        <row r="185">
          <cell r="A185">
            <v>24104</v>
          </cell>
          <cell r="B185">
            <v>4</v>
          </cell>
          <cell r="C185" t="str">
            <v>boss</v>
          </cell>
          <cell r="D185">
            <v>55</v>
          </cell>
          <cell r="E185">
            <v>23973.393276</v>
          </cell>
          <cell r="F185">
            <v>1.2</v>
          </cell>
          <cell r="G185">
            <v>8</v>
          </cell>
          <cell r="H185">
            <v>2876.7887816718</v>
          </cell>
          <cell r="I185">
            <v>191785.91877812</v>
          </cell>
          <cell r="J185">
            <v>1917.8591877812</v>
          </cell>
          <cell r="K185">
            <v>1917.8591877812</v>
          </cell>
          <cell r="L185">
            <v>958.929593890599</v>
          </cell>
          <cell r="M185">
            <v>479.464796945299</v>
          </cell>
          <cell r="N185">
            <v>383.57183755624</v>
          </cell>
          <cell r="O185">
            <v>306.857470044992</v>
          </cell>
          <cell r="P185">
            <v>239.73239847265</v>
          </cell>
          <cell r="Q185">
            <v>479.464796945299</v>
          </cell>
        </row>
        <row r="186">
          <cell r="A186">
            <v>24305</v>
          </cell>
          <cell r="B186">
            <v>5</v>
          </cell>
          <cell r="C186" t="str">
            <v>小怪</v>
          </cell>
          <cell r="D186">
            <v>60</v>
          </cell>
          <cell r="E186">
            <v>22831.80312</v>
          </cell>
          <cell r="F186">
            <v>0.08</v>
          </cell>
          <cell r="G186">
            <v>1</v>
          </cell>
          <cell r="H186">
            <v>182.653255979162</v>
          </cell>
          <cell r="I186">
            <v>22831.6569973952</v>
          </cell>
          <cell r="J186">
            <v>1826.53255979162</v>
          </cell>
          <cell r="K186">
            <v>1826.53255979162</v>
          </cell>
          <cell r="L186">
            <v>913.266279895809</v>
          </cell>
          <cell r="M186">
            <v>456.633139947904</v>
          </cell>
          <cell r="N186">
            <v>365.306511958323</v>
          </cell>
          <cell r="O186">
            <v>292.245209566659</v>
          </cell>
          <cell r="P186">
            <v>228.316569973952</v>
          </cell>
          <cell r="Q186">
            <v>456.633139947904</v>
          </cell>
        </row>
        <row r="187">
          <cell r="A187">
            <v>24205</v>
          </cell>
          <cell r="B187">
            <v>5</v>
          </cell>
          <cell r="C187" t="str">
            <v>精英</v>
          </cell>
          <cell r="D187">
            <v>60</v>
          </cell>
          <cell r="E187">
            <v>27398.163744</v>
          </cell>
          <cell r="F187">
            <v>0.8</v>
          </cell>
          <cell r="G187">
            <v>1.5</v>
          </cell>
          <cell r="H187">
            <v>2191.83907174994</v>
          </cell>
          <cell r="I187">
            <v>41096.9825953114</v>
          </cell>
          <cell r="J187">
            <v>2191.83907174994</v>
          </cell>
          <cell r="K187">
            <v>2191.83907174994</v>
          </cell>
          <cell r="L187">
            <v>1095.91953587497</v>
          </cell>
          <cell r="M187">
            <v>547.959767937485</v>
          </cell>
          <cell r="N187">
            <v>438.367814349988</v>
          </cell>
          <cell r="O187">
            <v>350.694251479991</v>
          </cell>
          <cell r="P187">
            <v>273.979883968743</v>
          </cell>
          <cell r="Q187">
            <v>547.959767937485</v>
          </cell>
        </row>
        <row r="188">
          <cell r="A188">
            <v>24105</v>
          </cell>
          <cell r="B188">
            <v>5</v>
          </cell>
          <cell r="C188" t="str">
            <v>boss</v>
          </cell>
          <cell r="D188">
            <v>60</v>
          </cell>
          <cell r="E188">
            <v>31964.524368</v>
          </cell>
          <cell r="F188">
            <v>1.2</v>
          </cell>
          <cell r="G188">
            <v>8</v>
          </cell>
          <cell r="H188">
            <v>3835.7183755624</v>
          </cell>
          <cell r="I188">
            <v>255714.558370826</v>
          </cell>
          <cell r="J188">
            <v>2557.14558370826</v>
          </cell>
          <cell r="K188">
            <v>2557.14558370826</v>
          </cell>
          <cell r="L188">
            <v>1278.57279185413</v>
          </cell>
          <cell r="M188">
            <v>639.286395927066</v>
          </cell>
          <cell r="N188">
            <v>511.429116741653</v>
          </cell>
          <cell r="O188">
            <v>409.143293393322</v>
          </cell>
          <cell r="P188">
            <v>319.643197963533</v>
          </cell>
          <cell r="Q188">
            <v>639.286395927066</v>
          </cell>
        </row>
        <row r="189">
          <cell r="A189">
            <v>24306</v>
          </cell>
          <cell r="B189">
            <v>6</v>
          </cell>
          <cell r="C189" t="str">
            <v>小怪</v>
          </cell>
          <cell r="D189">
            <v>64</v>
          </cell>
          <cell r="E189">
            <v>28539.7539</v>
          </cell>
          <cell r="F189">
            <v>0.08</v>
          </cell>
          <cell r="G189">
            <v>1</v>
          </cell>
          <cell r="H189">
            <v>228.316569973952</v>
          </cell>
          <cell r="I189">
            <v>28539.571246744</v>
          </cell>
          <cell r="J189">
            <v>2283.16569973952</v>
          </cell>
          <cell r="K189">
            <v>2283.16569973952</v>
          </cell>
          <cell r="L189">
            <v>1141.58284986976</v>
          </cell>
          <cell r="M189">
            <v>570.79142493488</v>
          </cell>
          <cell r="N189">
            <v>456.633139947904</v>
          </cell>
          <cell r="O189">
            <v>365.306511958323</v>
          </cell>
          <cell r="P189">
            <v>285.39571246744</v>
          </cell>
          <cell r="Q189">
            <v>570.79142493488</v>
          </cell>
        </row>
        <row r="190">
          <cell r="A190">
            <v>24206</v>
          </cell>
          <cell r="B190">
            <v>6</v>
          </cell>
          <cell r="C190" t="str">
            <v>精英</v>
          </cell>
          <cell r="D190">
            <v>64</v>
          </cell>
          <cell r="E190">
            <v>34247.70468</v>
          </cell>
          <cell r="F190">
            <v>0.8</v>
          </cell>
          <cell r="G190">
            <v>1.5</v>
          </cell>
          <cell r="H190">
            <v>2739.79883968743</v>
          </cell>
          <cell r="I190">
            <v>51371.2282441392</v>
          </cell>
          <cell r="J190">
            <v>2739.79883968743</v>
          </cell>
          <cell r="K190">
            <v>2739.79883968743</v>
          </cell>
          <cell r="L190">
            <v>1369.89941984371</v>
          </cell>
          <cell r="M190">
            <v>684.949709921856</v>
          </cell>
          <cell r="N190">
            <v>547.959767937485</v>
          </cell>
          <cell r="O190">
            <v>438.367814349988</v>
          </cell>
          <cell r="P190">
            <v>342.474854960928</v>
          </cell>
          <cell r="Q190">
            <v>684.949709921856</v>
          </cell>
        </row>
        <row r="191">
          <cell r="A191">
            <v>24106</v>
          </cell>
          <cell r="B191">
            <v>6</v>
          </cell>
          <cell r="C191" t="str">
            <v>boss</v>
          </cell>
          <cell r="D191">
            <v>64</v>
          </cell>
          <cell r="E191">
            <v>39955.65546</v>
          </cell>
          <cell r="F191">
            <v>1.2</v>
          </cell>
          <cell r="G191">
            <v>8</v>
          </cell>
          <cell r="H191">
            <v>4794.64796945299</v>
          </cell>
          <cell r="I191">
            <v>319643.197963533</v>
          </cell>
          <cell r="J191">
            <v>3196.43197963533</v>
          </cell>
          <cell r="K191">
            <v>3196.43197963533</v>
          </cell>
          <cell r="L191">
            <v>1598.21598981766</v>
          </cell>
          <cell r="M191">
            <v>799.107994908832</v>
          </cell>
          <cell r="N191">
            <v>639.286395927066</v>
          </cell>
          <cell r="O191">
            <v>511.429116741653</v>
          </cell>
          <cell r="P191">
            <v>399.553997454416</v>
          </cell>
          <cell r="Q191">
            <v>799.107994908832</v>
          </cell>
        </row>
        <row r="192">
          <cell r="A192">
            <v>24307</v>
          </cell>
          <cell r="B192">
            <v>7</v>
          </cell>
          <cell r="C192" t="str">
            <v>小怪</v>
          </cell>
          <cell r="D192">
            <v>68</v>
          </cell>
          <cell r="E192">
            <v>33140.5536185</v>
          </cell>
          <cell r="F192">
            <v>0.08</v>
          </cell>
          <cell r="G192">
            <v>1</v>
          </cell>
          <cell r="H192">
            <v>265.122732162514</v>
          </cell>
          <cell r="I192">
            <v>33140.3415203143</v>
          </cell>
          <cell r="J192">
            <v>2651.22732162514</v>
          </cell>
          <cell r="K192">
            <v>2651.22732162514</v>
          </cell>
          <cell r="L192">
            <v>1325.61366081257</v>
          </cell>
          <cell r="M192">
            <v>662.806830406286</v>
          </cell>
          <cell r="N192">
            <v>530.245464325028</v>
          </cell>
          <cell r="O192">
            <v>424.196371460023</v>
          </cell>
          <cell r="P192">
            <v>331.403415203143</v>
          </cell>
          <cell r="Q192">
            <v>662.806830406286</v>
          </cell>
        </row>
        <row r="193">
          <cell r="A193">
            <v>24207</v>
          </cell>
          <cell r="B193">
            <v>7</v>
          </cell>
          <cell r="C193" t="str">
            <v>精英</v>
          </cell>
          <cell r="D193">
            <v>68</v>
          </cell>
          <cell r="E193">
            <v>39768.6643422</v>
          </cell>
          <cell r="F193">
            <v>0.8</v>
          </cell>
          <cell r="G193">
            <v>1.5</v>
          </cell>
          <cell r="H193">
            <v>3181.47278595017</v>
          </cell>
          <cell r="I193">
            <v>59652.6147365657</v>
          </cell>
          <cell r="J193">
            <v>3181.47278595017</v>
          </cell>
          <cell r="K193">
            <v>3181.47278595017</v>
          </cell>
          <cell r="L193">
            <v>1590.73639297509</v>
          </cell>
          <cell r="M193">
            <v>795.368196487543</v>
          </cell>
          <cell r="N193">
            <v>636.294557190034</v>
          </cell>
          <cell r="O193">
            <v>509.035645752027</v>
          </cell>
          <cell r="P193">
            <v>397.684098243771</v>
          </cell>
          <cell r="Q193">
            <v>795.368196487543</v>
          </cell>
        </row>
        <row r="194">
          <cell r="A194">
            <v>24107</v>
          </cell>
          <cell r="B194">
            <v>7</v>
          </cell>
          <cell r="C194" t="str">
            <v>boss</v>
          </cell>
          <cell r="D194">
            <v>68</v>
          </cell>
          <cell r="E194">
            <v>46396.7750659</v>
          </cell>
          <cell r="F194">
            <v>1.2</v>
          </cell>
          <cell r="G194">
            <v>8</v>
          </cell>
          <cell r="H194">
            <v>5567.5773754128</v>
          </cell>
          <cell r="I194">
            <v>371171.82502752</v>
          </cell>
          <cell r="J194">
            <v>3711.7182502752</v>
          </cell>
          <cell r="K194">
            <v>3711.7182502752</v>
          </cell>
          <cell r="L194">
            <v>1855.8591251376</v>
          </cell>
          <cell r="M194">
            <v>927.9295625688</v>
          </cell>
          <cell r="N194">
            <v>742.34365005504</v>
          </cell>
          <cell r="O194">
            <v>593.874920044032</v>
          </cell>
          <cell r="P194">
            <v>463.9647812844</v>
          </cell>
          <cell r="Q194">
            <v>927.9295625688</v>
          </cell>
        </row>
        <row r="195">
          <cell r="A195">
            <v>24308</v>
          </cell>
          <cell r="B195">
            <v>8</v>
          </cell>
          <cell r="C195" t="str">
            <v>小怪</v>
          </cell>
          <cell r="D195">
            <v>72</v>
          </cell>
          <cell r="E195">
            <v>37039.4422795</v>
          </cell>
          <cell r="F195">
            <v>0.08</v>
          </cell>
          <cell r="G195">
            <v>1</v>
          </cell>
          <cell r="H195">
            <v>296.313641828692</v>
          </cell>
          <cell r="I195">
            <v>37039.2052285865</v>
          </cell>
          <cell r="J195">
            <v>2963.13641828692</v>
          </cell>
          <cell r="K195">
            <v>2963.13641828692</v>
          </cell>
          <cell r="L195">
            <v>1481.56820914346</v>
          </cell>
          <cell r="M195">
            <v>740.784104571731</v>
          </cell>
          <cell r="N195">
            <v>592.627283657385</v>
          </cell>
          <cell r="O195">
            <v>474.101826925908</v>
          </cell>
          <cell r="P195">
            <v>370.392052285865</v>
          </cell>
          <cell r="Q195">
            <v>740.784104571731</v>
          </cell>
        </row>
        <row r="196">
          <cell r="A196">
            <v>24208</v>
          </cell>
          <cell r="B196">
            <v>8</v>
          </cell>
          <cell r="C196" t="str">
            <v>精英</v>
          </cell>
          <cell r="D196">
            <v>72</v>
          </cell>
          <cell r="E196">
            <v>44447.3307354</v>
          </cell>
          <cell r="F196">
            <v>0.8</v>
          </cell>
          <cell r="G196">
            <v>1.5</v>
          </cell>
          <cell r="H196">
            <v>3555.76370194431</v>
          </cell>
          <cell r="I196">
            <v>66670.5694114558</v>
          </cell>
          <cell r="J196">
            <v>3555.76370194431</v>
          </cell>
          <cell r="K196">
            <v>3555.76370194431</v>
          </cell>
          <cell r="L196">
            <v>1777.88185097215</v>
          </cell>
          <cell r="M196">
            <v>888.940925486077</v>
          </cell>
          <cell r="N196">
            <v>711.152740388862</v>
          </cell>
          <cell r="O196">
            <v>568.922192311089</v>
          </cell>
          <cell r="P196">
            <v>444.470462743038</v>
          </cell>
          <cell r="Q196">
            <v>888.940925486077</v>
          </cell>
        </row>
        <row r="197">
          <cell r="A197">
            <v>24108</v>
          </cell>
          <cell r="B197">
            <v>8</v>
          </cell>
          <cell r="C197" t="str">
            <v>boss</v>
          </cell>
          <cell r="D197">
            <v>72</v>
          </cell>
          <cell r="E197">
            <v>51855.2191913</v>
          </cell>
          <cell r="F197">
            <v>1.2</v>
          </cell>
          <cell r="G197">
            <v>8</v>
          </cell>
          <cell r="H197">
            <v>6222.58647840254</v>
          </cell>
          <cell r="I197">
            <v>414839.098560169</v>
          </cell>
          <cell r="J197">
            <v>4148.39098560169</v>
          </cell>
          <cell r="K197">
            <v>4148.39098560169</v>
          </cell>
          <cell r="L197">
            <v>2074.19549280085</v>
          </cell>
          <cell r="M197">
            <v>1037.09774640042</v>
          </cell>
          <cell r="N197">
            <v>829.678197120339</v>
          </cell>
          <cell r="O197">
            <v>663.742557696271</v>
          </cell>
          <cell r="P197">
            <v>518.548873200212</v>
          </cell>
          <cell r="Q197">
            <v>1037.09774640042</v>
          </cell>
        </row>
        <row r="198">
          <cell r="A198">
            <v>24309</v>
          </cell>
          <cell r="B198">
            <v>9</v>
          </cell>
          <cell r="C198" t="str">
            <v>小怪</v>
          </cell>
          <cell r="D198">
            <v>76</v>
          </cell>
          <cell r="E198">
            <v>42887.775271</v>
          </cell>
          <cell r="F198">
            <v>0.08</v>
          </cell>
          <cell r="G198">
            <v>1</v>
          </cell>
          <cell r="H198">
            <v>343.10000632796</v>
          </cell>
          <cell r="I198">
            <v>42887.5007909949</v>
          </cell>
          <cell r="J198">
            <v>3431.0000632796</v>
          </cell>
          <cell r="K198">
            <v>3431.0000632796</v>
          </cell>
          <cell r="L198">
            <v>1715.5000316398</v>
          </cell>
          <cell r="M198">
            <v>857.750015819899</v>
          </cell>
          <cell r="N198">
            <v>686.200012655919</v>
          </cell>
          <cell r="O198">
            <v>548.960010124735</v>
          </cell>
          <cell r="P198">
            <v>428.875007909949</v>
          </cell>
          <cell r="Q198">
            <v>857.750015819899</v>
          </cell>
        </row>
        <row r="199">
          <cell r="A199">
            <v>24209</v>
          </cell>
          <cell r="B199">
            <v>9</v>
          </cell>
          <cell r="C199" t="str">
            <v>精英</v>
          </cell>
          <cell r="D199">
            <v>76</v>
          </cell>
          <cell r="E199">
            <v>51465.3303252</v>
          </cell>
          <cell r="F199">
            <v>0.8</v>
          </cell>
          <cell r="G199">
            <v>1.5</v>
          </cell>
          <cell r="H199">
            <v>4117.20007593552</v>
          </cell>
          <cell r="I199">
            <v>77197.5014237909</v>
          </cell>
          <cell r="J199">
            <v>4117.20007593552</v>
          </cell>
          <cell r="K199">
            <v>4117.20007593552</v>
          </cell>
          <cell r="L199">
            <v>2058.60003796776</v>
          </cell>
          <cell r="M199">
            <v>1029.30001898388</v>
          </cell>
          <cell r="N199">
            <v>823.440015187103</v>
          </cell>
          <cell r="O199">
            <v>658.752012149682</v>
          </cell>
          <cell r="P199">
            <v>514.650009491939</v>
          </cell>
          <cell r="Q199">
            <v>1029.30001898388</v>
          </cell>
        </row>
        <row r="200">
          <cell r="A200">
            <v>24109</v>
          </cell>
          <cell r="B200">
            <v>9</v>
          </cell>
          <cell r="C200" t="str">
            <v>boss</v>
          </cell>
          <cell r="D200">
            <v>76</v>
          </cell>
          <cell r="E200">
            <v>60042.8853794</v>
          </cell>
          <cell r="F200">
            <v>1.2</v>
          </cell>
          <cell r="G200">
            <v>8</v>
          </cell>
          <cell r="H200">
            <v>7205.10013288715</v>
          </cell>
          <cell r="I200">
            <v>480340.008859143</v>
          </cell>
          <cell r="J200">
            <v>4803.40008859143</v>
          </cell>
          <cell r="K200">
            <v>4803.40008859143</v>
          </cell>
          <cell r="L200">
            <v>2401.70004429572</v>
          </cell>
          <cell r="M200">
            <v>1200.85002214786</v>
          </cell>
          <cell r="N200">
            <v>960.680017718287</v>
          </cell>
          <cell r="O200">
            <v>768.544014174629</v>
          </cell>
          <cell r="P200">
            <v>600.425011073929</v>
          </cell>
          <cell r="Q200">
            <v>1200.85002214786</v>
          </cell>
        </row>
        <row r="201">
          <cell r="A201">
            <v>24310</v>
          </cell>
          <cell r="B201">
            <v>10</v>
          </cell>
          <cell r="C201" t="str">
            <v>小怪</v>
          </cell>
          <cell r="D201">
            <v>80</v>
          </cell>
          <cell r="E201">
            <v>45696.4530966667</v>
          </cell>
          <cell r="F201">
            <v>0.08</v>
          </cell>
          <cell r="G201">
            <v>1</v>
          </cell>
          <cell r="H201">
            <v>365.569285129909</v>
          </cell>
          <cell r="I201">
            <v>45696.1606412386</v>
          </cell>
          <cell r="J201">
            <v>3655.69285129909</v>
          </cell>
          <cell r="K201">
            <v>3655.69285129909</v>
          </cell>
          <cell r="L201">
            <v>1827.84642564954</v>
          </cell>
          <cell r="M201">
            <v>913.923212824771</v>
          </cell>
          <cell r="N201">
            <v>731.138570259817</v>
          </cell>
          <cell r="O201">
            <v>584.910856207854</v>
          </cell>
          <cell r="P201">
            <v>456.961606412386</v>
          </cell>
          <cell r="Q201">
            <v>913.923212824771</v>
          </cell>
        </row>
        <row r="202">
          <cell r="A202">
            <v>24210</v>
          </cell>
          <cell r="B202">
            <v>10</v>
          </cell>
          <cell r="C202" t="str">
            <v>精英</v>
          </cell>
          <cell r="D202">
            <v>80</v>
          </cell>
          <cell r="E202">
            <v>54835.743716</v>
          </cell>
          <cell r="F202">
            <v>0.8</v>
          </cell>
          <cell r="G202">
            <v>1.5</v>
          </cell>
          <cell r="H202">
            <v>4386.8314215589</v>
          </cell>
          <cell r="I202">
            <v>82253.0891542294</v>
          </cell>
          <cell r="J202">
            <v>4386.8314215589</v>
          </cell>
          <cell r="K202">
            <v>4386.8314215589</v>
          </cell>
          <cell r="L202">
            <v>2193.41571077945</v>
          </cell>
          <cell r="M202">
            <v>1096.70785538973</v>
          </cell>
          <cell r="N202">
            <v>877.366284311781</v>
          </cell>
          <cell r="O202">
            <v>701.893027449424</v>
          </cell>
          <cell r="P202">
            <v>548.353927694863</v>
          </cell>
          <cell r="Q202">
            <v>1096.70785538973</v>
          </cell>
        </row>
        <row r="203">
          <cell r="A203">
            <v>24110</v>
          </cell>
          <cell r="B203">
            <v>10</v>
          </cell>
          <cell r="C203" t="str">
            <v>boss</v>
          </cell>
          <cell r="D203">
            <v>80</v>
          </cell>
          <cell r="E203">
            <v>63975.0343353333</v>
          </cell>
          <cell r="F203">
            <v>1.2</v>
          </cell>
          <cell r="G203">
            <v>8</v>
          </cell>
          <cell r="H203">
            <v>7676.95498772808</v>
          </cell>
          <cell r="I203">
            <v>511796.999181872</v>
          </cell>
          <cell r="J203">
            <v>5117.96999181872</v>
          </cell>
          <cell r="K203">
            <v>5117.96999181872</v>
          </cell>
          <cell r="L203">
            <v>2558.98499590936</v>
          </cell>
          <cell r="M203">
            <v>1279.49249795468</v>
          </cell>
          <cell r="N203">
            <v>1023.59399836374</v>
          </cell>
          <cell r="O203">
            <v>818.875198690995</v>
          </cell>
          <cell r="P203">
            <v>639.74624897734</v>
          </cell>
          <cell r="Q203">
            <v>1279.49249795468</v>
          </cell>
        </row>
        <row r="204">
          <cell r="A204">
            <v>24311</v>
          </cell>
          <cell r="B204">
            <v>11</v>
          </cell>
          <cell r="C204" t="str">
            <v>小怪</v>
          </cell>
          <cell r="D204">
            <v>90</v>
          </cell>
          <cell r="E204">
            <v>52550.9210611667</v>
          </cell>
          <cell r="F204">
            <v>0.08</v>
          </cell>
          <cell r="G204">
            <v>1</v>
          </cell>
          <cell r="H204">
            <v>420.404677899395</v>
          </cell>
          <cell r="I204">
            <v>52550.5847374243</v>
          </cell>
          <cell r="J204">
            <v>4204.04677899395</v>
          </cell>
          <cell r="K204">
            <v>4204.04677899395</v>
          </cell>
          <cell r="L204">
            <v>2102.02338949697</v>
          </cell>
          <cell r="M204">
            <v>1051.01169474849</v>
          </cell>
          <cell r="N204">
            <v>840.80935579879</v>
          </cell>
          <cell r="O204">
            <v>672.647484639032</v>
          </cell>
          <cell r="P204">
            <v>525.505847374243</v>
          </cell>
          <cell r="Q204">
            <v>1051.01169474849</v>
          </cell>
        </row>
        <row r="205">
          <cell r="A205">
            <v>24211</v>
          </cell>
          <cell r="B205">
            <v>11</v>
          </cell>
          <cell r="C205" t="str">
            <v>精英</v>
          </cell>
          <cell r="D205">
            <v>90</v>
          </cell>
          <cell r="E205">
            <v>63061.1052734</v>
          </cell>
          <cell r="F205">
            <v>0.8</v>
          </cell>
          <cell r="G205">
            <v>1.5</v>
          </cell>
          <cell r="H205">
            <v>5044.85613479274</v>
          </cell>
          <cell r="I205">
            <v>94591.0525273638</v>
          </cell>
          <cell r="J205">
            <v>5044.85613479274</v>
          </cell>
          <cell r="K205">
            <v>5044.85613479274</v>
          </cell>
          <cell r="L205">
            <v>2522.42806739637</v>
          </cell>
          <cell r="M205">
            <v>1261.21403369818</v>
          </cell>
          <cell r="N205">
            <v>1008.97122695855</v>
          </cell>
          <cell r="O205">
            <v>807.176981566838</v>
          </cell>
          <cell r="P205">
            <v>630.607016849092</v>
          </cell>
          <cell r="Q205">
            <v>1261.21403369818</v>
          </cell>
        </row>
        <row r="206">
          <cell r="A206">
            <v>24111</v>
          </cell>
          <cell r="B206">
            <v>11</v>
          </cell>
          <cell r="C206" t="str">
            <v>boss</v>
          </cell>
          <cell r="D206">
            <v>90</v>
          </cell>
          <cell r="E206">
            <v>73571.2894856333</v>
          </cell>
          <cell r="F206">
            <v>1.2</v>
          </cell>
          <cell r="G206">
            <v>8</v>
          </cell>
          <cell r="H206">
            <v>8828.49823588729</v>
          </cell>
          <cell r="I206">
            <v>588566.549059153</v>
          </cell>
          <cell r="J206">
            <v>5885.66549059153</v>
          </cell>
          <cell r="K206">
            <v>5885.66549059153</v>
          </cell>
          <cell r="L206">
            <v>2942.83274529576</v>
          </cell>
          <cell r="M206">
            <v>1471.41637264788</v>
          </cell>
          <cell r="N206">
            <v>1177.13309811831</v>
          </cell>
          <cell r="O206">
            <v>941.706478494644</v>
          </cell>
          <cell r="P206">
            <v>735.708186323941</v>
          </cell>
          <cell r="Q206">
            <v>1471.41637264788</v>
          </cell>
        </row>
        <row r="207">
          <cell r="A207">
            <v>24312</v>
          </cell>
          <cell r="B207">
            <v>12</v>
          </cell>
          <cell r="C207" t="str">
            <v>小怪</v>
          </cell>
          <cell r="D207">
            <v>95</v>
          </cell>
          <cell r="E207">
            <v>59405.3890256667</v>
          </cell>
          <cell r="F207">
            <v>0.08</v>
          </cell>
          <cell r="G207">
            <v>1</v>
          </cell>
          <cell r="H207">
            <v>475.240070668881</v>
          </cell>
          <cell r="I207">
            <v>59405.0088336101</v>
          </cell>
          <cell r="J207">
            <v>4752.40070668881</v>
          </cell>
          <cell r="K207">
            <v>4752.40070668881</v>
          </cell>
          <cell r="L207">
            <v>2376.20035334441</v>
          </cell>
          <cell r="M207">
            <v>1188.1001766722</v>
          </cell>
          <cell r="N207">
            <v>950.480141337762</v>
          </cell>
          <cell r="O207">
            <v>760.38411307021</v>
          </cell>
          <cell r="P207">
            <v>594.050088336101</v>
          </cell>
          <cell r="Q207">
            <v>1188.1001766722</v>
          </cell>
        </row>
        <row r="208">
          <cell r="A208">
            <v>24212</v>
          </cell>
          <cell r="B208">
            <v>12</v>
          </cell>
          <cell r="C208" t="str">
            <v>精英</v>
          </cell>
          <cell r="D208">
            <v>95</v>
          </cell>
          <cell r="E208">
            <v>71286.4668308</v>
          </cell>
          <cell r="F208">
            <v>0.8</v>
          </cell>
          <cell r="G208">
            <v>1.5</v>
          </cell>
          <cell r="H208">
            <v>5702.88084802657</v>
          </cell>
          <cell r="I208">
            <v>106929.015900498</v>
          </cell>
          <cell r="J208">
            <v>5702.88084802657</v>
          </cell>
          <cell r="K208">
            <v>5702.88084802657</v>
          </cell>
          <cell r="L208">
            <v>2851.44042401329</v>
          </cell>
          <cell r="M208">
            <v>1425.72021200664</v>
          </cell>
          <cell r="N208">
            <v>1140.57616960531</v>
          </cell>
          <cell r="O208">
            <v>912.460935684252</v>
          </cell>
          <cell r="P208">
            <v>712.860106003322</v>
          </cell>
          <cell r="Q208">
            <v>1425.72021200664</v>
          </cell>
        </row>
        <row r="209">
          <cell r="A209">
            <v>24112</v>
          </cell>
          <cell r="B209">
            <v>12</v>
          </cell>
          <cell r="C209" t="str">
            <v>boss</v>
          </cell>
          <cell r="D209">
            <v>95</v>
          </cell>
          <cell r="E209">
            <v>83167.5446359333</v>
          </cell>
          <cell r="F209">
            <v>1.2</v>
          </cell>
          <cell r="G209">
            <v>8</v>
          </cell>
          <cell r="H209">
            <v>9980.0414840465</v>
          </cell>
          <cell r="I209">
            <v>665336.098936434</v>
          </cell>
          <cell r="J209">
            <v>6653.36098936434</v>
          </cell>
          <cell r="K209">
            <v>6653.36098936434</v>
          </cell>
          <cell r="L209">
            <v>3326.68049468217</v>
          </cell>
          <cell r="M209">
            <v>1663.34024734108</v>
          </cell>
          <cell r="N209">
            <v>1330.67219787287</v>
          </cell>
          <cell r="O209">
            <v>1064.53775829829</v>
          </cell>
          <cell r="P209">
            <v>831.670123670542</v>
          </cell>
          <cell r="Q209">
            <v>1663.34024734108</v>
          </cell>
        </row>
        <row r="210">
          <cell r="A210">
            <v>24313</v>
          </cell>
          <cell r="B210">
            <v>13</v>
          </cell>
          <cell r="C210" t="str">
            <v>小怪</v>
          </cell>
          <cell r="D210">
            <v>100</v>
          </cell>
          <cell r="E210">
            <v>66657.203192</v>
          </cell>
          <cell r="F210">
            <v>0.08</v>
          </cell>
          <cell r="G210">
            <v>1</v>
          </cell>
          <cell r="H210">
            <v>533.254212709039</v>
          </cell>
          <cell r="I210">
            <v>66656.7765886298</v>
          </cell>
          <cell r="J210">
            <v>5332.54212709039</v>
          </cell>
          <cell r="K210">
            <v>5332.54212709039</v>
          </cell>
          <cell r="L210">
            <v>2666.27106354519</v>
          </cell>
          <cell r="M210">
            <v>1333.1355317726</v>
          </cell>
          <cell r="N210">
            <v>1066.50842541808</v>
          </cell>
          <cell r="O210">
            <v>853.206740334462</v>
          </cell>
          <cell r="P210">
            <v>666.567765886298</v>
          </cell>
          <cell r="Q210">
            <v>1333.1355317726</v>
          </cell>
        </row>
        <row r="211">
          <cell r="A211">
            <v>24213</v>
          </cell>
          <cell r="B211">
            <v>13</v>
          </cell>
          <cell r="C211" t="str">
            <v>精英</v>
          </cell>
          <cell r="D211">
            <v>100</v>
          </cell>
          <cell r="E211">
            <v>79988.6438304</v>
          </cell>
          <cell r="F211">
            <v>0.8</v>
          </cell>
          <cell r="G211">
            <v>1.5</v>
          </cell>
          <cell r="H211">
            <v>6399.05055250846</v>
          </cell>
          <cell r="I211">
            <v>119982.197859534</v>
          </cell>
          <cell r="J211">
            <v>6399.05055250846</v>
          </cell>
          <cell r="K211">
            <v>6399.05055250846</v>
          </cell>
          <cell r="L211">
            <v>3199.52527625423</v>
          </cell>
          <cell r="M211">
            <v>1599.76263812712</v>
          </cell>
          <cell r="N211">
            <v>1279.81011050169</v>
          </cell>
          <cell r="O211">
            <v>1023.84808840135</v>
          </cell>
          <cell r="P211">
            <v>799.881319063558</v>
          </cell>
          <cell r="Q211">
            <v>1599.76263812712</v>
          </cell>
        </row>
        <row r="212">
          <cell r="A212">
            <v>24113</v>
          </cell>
          <cell r="B212">
            <v>13</v>
          </cell>
          <cell r="C212" t="str">
            <v>boss</v>
          </cell>
          <cell r="D212">
            <v>100</v>
          </cell>
          <cell r="E212">
            <v>93320.0844688</v>
          </cell>
          <cell r="F212">
            <v>1.2</v>
          </cell>
          <cell r="G212">
            <v>8</v>
          </cell>
          <cell r="H212">
            <v>11198.3384668898</v>
          </cell>
          <cell r="I212">
            <v>746555.897792654</v>
          </cell>
          <cell r="J212">
            <v>7465.55897792654</v>
          </cell>
          <cell r="K212">
            <v>7465.55897792654</v>
          </cell>
          <cell r="L212">
            <v>3732.77948896327</v>
          </cell>
          <cell r="M212">
            <v>1866.38974448164</v>
          </cell>
          <cell r="N212">
            <v>1493.11179558531</v>
          </cell>
          <cell r="O212">
            <v>1194.48943646825</v>
          </cell>
          <cell r="P212">
            <v>933.194872240818</v>
          </cell>
          <cell r="Q212">
            <v>1866.38974448164</v>
          </cell>
        </row>
        <row r="213">
          <cell r="A213">
            <v>24314</v>
          </cell>
          <cell r="B213">
            <v>14</v>
          </cell>
          <cell r="C213" t="str">
            <v>小怪</v>
          </cell>
          <cell r="D213">
            <v>105</v>
          </cell>
          <cell r="E213">
            <v>76655.7836708</v>
          </cell>
          <cell r="F213">
            <v>0.08</v>
          </cell>
          <cell r="G213">
            <v>1</v>
          </cell>
          <cell r="H213">
            <v>613.242344615394</v>
          </cell>
          <cell r="I213">
            <v>76655.2930769243</v>
          </cell>
          <cell r="J213">
            <v>6132.42344615394</v>
          </cell>
          <cell r="K213">
            <v>6132.42344615394</v>
          </cell>
          <cell r="L213">
            <v>3066.21172307697</v>
          </cell>
          <cell r="M213">
            <v>1533.10586153849</v>
          </cell>
          <cell r="N213">
            <v>1226.48468923079</v>
          </cell>
          <cell r="O213">
            <v>981.187751384631</v>
          </cell>
          <cell r="P213">
            <v>766.552930769243</v>
          </cell>
          <cell r="Q213">
            <v>1533.10586153849</v>
          </cell>
        </row>
        <row r="214">
          <cell r="A214">
            <v>24214</v>
          </cell>
          <cell r="B214">
            <v>14</v>
          </cell>
          <cell r="C214" t="str">
            <v>精英</v>
          </cell>
          <cell r="D214">
            <v>105</v>
          </cell>
          <cell r="E214">
            <v>91986.94040496</v>
          </cell>
          <cell r="F214">
            <v>0.8</v>
          </cell>
          <cell r="G214">
            <v>1.5</v>
          </cell>
          <cell r="H214">
            <v>7358.90813538473</v>
          </cell>
          <cell r="I214">
            <v>137979.527538464</v>
          </cell>
          <cell r="J214">
            <v>7358.90813538473</v>
          </cell>
          <cell r="K214">
            <v>7358.90813538473</v>
          </cell>
          <cell r="L214">
            <v>3679.45406769237</v>
          </cell>
          <cell r="M214">
            <v>1839.72703384618</v>
          </cell>
          <cell r="N214">
            <v>1471.78162707695</v>
          </cell>
          <cell r="O214">
            <v>1177.42530166156</v>
          </cell>
          <cell r="P214">
            <v>919.863516923092</v>
          </cell>
          <cell r="Q214">
            <v>1839.72703384618</v>
          </cell>
        </row>
        <row r="215">
          <cell r="A215">
            <v>24114</v>
          </cell>
          <cell r="B215">
            <v>14</v>
          </cell>
          <cell r="C215" t="str">
            <v>boss</v>
          </cell>
          <cell r="D215">
            <v>105</v>
          </cell>
          <cell r="E215">
            <v>107318.09713912</v>
          </cell>
          <cell r="F215">
            <v>1.2</v>
          </cell>
          <cell r="G215">
            <v>8</v>
          </cell>
          <cell r="H215">
            <v>12878.0892369233</v>
          </cell>
          <cell r="I215">
            <v>858539.282461552</v>
          </cell>
          <cell r="J215">
            <v>8585.39282461552</v>
          </cell>
          <cell r="K215">
            <v>8585.39282461552</v>
          </cell>
          <cell r="L215">
            <v>4292.69641230776</v>
          </cell>
          <cell r="M215">
            <v>2146.34820615388</v>
          </cell>
          <cell r="N215">
            <v>1717.0785649231</v>
          </cell>
          <cell r="O215">
            <v>1373.66285193848</v>
          </cell>
          <cell r="P215">
            <v>1073.17410307694</v>
          </cell>
          <cell r="Q215">
            <v>2146.34820615388</v>
          </cell>
        </row>
        <row r="216">
          <cell r="A216">
            <v>24315</v>
          </cell>
          <cell r="B216">
            <v>15</v>
          </cell>
          <cell r="C216" t="str">
            <v>小怪</v>
          </cell>
          <cell r="D216">
            <v>110</v>
          </cell>
          <cell r="E216">
            <v>86654.3641496</v>
          </cell>
          <cell r="F216">
            <v>0.08</v>
          </cell>
          <cell r="G216">
            <v>1</v>
          </cell>
          <cell r="H216">
            <v>693.23047652175</v>
          </cell>
          <cell r="I216">
            <v>86653.8095652188</v>
          </cell>
          <cell r="J216">
            <v>6932.3047652175</v>
          </cell>
          <cell r="K216">
            <v>6932.3047652175</v>
          </cell>
          <cell r="L216">
            <v>3466.15238260875</v>
          </cell>
          <cell r="M216">
            <v>1733.07619130438</v>
          </cell>
          <cell r="N216">
            <v>1386.4609530435</v>
          </cell>
          <cell r="O216">
            <v>1109.1687624348</v>
          </cell>
          <cell r="P216">
            <v>866.538095652188</v>
          </cell>
          <cell r="Q216">
            <v>1733.07619130438</v>
          </cell>
        </row>
        <row r="217">
          <cell r="A217">
            <v>24215</v>
          </cell>
          <cell r="B217">
            <v>15</v>
          </cell>
          <cell r="C217" t="str">
            <v>精英</v>
          </cell>
          <cell r="D217">
            <v>110</v>
          </cell>
          <cell r="E217">
            <v>103985.23697952</v>
          </cell>
          <cell r="F217">
            <v>0.8</v>
          </cell>
          <cell r="G217">
            <v>1.5</v>
          </cell>
          <cell r="H217">
            <v>8318.765718261</v>
          </cell>
          <cell r="I217">
            <v>155976.857217394</v>
          </cell>
          <cell r="J217">
            <v>8318.765718261</v>
          </cell>
          <cell r="K217">
            <v>8318.765718261</v>
          </cell>
          <cell r="L217">
            <v>4159.3828591305</v>
          </cell>
          <cell r="M217">
            <v>2079.69142956525</v>
          </cell>
          <cell r="N217">
            <v>1663.7531436522</v>
          </cell>
          <cell r="O217">
            <v>1331.00251492176</v>
          </cell>
          <cell r="P217">
            <v>1039.84571478263</v>
          </cell>
          <cell r="Q217">
            <v>2079.69142956525</v>
          </cell>
        </row>
        <row r="218">
          <cell r="A218">
            <v>24115</v>
          </cell>
          <cell r="B218">
            <v>15</v>
          </cell>
          <cell r="C218" t="str">
            <v>boss</v>
          </cell>
          <cell r="D218">
            <v>110</v>
          </cell>
          <cell r="E218">
            <v>121316.10980944</v>
          </cell>
          <cell r="F218">
            <v>1.2</v>
          </cell>
          <cell r="G218">
            <v>8</v>
          </cell>
          <cell r="H218">
            <v>14557.8400069568</v>
          </cell>
          <cell r="I218">
            <v>970522.66713045</v>
          </cell>
          <cell r="J218">
            <v>9705.2266713045</v>
          </cell>
          <cell r="K218">
            <v>9705.2266713045</v>
          </cell>
          <cell r="L218">
            <v>4852.61333565225</v>
          </cell>
          <cell r="M218">
            <v>2426.30666782613</v>
          </cell>
          <cell r="N218">
            <v>1941.0453342609</v>
          </cell>
          <cell r="O218">
            <v>1552.83626740872</v>
          </cell>
          <cell r="P218">
            <v>1213.15333391306</v>
          </cell>
          <cell r="Q218">
            <v>2426.30666782613</v>
          </cell>
        </row>
        <row r="219">
          <cell r="A219">
            <v>24316</v>
          </cell>
          <cell r="B219">
            <v>16</v>
          </cell>
          <cell r="C219" t="str">
            <v>小怪</v>
          </cell>
          <cell r="D219">
            <v>115</v>
          </cell>
          <cell r="E219">
            <v>97501.787</v>
          </cell>
          <cell r="F219">
            <v>0.08</v>
          </cell>
          <cell r="G219">
            <v>1</v>
          </cell>
          <cell r="H219">
            <v>780.009303940455</v>
          </cell>
          <cell r="I219">
            <v>97501.1629925568</v>
          </cell>
          <cell r="J219">
            <v>7800.09303940455</v>
          </cell>
          <cell r="K219">
            <v>7800.09303940455</v>
          </cell>
          <cell r="L219">
            <v>3900.04651970227</v>
          </cell>
          <cell r="M219">
            <v>1950.02325985114</v>
          </cell>
          <cell r="N219">
            <v>1560.01860788091</v>
          </cell>
          <cell r="O219">
            <v>1248.01488630473</v>
          </cell>
          <cell r="P219">
            <v>975.011629925568</v>
          </cell>
          <cell r="Q219">
            <v>1950.02325985114</v>
          </cell>
        </row>
        <row r="220">
          <cell r="A220">
            <v>24216</v>
          </cell>
          <cell r="B220">
            <v>16</v>
          </cell>
          <cell r="C220" t="str">
            <v>精英</v>
          </cell>
          <cell r="D220">
            <v>115</v>
          </cell>
          <cell r="E220">
            <v>117002.1444</v>
          </cell>
          <cell r="F220">
            <v>0.8</v>
          </cell>
          <cell r="G220">
            <v>1.5</v>
          </cell>
          <cell r="H220">
            <v>9360.11164728546</v>
          </cell>
          <cell r="I220">
            <v>175502.093386602</v>
          </cell>
          <cell r="J220">
            <v>9360.11164728546</v>
          </cell>
          <cell r="K220">
            <v>9360.11164728546</v>
          </cell>
          <cell r="L220">
            <v>4680.05582364273</v>
          </cell>
          <cell r="M220">
            <v>2340.02791182136</v>
          </cell>
          <cell r="N220">
            <v>1872.02232945709</v>
          </cell>
          <cell r="O220">
            <v>1497.61786356567</v>
          </cell>
          <cell r="P220">
            <v>1170.01395591068</v>
          </cell>
          <cell r="Q220">
            <v>2340.02791182136</v>
          </cell>
        </row>
        <row r="221">
          <cell r="A221">
            <v>24116</v>
          </cell>
          <cell r="B221">
            <v>16</v>
          </cell>
          <cell r="C221" t="str">
            <v>boss</v>
          </cell>
          <cell r="D221">
            <v>115</v>
          </cell>
          <cell r="E221">
            <v>136502.5018</v>
          </cell>
          <cell r="F221">
            <v>1.2</v>
          </cell>
          <cell r="G221">
            <v>8</v>
          </cell>
          <cell r="H221">
            <v>16380.1953827495</v>
          </cell>
          <cell r="I221">
            <v>1092013.02551664</v>
          </cell>
          <cell r="J221">
            <v>10920.1302551664</v>
          </cell>
          <cell r="K221">
            <v>10920.1302551664</v>
          </cell>
          <cell r="L221">
            <v>5460.06512758318</v>
          </cell>
          <cell r="M221">
            <v>2730.03256379159</v>
          </cell>
          <cell r="N221">
            <v>2184.02605103327</v>
          </cell>
          <cell r="O221">
            <v>1747.22084082662</v>
          </cell>
          <cell r="P221">
            <v>1365.0162818958</v>
          </cell>
          <cell r="Q221">
            <v>2730.03256379159</v>
          </cell>
        </row>
        <row r="222">
          <cell r="A222">
            <v>24317</v>
          </cell>
          <cell r="B222">
            <v>17</v>
          </cell>
          <cell r="C222" t="str">
            <v>小怪</v>
          </cell>
          <cell r="D222">
            <v>120</v>
          </cell>
          <cell r="E222">
            <v>121877.23375</v>
          </cell>
          <cell r="F222">
            <v>0.08</v>
          </cell>
          <cell r="G222">
            <v>1</v>
          </cell>
          <cell r="H222">
            <v>975.011629925568</v>
          </cell>
          <cell r="I222">
            <v>121876.453740696</v>
          </cell>
          <cell r="J222">
            <v>9750.11629925568</v>
          </cell>
          <cell r="K222">
            <v>9750.11629925568</v>
          </cell>
          <cell r="L222">
            <v>4875.05814962784</v>
          </cell>
          <cell r="M222">
            <v>2437.52907481392</v>
          </cell>
          <cell r="N222">
            <v>1950.02325985114</v>
          </cell>
          <cell r="O222">
            <v>1560.01860788091</v>
          </cell>
          <cell r="P222">
            <v>1218.76453740696</v>
          </cell>
          <cell r="Q222">
            <v>2437.52907481392</v>
          </cell>
        </row>
        <row r="223">
          <cell r="A223">
            <v>24217</v>
          </cell>
          <cell r="B223">
            <v>17</v>
          </cell>
          <cell r="C223" t="str">
            <v>精英</v>
          </cell>
          <cell r="D223">
            <v>120</v>
          </cell>
          <cell r="E223">
            <v>146252.6805</v>
          </cell>
          <cell r="F223">
            <v>0.8</v>
          </cell>
          <cell r="G223">
            <v>1.5</v>
          </cell>
          <cell r="H223">
            <v>11700.1395591068</v>
          </cell>
          <cell r="I223">
            <v>219377.616733253</v>
          </cell>
          <cell r="J223">
            <v>11700.1395591068</v>
          </cell>
          <cell r="K223">
            <v>11700.1395591068</v>
          </cell>
          <cell r="L223">
            <v>5850.06977955341</v>
          </cell>
          <cell r="M223">
            <v>2925.0348897767</v>
          </cell>
          <cell r="N223">
            <v>2340.02791182136</v>
          </cell>
          <cell r="O223">
            <v>1872.02232945709</v>
          </cell>
          <cell r="P223">
            <v>1462.51744488835</v>
          </cell>
          <cell r="Q223">
            <v>2925.0348897767</v>
          </cell>
        </row>
        <row r="224">
          <cell r="A224">
            <v>24117</v>
          </cell>
          <cell r="B224">
            <v>17</v>
          </cell>
          <cell r="C224" t="str">
            <v>boss</v>
          </cell>
          <cell r="D224">
            <v>120</v>
          </cell>
          <cell r="E224">
            <v>170628.12725</v>
          </cell>
          <cell r="F224">
            <v>1.2</v>
          </cell>
          <cell r="G224">
            <v>8</v>
          </cell>
          <cell r="H224">
            <v>20475.2442284369</v>
          </cell>
          <cell r="I224">
            <v>1365016.2818958</v>
          </cell>
          <cell r="J224">
            <v>13650.162818958</v>
          </cell>
          <cell r="K224">
            <v>13650.162818958</v>
          </cell>
          <cell r="L224">
            <v>6825.08140947898</v>
          </cell>
          <cell r="M224">
            <v>3412.54070473949</v>
          </cell>
          <cell r="N224">
            <v>2730.03256379159</v>
          </cell>
          <cell r="O224">
            <v>2184.02605103327</v>
          </cell>
          <cell r="P224">
            <v>1706.27035236974</v>
          </cell>
          <cell r="Q224">
            <v>3412.54070473949</v>
          </cell>
        </row>
        <row r="225">
          <cell r="A225">
            <v>24318</v>
          </cell>
          <cell r="B225">
            <v>18</v>
          </cell>
          <cell r="C225" t="str">
            <v>小怪</v>
          </cell>
          <cell r="D225">
            <v>125</v>
          </cell>
          <cell r="E225">
            <v>146252.6805</v>
          </cell>
          <cell r="F225">
            <v>0.08</v>
          </cell>
          <cell r="G225">
            <v>1</v>
          </cell>
          <cell r="H225">
            <v>1170.01395591068</v>
          </cell>
          <cell r="I225">
            <v>146251.744488835</v>
          </cell>
          <cell r="J225">
            <v>11700.1395591068</v>
          </cell>
          <cell r="K225">
            <v>11700.1395591068</v>
          </cell>
          <cell r="L225">
            <v>5850.06977955341</v>
          </cell>
          <cell r="M225">
            <v>2925.0348897767</v>
          </cell>
          <cell r="N225">
            <v>2340.02791182136</v>
          </cell>
          <cell r="O225">
            <v>1872.02232945709</v>
          </cell>
          <cell r="P225">
            <v>1462.51744488835</v>
          </cell>
          <cell r="Q225">
            <v>2925.0348897767</v>
          </cell>
        </row>
        <row r="226">
          <cell r="A226">
            <v>24218</v>
          </cell>
          <cell r="B226">
            <v>18</v>
          </cell>
          <cell r="C226" t="str">
            <v>精英</v>
          </cell>
          <cell r="D226">
            <v>125</v>
          </cell>
          <cell r="E226">
            <v>175503.2166</v>
          </cell>
          <cell r="F226">
            <v>0.8</v>
          </cell>
          <cell r="G226">
            <v>1.5</v>
          </cell>
          <cell r="H226">
            <v>14040.1674709282</v>
          </cell>
          <cell r="I226">
            <v>263253.140079903</v>
          </cell>
          <cell r="J226">
            <v>14040.1674709282</v>
          </cell>
          <cell r="K226">
            <v>14040.1674709282</v>
          </cell>
          <cell r="L226">
            <v>7020.08373546409</v>
          </cell>
          <cell r="M226">
            <v>3510.04186773205</v>
          </cell>
          <cell r="N226">
            <v>2808.03349418564</v>
          </cell>
          <cell r="O226">
            <v>2246.42679534851</v>
          </cell>
          <cell r="P226">
            <v>1755.02093386602</v>
          </cell>
          <cell r="Q226">
            <v>3510.04186773205</v>
          </cell>
        </row>
        <row r="227">
          <cell r="A227">
            <v>24118</v>
          </cell>
          <cell r="B227">
            <v>18</v>
          </cell>
          <cell r="C227" t="str">
            <v>boss</v>
          </cell>
          <cell r="D227">
            <v>125</v>
          </cell>
          <cell r="E227">
            <v>204753.7527</v>
          </cell>
          <cell r="F227">
            <v>1.2</v>
          </cell>
          <cell r="G227">
            <v>8</v>
          </cell>
          <cell r="H227">
            <v>24570.2930741243</v>
          </cell>
          <cell r="I227">
            <v>1638019.53827496</v>
          </cell>
          <cell r="J227">
            <v>16380.1953827495</v>
          </cell>
          <cell r="K227">
            <v>16380.1953827495</v>
          </cell>
          <cell r="L227">
            <v>8190.09769137477</v>
          </cell>
          <cell r="M227">
            <v>4095.04884568739</v>
          </cell>
          <cell r="N227">
            <v>3276.03907654991</v>
          </cell>
          <cell r="O227">
            <v>2620.83126123993</v>
          </cell>
          <cell r="P227">
            <v>2047.52442284369</v>
          </cell>
          <cell r="Q227">
            <v>4095.04884568739</v>
          </cell>
        </row>
        <row r="228">
          <cell r="A228">
            <v>24319</v>
          </cell>
          <cell r="B228">
            <v>19</v>
          </cell>
          <cell r="C228" t="str">
            <v>小怪</v>
          </cell>
          <cell r="D228">
            <v>130</v>
          </cell>
          <cell r="E228">
            <v>174644.635714286</v>
          </cell>
          <cell r="F228">
            <v>0.08</v>
          </cell>
          <cell r="G228">
            <v>1</v>
          </cell>
          <cell r="H228">
            <v>1397.14814396616</v>
          </cell>
          <cell r="I228">
            <v>174643.517995771</v>
          </cell>
          <cell r="J228">
            <v>13971.4814396616</v>
          </cell>
          <cell r="K228">
            <v>13971.4814396616</v>
          </cell>
          <cell r="L228">
            <v>6985.74071983082</v>
          </cell>
          <cell r="M228">
            <v>3492.87035991541</v>
          </cell>
          <cell r="N228">
            <v>2794.29628793233</v>
          </cell>
          <cell r="O228">
            <v>2235.43703034586</v>
          </cell>
          <cell r="P228">
            <v>1746.43517995771</v>
          </cell>
          <cell r="Q228">
            <v>3492.87035991541</v>
          </cell>
        </row>
        <row r="229">
          <cell r="A229">
            <v>24219</v>
          </cell>
          <cell r="B229">
            <v>19</v>
          </cell>
          <cell r="C229" t="str">
            <v>精英</v>
          </cell>
          <cell r="D229">
            <v>130</v>
          </cell>
          <cell r="E229">
            <v>209573.562857143</v>
          </cell>
          <cell r="F229">
            <v>0.8</v>
          </cell>
          <cell r="G229">
            <v>1.5</v>
          </cell>
          <cell r="H229">
            <v>16765.777727594</v>
          </cell>
          <cell r="I229">
            <v>314358.332392387</v>
          </cell>
          <cell r="J229">
            <v>16765.777727594</v>
          </cell>
          <cell r="K229">
            <v>16765.777727594</v>
          </cell>
          <cell r="L229">
            <v>8382.88886379698</v>
          </cell>
          <cell r="M229">
            <v>4191.44443189849</v>
          </cell>
          <cell r="N229">
            <v>3353.15554551879</v>
          </cell>
          <cell r="O229">
            <v>2682.52443641504</v>
          </cell>
          <cell r="P229">
            <v>2095.72221594925</v>
          </cell>
          <cell r="Q229">
            <v>4191.44443189849</v>
          </cell>
        </row>
        <row r="230">
          <cell r="A230">
            <v>24119</v>
          </cell>
          <cell r="B230">
            <v>19</v>
          </cell>
          <cell r="C230" t="str">
            <v>boss</v>
          </cell>
          <cell r="D230">
            <v>130</v>
          </cell>
          <cell r="E230">
            <v>244502.49</v>
          </cell>
          <cell r="F230">
            <v>1.2</v>
          </cell>
          <cell r="G230">
            <v>8</v>
          </cell>
          <cell r="H230">
            <v>29340.1110232894</v>
          </cell>
          <cell r="I230">
            <v>1956007.40155263</v>
          </cell>
          <cell r="J230">
            <v>19560.0740155263</v>
          </cell>
          <cell r="K230">
            <v>19560.0740155263</v>
          </cell>
          <cell r="L230">
            <v>9780.03700776315</v>
          </cell>
          <cell r="M230">
            <v>4890.01850388157</v>
          </cell>
          <cell r="N230">
            <v>3912.01480310526</v>
          </cell>
          <cell r="O230">
            <v>3129.61184248421</v>
          </cell>
          <cell r="P230">
            <v>2445.00925194079</v>
          </cell>
          <cell r="Q230">
            <v>4890.01850388157</v>
          </cell>
        </row>
        <row r="231">
          <cell r="A231">
            <v>24320</v>
          </cell>
          <cell r="B231">
            <v>20</v>
          </cell>
          <cell r="C231" t="str">
            <v>小怪</v>
          </cell>
          <cell r="D231">
            <v>140</v>
          </cell>
          <cell r="E231">
            <v>209573.562857143</v>
          </cell>
          <cell r="F231">
            <v>0.08</v>
          </cell>
          <cell r="G231">
            <v>1</v>
          </cell>
          <cell r="H231">
            <v>1676.5777727594</v>
          </cell>
          <cell r="I231">
            <v>209572.221594925</v>
          </cell>
          <cell r="J231">
            <v>16765.777727594</v>
          </cell>
          <cell r="K231">
            <v>16765.777727594</v>
          </cell>
          <cell r="L231">
            <v>8382.88886379698</v>
          </cell>
          <cell r="M231">
            <v>4191.44443189849</v>
          </cell>
          <cell r="N231">
            <v>3353.15554551879</v>
          </cell>
          <cell r="O231">
            <v>2682.52443641504</v>
          </cell>
          <cell r="P231">
            <v>2095.72221594925</v>
          </cell>
          <cell r="Q231">
            <v>4191.44443189849</v>
          </cell>
        </row>
        <row r="232">
          <cell r="A232">
            <v>24220</v>
          </cell>
          <cell r="B232">
            <v>20</v>
          </cell>
          <cell r="C232" t="str">
            <v>精英</v>
          </cell>
          <cell r="D232">
            <v>140</v>
          </cell>
          <cell r="E232">
            <v>251488.275428571</v>
          </cell>
          <cell r="F232">
            <v>0.8</v>
          </cell>
          <cell r="G232">
            <v>1.5</v>
          </cell>
          <cell r="H232">
            <v>20118.9332731128</v>
          </cell>
          <cell r="I232">
            <v>377229.998870864</v>
          </cell>
          <cell r="J232">
            <v>20118.9332731128</v>
          </cell>
          <cell r="K232">
            <v>20118.9332731128</v>
          </cell>
          <cell r="L232">
            <v>10059.4666365564</v>
          </cell>
          <cell r="M232">
            <v>5029.73331827819</v>
          </cell>
          <cell r="N232">
            <v>4023.78665462255</v>
          </cell>
          <cell r="O232">
            <v>3219.02932369804</v>
          </cell>
          <cell r="P232">
            <v>2514.8666591391</v>
          </cell>
          <cell r="Q232">
            <v>5029.73331827819</v>
          </cell>
        </row>
        <row r="233">
          <cell r="A233">
            <v>24120</v>
          </cell>
          <cell r="B233">
            <v>20</v>
          </cell>
          <cell r="C233" t="str">
            <v>boss</v>
          </cell>
          <cell r="D233">
            <v>140</v>
          </cell>
          <cell r="E233">
            <v>293402.988</v>
          </cell>
          <cell r="F233">
            <v>1.2</v>
          </cell>
          <cell r="G233">
            <v>8</v>
          </cell>
          <cell r="H233">
            <v>35208.1332279473</v>
          </cell>
          <cell r="I233">
            <v>2347208.88186316</v>
          </cell>
          <cell r="J233">
            <v>23472.0888186316</v>
          </cell>
          <cell r="K233">
            <v>23472.0888186316</v>
          </cell>
          <cell r="L233">
            <v>11736.0444093158</v>
          </cell>
          <cell r="M233">
            <v>5868.02220465789</v>
          </cell>
          <cell r="N233">
            <v>4694.41776372631</v>
          </cell>
          <cell r="O233">
            <v>3755.53421098105</v>
          </cell>
          <cell r="P233">
            <v>2934.01110232894</v>
          </cell>
          <cell r="Q233">
            <v>5868.02220465789</v>
          </cell>
        </row>
        <row r="234">
          <cell r="A234">
            <v>24321</v>
          </cell>
          <cell r="B234">
            <v>21</v>
          </cell>
          <cell r="C234" t="str">
            <v>小怪</v>
          </cell>
          <cell r="D234">
            <v>145</v>
          </cell>
          <cell r="E234">
            <v>244502.49</v>
          </cell>
          <cell r="F234">
            <v>0.08</v>
          </cell>
          <cell r="G234">
            <v>1</v>
          </cell>
          <cell r="H234">
            <v>1956.00740155263</v>
          </cell>
          <cell r="I234">
            <v>244500.925194079</v>
          </cell>
          <cell r="J234">
            <v>19560.0740155263</v>
          </cell>
          <cell r="K234">
            <v>19560.0740155263</v>
          </cell>
          <cell r="L234">
            <v>9780.03700776315</v>
          </cell>
          <cell r="M234">
            <v>4890.01850388157</v>
          </cell>
          <cell r="N234">
            <v>3912.01480310526</v>
          </cell>
          <cell r="O234">
            <v>3129.61184248421</v>
          </cell>
          <cell r="P234">
            <v>2445.00925194079</v>
          </cell>
          <cell r="Q234">
            <v>4890.01850388157</v>
          </cell>
        </row>
        <row r="235">
          <cell r="A235">
            <v>24221</v>
          </cell>
          <cell r="B235">
            <v>21</v>
          </cell>
          <cell r="C235" t="str">
            <v>精英</v>
          </cell>
          <cell r="D235">
            <v>145</v>
          </cell>
          <cell r="E235">
            <v>293402.988</v>
          </cell>
          <cell r="F235">
            <v>0.8</v>
          </cell>
          <cell r="G235">
            <v>1.5</v>
          </cell>
          <cell r="H235">
            <v>23472.0888186316</v>
          </cell>
          <cell r="I235">
            <v>440101.665349342</v>
          </cell>
          <cell r="J235">
            <v>23472.0888186316</v>
          </cell>
          <cell r="K235">
            <v>23472.0888186316</v>
          </cell>
          <cell r="L235">
            <v>11736.0444093158</v>
          </cell>
          <cell r="M235">
            <v>5868.02220465789</v>
          </cell>
          <cell r="N235">
            <v>4694.41776372631</v>
          </cell>
          <cell r="O235">
            <v>3755.53421098105</v>
          </cell>
          <cell r="P235">
            <v>2934.01110232894</v>
          </cell>
          <cell r="Q235">
            <v>5868.02220465789</v>
          </cell>
        </row>
        <row r="236">
          <cell r="A236">
            <v>24121</v>
          </cell>
          <cell r="B236">
            <v>21</v>
          </cell>
          <cell r="C236" t="str">
            <v>boss</v>
          </cell>
          <cell r="D236">
            <v>145</v>
          </cell>
          <cell r="E236">
            <v>342303.486</v>
          </cell>
          <cell r="F236">
            <v>1.2</v>
          </cell>
          <cell r="G236">
            <v>8</v>
          </cell>
          <cell r="H236">
            <v>41076.1554326052</v>
          </cell>
          <cell r="I236">
            <v>2738410.36217368</v>
          </cell>
          <cell r="J236">
            <v>27384.1036217368</v>
          </cell>
          <cell r="K236">
            <v>27384.1036217368</v>
          </cell>
          <cell r="L236">
            <v>13692.0518108684</v>
          </cell>
          <cell r="M236">
            <v>6846.0259054342</v>
          </cell>
          <cell r="N236">
            <v>5476.82072434736</v>
          </cell>
          <cell r="O236">
            <v>4381.45657947789</v>
          </cell>
          <cell r="P236">
            <v>3423.0129527171</v>
          </cell>
          <cell r="Q236">
            <v>6846.0259054342</v>
          </cell>
        </row>
        <row r="237">
          <cell r="A237">
            <v>24322</v>
          </cell>
          <cell r="B237">
            <v>22</v>
          </cell>
          <cell r="C237" t="str">
            <v>小怪</v>
          </cell>
          <cell r="D237">
            <v>150</v>
          </cell>
          <cell r="E237">
            <v>281078.39</v>
          </cell>
          <cell r="F237">
            <v>0.08</v>
          </cell>
          <cell r="G237">
            <v>1</v>
          </cell>
          <cell r="H237">
            <v>2248.61272887854</v>
          </cell>
          <cell r="I237">
            <v>281076.591109817</v>
          </cell>
          <cell r="J237">
            <v>22486.1272887854</v>
          </cell>
          <cell r="K237">
            <v>22486.1272887854</v>
          </cell>
          <cell r="L237">
            <v>11243.0636443927</v>
          </cell>
          <cell r="M237">
            <v>5621.53182219634</v>
          </cell>
          <cell r="N237">
            <v>4497.22545775707</v>
          </cell>
          <cell r="O237">
            <v>3597.78036620566</v>
          </cell>
          <cell r="P237">
            <v>2810.76591109817</v>
          </cell>
          <cell r="Q237">
            <v>5621.53182219634</v>
          </cell>
        </row>
        <row r="238">
          <cell r="A238">
            <v>24222</v>
          </cell>
          <cell r="B238">
            <v>22</v>
          </cell>
          <cell r="C238" t="str">
            <v>精英</v>
          </cell>
          <cell r="D238">
            <v>150</v>
          </cell>
          <cell r="E238">
            <v>337294.068</v>
          </cell>
          <cell r="F238">
            <v>0.8</v>
          </cell>
          <cell r="G238">
            <v>1.5</v>
          </cell>
          <cell r="H238">
            <v>26983.3527465424</v>
          </cell>
          <cell r="I238">
            <v>505937.86399767</v>
          </cell>
          <cell r="J238">
            <v>26983.3527465424</v>
          </cell>
          <cell r="K238">
            <v>26983.3527465424</v>
          </cell>
          <cell r="L238">
            <v>13491.6763732712</v>
          </cell>
          <cell r="M238">
            <v>6745.83818663561</v>
          </cell>
          <cell r="N238">
            <v>5396.67054930848</v>
          </cell>
          <cell r="O238">
            <v>4317.33643944679</v>
          </cell>
          <cell r="P238">
            <v>3372.9190933178</v>
          </cell>
          <cell r="Q238">
            <v>6745.83818663561</v>
          </cell>
        </row>
        <row r="239">
          <cell r="A239">
            <v>24122</v>
          </cell>
          <cell r="B239">
            <v>22</v>
          </cell>
          <cell r="C239" t="str">
            <v>boss</v>
          </cell>
          <cell r="D239">
            <v>150</v>
          </cell>
          <cell r="E239">
            <v>393509.746</v>
          </cell>
          <cell r="F239">
            <v>1.2</v>
          </cell>
          <cell r="G239">
            <v>8</v>
          </cell>
          <cell r="H239">
            <v>47220.8673064492</v>
          </cell>
          <cell r="I239">
            <v>3148057.82042995</v>
          </cell>
          <cell r="J239">
            <v>31480.5782042995</v>
          </cell>
          <cell r="K239">
            <v>31480.5782042995</v>
          </cell>
          <cell r="L239">
            <v>15740.2891021497</v>
          </cell>
          <cell r="M239">
            <v>7870.14455107487</v>
          </cell>
          <cell r="N239">
            <v>6296.1156408599</v>
          </cell>
          <cell r="O239">
            <v>5036.89251268792</v>
          </cell>
          <cell r="P239">
            <v>3935.07227553744</v>
          </cell>
          <cell r="Q239">
            <v>7870.14455107487</v>
          </cell>
        </row>
        <row r="240">
          <cell r="A240">
            <v>24323</v>
          </cell>
          <cell r="B240">
            <v>23</v>
          </cell>
          <cell r="C240" t="str">
            <v>小怪</v>
          </cell>
          <cell r="D240">
            <v>155</v>
          </cell>
          <cell r="E240">
            <v>323240.1485</v>
          </cell>
          <cell r="F240">
            <v>0.08</v>
          </cell>
          <cell r="G240">
            <v>1</v>
          </cell>
          <cell r="H240">
            <v>2585.90463821032</v>
          </cell>
          <cell r="I240">
            <v>323238.079776289</v>
          </cell>
          <cell r="J240">
            <v>25859.0463821032</v>
          </cell>
          <cell r="K240">
            <v>25859.0463821032</v>
          </cell>
          <cell r="L240">
            <v>12929.5231910516</v>
          </cell>
          <cell r="M240">
            <v>6464.76159552579</v>
          </cell>
          <cell r="N240">
            <v>5171.80927642063</v>
          </cell>
          <cell r="O240">
            <v>4137.4474211365</v>
          </cell>
          <cell r="P240">
            <v>3232.38079776289</v>
          </cell>
          <cell r="Q240">
            <v>6464.76159552579</v>
          </cell>
        </row>
        <row r="241">
          <cell r="A241">
            <v>24223</v>
          </cell>
          <cell r="B241">
            <v>23</v>
          </cell>
          <cell r="C241" t="str">
            <v>精英</v>
          </cell>
          <cell r="D241">
            <v>155</v>
          </cell>
          <cell r="E241">
            <v>387888.1782</v>
          </cell>
          <cell r="F241">
            <v>0.8</v>
          </cell>
          <cell r="G241">
            <v>1.5</v>
          </cell>
          <cell r="H241">
            <v>31030.8556585238</v>
          </cell>
          <cell r="I241">
            <v>581828.543597321</v>
          </cell>
          <cell r="J241">
            <v>31030.8556585238</v>
          </cell>
          <cell r="K241">
            <v>31030.8556585238</v>
          </cell>
          <cell r="L241">
            <v>15515.4278292619</v>
          </cell>
          <cell r="M241">
            <v>7757.71391463095</v>
          </cell>
          <cell r="N241">
            <v>6206.17113170476</v>
          </cell>
          <cell r="O241">
            <v>4964.93690536381</v>
          </cell>
          <cell r="P241">
            <v>3878.85695731547</v>
          </cell>
          <cell r="Q241">
            <v>7757.71391463095</v>
          </cell>
        </row>
        <row r="242">
          <cell r="A242">
            <v>24123</v>
          </cell>
          <cell r="B242">
            <v>23</v>
          </cell>
          <cell r="C242" t="str">
            <v>boss</v>
          </cell>
          <cell r="D242">
            <v>155</v>
          </cell>
          <cell r="E242">
            <v>452536.2079</v>
          </cell>
          <cell r="F242">
            <v>1.2</v>
          </cell>
          <cell r="G242">
            <v>8</v>
          </cell>
          <cell r="H242">
            <v>54303.9974024166</v>
          </cell>
          <cell r="I242">
            <v>3620266.49349444</v>
          </cell>
          <cell r="J242">
            <v>36202.6649349444</v>
          </cell>
          <cell r="K242">
            <v>36202.6649349444</v>
          </cell>
          <cell r="L242">
            <v>18101.3324674722</v>
          </cell>
          <cell r="M242">
            <v>9050.6662337361</v>
          </cell>
          <cell r="N242">
            <v>7240.53298698888</v>
          </cell>
          <cell r="O242">
            <v>5792.42638959111</v>
          </cell>
          <cell r="P242">
            <v>4525.33311686805</v>
          </cell>
          <cell r="Q242">
            <v>9050.6662337361</v>
          </cell>
        </row>
        <row r="243">
          <cell r="A243">
            <v>24324</v>
          </cell>
          <cell r="B243">
            <v>24</v>
          </cell>
          <cell r="C243" t="str">
            <v>小怪</v>
          </cell>
          <cell r="D243">
            <v>160</v>
          </cell>
          <cell r="E243">
            <v>365401.907</v>
          </cell>
          <cell r="F243">
            <v>0.08</v>
          </cell>
          <cell r="G243">
            <v>1</v>
          </cell>
          <cell r="H243">
            <v>2923.1965475421</v>
          </cell>
          <cell r="I243">
            <v>365399.568442762</v>
          </cell>
          <cell r="J243">
            <v>29231.965475421</v>
          </cell>
          <cell r="K243">
            <v>29231.965475421</v>
          </cell>
          <cell r="L243">
            <v>14615.9827377105</v>
          </cell>
          <cell r="M243">
            <v>7307.99136885524</v>
          </cell>
          <cell r="N243">
            <v>5846.39309508419</v>
          </cell>
          <cell r="O243">
            <v>4677.11447606735</v>
          </cell>
          <cell r="P243">
            <v>3653.99568442762</v>
          </cell>
          <cell r="Q243">
            <v>7307.99136885524</v>
          </cell>
        </row>
        <row r="244">
          <cell r="A244">
            <v>24224</v>
          </cell>
          <cell r="B244">
            <v>24</v>
          </cell>
          <cell r="C244" t="str">
            <v>精英</v>
          </cell>
          <cell r="D244">
            <v>160</v>
          </cell>
          <cell r="E244">
            <v>438482.2884</v>
          </cell>
          <cell r="F244">
            <v>0.8</v>
          </cell>
          <cell r="G244">
            <v>1.5</v>
          </cell>
          <cell r="H244">
            <v>35078.3585705052</v>
          </cell>
          <cell r="I244">
            <v>657719.223196972</v>
          </cell>
          <cell r="J244">
            <v>35078.3585705052</v>
          </cell>
          <cell r="K244">
            <v>35078.3585705052</v>
          </cell>
          <cell r="L244">
            <v>17539.1792852526</v>
          </cell>
          <cell r="M244">
            <v>8769.58964262629</v>
          </cell>
          <cell r="N244">
            <v>7015.67171410103</v>
          </cell>
          <cell r="O244">
            <v>5612.53737128082</v>
          </cell>
          <cell r="P244">
            <v>4384.79482131314</v>
          </cell>
          <cell r="Q244">
            <v>8769.58964262629</v>
          </cell>
        </row>
        <row r="245">
          <cell r="A245">
            <v>24124</v>
          </cell>
          <cell r="B245">
            <v>24</v>
          </cell>
          <cell r="C245" t="str">
            <v>boss</v>
          </cell>
          <cell r="D245">
            <v>160</v>
          </cell>
          <cell r="E245">
            <v>511562.6698</v>
          </cell>
          <cell r="F245">
            <v>1.2</v>
          </cell>
          <cell r="G245">
            <v>8</v>
          </cell>
          <cell r="H245">
            <v>61387.127498384</v>
          </cell>
          <cell r="I245">
            <v>4092475.16655893</v>
          </cell>
          <cell r="J245">
            <v>40924.7516655893</v>
          </cell>
          <cell r="K245">
            <v>40924.7516655893</v>
          </cell>
          <cell r="L245">
            <v>20462.3758327947</v>
          </cell>
          <cell r="M245">
            <v>10231.1879163973</v>
          </cell>
          <cell r="N245">
            <v>8184.95033311787</v>
          </cell>
          <cell r="O245">
            <v>6547.96026649429</v>
          </cell>
          <cell r="P245">
            <v>5115.59395819867</v>
          </cell>
          <cell r="Q245">
            <v>10231.1879163973</v>
          </cell>
        </row>
        <row r="246">
          <cell r="A246">
            <v>24325</v>
          </cell>
          <cell r="B246">
            <v>25</v>
          </cell>
          <cell r="C246" t="str">
            <v>小怪</v>
          </cell>
          <cell r="D246">
            <v>165</v>
          </cell>
          <cell r="E246">
            <v>422144.72238</v>
          </cell>
          <cell r="F246">
            <v>0.08</v>
          </cell>
          <cell r="G246">
            <v>1</v>
          </cell>
          <cell r="H246">
            <v>3377.13616536854</v>
          </cell>
          <cell r="I246">
            <v>422142.020671068</v>
          </cell>
          <cell r="J246">
            <v>33771.3616536854</v>
          </cell>
          <cell r="K246">
            <v>33771.3616536854</v>
          </cell>
          <cell r="L246">
            <v>16885.6808268427</v>
          </cell>
          <cell r="M246">
            <v>8442.84041342135</v>
          </cell>
          <cell r="N246">
            <v>6754.27233073708</v>
          </cell>
          <cell r="O246">
            <v>5403.41786458967</v>
          </cell>
          <cell r="P246">
            <v>4221.42020671068</v>
          </cell>
          <cell r="Q246">
            <v>8442.84041342135</v>
          </cell>
        </row>
        <row r="247">
          <cell r="A247">
            <v>24225</v>
          </cell>
          <cell r="B247">
            <v>25</v>
          </cell>
          <cell r="C247" t="str">
            <v>精英</v>
          </cell>
          <cell r="D247">
            <v>165</v>
          </cell>
          <cell r="E247">
            <v>506573.666856</v>
          </cell>
          <cell r="F247">
            <v>0.8</v>
          </cell>
          <cell r="G247">
            <v>1.5</v>
          </cell>
          <cell r="H247">
            <v>40525.6339844225</v>
          </cell>
          <cell r="I247">
            <v>759855.637207922</v>
          </cell>
          <cell r="J247">
            <v>40525.6339844225</v>
          </cell>
          <cell r="K247">
            <v>40525.6339844225</v>
          </cell>
          <cell r="L247">
            <v>20262.8169922112</v>
          </cell>
          <cell r="M247">
            <v>10131.4084961056</v>
          </cell>
          <cell r="N247">
            <v>8105.1267968845</v>
          </cell>
          <cell r="O247">
            <v>6484.1014375076</v>
          </cell>
          <cell r="P247">
            <v>5065.70424805281</v>
          </cell>
          <cell r="Q247">
            <v>10131.4084961056</v>
          </cell>
        </row>
        <row r="248">
          <cell r="A248">
            <v>24125</v>
          </cell>
          <cell r="B248">
            <v>25</v>
          </cell>
          <cell r="C248" t="str">
            <v>boss</v>
          </cell>
          <cell r="D248">
            <v>165</v>
          </cell>
          <cell r="E248">
            <v>591002.611332</v>
          </cell>
          <cell r="F248">
            <v>1.2</v>
          </cell>
          <cell r="G248">
            <v>8</v>
          </cell>
          <cell r="H248">
            <v>70919.8594727394</v>
          </cell>
          <cell r="I248">
            <v>4727990.63151596</v>
          </cell>
          <cell r="J248">
            <v>47279.9063151596</v>
          </cell>
          <cell r="K248">
            <v>47279.9063151596</v>
          </cell>
          <cell r="L248">
            <v>23639.9531575798</v>
          </cell>
          <cell r="M248">
            <v>11819.9765787899</v>
          </cell>
          <cell r="N248">
            <v>9455.98126303192</v>
          </cell>
          <cell r="O248">
            <v>7564.78501042553</v>
          </cell>
          <cell r="P248">
            <v>5909.98828939495</v>
          </cell>
          <cell r="Q248">
            <v>11819.9765787899</v>
          </cell>
        </row>
        <row r="249">
          <cell r="A249">
            <v>24326</v>
          </cell>
          <cell r="B249">
            <v>26</v>
          </cell>
          <cell r="C249" t="str">
            <v>小怪</v>
          </cell>
          <cell r="D249">
            <v>170</v>
          </cell>
          <cell r="E249">
            <v>469049.691533333</v>
          </cell>
          <cell r="F249">
            <v>0.08</v>
          </cell>
          <cell r="G249">
            <v>1</v>
          </cell>
          <cell r="H249">
            <v>3752.37351707616</v>
          </cell>
          <cell r="I249">
            <v>469046.68963452</v>
          </cell>
          <cell r="J249">
            <v>37523.7351707616</v>
          </cell>
          <cell r="K249">
            <v>37523.7351707616</v>
          </cell>
          <cell r="L249">
            <v>18761.8675853808</v>
          </cell>
          <cell r="M249">
            <v>9380.93379269039</v>
          </cell>
          <cell r="N249">
            <v>7504.74703415231</v>
          </cell>
          <cell r="O249">
            <v>6003.79762732185</v>
          </cell>
          <cell r="P249">
            <v>4690.4668963452</v>
          </cell>
          <cell r="Q249">
            <v>9380.93379269039</v>
          </cell>
        </row>
        <row r="250">
          <cell r="A250">
            <v>24226</v>
          </cell>
          <cell r="B250">
            <v>26</v>
          </cell>
          <cell r="C250" t="str">
            <v>精英</v>
          </cell>
          <cell r="D250">
            <v>170</v>
          </cell>
          <cell r="E250">
            <v>562859.62984</v>
          </cell>
          <cell r="F250">
            <v>0.8</v>
          </cell>
          <cell r="G250">
            <v>1.5</v>
          </cell>
          <cell r="H250">
            <v>45028.4822049139</v>
          </cell>
          <cell r="I250">
            <v>844284.041342135</v>
          </cell>
          <cell r="J250">
            <v>45028.4822049139</v>
          </cell>
          <cell r="K250">
            <v>45028.4822049139</v>
          </cell>
          <cell r="L250">
            <v>22514.2411024569</v>
          </cell>
          <cell r="M250">
            <v>11257.1205512285</v>
          </cell>
          <cell r="N250">
            <v>9005.69644098278</v>
          </cell>
          <cell r="O250">
            <v>7204.55715278622</v>
          </cell>
          <cell r="P250">
            <v>5628.56027561424</v>
          </cell>
          <cell r="Q250">
            <v>11257.1205512285</v>
          </cell>
        </row>
        <row r="251">
          <cell r="A251">
            <v>24126</v>
          </cell>
          <cell r="B251">
            <v>26</v>
          </cell>
          <cell r="C251" t="str">
            <v>boss</v>
          </cell>
          <cell r="D251">
            <v>170</v>
          </cell>
          <cell r="E251">
            <v>656669.568146667</v>
          </cell>
          <cell r="F251">
            <v>1.2</v>
          </cell>
          <cell r="G251">
            <v>8</v>
          </cell>
          <cell r="H251">
            <v>78799.8438585993</v>
          </cell>
          <cell r="I251">
            <v>5253322.92390662</v>
          </cell>
          <cell r="J251">
            <v>52533.2292390662</v>
          </cell>
          <cell r="K251">
            <v>52533.2292390662</v>
          </cell>
          <cell r="L251">
            <v>26266.6146195331</v>
          </cell>
          <cell r="M251">
            <v>13133.3073097665</v>
          </cell>
          <cell r="N251">
            <v>10506.6458478132</v>
          </cell>
          <cell r="O251">
            <v>8405.31667825059</v>
          </cell>
          <cell r="P251">
            <v>6566.65365488327</v>
          </cell>
          <cell r="Q251">
            <v>13133.3073097665</v>
          </cell>
        </row>
        <row r="252">
          <cell r="A252">
            <v>24327</v>
          </cell>
          <cell r="B252">
            <v>27</v>
          </cell>
          <cell r="C252" t="str">
            <v>小怪</v>
          </cell>
          <cell r="D252">
            <v>175</v>
          </cell>
          <cell r="E252">
            <v>515954.660686667</v>
          </cell>
          <cell r="F252">
            <v>0.08</v>
          </cell>
          <cell r="G252">
            <v>1</v>
          </cell>
          <cell r="H252">
            <v>4127.61086878377</v>
          </cell>
          <cell r="I252">
            <v>515951.358597972</v>
          </cell>
          <cell r="J252">
            <v>41276.1086878377</v>
          </cell>
          <cell r="K252">
            <v>41276.1086878377</v>
          </cell>
          <cell r="L252">
            <v>20638.0543439189</v>
          </cell>
          <cell r="M252">
            <v>10319.0271719594</v>
          </cell>
          <cell r="N252">
            <v>8255.22173756755</v>
          </cell>
          <cell r="O252">
            <v>6604.17739005404</v>
          </cell>
          <cell r="P252">
            <v>5159.51358597972</v>
          </cell>
          <cell r="Q252">
            <v>10319.0271719594</v>
          </cell>
        </row>
        <row r="253">
          <cell r="A253">
            <v>24227</v>
          </cell>
          <cell r="B253">
            <v>27</v>
          </cell>
          <cell r="C253" t="str">
            <v>精英</v>
          </cell>
          <cell r="D253">
            <v>175</v>
          </cell>
          <cell r="E253">
            <v>619145.592824</v>
          </cell>
          <cell r="F253">
            <v>0.8</v>
          </cell>
          <cell r="G253">
            <v>1.5</v>
          </cell>
          <cell r="H253">
            <v>49531.3304254053</v>
          </cell>
          <cell r="I253">
            <v>928712.445476349</v>
          </cell>
          <cell r="J253">
            <v>49531.3304254053</v>
          </cell>
          <cell r="K253">
            <v>49531.3304254053</v>
          </cell>
          <cell r="L253">
            <v>24765.6652127026</v>
          </cell>
          <cell r="M253">
            <v>12382.8326063513</v>
          </cell>
          <cell r="N253">
            <v>9906.26608508106</v>
          </cell>
          <cell r="O253">
            <v>7925.01286806484</v>
          </cell>
          <cell r="P253">
            <v>6191.41630317566</v>
          </cell>
          <cell r="Q253">
            <v>12382.8326063513</v>
          </cell>
        </row>
        <row r="254">
          <cell r="A254">
            <v>24127</v>
          </cell>
          <cell r="B254">
            <v>27</v>
          </cell>
          <cell r="C254" t="str">
            <v>boss</v>
          </cell>
          <cell r="D254">
            <v>175</v>
          </cell>
          <cell r="E254">
            <v>722336.524961333</v>
          </cell>
          <cell r="F254">
            <v>1.2</v>
          </cell>
          <cell r="G254">
            <v>8</v>
          </cell>
          <cell r="H254">
            <v>86679.8282444592</v>
          </cell>
          <cell r="I254">
            <v>5778655.21629728</v>
          </cell>
          <cell r="J254">
            <v>57786.5521629728</v>
          </cell>
          <cell r="K254">
            <v>57786.5521629728</v>
          </cell>
          <cell r="L254">
            <v>28893.2760814864</v>
          </cell>
          <cell r="M254">
            <v>14446.6380407432</v>
          </cell>
          <cell r="N254">
            <v>11557.3104325946</v>
          </cell>
          <cell r="O254">
            <v>9245.84834607565</v>
          </cell>
          <cell r="P254">
            <v>7223.3190203716</v>
          </cell>
          <cell r="Q254">
            <v>14446.6380407432</v>
          </cell>
        </row>
        <row r="255">
          <cell r="A255">
            <v>24328</v>
          </cell>
          <cell r="B255">
            <v>28</v>
          </cell>
          <cell r="C255" t="str">
            <v>小怪</v>
          </cell>
          <cell r="D255">
            <v>180</v>
          </cell>
          <cell r="E255">
            <v>569615.170824</v>
          </cell>
          <cell r="F255">
            <v>0.08</v>
          </cell>
          <cell r="G255">
            <v>1</v>
          </cell>
          <cell r="H255">
            <v>4556.8922024819</v>
          </cell>
          <cell r="I255">
            <v>569611.525310238</v>
          </cell>
          <cell r="J255">
            <v>45568.922024819</v>
          </cell>
          <cell r="K255">
            <v>45568.922024819</v>
          </cell>
          <cell r="L255">
            <v>22784.4610124095</v>
          </cell>
          <cell r="M255">
            <v>11392.2305062048</v>
          </cell>
          <cell r="N255">
            <v>9113.78440496381</v>
          </cell>
          <cell r="O255">
            <v>7291.02752397105</v>
          </cell>
          <cell r="P255">
            <v>5696.11525310238</v>
          </cell>
          <cell r="Q255">
            <v>11392.2305062048</v>
          </cell>
        </row>
        <row r="256">
          <cell r="A256">
            <v>24228</v>
          </cell>
          <cell r="B256">
            <v>28</v>
          </cell>
          <cell r="C256" t="str">
            <v>精英</v>
          </cell>
          <cell r="D256">
            <v>180</v>
          </cell>
          <cell r="E256">
            <v>683538.2049888</v>
          </cell>
          <cell r="F256">
            <v>0.8</v>
          </cell>
          <cell r="G256">
            <v>1.5</v>
          </cell>
          <cell r="H256">
            <v>54682.7064297828</v>
          </cell>
          <cell r="I256">
            <v>1025300.74555843</v>
          </cell>
          <cell r="J256">
            <v>54682.7064297828</v>
          </cell>
          <cell r="K256">
            <v>54682.7064297828</v>
          </cell>
          <cell r="L256">
            <v>27341.3532148914</v>
          </cell>
          <cell r="M256">
            <v>13670.6766074457</v>
          </cell>
          <cell r="N256">
            <v>10936.5412859566</v>
          </cell>
          <cell r="O256">
            <v>8749.23302876525</v>
          </cell>
          <cell r="P256">
            <v>6835.33830372286</v>
          </cell>
          <cell r="Q256">
            <v>13670.6766074457</v>
          </cell>
        </row>
        <row r="257">
          <cell r="A257">
            <v>24128</v>
          </cell>
          <cell r="B257">
            <v>28</v>
          </cell>
          <cell r="C257" t="str">
            <v>boss</v>
          </cell>
          <cell r="D257">
            <v>180</v>
          </cell>
          <cell r="E257">
            <v>797461.2391536</v>
          </cell>
          <cell r="F257">
            <v>1.2</v>
          </cell>
          <cell r="G257">
            <v>8</v>
          </cell>
          <cell r="H257">
            <v>95694.73625212</v>
          </cell>
          <cell r="I257">
            <v>6379649.08347466</v>
          </cell>
          <cell r="J257">
            <v>63796.4908347466</v>
          </cell>
          <cell r="K257">
            <v>63796.4908347466</v>
          </cell>
          <cell r="L257">
            <v>31898.2454173733</v>
          </cell>
          <cell r="M257">
            <v>15949.1227086867</v>
          </cell>
          <cell r="N257">
            <v>12759.2981669493</v>
          </cell>
          <cell r="O257">
            <v>10207.4385335595</v>
          </cell>
          <cell r="P257">
            <v>7974.56135434333</v>
          </cell>
          <cell r="Q257">
            <v>15949.1227086867</v>
          </cell>
        </row>
        <row r="258">
          <cell r="A258">
            <v>24329</v>
          </cell>
          <cell r="B258">
            <v>29</v>
          </cell>
          <cell r="C258" t="str">
            <v>小怪</v>
          </cell>
          <cell r="D258">
            <v>190</v>
          </cell>
          <cell r="E258">
            <v>601260.458092</v>
          </cell>
          <cell r="F258">
            <v>0.08</v>
          </cell>
          <cell r="G258">
            <v>1</v>
          </cell>
          <cell r="H258">
            <v>4810.05288039756</v>
          </cell>
          <cell r="I258">
            <v>601256.610049696</v>
          </cell>
          <cell r="J258">
            <v>48100.5288039756</v>
          </cell>
          <cell r="K258">
            <v>48100.5288039756</v>
          </cell>
          <cell r="L258">
            <v>24050.2644019878</v>
          </cell>
          <cell r="M258">
            <v>12025.1322009939</v>
          </cell>
          <cell r="N258">
            <v>9620.10576079513</v>
          </cell>
          <cell r="O258">
            <v>7696.0846086361</v>
          </cell>
          <cell r="P258">
            <v>6012.56610049696</v>
          </cell>
          <cell r="Q258">
            <v>12025.1322009939</v>
          </cell>
        </row>
        <row r="259">
          <cell r="A259">
            <v>24229</v>
          </cell>
          <cell r="B259">
            <v>29</v>
          </cell>
          <cell r="C259" t="str">
            <v>精英</v>
          </cell>
          <cell r="D259">
            <v>190</v>
          </cell>
          <cell r="E259">
            <v>721512.5497104</v>
          </cell>
          <cell r="F259">
            <v>0.8</v>
          </cell>
          <cell r="G259">
            <v>1.5</v>
          </cell>
          <cell r="H259">
            <v>57720.6345647708</v>
          </cell>
          <cell r="I259">
            <v>1082261.89808945</v>
          </cell>
          <cell r="J259">
            <v>57720.6345647708</v>
          </cell>
          <cell r="K259">
            <v>57720.6345647708</v>
          </cell>
          <cell r="L259">
            <v>28860.3172823854</v>
          </cell>
          <cell r="M259">
            <v>14430.1586411927</v>
          </cell>
          <cell r="N259">
            <v>11544.1269129542</v>
          </cell>
          <cell r="O259">
            <v>9235.30153036333</v>
          </cell>
          <cell r="P259">
            <v>7215.07932059635</v>
          </cell>
          <cell r="Q259">
            <v>14430.1586411927</v>
          </cell>
        </row>
        <row r="260">
          <cell r="A260">
            <v>24129</v>
          </cell>
          <cell r="B260">
            <v>29</v>
          </cell>
          <cell r="C260" t="str">
            <v>boss</v>
          </cell>
          <cell r="D260">
            <v>190</v>
          </cell>
          <cell r="E260">
            <v>841764.6413288</v>
          </cell>
          <cell r="F260">
            <v>1.2</v>
          </cell>
          <cell r="G260">
            <v>8</v>
          </cell>
          <cell r="H260">
            <v>101011.110488349</v>
          </cell>
          <cell r="I260">
            <v>6734074.03255659</v>
          </cell>
          <cell r="J260">
            <v>67340.7403255659</v>
          </cell>
          <cell r="K260">
            <v>67340.7403255659</v>
          </cell>
          <cell r="L260">
            <v>33670.370162783</v>
          </cell>
          <cell r="M260">
            <v>16835.1850813915</v>
          </cell>
          <cell r="N260">
            <v>13468.1480651132</v>
          </cell>
          <cell r="O260">
            <v>10774.5184520905</v>
          </cell>
          <cell r="P260">
            <v>8417.59254069574</v>
          </cell>
          <cell r="Q260">
            <v>16835.1850813915</v>
          </cell>
        </row>
        <row r="261">
          <cell r="A261">
            <v>24330</v>
          </cell>
          <cell r="B261">
            <v>30</v>
          </cell>
          <cell r="C261" t="str">
            <v>小怪</v>
          </cell>
          <cell r="D261">
            <v>200</v>
          </cell>
          <cell r="E261">
            <v>632905.74536</v>
          </cell>
          <cell r="F261">
            <v>0.08</v>
          </cell>
          <cell r="G261">
            <v>1</v>
          </cell>
          <cell r="H261">
            <v>5063.21355831323</v>
          </cell>
          <cell r="I261">
            <v>632901.694789153</v>
          </cell>
          <cell r="J261">
            <v>50632.1355831323</v>
          </cell>
          <cell r="K261">
            <v>50632.1355831323</v>
          </cell>
          <cell r="L261">
            <v>25316.0677915661</v>
          </cell>
          <cell r="M261">
            <v>12658.0338957831</v>
          </cell>
          <cell r="N261">
            <v>10126.4271166265</v>
          </cell>
          <cell r="O261">
            <v>8101.14169330116</v>
          </cell>
          <cell r="P261">
            <v>6329.01694789153</v>
          </cell>
          <cell r="Q261">
            <v>12658.0338957831</v>
          </cell>
        </row>
        <row r="262">
          <cell r="A262">
            <v>24230</v>
          </cell>
          <cell r="B262">
            <v>30</v>
          </cell>
          <cell r="C262" t="str">
            <v>精英</v>
          </cell>
          <cell r="D262">
            <v>200</v>
          </cell>
          <cell r="E262">
            <v>759486.894432</v>
          </cell>
          <cell r="F262">
            <v>0.8</v>
          </cell>
          <cell r="G262">
            <v>1.5</v>
          </cell>
          <cell r="H262">
            <v>60758.5626997587</v>
          </cell>
          <cell r="I262">
            <v>1139223.05062048</v>
          </cell>
          <cell r="J262">
            <v>60758.5626997587</v>
          </cell>
          <cell r="K262">
            <v>60758.5626997587</v>
          </cell>
          <cell r="L262">
            <v>30379.2813498794</v>
          </cell>
          <cell r="M262">
            <v>15189.6406749397</v>
          </cell>
          <cell r="N262">
            <v>12151.7125399517</v>
          </cell>
          <cell r="O262">
            <v>9721.37003196139</v>
          </cell>
          <cell r="P262">
            <v>7594.82033746984</v>
          </cell>
          <cell r="Q262">
            <v>15189.6406749397</v>
          </cell>
        </row>
        <row r="263">
          <cell r="A263">
            <v>24130</v>
          </cell>
          <cell r="B263">
            <v>30</v>
          </cell>
          <cell r="C263" t="str">
            <v>boss</v>
          </cell>
          <cell r="D263">
            <v>200</v>
          </cell>
          <cell r="E263">
            <v>886068.043504</v>
          </cell>
          <cell r="F263">
            <v>1.2</v>
          </cell>
          <cell r="G263">
            <v>8</v>
          </cell>
          <cell r="H263">
            <v>106327.484724578</v>
          </cell>
          <cell r="I263">
            <v>7088498.98163852</v>
          </cell>
          <cell r="J263">
            <v>70884.9898163852</v>
          </cell>
          <cell r="K263">
            <v>70884.9898163852</v>
          </cell>
          <cell r="L263">
            <v>35442.4949081926</v>
          </cell>
          <cell r="M263">
            <v>17721.2474540963</v>
          </cell>
          <cell r="N263">
            <v>14176.997963277</v>
          </cell>
          <cell r="O263">
            <v>11341.5983706216</v>
          </cell>
          <cell r="P263">
            <v>8860.62372704815</v>
          </cell>
          <cell r="Q263">
            <v>17721.2474540963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仙灵岛强度设计"/>
      <sheetName val="镇妖塔怪物强度设计"/>
    </sheetNames>
    <sheetDataSet>
      <sheetData sheetId="0">
        <row r="59">
          <cell r="B59" t="str">
            <v>序号</v>
          </cell>
          <cell r="C59" t="str">
            <v>章节id</v>
          </cell>
          <cell r="D59" t="str">
            <v>关卡id</v>
          </cell>
          <cell r="E59" t="str">
            <v>怪物类型</v>
          </cell>
          <cell r="F59" t="str">
            <v>怪物战斗力</v>
          </cell>
          <cell r="G59" t="str">
            <v>攻击缩放系数</v>
          </cell>
          <cell r="H59" t="str">
            <v>生命缩放系数</v>
          </cell>
          <cell r="I59" t="str">
            <v>攻击强度</v>
          </cell>
          <cell r="J59" t="str">
            <v>最大生命</v>
          </cell>
          <cell r="K59" t="str">
            <v>物理防御</v>
          </cell>
          <cell r="L59" t="str">
            <v>法术防御</v>
          </cell>
          <cell r="M59" t="str">
            <v>穿透等级</v>
          </cell>
          <cell r="N59" t="str">
            <v>格挡等级</v>
          </cell>
          <cell r="O59" t="str">
            <v>暴击等级</v>
          </cell>
          <cell r="P59" t="str">
            <v>抗暴等级</v>
          </cell>
          <cell r="Q59" t="str">
            <v>命中等级</v>
          </cell>
          <cell r="R59" t="str">
            <v>闪避等级</v>
          </cell>
        </row>
        <row r="60">
          <cell r="B60">
            <v>1</v>
          </cell>
          <cell r="C60">
            <v>1</v>
          </cell>
          <cell r="D60">
            <v>1</v>
          </cell>
          <cell r="E60" t="str">
            <v>小怪</v>
          </cell>
          <cell r="F60">
            <v>14846.66212</v>
          </cell>
          <cell r="G60">
            <v>0.02</v>
          </cell>
          <cell r="H60">
            <v>1</v>
          </cell>
          <cell r="I60">
            <v>29.6931342039411</v>
          </cell>
          <cell r="J60">
            <v>14846.5671019705</v>
          </cell>
          <cell r="K60">
            <v>1187.72536815764</v>
          </cell>
          <cell r="L60">
            <v>1187.72536815764</v>
          </cell>
          <cell r="M60">
            <v>593.862684078822</v>
          </cell>
          <cell r="N60">
            <v>296.931342039411</v>
          </cell>
          <cell r="O60">
            <v>237.545073631529</v>
          </cell>
          <cell r="P60">
            <v>190.036058905223</v>
          </cell>
          <cell r="Q60">
            <v>148.465671019705</v>
          </cell>
          <cell r="R60">
            <v>296.931342039411</v>
          </cell>
        </row>
        <row r="60">
          <cell r="U60">
            <v>26020</v>
          </cell>
          <cell r="V60">
            <v>12</v>
          </cell>
        </row>
        <row r="61">
          <cell r="B61">
            <v>2</v>
          </cell>
          <cell r="C61">
            <v>1</v>
          </cell>
          <cell r="D61">
            <v>1</v>
          </cell>
          <cell r="E61" t="str">
            <v>小怪</v>
          </cell>
          <cell r="F61">
            <v>14846.66212</v>
          </cell>
          <cell r="G61">
            <v>0.02</v>
          </cell>
          <cell r="H61">
            <v>1</v>
          </cell>
          <cell r="I61">
            <v>29.6931342039411</v>
          </cell>
          <cell r="J61">
            <v>14846.5671019705</v>
          </cell>
          <cell r="K61">
            <v>1187.72536815764</v>
          </cell>
          <cell r="L61">
            <v>1187.72536815764</v>
          </cell>
          <cell r="M61">
            <v>593.862684078822</v>
          </cell>
          <cell r="N61">
            <v>296.931342039411</v>
          </cell>
          <cell r="O61">
            <v>237.545073631529</v>
          </cell>
          <cell r="P61">
            <v>190.036058905223</v>
          </cell>
          <cell r="Q61">
            <v>148.465671019705</v>
          </cell>
          <cell r="R61">
            <v>296.931342039411</v>
          </cell>
        </row>
        <row r="61">
          <cell r="U61">
            <v>26021</v>
          </cell>
          <cell r="V61">
            <v>11</v>
          </cell>
        </row>
        <row r="62">
          <cell r="B62">
            <v>3</v>
          </cell>
          <cell r="C62">
            <v>1</v>
          </cell>
          <cell r="D62">
            <v>1</v>
          </cell>
          <cell r="E62" t="str">
            <v>boss</v>
          </cell>
          <cell r="F62">
            <v>20785.326968</v>
          </cell>
          <cell r="G62">
            <v>0.14</v>
          </cell>
          <cell r="H62">
            <v>2</v>
          </cell>
          <cell r="I62">
            <v>290.992715198623</v>
          </cell>
          <cell r="J62">
            <v>41570.3878855175</v>
          </cell>
          <cell r="K62">
            <v>1662.8155154207</v>
          </cell>
          <cell r="L62">
            <v>1662.8155154207</v>
          </cell>
          <cell r="M62">
            <v>831.407757710351</v>
          </cell>
          <cell r="N62">
            <v>415.703878855175</v>
          </cell>
          <cell r="O62">
            <v>332.56310308414</v>
          </cell>
          <cell r="P62">
            <v>266.050482467312</v>
          </cell>
          <cell r="Q62">
            <v>207.851939427588</v>
          </cell>
          <cell r="R62">
            <v>415.703878855175</v>
          </cell>
        </row>
        <row r="62">
          <cell r="U62">
            <v>26022</v>
          </cell>
          <cell r="V62">
            <v>10</v>
          </cell>
        </row>
        <row r="63">
          <cell r="B63">
            <v>4</v>
          </cell>
          <cell r="C63">
            <v>1</v>
          </cell>
          <cell r="D63">
            <v>2</v>
          </cell>
          <cell r="E63" t="str">
            <v>小怪</v>
          </cell>
          <cell r="F63">
            <v>19026.5026</v>
          </cell>
          <cell r="G63">
            <v>0.08</v>
          </cell>
          <cell r="H63">
            <v>1</v>
          </cell>
          <cell r="I63">
            <v>152.211046649301</v>
          </cell>
          <cell r="J63">
            <v>19026.3808311627</v>
          </cell>
          <cell r="K63">
            <v>1522.11046649301</v>
          </cell>
          <cell r="L63">
            <v>1522.11046649301</v>
          </cell>
          <cell r="M63">
            <v>761.055233246507</v>
          </cell>
          <cell r="N63">
            <v>380.527616623254</v>
          </cell>
          <cell r="O63">
            <v>304.422093298603</v>
          </cell>
          <cell r="P63">
            <v>243.537674638882</v>
          </cell>
          <cell r="Q63">
            <v>190.263808311627</v>
          </cell>
          <cell r="R63">
            <v>380.527616623254</v>
          </cell>
        </row>
        <row r="63">
          <cell r="U63">
            <v>26030</v>
          </cell>
          <cell r="V63">
            <v>6</v>
          </cell>
        </row>
        <row r="64">
          <cell r="B64">
            <v>5</v>
          </cell>
          <cell r="C64">
            <v>1</v>
          </cell>
          <cell r="D64">
            <v>2</v>
          </cell>
          <cell r="E64" t="str">
            <v>小怪</v>
          </cell>
          <cell r="F64">
            <v>19026.5026</v>
          </cell>
          <cell r="G64">
            <v>0.08</v>
          </cell>
          <cell r="H64">
            <v>1</v>
          </cell>
          <cell r="I64">
            <v>152.211046649301</v>
          </cell>
          <cell r="J64">
            <v>19026.3808311627</v>
          </cell>
          <cell r="K64">
            <v>1522.11046649301</v>
          </cell>
          <cell r="L64">
            <v>1522.11046649301</v>
          </cell>
          <cell r="M64">
            <v>761.055233246507</v>
          </cell>
          <cell r="N64">
            <v>380.527616623254</v>
          </cell>
          <cell r="O64">
            <v>304.422093298603</v>
          </cell>
          <cell r="P64">
            <v>243.537674638882</v>
          </cell>
          <cell r="Q64">
            <v>190.263808311627</v>
          </cell>
          <cell r="R64">
            <v>380.527616623254</v>
          </cell>
        </row>
        <row r="64">
          <cell r="U64">
            <v>26031</v>
          </cell>
          <cell r="V64">
            <v>5</v>
          </cell>
        </row>
        <row r="65">
          <cell r="B65">
            <v>6</v>
          </cell>
          <cell r="C65">
            <v>1</v>
          </cell>
          <cell r="D65">
            <v>2</v>
          </cell>
          <cell r="E65" t="str">
            <v>boss</v>
          </cell>
          <cell r="F65">
            <v>26637.10364</v>
          </cell>
          <cell r="G65">
            <v>0.75</v>
          </cell>
          <cell r="H65">
            <v>3</v>
          </cell>
          <cell r="I65">
            <v>1997.76998727208</v>
          </cell>
          <cell r="J65">
            <v>79910.7994908832</v>
          </cell>
          <cell r="K65">
            <v>2130.95465309022</v>
          </cell>
          <cell r="L65">
            <v>2130.95465309022</v>
          </cell>
          <cell r="M65">
            <v>1065.47732654511</v>
          </cell>
          <cell r="N65">
            <v>532.738663272555</v>
          </cell>
          <cell r="O65">
            <v>426.190930618044</v>
          </cell>
          <cell r="P65">
            <v>340.952744494435</v>
          </cell>
          <cell r="Q65">
            <v>266.369331636277</v>
          </cell>
          <cell r="R65">
            <v>532.738663272555</v>
          </cell>
        </row>
        <row r="65">
          <cell r="U65">
            <v>26032</v>
          </cell>
          <cell r="V65">
            <v>4</v>
          </cell>
        </row>
        <row r="66">
          <cell r="B66">
            <v>7</v>
          </cell>
          <cell r="C66">
            <v>1</v>
          </cell>
          <cell r="D66">
            <v>3</v>
          </cell>
          <cell r="E66" t="str">
            <v>小怪</v>
          </cell>
          <cell r="F66">
            <v>45696.4530966667</v>
          </cell>
          <cell r="G66">
            <v>0.1</v>
          </cell>
          <cell r="H66">
            <v>1</v>
          </cell>
          <cell r="I66">
            <v>456.961606412386</v>
          </cell>
          <cell r="J66">
            <v>45696.1606412386</v>
          </cell>
          <cell r="K66">
            <v>3655.69285129909</v>
          </cell>
          <cell r="L66">
            <v>3655.69285129909</v>
          </cell>
          <cell r="M66">
            <v>1827.84642564954</v>
          </cell>
          <cell r="N66">
            <v>913.923212824771</v>
          </cell>
          <cell r="O66">
            <v>731.138570259817</v>
          </cell>
          <cell r="P66">
            <v>584.910856207854</v>
          </cell>
          <cell r="Q66">
            <v>456.961606412386</v>
          </cell>
          <cell r="R66">
            <v>913.923212824771</v>
          </cell>
        </row>
        <row r="66">
          <cell r="U66">
            <v>26033</v>
          </cell>
          <cell r="V66">
            <v>4</v>
          </cell>
        </row>
        <row r="67">
          <cell r="B67">
            <v>8</v>
          </cell>
          <cell r="C67">
            <v>1</v>
          </cell>
          <cell r="D67">
            <v>3</v>
          </cell>
          <cell r="E67" t="str">
            <v>小怪</v>
          </cell>
          <cell r="F67">
            <v>45696.4530966667</v>
          </cell>
          <cell r="G67">
            <v>0.1</v>
          </cell>
          <cell r="H67">
            <v>1</v>
          </cell>
          <cell r="I67">
            <v>456.961606412386</v>
          </cell>
          <cell r="J67">
            <v>45696.1606412386</v>
          </cell>
          <cell r="K67">
            <v>3655.69285129909</v>
          </cell>
          <cell r="L67">
            <v>3655.69285129909</v>
          </cell>
          <cell r="M67">
            <v>1827.84642564954</v>
          </cell>
          <cell r="N67">
            <v>913.923212824771</v>
          </cell>
          <cell r="O67">
            <v>731.138570259817</v>
          </cell>
          <cell r="P67">
            <v>584.910856207854</v>
          </cell>
          <cell r="Q67">
            <v>456.961606412386</v>
          </cell>
          <cell r="R67">
            <v>913.923212824771</v>
          </cell>
        </row>
        <row r="67">
          <cell r="U67">
            <v>26040</v>
          </cell>
          <cell r="V67">
            <v>9</v>
          </cell>
        </row>
        <row r="68">
          <cell r="B68">
            <v>9</v>
          </cell>
          <cell r="C68">
            <v>1</v>
          </cell>
          <cell r="D68">
            <v>3</v>
          </cell>
          <cell r="E68" t="str">
            <v>boss</v>
          </cell>
          <cell r="F68">
            <v>63975.0343353333</v>
          </cell>
          <cell r="G68">
            <v>0.75</v>
          </cell>
          <cell r="H68">
            <v>3</v>
          </cell>
          <cell r="I68">
            <v>4798.09686733005</v>
          </cell>
          <cell r="J68">
            <v>191923.874693202</v>
          </cell>
          <cell r="K68">
            <v>5117.96999181872</v>
          </cell>
          <cell r="L68">
            <v>5117.96999181872</v>
          </cell>
          <cell r="M68">
            <v>2558.98499590936</v>
          </cell>
          <cell r="N68">
            <v>1279.49249795468</v>
          </cell>
          <cell r="O68">
            <v>1023.59399836374</v>
          </cell>
          <cell r="P68">
            <v>818.875198690995</v>
          </cell>
          <cell r="Q68">
            <v>639.74624897734</v>
          </cell>
          <cell r="R68">
            <v>1279.49249795468</v>
          </cell>
        </row>
        <row r="68">
          <cell r="U68">
            <v>26041</v>
          </cell>
          <cell r="V68">
            <v>8</v>
          </cell>
        </row>
        <row r="69">
          <cell r="B69">
            <v>10</v>
          </cell>
          <cell r="C69">
            <v>2</v>
          </cell>
          <cell r="D69">
            <v>1</v>
          </cell>
          <cell r="E69" t="str">
            <v>小怪</v>
          </cell>
          <cell r="F69">
            <v>66657.203192</v>
          </cell>
          <cell r="G69">
            <v>0.11</v>
          </cell>
          <cell r="H69">
            <v>1</v>
          </cell>
          <cell r="I69">
            <v>733.224542474928</v>
          </cell>
          <cell r="J69">
            <v>66656.7765886298</v>
          </cell>
          <cell r="K69">
            <v>5332.54212709039</v>
          </cell>
          <cell r="L69">
            <v>5332.54212709039</v>
          </cell>
          <cell r="M69">
            <v>2666.27106354519</v>
          </cell>
          <cell r="N69">
            <v>1333.1355317726</v>
          </cell>
          <cell r="O69">
            <v>1066.50842541808</v>
          </cell>
          <cell r="P69">
            <v>853.206740334462</v>
          </cell>
          <cell r="Q69">
            <v>666.567765886298</v>
          </cell>
          <cell r="R69">
            <v>1333.1355317726</v>
          </cell>
        </row>
        <row r="69">
          <cell r="U69">
            <v>26042</v>
          </cell>
          <cell r="V69">
            <v>7</v>
          </cell>
        </row>
        <row r="70">
          <cell r="B70">
            <v>11</v>
          </cell>
          <cell r="C70">
            <v>2</v>
          </cell>
          <cell r="D70">
            <v>1</v>
          </cell>
          <cell r="E70" t="str">
            <v>小怪</v>
          </cell>
          <cell r="F70">
            <v>66657.203192</v>
          </cell>
          <cell r="G70">
            <v>0.11</v>
          </cell>
          <cell r="H70">
            <v>1</v>
          </cell>
          <cell r="I70">
            <v>733.224542474928</v>
          </cell>
          <cell r="J70">
            <v>66656.7765886298</v>
          </cell>
          <cell r="K70">
            <v>5332.54212709039</v>
          </cell>
          <cell r="L70">
            <v>5332.54212709039</v>
          </cell>
          <cell r="M70">
            <v>2666.27106354519</v>
          </cell>
          <cell r="N70">
            <v>1333.1355317726</v>
          </cell>
          <cell r="O70">
            <v>1066.50842541808</v>
          </cell>
          <cell r="P70">
            <v>853.206740334462</v>
          </cell>
          <cell r="Q70">
            <v>666.567765886298</v>
          </cell>
          <cell r="R70">
            <v>1333.1355317726</v>
          </cell>
        </row>
        <row r="70">
          <cell r="U70">
            <v>26043</v>
          </cell>
          <cell r="V70">
            <v>7</v>
          </cell>
        </row>
        <row r="71">
          <cell r="B71">
            <v>12</v>
          </cell>
          <cell r="C71">
            <v>2</v>
          </cell>
          <cell r="D71">
            <v>1</v>
          </cell>
          <cell r="E71" t="str">
            <v>boss</v>
          </cell>
          <cell r="F71">
            <v>93320.0844688</v>
          </cell>
          <cell r="G71">
            <v>1</v>
          </cell>
          <cell r="H71">
            <v>3</v>
          </cell>
          <cell r="I71">
            <v>9331.94872240817</v>
          </cell>
          <cell r="J71">
            <v>279958.461672245</v>
          </cell>
          <cell r="K71">
            <v>7465.55897792654</v>
          </cell>
          <cell r="L71">
            <v>7465.55897792654</v>
          </cell>
          <cell r="M71">
            <v>3732.77948896327</v>
          </cell>
          <cell r="N71">
            <v>1866.38974448164</v>
          </cell>
          <cell r="O71">
            <v>1493.11179558531</v>
          </cell>
          <cell r="P71">
            <v>1194.48943646825</v>
          </cell>
          <cell r="Q71">
            <v>933.194872240818</v>
          </cell>
          <cell r="R71">
            <v>1866.38974448164</v>
          </cell>
        </row>
        <row r="71">
          <cell r="U71">
            <v>26010</v>
          </cell>
          <cell r="V71">
            <v>3</v>
          </cell>
        </row>
        <row r="72">
          <cell r="B72">
            <v>13</v>
          </cell>
          <cell r="C72">
            <v>2</v>
          </cell>
          <cell r="D72">
            <v>2</v>
          </cell>
          <cell r="E72" t="str">
            <v>小怪</v>
          </cell>
          <cell r="F72">
            <v>91569.907</v>
          </cell>
          <cell r="G72">
            <v>0.125</v>
          </cell>
          <cell r="H72">
            <v>1</v>
          </cell>
          <cell r="I72">
            <v>1144.61651195432</v>
          </cell>
          <cell r="J72">
            <v>91569.3209563459</v>
          </cell>
          <cell r="K72">
            <v>7325.54567650767</v>
          </cell>
          <cell r="L72">
            <v>7325.54567650767</v>
          </cell>
          <cell r="M72">
            <v>3662.77283825384</v>
          </cell>
          <cell r="N72">
            <v>1831.38641912692</v>
          </cell>
          <cell r="O72">
            <v>1465.10913530153</v>
          </cell>
          <cell r="P72">
            <v>1172.08730824123</v>
          </cell>
          <cell r="Q72">
            <v>915.693209563459</v>
          </cell>
          <cell r="R72">
            <v>1831.38641912692</v>
          </cell>
        </row>
        <row r="72">
          <cell r="U72">
            <v>26011</v>
          </cell>
          <cell r="V72">
            <v>2</v>
          </cell>
        </row>
        <row r="73">
          <cell r="B73">
            <v>14</v>
          </cell>
          <cell r="C73">
            <v>2</v>
          </cell>
          <cell r="D73">
            <v>2</v>
          </cell>
          <cell r="E73" t="str">
            <v>小怪</v>
          </cell>
          <cell r="F73">
            <v>91569.907</v>
          </cell>
          <cell r="G73">
            <v>0.125</v>
          </cell>
          <cell r="H73">
            <v>1</v>
          </cell>
          <cell r="I73">
            <v>1144.61651195432</v>
          </cell>
          <cell r="J73">
            <v>91569.3209563459</v>
          </cell>
          <cell r="K73">
            <v>7325.54567650767</v>
          </cell>
          <cell r="L73">
            <v>7325.54567650767</v>
          </cell>
          <cell r="M73">
            <v>3662.77283825384</v>
          </cell>
          <cell r="N73">
            <v>1831.38641912692</v>
          </cell>
          <cell r="O73">
            <v>1465.10913530153</v>
          </cell>
          <cell r="P73">
            <v>1172.08730824123</v>
          </cell>
          <cell r="Q73">
            <v>915.693209563459</v>
          </cell>
          <cell r="R73">
            <v>1831.38641912692</v>
          </cell>
        </row>
        <row r="73">
          <cell r="U73">
            <v>26012</v>
          </cell>
          <cell r="V73">
            <v>1</v>
          </cell>
        </row>
        <row r="74">
          <cell r="B74">
            <v>15</v>
          </cell>
          <cell r="C74">
            <v>2</v>
          </cell>
          <cell r="D74">
            <v>2</v>
          </cell>
          <cell r="E74" t="str">
            <v>boss</v>
          </cell>
          <cell r="F74">
            <v>128197.8698</v>
          </cell>
          <cell r="G74">
            <v>1</v>
          </cell>
          <cell r="H74">
            <v>3</v>
          </cell>
          <cell r="I74">
            <v>12819.7049338884</v>
          </cell>
          <cell r="J74">
            <v>384591.148016653</v>
          </cell>
          <cell r="K74">
            <v>10255.7639471107</v>
          </cell>
          <cell r="L74">
            <v>10255.7639471107</v>
          </cell>
          <cell r="M74">
            <v>5127.88197355537</v>
          </cell>
          <cell r="N74">
            <v>2563.94098677768</v>
          </cell>
          <cell r="O74">
            <v>2051.15278942215</v>
          </cell>
          <cell r="P74">
            <v>1640.92223153772</v>
          </cell>
          <cell r="Q74">
            <v>1281.97049338884</v>
          </cell>
          <cell r="R74">
            <v>2563.94098677768</v>
          </cell>
        </row>
        <row r="74">
          <cell r="U74">
            <v>26050</v>
          </cell>
          <cell r="V74">
            <v>15</v>
          </cell>
        </row>
        <row r="75">
          <cell r="B75">
            <v>16</v>
          </cell>
          <cell r="C75">
            <v>2</v>
          </cell>
          <cell r="D75">
            <v>3</v>
          </cell>
          <cell r="E75" t="str">
            <v>小怪</v>
          </cell>
          <cell r="F75">
            <v>116701.777171429</v>
          </cell>
          <cell r="G75">
            <v>0.125</v>
          </cell>
          <cell r="H75">
            <v>1</v>
          </cell>
          <cell r="I75">
            <v>1458.76287856043</v>
          </cell>
          <cell r="J75">
            <v>116701.030284835</v>
          </cell>
          <cell r="K75">
            <v>9336.08242278678</v>
          </cell>
          <cell r="L75">
            <v>9336.08242278678</v>
          </cell>
          <cell r="M75">
            <v>4668.04121139339</v>
          </cell>
          <cell r="N75">
            <v>2334.02060569669</v>
          </cell>
          <cell r="O75">
            <v>1867.21648455736</v>
          </cell>
          <cell r="P75">
            <v>1493.77318764588</v>
          </cell>
          <cell r="Q75">
            <v>1167.01030284835</v>
          </cell>
          <cell r="R75">
            <v>2334.02060569669</v>
          </cell>
        </row>
        <row r="75">
          <cell r="U75">
            <v>26051</v>
          </cell>
          <cell r="V75">
            <v>14</v>
          </cell>
        </row>
        <row r="76">
          <cell r="B76">
            <v>17</v>
          </cell>
          <cell r="C76">
            <v>2</v>
          </cell>
          <cell r="D76">
            <v>3</v>
          </cell>
          <cell r="E76" t="str">
            <v>小怪</v>
          </cell>
          <cell r="F76">
            <v>116701.777171429</v>
          </cell>
          <cell r="G76">
            <v>0.125</v>
          </cell>
          <cell r="H76">
            <v>1</v>
          </cell>
          <cell r="I76">
            <v>1458.76287856043</v>
          </cell>
          <cell r="J76">
            <v>116701.030284835</v>
          </cell>
          <cell r="K76">
            <v>9336.08242278678</v>
          </cell>
          <cell r="L76">
            <v>9336.08242278678</v>
          </cell>
          <cell r="M76">
            <v>4668.04121139339</v>
          </cell>
          <cell r="N76">
            <v>2334.02060569669</v>
          </cell>
          <cell r="O76">
            <v>1867.21648455736</v>
          </cell>
          <cell r="P76">
            <v>1493.77318764588</v>
          </cell>
          <cell r="Q76">
            <v>1167.01030284835</v>
          </cell>
          <cell r="R76">
            <v>2334.02060569669</v>
          </cell>
        </row>
        <row r="76">
          <cell r="U76">
            <v>26052</v>
          </cell>
          <cell r="V76">
            <v>13</v>
          </cell>
        </row>
        <row r="77">
          <cell r="B77">
            <v>18</v>
          </cell>
          <cell r="C77">
            <v>2</v>
          </cell>
          <cell r="D77">
            <v>3</v>
          </cell>
          <cell r="E77" t="str">
            <v>boss</v>
          </cell>
          <cell r="F77">
            <v>163382.48804</v>
          </cell>
          <cell r="G77">
            <v>1</v>
          </cell>
          <cell r="H77">
            <v>3</v>
          </cell>
          <cell r="I77">
            <v>16338.1442398769</v>
          </cell>
          <cell r="J77">
            <v>490144.327196306</v>
          </cell>
          <cell r="K77">
            <v>13070.5153919015</v>
          </cell>
          <cell r="L77">
            <v>13070.5153919015</v>
          </cell>
          <cell r="M77">
            <v>6535.25769595075</v>
          </cell>
          <cell r="N77">
            <v>3267.62884797537</v>
          </cell>
          <cell r="O77">
            <v>2614.1030783803</v>
          </cell>
          <cell r="P77">
            <v>2091.28246270424</v>
          </cell>
          <cell r="Q77">
            <v>1633.81442398769</v>
          </cell>
          <cell r="R77">
            <v>3267.62884797537</v>
          </cell>
        </row>
        <row r="77">
          <cell r="U77">
            <v>26060</v>
          </cell>
          <cell r="V77">
            <v>18</v>
          </cell>
        </row>
        <row r="78">
          <cell r="B78">
            <v>19</v>
          </cell>
          <cell r="C78">
            <v>3</v>
          </cell>
          <cell r="D78">
            <v>1</v>
          </cell>
          <cell r="E78" t="str">
            <v>小怪</v>
          </cell>
          <cell r="F78">
            <v>174644.635714286</v>
          </cell>
          <cell r="G78">
            <v>0.125</v>
          </cell>
          <cell r="H78">
            <v>1</v>
          </cell>
          <cell r="I78">
            <v>2183.04397494713</v>
          </cell>
          <cell r="J78">
            <v>174643.517995771</v>
          </cell>
          <cell r="K78">
            <v>13971.4814396616</v>
          </cell>
          <cell r="L78">
            <v>13971.4814396616</v>
          </cell>
          <cell r="M78">
            <v>6985.74071983082</v>
          </cell>
          <cell r="N78">
            <v>3492.87035991541</v>
          </cell>
          <cell r="O78">
            <v>2794.29628793233</v>
          </cell>
          <cell r="P78">
            <v>2235.43703034586</v>
          </cell>
          <cell r="Q78">
            <v>1746.43517995771</v>
          </cell>
          <cell r="R78">
            <v>3492.87035991541</v>
          </cell>
        </row>
        <row r="78">
          <cell r="U78">
            <v>26061</v>
          </cell>
          <cell r="V78">
            <v>17</v>
          </cell>
        </row>
        <row r="79">
          <cell r="B79">
            <v>20</v>
          </cell>
          <cell r="C79">
            <v>3</v>
          </cell>
          <cell r="D79">
            <v>1</v>
          </cell>
          <cell r="E79" t="str">
            <v>小怪</v>
          </cell>
          <cell r="F79">
            <v>174644.635714286</v>
          </cell>
          <cell r="G79">
            <v>0.125</v>
          </cell>
          <cell r="H79">
            <v>1</v>
          </cell>
          <cell r="I79">
            <v>2183.04397494713</v>
          </cell>
          <cell r="J79">
            <v>174643.517995771</v>
          </cell>
          <cell r="K79">
            <v>13971.4814396616</v>
          </cell>
          <cell r="L79">
            <v>13971.4814396616</v>
          </cell>
          <cell r="M79">
            <v>6985.74071983082</v>
          </cell>
          <cell r="N79">
            <v>3492.87035991541</v>
          </cell>
          <cell r="O79">
            <v>2794.29628793233</v>
          </cell>
          <cell r="P79">
            <v>2235.43703034586</v>
          </cell>
          <cell r="Q79">
            <v>1746.43517995771</v>
          </cell>
          <cell r="R79">
            <v>3492.87035991541</v>
          </cell>
        </row>
        <row r="79">
          <cell r="U79">
            <v>26062</v>
          </cell>
          <cell r="V79">
            <v>16</v>
          </cell>
        </row>
        <row r="80">
          <cell r="B80">
            <v>21</v>
          </cell>
          <cell r="C80">
            <v>3</v>
          </cell>
          <cell r="D80">
            <v>1</v>
          </cell>
          <cell r="E80" t="str">
            <v>boss</v>
          </cell>
          <cell r="F80">
            <v>244502.49</v>
          </cell>
          <cell r="G80">
            <v>1</v>
          </cell>
          <cell r="H80">
            <v>3</v>
          </cell>
          <cell r="I80">
            <v>24450.0925194079</v>
          </cell>
          <cell r="J80">
            <v>733502.775582236</v>
          </cell>
          <cell r="K80">
            <v>19560.0740155263</v>
          </cell>
          <cell r="L80">
            <v>19560.0740155263</v>
          </cell>
          <cell r="M80">
            <v>9780.03700776315</v>
          </cell>
          <cell r="N80">
            <v>4890.01850388157</v>
          </cell>
          <cell r="O80">
            <v>3912.01480310526</v>
          </cell>
          <cell r="P80">
            <v>3129.61184248421</v>
          </cell>
          <cell r="Q80">
            <v>2445.00925194079</v>
          </cell>
          <cell r="R80">
            <v>4890.01850388157</v>
          </cell>
        </row>
        <row r="80">
          <cell r="U80">
            <v>26070</v>
          </cell>
          <cell r="V80">
            <v>24</v>
          </cell>
        </row>
        <row r="81">
          <cell r="B81">
            <v>22</v>
          </cell>
          <cell r="C81">
            <v>3</v>
          </cell>
          <cell r="D81">
            <v>2</v>
          </cell>
          <cell r="E81" t="str">
            <v>小怪</v>
          </cell>
          <cell r="F81">
            <v>243489.139</v>
          </cell>
          <cell r="G81">
            <v>0.125</v>
          </cell>
          <cell r="H81">
            <v>1</v>
          </cell>
          <cell r="I81">
            <v>3043.59475849355</v>
          </cell>
          <cell r="J81">
            <v>243487.580679484</v>
          </cell>
          <cell r="K81">
            <v>19479.0064543587</v>
          </cell>
          <cell r="L81">
            <v>19479.0064543587</v>
          </cell>
          <cell r="M81">
            <v>9739.50322717934</v>
          </cell>
          <cell r="N81">
            <v>4869.75161358967</v>
          </cell>
          <cell r="O81">
            <v>3895.80129087174</v>
          </cell>
          <cell r="P81">
            <v>3116.64103269739</v>
          </cell>
          <cell r="Q81">
            <v>2434.87580679484</v>
          </cell>
          <cell r="R81">
            <v>4869.75161358967</v>
          </cell>
        </row>
        <row r="81">
          <cell r="U81">
            <v>26071</v>
          </cell>
          <cell r="V81">
            <v>22</v>
          </cell>
        </row>
        <row r="82">
          <cell r="B82">
            <v>23</v>
          </cell>
          <cell r="C82">
            <v>3</v>
          </cell>
          <cell r="D82">
            <v>2</v>
          </cell>
          <cell r="E82" t="str">
            <v>小怪</v>
          </cell>
          <cell r="F82">
            <v>243489.139</v>
          </cell>
          <cell r="G82">
            <v>0.125</v>
          </cell>
          <cell r="H82">
            <v>1</v>
          </cell>
          <cell r="I82">
            <v>3043.59475849355</v>
          </cell>
          <cell r="J82">
            <v>243487.580679484</v>
          </cell>
          <cell r="K82">
            <v>19479.0064543587</v>
          </cell>
          <cell r="L82">
            <v>19479.0064543587</v>
          </cell>
          <cell r="M82">
            <v>9739.50322717934</v>
          </cell>
          <cell r="N82">
            <v>4869.75161358967</v>
          </cell>
          <cell r="O82">
            <v>3895.80129087174</v>
          </cell>
          <cell r="P82">
            <v>3116.64103269739</v>
          </cell>
          <cell r="Q82">
            <v>2434.87580679484</v>
          </cell>
          <cell r="R82">
            <v>4869.75161358967</v>
          </cell>
        </row>
        <row r="82">
          <cell r="U82">
            <v>26072</v>
          </cell>
          <cell r="V82">
            <v>22</v>
          </cell>
        </row>
        <row r="83">
          <cell r="B83">
            <v>24</v>
          </cell>
          <cell r="C83">
            <v>3</v>
          </cell>
          <cell r="D83">
            <v>2</v>
          </cell>
          <cell r="E83" t="str">
            <v>boss</v>
          </cell>
          <cell r="F83">
            <v>340884.7946</v>
          </cell>
          <cell r="G83">
            <v>1</v>
          </cell>
          <cell r="H83">
            <v>3</v>
          </cell>
          <cell r="I83">
            <v>34088.2612951277</v>
          </cell>
          <cell r="J83">
            <v>1022647.83885383</v>
          </cell>
          <cell r="K83">
            <v>27270.6090361022</v>
          </cell>
          <cell r="L83">
            <v>27270.6090361022</v>
          </cell>
          <cell r="M83">
            <v>13635.3045180511</v>
          </cell>
          <cell r="N83">
            <v>6817.65225902554</v>
          </cell>
          <cell r="O83">
            <v>5454.12180722043</v>
          </cell>
          <cell r="P83">
            <v>4363.29744577635</v>
          </cell>
          <cell r="Q83">
            <v>3408.82612951277</v>
          </cell>
          <cell r="R83">
            <v>6817.65225902554</v>
          </cell>
        </row>
        <row r="83">
          <cell r="U83">
            <v>26073</v>
          </cell>
          <cell r="V83">
            <v>22</v>
          </cell>
        </row>
        <row r="84">
          <cell r="B84">
            <v>25</v>
          </cell>
          <cell r="C84">
            <v>3</v>
          </cell>
          <cell r="D84">
            <v>3</v>
          </cell>
          <cell r="E84" t="str">
            <v>小怪</v>
          </cell>
          <cell r="F84">
            <v>319323.7554</v>
          </cell>
          <cell r="G84">
            <v>0.125</v>
          </cell>
          <cell r="H84">
            <v>1</v>
          </cell>
          <cell r="I84">
            <v>3991.52139676306</v>
          </cell>
          <cell r="J84">
            <v>319321.711741045</v>
          </cell>
          <cell r="K84">
            <v>25545.7369392836</v>
          </cell>
          <cell r="L84">
            <v>25545.7369392836</v>
          </cell>
          <cell r="M84">
            <v>12772.8684696418</v>
          </cell>
          <cell r="N84">
            <v>6386.4342348209</v>
          </cell>
          <cell r="O84">
            <v>5109.14738785672</v>
          </cell>
          <cell r="P84">
            <v>4087.31791028537</v>
          </cell>
          <cell r="Q84">
            <v>3193.21711741045</v>
          </cell>
          <cell r="R84">
            <v>6386.4342348209</v>
          </cell>
        </row>
        <row r="84">
          <cell r="U84">
            <v>26080</v>
          </cell>
          <cell r="V84">
            <v>27</v>
          </cell>
        </row>
        <row r="85">
          <cell r="B85">
            <v>26</v>
          </cell>
          <cell r="C85">
            <v>3</v>
          </cell>
          <cell r="D85">
            <v>3</v>
          </cell>
          <cell r="E85" t="str">
            <v>小怪</v>
          </cell>
          <cell r="F85">
            <v>319323.7554</v>
          </cell>
          <cell r="G85">
            <v>0.125</v>
          </cell>
          <cell r="H85">
            <v>1</v>
          </cell>
          <cell r="I85">
            <v>3991.52139676306</v>
          </cell>
          <cell r="J85">
            <v>319321.711741045</v>
          </cell>
          <cell r="K85">
            <v>25545.7369392836</v>
          </cell>
          <cell r="L85">
            <v>25545.7369392836</v>
          </cell>
          <cell r="M85">
            <v>12772.8684696418</v>
          </cell>
          <cell r="N85">
            <v>6386.4342348209</v>
          </cell>
          <cell r="O85">
            <v>5109.14738785672</v>
          </cell>
          <cell r="P85">
            <v>4087.31791028537</v>
          </cell>
          <cell r="Q85">
            <v>3193.21711741045</v>
          </cell>
          <cell r="R85">
            <v>6386.4342348209</v>
          </cell>
        </row>
        <row r="85">
          <cell r="U85">
            <v>26081</v>
          </cell>
          <cell r="V85">
            <v>25</v>
          </cell>
        </row>
        <row r="86">
          <cell r="B86">
            <v>27</v>
          </cell>
          <cell r="C86">
            <v>3</v>
          </cell>
          <cell r="D86">
            <v>3</v>
          </cell>
          <cell r="E86" t="str">
            <v>boss</v>
          </cell>
          <cell r="F86">
            <v>447053.25756</v>
          </cell>
          <cell r="G86">
            <v>1</v>
          </cell>
          <cell r="H86">
            <v>3</v>
          </cell>
          <cell r="I86">
            <v>44705.0396437463</v>
          </cell>
          <cell r="J86">
            <v>1341151.18931239</v>
          </cell>
          <cell r="K86">
            <v>35764.031714997</v>
          </cell>
          <cell r="L86">
            <v>35764.031714997</v>
          </cell>
          <cell r="M86">
            <v>17882.0158574985</v>
          </cell>
          <cell r="N86">
            <v>8941.00792874926</v>
          </cell>
          <cell r="O86">
            <v>7152.8063429994</v>
          </cell>
          <cell r="P86">
            <v>5722.24507439952</v>
          </cell>
          <cell r="Q86">
            <v>4470.50396437463</v>
          </cell>
          <cell r="R86">
            <v>8941.00792874926</v>
          </cell>
        </row>
        <row r="86">
          <cell r="U86">
            <v>26082</v>
          </cell>
          <cell r="V86">
            <v>25</v>
          </cell>
        </row>
        <row r="87">
          <cell r="U87">
            <v>26090</v>
          </cell>
          <cell r="V87">
            <v>21</v>
          </cell>
        </row>
        <row r="88">
          <cell r="U88">
            <v>26091</v>
          </cell>
          <cell r="V88">
            <v>19</v>
          </cell>
        </row>
        <row r="89">
          <cell r="U89">
            <v>26092</v>
          </cell>
          <cell r="V89">
            <v>19</v>
          </cell>
        </row>
        <row r="90">
          <cell r="U90">
            <v>26093</v>
          </cell>
          <cell r="V90">
            <v>19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onster"/>
      <sheetName val="monster_coefficient"/>
      <sheetName val="怪物模板"/>
      <sheetName val="数据源头"/>
      <sheetName val="怪物种类系数"/>
      <sheetName val="怪物属性基础表（等待更新）"/>
      <sheetName val="动态怪物基础值（等待更新）"/>
      <sheetName val="数据表-等级对应攻血系数"/>
    </sheetNames>
    <sheetDataSet>
      <sheetData sheetId="0"/>
      <sheetData sheetId="1"/>
      <sheetData sheetId="2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3">
          <cell r="A3">
            <v>1</v>
          </cell>
          <cell r="B3">
            <v>5</v>
          </cell>
          <cell r="C3">
            <v>387</v>
          </cell>
          <cell r="D3">
            <v>101</v>
          </cell>
          <cell r="E3">
            <v>101</v>
          </cell>
          <cell r="F3">
            <v>3</v>
          </cell>
          <cell r="G3">
            <v>6</v>
          </cell>
          <cell r="H3">
            <v>10</v>
          </cell>
          <cell r="I3">
            <v>6</v>
          </cell>
          <cell r="J3">
            <v>26</v>
          </cell>
          <cell r="K3">
            <v>13</v>
          </cell>
          <cell r="L3">
            <v>12000</v>
          </cell>
          <cell r="M3">
            <v>0</v>
          </cell>
          <cell r="N3">
            <v>550</v>
          </cell>
        </row>
        <row r="4">
          <cell r="A4">
            <v>2</v>
          </cell>
          <cell r="B4">
            <v>6</v>
          </cell>
          <cell r="C4">
            <v>516</v>
          </cell>
          <cell r="D4">
            <v>134</v>
          </cell>
          <cell r="E4">
            <v>134</v>
          </cell>
          <cell r="F4">
            <v>4</v>
          </cell>
          <cell r="G4">
            <v>8</v>
          </cell>
          <cell r="H4">
            <v>14</v>
          </cell>
          <cell r="I4">
            <v>8</v>
          </cell>
          <cell r="J4">
            <v>35</v>
          </cell>
          <cell r="K4">
            <v>17</v>
          </cell>
          <cell r="L4">
            <v>12000</v>
          </cell>
          <cell r="M4">
            <v>0</v>
          </cell>
          <cell r="N4">
            <v>550</v>
          </cell>
        </row>
        <row r="5">
          <cell r="A5">
            <v>3</v>
          </cell>
          <cell r="B5">
            <v>8</v>
          </cell>
          <cell r="C5">
            <v>647</v>
          </cell>
          <cell r="D5">
            <v>168</v>
          </cell>
          <cell r="E5">
            <v>168</v>
          </cell>
          <cell r="F5">
            <v>5</v>
          </cell>
          <cell r="G5">
            <v>11</v>
          </cell>
          <cell r="H5">
            <v>18</v>
          </cell>
          <cell r="I5">
            <v>10</v>
          </cell>
          <cell r="J5">
            <v>45</v>
          </cell>
          <cell r="K5">
            <v>22</v>
          </cell>
          <cell r="L5">
            <v>12000</v>
          </cell>
          <cell r="M5">
            <v>0</v>
          </cell>
          <cell r="N5">
            <v>550</v>
          </cell>
        </row>
        <row r="6">
          <cell r="A6">
            <v>4</v>
          </cell>
          <cell r="B6">
            <v>10</v>
          </cell>
          <cell r="C6">
            <v>780</v>
          </cell>
          <cell r="D6">
            <v>203</v>
          </cell>
          <cell r="E6">
            <v>203</v>
          </cell>
          <cell r="F6">
            <v>6</v>
          </cell>
          <cell r="G6">
            <v>13</v>
          </cell>
          <cell r="H6">
            <v>21</v>
          </cell>
          <cell r="I6">
            <v>13</v>
          </cell>
          <cell r="J6">
            <v>54</v>
          </cell>
          <cell r="K6">
            <v>27</v>
          </cell>
          <cell r="L6">
            <v>12000</v>
          </cell>
          <cell r="M6">
            <v>0</v>
          </cell>
          <cell r="N6">
            <v>550</v>
          </cell>
        </row>
        <row r="7">
          <cell r="A7">
            <v>5</v>
          </cell>
          <cell r="B7">
            <v>11</v>
          </cell>
          <cell r="C7">
            <v>914</v>
          </cell>
          <cell r="D7">
            <v>238</v>
          </cell>
          <cell r="E7">
            <v>238</v>
          </cell>
          <cell r="F7">
            <v>7</v>
          </cell>
          <cell r="G7">
            <v>15</v>
          </cell>
          <cell r="H7">
            <v>25</v>
          </cell>
          <cell r="I7">
            <v>15</v>
          </cell>
          <cell r="J7">
            <v>63</v>
          </cell>
          <cell r="K7">
            <v>31</v>
          </cell>
          <cell r="L7">
            <v>12000</v>
          </cell>
          <cell r="M7">
            <v>0</v>
          </cell>
          <cell r="N7">
            <v>550</v>
          </cell>
        </row>
        <row r="8">
          <cell r="A8">
            <v>6</v>
          </cell>
          <cell r="B8">
            <v>13</v>
          </cell>
          <cell r="C8">
            <v>1050</v>
          </cell>
          <cell r="D8">
            <v>274</v>
          </cell>
          <cell r="E8">
            <v>274</v>
          </cell>
          <cell r="F8">
            <v>9</v>
          </cell>
          <cell r="G8">
            <v>18</v>
          </cell>
          <cell r="H8">
            <v>29</v>
          </cell>
          <cell r="I8">
            <v>17</v>
          </cell>
          <cell r="J8">
            <v>73</v>
          </cell>
          <cell r="K8">
            <v>36</v>
          </cell>
          <cell r="L8">
            <v>12000</v>
          </cell>
          <cell r="M8">
            <v>0</v>
          </cell>
          <cell r="N8">
            <v>550</v>
          </cell>
        </row>
        <row r="9">
          <cell r="A9">
            <v>7</v>
          </cell>
          <cell r="B9">
            <v>15</v>
          </cell>
          <cell r="C9">
            <v>1188</v>
          </cell>
          <cell r="D9">
            <v>309</v>
          </cell>
          <cell r="E9">
            <v>309</v>
          </cell>
          <cell r="F9">
            <v>10</v>
          </cell>
          <cell r="G9">
            <v>20</v>
          </cell>
          <cell r="H9">
            <v>33</v>
          </cell>
          <cell r="I9">
            <v>19</v>
          </cell>
          <cell r="J9">
            <v>82</v>
          </cell>
          <cell r="K9">
            <v>41</v>
          </cell>
          <cell r="L9">
            <v>12000</v>
          </cell>
          <cell r="M9">
            <v>0</v>
          </cell>
          <cell r="N9">
            <v>550</v>
          </cell>
        </row>
        <row r="10">
          <cell r="A10">
            <v>8</v>
          </cell>
          <cell r="B10">
            <v>17</v>
          </cell>
          <cell r="C10">
            <v>1327</v>
          </cell>
          <cell r="D10">
            <v>346</v>
          </cell>
          <cell r="E10">
            <v>346</v>
          </cell>
          <cell r="F10">
            <v>11</v>
          </cell>
          <cell r="G10">
            <v>23</v>
          </cell>
          <cell r="H10">
            <v>36</v>
          </cell>
          <cell r="I10">
            <v>22</v>
          </cell>
          <cell r="J10">
            <v>92</v>
          </cell>
          <cell r="K10">
            <v>46</v>
          </cell>
          <cell r="L10">
            <v>12000</v>
          </cell>
          <cell r="M10">
            <v>0</v>
          </cell>
          <cell r="N10">
            <v>550</v>
          </cell>
        </row>
        <row r="11">
          <cell r="A11">
            <v>9</v>
          </cell>
          <cell r="B11">
            <v>19</v>
          </cell>
          <cell r="C11">
            <v>1468</v>
          </cell>
          <cell r="D11">
            <v>383</v>
          </cell>
          <cell r="E11">
            <v>383</v>
          </cell>
          <cell r="F11">
            <v>12</v>
          </cell>
          <cell r="G11">
            <v>25</v>
          </cell>
          <cell r="H11">
            <v>40</v>
          </cell>
          <cell r="I11">
            <v>24</v>
          </cell>
          <cell r="J11">
            <v>102</v>
          </cell>
          <cell r="K11">
            <v>51</v>
          </cell>
          <cell r="L11">
            <v>12000</v>
          </cell>
          <cell r="M11">
            <v>0</v>
          </cell>
          <cell r="N11">
            <v>550</v>
          </cell>
        </row>
        <row r="12">
          <cell r="A12">
            <v>10</v>
          </cell>
          <cell r="B12">
            <v>21</v>
          </cell>
          <cell r="C12">
            <v>1611</v>
          </cell>
          <cell r="D12">
            <v>420</v>
          </cell>
          <cell r="E12">
            <v>420</v>
          </cell>
          <cell r="F12">
            <v>14</v>
          </cell>
          <cell r="G12">
            <v>28</v>
          </cell>
          <cell r="H12">
            <v>44</v>
          </cell>
          <cell r="I12">
            <v>26</v>
          </cell>
          <cell r="J12">
            <v>112</v>
          </cell>
          <cell r="K12">
            <v>56</v>
          </cell>
          <cell r="L12">
            <v>12000</v>
          </cell>
          <cell r="M12">
            <v>0</v>
          </cell>
          <cell r="N12">
            <v>550</v>
          </cell>
        </row>
        <row r="13">
          <cell r="A13">
            <v>11</v>
          </cell>
          <cell r="B13">
            <v>22</v>
          </cell>
          <cell r="C13">
            <v>1756</v>
          </cell>
          <cell r="D13">
            <v>458</v>
          </cell>
          <cell r="E13">
            <v>458</v>
          </cell>
          <cell r="F13">
            <v>15</v>
          </cell>
          <cell r="G13">
            <v>30</v>
          </cell>
          <cell r="H13">
            <v>48</v>
          </cell>
          <cell r="I13">
            <v>29</v>
          </cell>
          <cell r="J13">
            <v>122</v>
          </cell>
          <cell r="K13">
            <v>61</v>
          </cell>
          <cell r="L13">
            <v>12000</v>
          </cell>
          <cell r="M13">
            <v>0</v>
          </cell>
          <cell r="N13">
            <v>550</v>
          </cell>
        </row>
        <row r="14">
          <cell r="A14">
            <v>12</v>
          </cell>
          <cell r="B14">
            <v>24</v>
          </cell>
          <cell r="C14">
            <v>1902</v>
          </cell>
          <cell r="D14">
            <v>496</v>
          </cell>
          <cell r="E14">
            <v>496</v>
          </cell>
          <cell r="F14">
            <v>16</v>
          </cell>
          <cell r="G14">
            <v>33</v>
          </cell>
          <cell r="H14">
            <v>52</v>
          </cell>
          <cell r="I14">
            <v>31</v>
          </cell>
          <cell r="J14">
            <v>132</v>
          </cell>
          <cell r="K14">
            <v>66</v>
          </cell>
          <cell r="L14">
            <v>12000</v>
          </cell>
          <cell r="M14">
            <v>0</v>
          </cell>
          <cell r="N14">
            <v>550</v>
          </cell>
        </row>
        <row r="15">
          <cell r="A15">
            <v>13</v>
          </cell>
          <cell r="B15">
            <v>26</v>
          </cell>
          <cell r="C15">
            <v>2050</v>
          </cell>
          <cell r="D15">
            <v>534</v>
          </cell>
          <cell r="E15">
            <v>534</v>
          </cell>
          <cell r="F15">
            <v>17</v>
          </cell>
          <cell r="G15">
            <v>35</v>
          </cell>
          <cell r="H15">
            <v>57</v>
          </cell>
          <cell r="I15">
            <v>34</v>
          </cell>
          <cell r="J15">
            <v>142</v>
          </cell>
          <cell r="K15">
            <v>71</v>
          </cell>
          <cell r="L15">
            <v>12000</v>
          </cell>
          <cell r="M15">
            <v>0</v>
          </cell>
          <cell r="N15">
            <v>550</v>
          </cell>
        </row>
        <row r="16">
          <cell r="A16">
            <v>14</v>
          </cell>
          <cell r="B16">
            <v>28</v>
          </cell>
          <cell r="C16">
            <v>2199</v>
          </cell>
          <cell r="D16">
            <v>573</v>
          </cell>
          <cell r="E16">
            <v>573</v>
          </cell>
          <cell r="F16">
            <v>19</v>
          </cell>
          <cell r="G16">
            <v>38</v>
          </cell>
          <cell r="H16">
            <v>61</v>
          </cell>
          <cell r="I16">
            <v>36</v>
          </cell>
          <cell r="J16">
            <v>153</v>
          </cell>
          <cell r="K16">
            <v>76</v>
          </cell>
          <cell r="L16">
            <v>12000</v>
          </cell>
          <cell r="M16">
            <v>0</v>
          </cell>
          <cell r="N16">
            <v>550</v>
          </cell>
        </row>
        <row r="17">
          <cell r="A17">
            <v>15</v>
          </cell>
          <cell r="B17">
            <v>30</v>
          </cell>
          <cell r="C17">
            <v>2351</v>
          </cell>
          <cell r="D17">
            <v>613</v>
          </cell>
          <cell r="E17">
            <v>613</v>
          </cell>
          <cell r="F17">
            <v>20</v>
          </cell>
          <cell r="G17">
            <v>40</v>
          </cell>
          <cell r="H17">
            <v>65</v>
          </cell>
          <cell r="I17">
            <v>39</v>
          </cell>
          <cell r="J17">
            <v>163</v>
          </cell>
          <cell r="K17">
            <v>81</v>
          </cell>
          <cell r="L17">
            <v>12000</v>
          </cell>
          <cell r="M17">
            <v>0</v>
          </cell>
          <cell r="N17">
            <v>550</v>
          </cell>
        </row>
        <row r="18">
          <cell r="A18">
            <v>16</v>
          </cell>
          <cell r="B18">
            <v>32</v>
          </cell>
          <cell r="C18">
            <v>2504</v>
          </cell>
          <cell r="D18">
            <v>653</v>
          </cell>
          <cell r="E18">
            <v>653</v>
          </cell>
          <cell r="F18">
            <v>21</v>
          </cell>
          <cell r="G18">
            <v>43</v>
          </cell>
          <cell r="H18">
            <v>69</v>
          </cell>
          <cell r="I18">
            <v>41</v>
          </cell>
          <cell r="J18">
            <v>174</v>
          </cell>
          <cell r="K18">
            <v>87</v>
          </cell>
          <cell r="L18">
            <v>12000</v>
          </cell>
          <cell r="M18">
            <v>0</v>
          </cell>
          <cell r="N18">
            <v>550</v>
          </cell>
        </row>
        <row r="19">
          <cell r="A19">
            <v>17</v>
          </cell>
          <cell r="B19">
            <v>34</v>
          </cell>
          <cell r="C19">
            <v>2659</v>
          </cell>
          <cell r="D19">
            <v>693</v>
          </cell>
          <cell r="E19">
            <v>693</v>
          </cell>
          <cell r="F19">
            <v>23</v>
          </cell>
          <cell r="G19">
            <v>46</v>
          </cell>
          <cell r="H19">
            <v>73</v>
          </cell>
          <cell r="I19">
            <v>44</v>
          </cell>
          <cell r="J19">
            <v>184</v>
          </cell>
          <cell r="K19">
            <v>92</v>
          </cell>
          <cell r="L19">
            <v>12000</v>
          </cell>
          <cell r="M19">
            <v>0</v>
          </cell>
          <cell r="N19">
            <v>550</v>
          </cell>
        </row>
        <row r="20">
          <cell r="A20">
            <v>18</v>
          </cell>
          <cell r="B20">
            <v>36</v>
          </cell>
          <cell r="C20">
            <v>2815</v>
          </cell>
          <cell r="D20">
            <v>734</v>
          </cell>
          <cell r="E20">
            <v>734</v>
          </cell>
          <cell r="F20">
            <v>24</v>
          </cell>
          <cell r="G20">
            <v>48</v>
          </cell>
          <cell r="H20">
            <v>78</v>
          </cell>
          <cell r="I20">
            <v>47</v>
          </cell>
          <cell r="J20">
            <v>195</v>
          </cell>
          <cell r="K20">
            <v>97</v>
          </cell>
          <cell r="L20">
            <v>12000</v>
          </cell>
          <cell r="M20">
            <v>0</v>
          </cell>
          <cell r="N20">
            <v>550</v>
          </cell>
        </row>
        <row r="21">
          <cell r="A21">
            <v>19</v>
          </cell>
          <cell r="B21">
            <v>38</v>
          </cell>
          <cell r="C21">
            <v>2973</v>
          </cell>
          <cell r="D21">
            <v>775</v>
          </cell>
          <cell r="E21">
            <v>775</v>
          </cell>
          <cell r="F21">
            <v>25</v>
          </cell>
          <cell r="G21">
            <v>51</v>
          </cell>
          <cell r="H21">
            <v>82</v>
          </cell>
          <cell r="I21">
            <v>49</v>
          </cell>
          <cell r="J21">
            <v>206</v>
          </cell>
          <cell r="K21">
            <v>103</v>
          </cell>
          <cell r="L21">
            <v>12000</v>
          </cell>
          <cell r="M21">
            <v>0</v>
          </cell>
          <cell r="N21">
            <v>550</v>
          </cell>
        </row>
        <row r="22">
          <cell r="A22">
            <v>20</v>
          </cell>
          <cell r="B22">
            <v>40</v>
          </cell>
          <cell r="C22">
            <v>3133</v>
          </cell>
          <cell r="D22">
            <v>817</v>
          </cell>
          <cell r="E22">
            <v>817</v>
          </cell>
          <cell r="F22">
            <v>27</v>
          </cell>
          <cell r="G22">
            <v>54</v>
          </cell>
          <cell r="H22">
            <v>87</v>
          </cell>
          <cell r="I22">
            <v>52</v>
          </cell>
          <cell r="J22">
            <v>217</v>
          </cell>
          <cell r="K22">
            <v>108</v>
          </cell>
          <cell r="L22">
            <v>12000</v>
          </cell>
          <cell r="M22">
            <v>0</v>
          </cell>
          <cell r="N22">
            <v>550</v>
          </cell>
        </row>
        <row r="23">
          <cell r="A23">
            <v>21</v>
          </cell>
          <cell r="B23">
            <v>42</v>
          </cell>
          <cell r="C23">
            <v>3295</v>
          </cell>
          <cell r="D23">
            <v>859</v>
          </cell>
          <cell r="E23">
            <v>859</v>
          </cell>
          <cell r="F23">
            <v>28</v>
          </cell>
          <cell r="G23">
            <v>57</v>
          </cell>
          <cell r="H23">
            <v>91</v>
          </cell>
          <cell r="I23">
            <v>55</v>
          </cell>
          <cell r="J23">
            <v>229</v>
          </cell>
          <cell r="K23">
            <v>114</v>
          </cell>
          <cell r="L23">
            <v>12000</v>
          </cell>
          <cell r="M23">
            <v>0</v>
          </cell>
          <cell r="N23">
            <v>550</v>
          </cell>
        </row>
        <row r="24">
          <cell r="A24">
            <v>22</v>
          </cell>
          <cell r="B24">
            <v>45</v>
          </cell>
          <cell r="C24">
            <v>3458</v>
          </cell>
          <cell r="D24">
            <v>902</v>
          </cell>
          <cell r="E24">
            <v>902</v>
          </cell>
          <cell r="F24">
            <v>30</v>
          </cell>
          <cell r="G24">
            <v>60</v>
          </cell>
          <cell r="H24">
            <v>96</v>
          </cell>
          <cell r="I24">
            <v>57</v>
          </cell>
          <cell r="J24">
            <v>240</v>
          </cell>
          <cell r="K24">
            <v>120</v>
          </cell>
          <cell r="L24">
            <v>12000</v>
          </cell>
          <cell r="M24">
            <v>0</v>
          </cell>
          <cell r="N24">
            <v>550</v>
          </cell>
        </row>
        <row r="25">
          <cell r="A25">
            <v>23</v>
          </cell>
          <cell r="B25">
            <v>47</v>
          </cell>
          <cell r="C25">
            <v>3623</v>
          </cell>
          <cell r="D25">
            <v>945</v>
          </cell>
          <cell r="E25">
            <v>945</v>
          </cell>
          <cell r="F25">
            <v>31</v>
          </cell>
          <cell r="G25">
            <v>63</v>
          </cell>
          <cell r="H25">
            <v>100</v>
          </cell>
          <cell r="I25">
            <v>60</v>
          </cell>
          <cell r="J25">
            <v>252</v>
          </cell>
          <cell r="K25">
            <v>126</v>
          </cell>
          <cell r="L25">
            <v>12000</v>
          </cell>
          <cell r="M25">
            <v>0</v>
          </cell>
          <cell r="N25">
            <v>550</v>
          </cell>
        </row>
        <row r="26">
          <cell r="A26">
            <v>24</v>
          </cell>
          <cell r="B26">
            <v>49</v>
          </cell>
          <cell r="C26">
            <v>3790</v>
          </cell>
          <cell r="D26">
            <v>988</v>
          </cell>
          <cell r="E26">
            <v>988</v>
          </cell>
          <cell r="F26">
            <v>32</v>
          </cell>
          <cell r="G26">
            <v>65</v>
          </cell>
          <cell r="H26">
            <v>105</v>
          </cell>
          <cell r="I26">
            <v>63</v>
          </cell>
          <cell r="J26">
            <v>263</v>
          </cell>
          <cell r="K26">
            <v>131</v>
          </cell>
          <cell r="L26">
            <v>12000</v>
          </cell>
          <cell r="M26">
            <v>0</v>
          </cell>
          <cell r="N26">
            <v>550</v>
          </cell>
        </row>
        <row r="27">
          <cell r="A27">
            <v>25</v>
          </cell>
          <cell r="B27">
            <v>51</v>
          </cell>
          <cell r="C27">
            <v>3958</v>
          </cell>
          <cell r="D27">
            <v>1032</v>
          </cell>
          <cell r="E27">
            <v>1032</v>
          </cell>
          <cell r="F27">
            <v>34</v>
          </cell>
          <cell r="G27">
            <v>68</v>
          </cell>
          <cell r="H27">
            <v>110</v>
          </cell>
          <cell r="I27">
            <v>66</v>
          </cell>
          <cell r="J27">
            <v>275</v>
          </cell>
          <cell r="K27">
            <v>137</v>
          </cell>
          <cell r="L27">
            <v>12000</v>
          </cell>
          <cell r="M27">
            <v>0</v>
          </cell>
          <cell r="N27">
            <v>550</v>
          </cell>
        </row>
        <row r="28">
          <cell r="A28">
            <v>26</v>
          </cell>
          <cell r="B28">
            <v>53</v>
          </cell>
          <cell r="C28">
            <v>4128</v>
          </cell>
          <cell r="D28">
            <v>1077</v>
          </cell>
          <cell r="E28">
            <v>1077</v>
          </cell>
          <cell r="F28">
            <v>35</v>
          </cell>
          <cell r="G28">
            <v>71</v>
          </cell>
          <cell r="H28">
            <v>114</v>
          </cell>
          <cell r="I28">
            <v>68</v>
          </cell>
          <cell r="J28">
            <v>287</v>
          </cell>
          <cell r="K28">
            <v>143</v>
          </cell>
          <cell r="L28">
            <v>12000</v>
          </cell>
          <cell r="M28">
            <v>0</v>
          </cell>
          <cell r="N28">
            <v>550</v>
          </cell>
        </row>
        <row r="29">
          <cell r="A29">
            <v>27</v>
          </cell>
          <cell r="B29">
            <v>56</v>
          </cell>
          <cell r="C29">
            <v>4300</v>
          </cell>
          <cell r="D29">
            <v>1121</v>
          </cell>
          <cell r="E29">
            <v>1121</v>
          </cell>
          <cell r="F29">
            <v>37</v>
          </cell>
          <cell r="G29">
            <v>74</v>
          </cell>
          <cell r="H29">
            <v>119</v>
          </cell>
          <cell r="I29">
            <v>71</v>
          </cell>
          <cell r="J29">
            <v>299</v>
          </cell>
          <cell r="K29">
            <v>149</v>
          </cell>
          <cell r="L29">
            <v>12000</v>
          </cell>
          <cell r="M29">
            <v>0</v>
          </cell>
          <cell r="N29">
            <v>550</v>
          </cell>
        </row>
        <row r="30">
          <cell r="A30">
            <v>28</v>
          </cell>
          <cell r="B30">
            <v>58</v>
          </cell>
          <cell r="C30">
            <v>4473</v>
          </cell>
          <cell r="D30">
            <v>1167</v>
          </cell>
          <cell r="E30">
            <v>1167</v>
          </cell>
          <cell r="F30">
            <v>38</v>
          </cell>
          <cell r="G30">
            <v>77</v>
          </cell>
          <cell r="H30">
            <v>124</v>
          </cell>
          <cell r="I30">
            <v>74</v>
          </cell>
          <cell r="J30">
            <v>311</v>
          </cell>
          <cell r="K30">
            <v>155</v>
          </cell>
          <cell r="L30">
            <v>12000</v>
          </cell>
          <cell r="M30">
            <v>0</v>
          </cell>
          <cell r="N30">
            <v>550</v>
          </cell>
        </row>
        <row r="31">
          <cell r="A31">
            <v>29</v>
          </cell>
          <cell r="B31">
            <v>60</v>
          </cell>
          <cell r="C31">
            <v>4649</v>
          </cell>
          <cell r="D31">
            <v>1212</v>
          </cell>
          <cell r="E31">
            <v>1212</v>
          </cell>
          <cell r="F31">
            <v>40</v>
          </cell>
          <cell r="G31">
            <v>80</v>
          </cell>
          <cell r="H31">
            <v>129</v>
          </cell>
          <cell r="I31">
            <v>77</v>
          </cell>
          <cell r="J31">
            <v>323</v>
          </cell>
          <cell r="K31">
            <v>161</v>
          </cell>
          <cell r="L31">
            <v>12000</v>
          </cell>
          <cell r="M31">
            <v>0</v>
          </cell>
          <cell r="N31">
            <v>550</v>
          </cell>
        </row>
        <row r="32">
          <cell r="A32">
            <v>30</v>
          </cell>
          <cell r="B32">
            <v>62</v>
          </cell>
          <cell r="C32">
            <v>4826</v>
          </cell>
          <cell r="D32">
            <v>1258</v>
          </cell>
          <cell r="E32">
            <v>1258</v>
          </cell>
          <cell r="F32">
            <v>41</v>
          </cell>
          <cell r="G32">
            <v>83</v>
          </cell>
          <cell r="H32">
            <v>134</v>
          </cell>
          <cell r="I32">
            <v>80</v>
          </cell>
          <cell r="J32">
            <v>335</v>
          </cell>
          <cell r="K32">
            <v>167</v>
          </cell>
          <cell r="L32">
            <v>12000</v>
          </cell>
          <cell r="M32">
            <v>0</v>
          </cell>
          <cell r="N32">
            <v>550</v>
          </cell>
        </row>
        <row r="33">
          <cell r="A33">
            <v>31</v>
          </cell>
          <cell r="B33">
            <v>65</v>
          </cell>
          <cell r="C33">
            <v>5004</v>
          </cell>
          <cell r="D33">
            <v>1305</v>
          </cell>
          <cell r="E33">
            <v>1305</v>
          </cell>
          <cell r="F33">
            <v>43</v>
          </cell>
          <cell r="G33">
            <v>87</v>
          </cell>
          <cell r="H33">
            <v>139</v>
          </cell>
          <cell r="I33">
            <v>83</v>
          </cell>
          <cell r="J33">
            <v>348</v>
          </cell>
          <cell r="K33">
            <v>174</v>
          </cell>
          <cell r="L33">
            <v>12000</v>
          </cell>
          <cell r="M33">
            <v>0</v>
          </cell>
          <cell r="N33">
            <v>550</v>
          </cell>
        </row>
        <row r="34">
          <cell r="A34">
            <v>32</v>
          </cell>
          <cell r="B34">
            <v>67</v>
          </cell>
          <cell r="C34">
            <v>5185</v>
          </cell>
          <cell r="D34">
            <v>1352</v>
          </cell>
          <cell r="E34">
            <v>1352</v>
          </cell>
          <cell r="F34">
            <v>45</v>
          </cell>
          <cell r="G34">
            <v>90</v>
          </cell>
          <cell r="H34">
            <v>144</v>
          </cell>
          <cell r="I34">
            <v>86</v>
          </cell>
          <cell r="J34">
            <v>360</v>
          </cell>
          <cell r="K34">
            <v>180</v>
          </cell>
          <cell r="L34">
            <v>12000</v>
          </cell>
          <cell r="M34">
            <v>0</v>
          </cell>
          <cell r="N34">
            <v>550</v>
          </cell>
        </row>
        <row r="35">
          <cell r="A35">
            <v>33</v>
          </cell>
          <cell r="B35">
            <v>70</v>
          </cell>
          <cell r="C35">
            <v>5367</v>
          </cell>
          <cell r="D35">
            <v>1400</v>
          </cell>
          <cell r="E35">
            <v>1400</v>
          </cell>
          <cell r="F35">
            <v>46</v>
          </cell>
          <cell r="G35">
            <v>93</v>
          </cell>
          <cell r="H35">
            <v>149</v>
          </cell>
          <cell r="I35">
            <v>89</v>
          </cell>
          <cell r="J35">
            <v>373</v>
          </cell>
          <cell r="K35">
            <v>186</v>
          </cell>
          <cell r="L35">
            <v>12000</v>
          </cell>
          <cell r="M35">
            <v>0</v>
          </cell>
          <cell r="N35">
            <v>550</v>
          </cell>
        </row>
        <row r="36">
          <cell r="A36">
            <v>34</v>
          </cell>
          <cell r="B36">
            <v>72</v>
          </cell>
          <cell r="C36">
            <v>5550</v>
          </cell>
          <cell r="D36">
            <v>1448</v>
          </cell>
          <cell r="E36">
            <v>1448</v>
          </cell>
          <cell r="F36">
            <v>48</v>
          </cell>
          <cell r="G36">
            <v>96</v>
          </cell>
          <cell r="H36">
            <v>154</v>
          </cell>
          <cell r="I36">
            <v>92</v>
          </cell>
          <cell r="J36">
            <v>386</v>
          </cell>
          <cell r="K36">
            <v>193</v>
          </cell>
          <cell r="L36">
            <v>12000</v>
          </cell>
          <cell r="M36">
            <v>0</v>
          </cell>
          <cell r="N36">
            <v>550</v>
          </cell>
        </row>
        <row r="37">
          <cell r="A37">
            <v>35</v>
          </cell>
          <cell r="B37">
            <v>74</v>
          </cell>
          <cell r="C37">
            <v>5736</v>
          </cell>
          <cell r="D37">
            <v>1496</v>
          </cell>
          <cell r="E37">
            <v>1496</v>
          </cell>
          <cell r="F37">
            <v>49</v>
          </cell>
          <cell r="G37">
            <v>99</v>
          </cell>
          <cell r="H37">
            <v>159</v>
          </cell>
          <cell r="I37">
            <v>95</v>
          </cell>
          <cell r="J37">
            <v>399</v>
          </cell>
          <cell r="K37">
            <v>199</v>
          </cell>
          <cell r="L37">
            <v>12000</v>
          </cell>
          <cell r="M37">
            <v>0</v>
          </cell>
          <cell r="N37">
            <v>550</v>
          </cell>
        </row>
        <row r="38">
          <cell r="A38">
            <v>36</v>
          </cell>
          <cell r="B38">
            <v>77</v>
          </cell>
          <cell r="C38">
            <v>5923</v>
          </cell>
          <cell r="D38">
            <v>1545</v>
          </cell>
          <cell r="E38">
            <v>1545</v>
          </cell>
          <cell r="F38">
            <v>51</v>
          </cell>
          <cell r="G38">
            <v>103</v>
          </cell>
          <cell r="H38">
            <v>164</v>
          </cell>
          <cell r="I38">
            <v>98</v>
          </cell>
          <cell r="J38">
            <v>412</v>
          </cell>
          <cell r="K38">
            <v>206</v>
          </cell>
          <cell r="L38">
            <v>12000</v>
          </cell>
          <cell r="M38">
            <v>0</v>
          </cell>
          <cell r="N38">
            <v>550</v>
          </cell>
        </row>
        <row r="39">
          <cell r="A39">
            <v>37</v>
          </cell>
          <cell r="B39">
            <v>79</v>
          </cell>
          <cell r="C39">
            <v>6112</v>
          </cell>
          <cell r="D39">
            <v>1594</v>
          </cell>
          <cell r="E39">
            <v>1594</v>
          </cell>
          <cell r="F39">
            <v>53</v>
          </cell>
          <cell r="G39">
            <v>106</v>
          </cell>
          <cell r="H39">
            <v>170</v>
          </cell>
          <cell r="I39">
            <v>102</v>
          </cell>
          <cell r="J39">
            <v>425</v>
          </cell>
          <cell r="K39">
            <v>212</v>
          </cell>
          <cell r="L39">
            <v>12000</v>
          </cell>
          <cell r="M39">
            <v>0</v>
          </cell>
          <cell r="N39">
            <v>550</v>
          </cell>
        </row>
        <row r="40">
          <cell r="A40">
            <v>38</v>
          </cell>
          <cell r="B40">
            <v>82</v>
          </cell>
          <cell r="C40">
            <v>6302</v>
          </cell>
          <cell r="D40">
            <v>1644</v>
          </cell>
          <cell r="E40">
            <v>1644</v>
          </cell>
          <cell r="F40">
            <v>54</v>
          </cell>
          <cell r="G40">
            <v>109</v>
          </cell>
          <cell r="H40">
            <v>175</v>
          </cell>
          <cell r="I40">
            <v>105</v>
          </cell>
          <cell r="J40">
            <v>438</v>
          </cell>
          <cell r="K40">
            <v>219</v>
          </cell>
          <cell r="L40">
            <v>12000</v>
          </cell>
          <cell r="M40">
            <v>0</v>
          </cell>
          <cell r="N40">
            <v>550</v>
          </cell>
        </row>
        <row r="41">
          <cell r="A41">
            <v>39</v>
          </cell>
          <cell r="B41">
            <v>84</v>
          </cell>
          <cell r="C41">
            <v>6495</v>
          </cell>
          <cell r="D41">
            <v>1694</v>
          </cell>
          <cell r="E41">
            <v>1694</v>
          </cell>
          <cell r="F41">
            <v>56</v>
          </cell>
          <cell r="G41">
            <v>112</v>
          </cell>
          <cell r="H41">
            <v>180</v>
          </cell>
          <cell r="I41">
            <v>108</v>
          </cell>
          <cell r="J41">
            <v>451</v>
          </cell>
          <cell r="K41">
            <v>225</v>
          </cell>
          <cell r="L41">
            <v>12000</v>
          </cell>
          <cell r="M41">
            <v>0</v>
          </cell>
          <cell r="N41">
            <v>550</v>
          </cell>
        </row>
        <row r="42">
          <cell r="A42">
            <v>40</v>
          </cell>
          <cell r="B42">
            <v>87</v>
          </cell>
          <cell r="C42">
            <v>6689</v>
          </cell>
          <cell r="D42">
            <v>1744</v>
          </cell>
          <cell r="E42">
            <v>1744</v>
          </cell>
          <cell r="F42">
            <v>58</v>
          </cell>
          <cell r="G42">
            <v>116</v>
          </cell>
          <cell r="H42">
            <v>186</v>
          </cell>
          <cell r="I42">
            <v>111</v>
          </cell>
          <cell r="J42">
            <v>465</v>
          </cell>
          <cell r="K42">
            <v>232</v>
          </cell>
          <cell r="L42">
            <v>12000</v>
          </cell>
          <cell r="M42">
            <v>0</v>
          </cell>
          <cell r="N42">
            <v>550</v>
          </cell>
        </row>
        <row r="43">
          <cell r="A43">
            <v>41</v>
          </cell>
          <cell r="B43">
            <v>89</v>
          </cell>
          <cell r="C43">
            <v>6884</v>
          </cell>
          <cell r="D43">
            <v>1796</v>
          </cell>
          <cell r="E43">
            <v>1796</v>
          </cell>
          <cell r="F43">
            <v>59</v>
          </cell>
          <cell r="G43">
            <v>119</v>
          </cell>
          <cell r="H43">
            <v>191</v>
          </cell>
          <cell r="I43">
            <v>114</v>
          </cell>
          <cell r="J43">
            <v>478</v>
          </cell>
          <cell r="K43">
            <v>239</v>
          </cell>
          <cell r="L43">
            <v>12000</v>
          </cell>
          <cell r="M43">
            <v>0</v>
          </cell>
          <cell r="N43">
            <v>550</v>
          </cell>
        </row>
        <row r="44">
          <cell r="A44">
            <v>42</v>
          </cell>
          <cell r="B44">
            <v>92</v>
          </cell>
          <cell r="C44">
            <v>7082</v>
          </cell>
          <cell r="D44">
            <v>1847</v>
          </cell>
          <cell r="E44">
            <v>1847</v>
          </cell>
          <cell r="F44">
            <v>61</v>
          </cell>
          <cell r="G44">
            <v>123</v>
          </cell>
          <cell r="H44">
            <v>197</v>
          </cell>
          <cell r="I44">
            <v>118</v>
          </cell>
          <cell r="J44">
            <v>492</v>
          </cell>
          <cell r="K44">
            <v>246</v>
          </cell>
          <cell r="L44">
            <v>12000</v>
          </cell>
          <cell r="M44">
            <v>0</v>
          </cell>
          <cell r="N44">
            <v>550</v>
          </cell>
        </row>
        <row r="45">
          <cell r="A45">
            <v>43</v>
          </cell>
          <cell r="B45">
            <v>94</v>
          </cell>
          <cell r="C45">
            <v>7281</v>
          </cell>
          <cell r="D45">
            <v>1899</v>
          </cell>
          <cell r="E45">
            <v>1899</v>
          </cell>
          <cell r="F45">
            <v>63</v>
          </cell>
          <cell r="G45">
            <v>126</v>
          </cell>
          <cell r="H45">
            <v>202</v>
          </cell>
          <cell r="I45">
            <v>121</v>
          </cell>
          <cell r="J45">
            <v>506</v>
          </cell>
          <cell r="K45">
            <v>253</v>
          </cell>
          <cell r="L45">
            <v>12000</v>
          </cell>
          <cell r="M45">
            <v>0</v>
          </cell>
          <cell r="N45">
            <v>550</v>
          </cell>
        </row>
        <row r="46">
          <cell r="A46">
            <v>44</v>
          </cell>
          <cell r="B46">
            <v>97</v>
          </cell>
          <cell r="C46">
            <v>7482</v>
          </cell>
          <cell r="D46">
            <v>1951</v>
          </cell>
          <cell r="E46">
            <v>1951</v>
          </cell>
          <cell r="F46">
            <v>65</v>
          </cell>
          <cell r="G46">
            <v>130</v>
          </cell>
          <cell r="H46">
            <v>208</v>
          </cell>
          <cell r="I46">
            <v>124</v>
          </cell>
          <cell r="J46">
            <v>520</v>
          </cell>
          <cell r="K46">
            <v>260</v>
          </cell>
          <cell r="L46">
            <v>12000</v>
          </cell>
          <cell r="M46">
            <v>0</v>
          </cell>
          <cell r="N46">
            <v>550</v>
          </cell>
        </row>
        <row r="47">
          <cell r="A47">
            <v>45</v>
          </cell>
          <cell r="B47">
            <v>100</v>
          </cell>
          <cell r="C47">
            <v>7684</v>
          </cell>
          <cell r="D47">
            <v>2004</v>
          </cell>
          <cell r="E47">
            <v>2004</v>
          </cell>
          <cell r="F47">
            <v>66</v>
          </cell>
          <cell r="G47">
            <v>133</v>
          </cell>
          <cell r="H47">
            <v>213</v>
          </cell>
          <cell r="I47">
            <v>128</v>
          </cell>
          <cell r="J47">
            <v>534</v>
          </cell>
          <cell r="K47">
            <v>267</v>
          </cell>
          <cell r="L47">
            <v>12000</v>
          </cell>
          <cell r="M47">
            <v>0</v>
          </cell>
          <cell r="N47">
            <v>550</v>
          </cell>
        </row>
        <row r="48">
          <cell r="A48">
            <v>46</v>
          </cell>
          <cell r="B48">
            <v>102</v>
          </cell>
          <cell r="C48">
            <v>7888</v>
          </cell>
          <cell r="D48">
            <v>2057</v>
          </cell>
          <cell r="E48">
            <v>2057</v>
          </cell>
          <cell r="F48">
            <v>68</v>
          </cell>
          <cell r="G48">
            <v>137</v>
          </cell>
          <cell r="H48">
            <v>219</v>
          </cell>
          <cell r="I48">
            <v>131</v>
          </cell>
          <cell r="J48">
            <v>548</v>
          </cell>
          <cell r="K48">
            <v>274</v>
          </cell>
          <cell r="L48">
            <v>12000</v>
          </cell>
          <cell r="M48">
            <v>0</v>
          </cell>
          <cell r="N48">
            <v>550</v>
          </cell>
        </row>
        <row r="49">
          <cell r="A49">
            <v>47</v>
          </cell>
          <cell r="B49">
            <v>105</v>
          </cell>
          <cell r="C49">
            <v>8094</v>
          </cell>
          <cell r="D49">
            <v>2111</v>
          </cell>
          <cell r="E49">
            <v>2111</v>
          </cell>
          <cell r="F49">
            <v>70</v>
          </cell>
          <cell r="G49">
            <v>140</v>
          </cell>
          <cell r="H49">
            <v>225</v>
          </cell>
          <cell r="I49">
            <v>135</v>
          </cell>
          <cell r="J49">
            <v>563</v>
          </cell>
          <cell r="K49">
            <v>281</v>
          </cell>
          <cell r="L49">
            <v>12000</v>
          </cell>
          <cell r="M49">
            <v>0</v>
          </cell>
          <cell r="N49">
            <v>550</v>
          </cell>
        </row>
        <row r="50">
          <cell r="A50">
            <v>48</v>
          </cell>
          <cell r="B50">
            <v>108</v>
          </cell>
          <cell r="C50">
            <v>8302</v>
          </cell>
          <cell r="D50">
            <v>2165</v>
          </cell>
          <cell r="E50">
            <v>2165</v>
          </cell>
          <cell r="F50">
            <v>72</v>
          </cell>
          <cell r="G50">
            <v>144</v>
          </cell>
          <cell r="H50">
            <v>231</v>
          </cell>
          <cell r="I50">
            <v>138</v>
          </cell>
          <cell r="J50">
            <v>577</v>
          </cell>
          <cell r="K50">
            <v>288</v>
          </cell>
          <cell r="L50">
            <v>12000</v>
          </cell>
          <cell r="M50">
            <v>0</v>
          </cell>
          <cell r="N50">
            <v>550</v>
          </cell>
        </row>
        <row r="51">
          <cell r="A51">
            <v>49</v>
          </cell>
          <cell r="B51">
            <v>111</v>
          </cell>
          <cell r="C51">
            <v>8511</v>
          </cell>
          <cell r="D51">
            <v>2220</v>
          </cell>
          <cell r="E51">
            <v>2220</v>
          </cell>
          <cell r="F51">
            <v>74</v>
          </cell>
          <cell r="G51">
            <v>148</v>
          </cell>
          <cell r="H51">
            <v>236</v>
          </cell>
          <cell r="I51">
            <v>142</v>
          </cell>
          <cell r="J51">
            <v>592</v>
          </cell>
          <cell r="K51">
            <v>296</v>
          </cell>
          <cell r="L51">
            <v>12000</v>
          </cell>
          <cell r="M51">
            <v>0</v>
          </cell>
          <cell r="N51">
            <v>550</v>
          </cell>
        </row>
        <row r="52">
          <cell r="A52">
            <v>50</v>
          </cell>
          <cell r="B52">
            <v>113</v>
          </cell>
          <cell r="C52">
            <v>8722</v>
          </cell>
          <cell r="D52">
            <v>2275</v>
          </cell>
          <cell r="E52">
            <v>2275</v>
          </cell>
          <cell r="F52">
            <v>75</v>
          </cell>
          <cell r="G52">
            <v>151</v>
          </cell>
          <cell r="H52">
            <v>242</v>
          </cell>
          <cell r="I52">
            <v>145</v>
          </cell>
          <cell r="J52">
            <v>606</v>
          </cell>
          <cell r="K52">
            <v>303</v>
          </cell>
          <cell r="L52">
            <v>12000</v>
          </cell>
          <cell r="M52">
            <v>0</v>
          </cell>
          <cell r="N52">
            <v>550</v>
          </cell>
        </row>
        <row r="53">
          <cell r="A53">
            <v>51</v>
          </cell>
          <cell r="B53">
            <v>116</v>
          </cell>
          <cell r="C53">
            <v>8935</v>
          </cell>
          <cell r="D53">
            <v>2331</v>
          </cell>
          <cell r="E53">
            <v>2331</v>
          </cell>
          <cell r="F53">
            <v>77</v>
          </cell>
          <cell r="G53">
            <v>155</v>
          </cell>
          <cell r="H53">
            <v>248</v>
          </cell>
          <cell r="I53">
            <v>149</v>
          </cell>
          <cell r="J53">
            <v>621</v>
          </cell>
          <cell r="K53">
            <v>310</v>
          </cell>
          <cell r="L53">
            <v>12000</v>
          </cell>
          <cell r="M53">
            <v>0</v>
          </cell>
          <cell r="N53">
            <v>550</v>
          </cell>
        </row>
        <row r="54">
          <cell r="A54">
            <v>52</v>
          </cell>
          <cell r="B54">
            <v>119</v>
          </cell>
          <cell r="C54">
            <v>9149</v>
          </cell>
          <cell r="D54">
            <v>2386</v>
          </cell>
          <cell r="E54">
            <v>2386</v>
          </cell>
          <cell r="F54">
            <v>79</v>
          </cell>
          <cell r="G54">
            <v>159</v>
          </cell>
          <cell r="H54">
            <v>254</v>
          </cell>
          <cell r="I54">
            <v>152</v>
          </cell>
          <cell r="J54">
            <v>636</v>
          </cell>
          <cell r="K54">
            <v>318</v>
          </cell>
          <cell r="L54">
            <v>12000</v>
          </cell>
          <cell r="M54">
            <v>0</v>
          </cell>
          <cell r="N54">
            <v>550</v>
          </cell>
        </row>
        <row r="55">
          <cell r="A55">
            <v>53</v>
          </cell>
          <cell r="B55">
            <v>122</v>
          </cell>
          <cell r="C55">
            <v>9366</v>
          </cell>
          <cell r="D55">
            <v>2443</v>
          </cell>
          <cell r="E55">
            <v>2443</v>
          </cell>
          <cell r="F55">
            <v>81</v>
          </cell>
          <cell r="G55">
            <v>162</v>
          </cell>
          <cell r="H55">
            <v>260</v>
          </cell>
          <cell r="I55">
            <v>156</v>
          </cell>
          <cell r="J55">
            <v>651</v>
          </cell>
          <cell r="K55">
            <v>325</v>
          </cell>
          <cell r="L55">
            <v>12000</v>
          </cell>
          <cell r="M55">
            <v>0</v>
          </cell>
          <cell r="N55">
            <v>550</v>
          </cell>
        </row>
        <row r="56">
          <cell r="A56">
            <v>54</v>
          </cell>
          <cell r="B56">
            <v>125</v>
          </cell>
          <cell r="C56">
            <v>9584</v>
          </cell>
          <cell r="D56">
            <v>2500</v>
          </cell>
          <cell r="E56">
            <v>2500</v>
          </cell>
          <cell r="F56">
            <v>83</v>
          </cell>
          <cell r="G56">
            <v>166</v>
          </cell>
          <cell r="H56">
            <v>266</v>
          </cell>
          <cell r="I56">
            <v>160</v>
          </cell>
          <cell r="J56">
            <v>666</v>
          </cell>
          <cell r="K56">
            <v>333</v>
          </cell>
          <cell r="L56">
            <v>12000</v>
          </cell>
          <cell r="M56">
            <v>0</v>
          </cell>
          <cell r="N56">
            <v>550</v>
          </cell>
        </row>
        <row r="57">
          <cell r="A57">
            <v>55</v>
          </cell>
          <cell r="B57">
            <v>127</v>
          </cell>
          <cell r="C57">
            <v>9803</v>
          </cell>
          <cell r="D57">
            <v>2557</v>
          </cell>
          <cell r="E57">
            <v>2557</v>
          </cell>
          <cell r="F57">
            <v>85</v>
          </cell>
          <cell r="G57">
            <v>170</v>
          </cell>
          <cell r="H57">
            <v>272</v>
          </cell>
          <cell r="I57">
            <v>163</v>
          </cell>
          <cell r="J57">
            <v>681</v>
          </cell>
          <cell r="K57">
            <v>340</v>
          </cell>
          <cell r="L57">
            <v>12000</v>
          </cell>
          <cell r="M57">
            <v>0</v>
          </cell>
          <cell r="N57">
            <v>550</v>
          </cell>
        </row>
        <row r="58">
          <cell r="A58">
            <v>56</v>
          </cell>
          <cell r="B58">
            <v>130</v>
          </cell>
          <cell r="C58">
            <v>10024</v>
          </cell>
          <cell r="D58">
            <v>2615</v>
          </cell>
          <cell r="E58">
            <v>2615</v>
          </cell>
          <cell r="F58">
            <v>87</v>
          </cell>
          <cell r="G58">
            <v>174</v>
          </cell>
          <cell r="H58">
            <v>278</v>
          </cell>
          <cell r="I58">
            <v>167</v>
          </cell>
          <cell r="J58">
            <v>697</v>
          </cell>
          <cell r="K58">
            <v>348</v>
          </cell>
          <cell r="L58">
            <v>12000</v>
          </cell>
          <cell r="M58">
            <v>0</v>
          </cell>
          <cell r="N58">
            <v>550</v>
          </cell>
        </row>
        <row r="59">
          <cell r="A59">
            <v>57</v>
          </cell>
          <cell r="B59">
            <v>133</v>
          </cell>
          <cell r="C59">
            <v>10247</v>
          </cell>
          <cell r="D59">
            <v>2673</v>
          </cell>
          <cell r="E59">
            <v>2673</v>
          </cell>
          <cell r="F59">
            <v>89</v>
          </cell>
          <cell r="G59">
            <v>178</v>
          </cell>
          <cell r="H59">
            <v>285</v>
          </cell>
          <cell r="I59">
            <v>171</v>
          </cell>
          <cell r="J59">
            <v>712</v>
          </cell>
          <cell r="K59">
            <v>356</v>
          </cell>
          <cell r="L59">
            <v>12000</v>
          </cell>
          <cell r="M59">
            <v>0</v>
          </cell>
          <cell r="N59">
            <v>550</v>
          </cell>
        </row>
        <row r="60">
          <cell r="A60">
            <v>58</v>
          </cell>
          <cell r="B60">
            <v>136</v>
          </cell>
          <cell r="C60">
            <v>10472</v>
          </cell>
          <cell r="D60">
            <v>2731</v>
          </cell>
          <cell r="E60">
            <v>2731</v>
          </cell>
          <cell r="F60">
            <v>91</v>
          </cell>
          <cell r="G60">
            <v>182</v>
          </cell>
          <cell r="H60">
            <v>291</v>
          </cell>
          <cell r="I60">
            <v>174</v>
          </cell>
          <cell r="J60">
            <v>728</v>
          </cell>
          <cell r="K60">
            <v>364</v>
          </cell>
          <cell r="L60">
            <v>12000</v>
          </cell>
          <cell r="M60">
            <v>0</v>
          </cell>
          <cell r="N60">
            <v>550</v>
          </cell>
        </row>
        <row r="61">
          <cell r="A61">
            <v>59</v>
          </cell>
          <cell r="B61">
            <v>139</v>
          </cell>
          <cell r="C61">
            <v>10698</v>
          </cell>
          <cell r="D61">
            <v>2791</v>
          </cell>
          <cell r="E61">
            <v>2791</v>
          </cell>
          <cell r="F61">
            <v>93</v>
          </cell>
          <cell r="G61">
            <v>186</v>
          </cell>
          <cell r="H61">
            <v>297</v>
          </cell>
          <cell r="I61">
            <v>178</v>
          </cell>
          <cell r="J61">
            <v>744</v>
          </cell>
          <cell r="K61">
            <v>372</v>
          </cell>
          <cell r="L61">
            <v>12000</v>
          </cell>
          <cell r="M61">
            <v>0</v>
          </cell>
          <cell r="N61">
            <v>550</v>
          </cell>
        </row>
        <row r="62">
          <cell r="A62">
            <v>60</v>
          </cell>
          <cell r="B62">
            <v>142</v>
          </cell>
          <cell r="C62">
            <v>10927</v>
          </cell>
          <cell r="D62">
            <v>2850</v>
          </cell>
          <cell r="E62">
            <v>2850</v>
          </cell>
          <cell r="F62">
            <v>95</v>
          </cell>
          <cell r="G62">
            <v>190</v>
          </cell>
          <cell r="H62">
            <v>304</v>
          </cell>
          <cell r="I62">
            <v>182</v>
          </cell>
          <cell r="J62">
            <v>760</v>
          </cell>
          <cell r="K62">
            <v>380</v>
          </cell>
          <cell r="L62">
            <v>12000</v>
          </cell>
          <cell r="M62">
            <v>0</v>
          </cell>
          <cell r="N62">
            <v>550</v>
          </cell>
        </row>
        <row r="63">
          <cell r="A63">
            <v>61</v>
          </cell>
          <cell r="B63">
            <v>145</v>
          </cell>
          <cell r="C63">
            <v>11156</v>
          </cell>
          <cell r="D63">
            <v>2910</v>
          </cell>
          <cell r="E63">
            <v>2910</v>
          </cell>
          <cell r="F63">
            <v>97</v>
          </cell>
          <cell r="G63">
            <v>194</v>
          </cell>
          <cell r="H63">
            <v>310</v>
          </cell>
          <cell r="I63">
            <v>186</v>
          </cell>
          <cell r="J63">
            <v>776</v>
          </cell>
          <cell r="K63">
            <v>388</v>
          </cell>
          <cell r="L63">
            <v>12000</v>
          </cell>
          <cell r="M63">
            <v>0</v>
          </cell>
          <cell r="N63">
            <v>550</v>
          </cell>
        </row>
        <row r="64">
          <cell r="A64">
            <v>62</v>
          </cell>
          <cell r="B64">
            <v>148</v>
          </cell>
          <cell r="C64">
            <v>11388</v>
          </cell>
          <cell r="D64">
            <v>2970</v>
          </cell>
          <cell r="E64">
            <v>2970</v>
          </cell>
          <cell r="F64">
            <v>99</v>
          </cell>
          <cell r="G64">
            <v>198</v>
          </cell>
          <cell r="H64">
            <v>316</v>
          </cell>
          <cell r="I64">
            <v>190</v>
          </cell>
          <cell r="J64">
            <v>792</v>
          </cell>
          <cell r="K64">
            <v>396</v>
          </cell>
          <cell r="L64">
            <v>12000</v>
          </cell>
          <cell r="M64">
            <v>0</v>
          </cell>
          <cell r="N64">
            <v>550</v>
          </cell>
        </row>
        <row r="65">
          <cell r="A65">
            <v>63</v>
          </cell>
          <cell r="B65">
            <v>151</v>
          </cell>
          <cell r="C65">
            <v>11621</v>
          </cell>
          <cell r="D65">
            <v>3031</v>
          </cell>
          <cell r="E65">
            <v>3031</v>
          </cell>
          <cell r="F65">
            <v>101</v>
          </cell>
          <cell r="G65">
            <v>202</v>
          </cell>
          <cell r="H65">
            <v>323</v>
          </cell>
          <cell r="I65">
            <v>194</v>
          </cell>
          <cell r="J65">
            <v>808</v>
          </cell>
          <cell r="K65">
            <v>404</v>
          </cell>
          <cell r="L65">
            <v>12000</v>
          </cell>
          <cell r="M65">
            <v>0</v>
          </cell>
          <cell r="N65">
            <v>550</v>
          </cell>
        </row>
        <row r="66">
          <cell r="A66">
            <v>64</v>
          </cell>
          <cell r="B66">
            <v>154</v>
          </cell>
          <cell r="C66">
            <v>11856</v>
          </cell>
          <cell r="D66">
            <v>3092</v>
          </cell>
          <cell r="E66">
            <v>3092</v>
          </cell>
          <cell r="F66">
            <v>103</v>
          </cell>
          <cell r="G66">
            <v>206</v>
          </cell>
          <cell r="H66">
            <v>329</v>
          </cell>
          <cell r="I66">
            <v>197</v>
          </cell>
          <cell r="J66">
            <v>824</v>
          </cell>
          <cell r="K66">
            <v>412</v>
          </cell>
          <cell r="L66">
            <v>12000</v>
          </cell>
          <cell r="M66">
            <v>0</v>
          </cell>
          <cell r="N66">
            <v>550</v>
          </cell>
        </row>
        <row r="67">
          <cell r="A67">
            <v>65</v>
          </cell>
          <cell r="B67">
            <v>157</v>
          </cell>
          <cell r="C67">
            <v>12093</v>
          </cell>
          <cell r="D67">
            <v>3154</v>
          </cell>
          <cell r="E67">
            <v>3154</v>
          </cell>
          <cell r="F67">
            <v>105</v>
          </cell>
          <cell r="G67">
            <v>210</v>
          </cell>
          <cell r="H67">
            <v>336</v>
          </cell>
          <cell r="I67">
            <v>201</v>
          </cell>
          <cell r="J67">
            <v>841</v>
          </cell>
          <cell r="K67">
            <v>420</v>
          </cell>
          <cell r="L67">
            <v>12000</v>
          </cell>
          <cell r="M67">
            <v>0</v>
          </cell>
          <cell r="N67">
            <v>550</v>
          </cell>
        </row>
        <row r="68">
          <cell r="A68">
            <v>66</v>
          </cell>
          <cell r="B68">
            <v>160</v>
          </cell>
          <cell r="C68">
            <v>12331</v>
          </cell>
          <cell r="D68">
            <v>3216</v>
          </cell>
          <cell r="E68">
            <v>3216</v>
          </cell>
          <cell r="F68">
            <v>107</v>
          </cell>
          <cell r="G68">
            <v>214</v>
          </cell>
          <cell r="H68">
            <v>343</v>
          </cell>
          <cell r="I68">
            <v>205</v>
          </cell>
          <cell r="J68">
            <v>857</v>
          </cell>
          <cell r="K68">
            <v>428</v>
          </cell>
          <cell r="L68">
            <v>12000</v>
          </cell>
          <cell r="M68">
            <v>0</v>
          </cell>
          <cell r="N68">
            <v>550</v>
          </cell>
        </row>
        <row r="69">
          <cell r="A69">
            <v>67</v>
          </cell>
          <cell r="B69">
            <v>163</v>
          </cell>
          <cell r="C69">
            <v>12571</v>
          </cell>
          <cell r="D69">
            <v>3279</v>
          </cell>
          <cell r="E69">
            <v>3279</v>
          </cell>
          <cell r="F69">
            <v>109</v>
          </cell>
          <cell r="G69">
            <v>218</v>
          </cell>
          <cell r="H69">
            <v>349</v>
          </cell>
          <cell r="I69">
            <v>209</v>
          </cell>
          <cell r="J69">
            <v>874</v>
          </cell>
          <cell r="K69">
            <v>437</v>
          </cell>
          <cell r="L69">
            <v>12000</v>
          </cell>
          <cell r="M69">
            <v>0</v>
          </cell>
          <cell r="N69">
            <v>550</v>
          </cell>
        </row>
        <row r="70">
          <cell r="A70">
            <v>68</v>
          </cell>
          <cell r="B70">
            <v>167</v>
          </cell>
          <cell r="C70">
            <v>12813</v>
          </cell>
          <cell r="D70">
            <v>3342</v>
          </cell>
          <cell r="E70">
            <v>3342</v>
          </cell>
          <cell r="F70">
            <v>111</v>
          </cell>
          <cell r="G70">
            <v>222</v>
          </cell>
          <cell r="H70">
            <v>356</v>
          </cell>
          <cell r="I70">
            <v>213</v>
          </cell>
          <cell r="J70">
            <v>891</v>
          </cell>
          <cell r="K70">
            <v>445</v>
          </cell>
          <cell r="L70">
            <v>12000</v>
          </cell>
          <cell r="M70">
            <v>0</v>
          </cell>
          <cell r="N70">
            <v>550</v>
          </cell>
        </row>
        <row r="71">
          <cell r="A71">
            <v>69</v>
          </cell>
          <cell r="B71">
            <v>170</v>
          </cell>
          <cell r="C71">
            <v>13056</v>
          </cell>
          <cell r="D71">
            <v>3406</v>
          </cell>
          <cell r="E71">
            <v>3406</v>
          </cell>
          <cell r="F71">
            <v>113</v>
          </cell>
          <cell r="G71">
            <v>227</v>
          </cell>
          <cell r="H71">
            <v>363</v>
          </cell>
          <cell r="I71">
            <v>217</v>
          </cell>
          <cell r="J71">
            <v>908</v>
          </cell>
          <cell r="K71">
            <v>454</v>
          </cell>
          <cell r="L71">
            <v>12000</v>
          </cell>
          <cell r="M71">
            <v>0</v>
          </cell>
          <cell r="N71">
            <v>550</v>
          </cell>
        </row>
        <row r="72">
          <cell r="A72">
            <v>70</v>
          </cell>
          <cell r="B72">
            <v>173</v>
          </cell>
          <cell r="C72">
            <v>13301</v>
          </cell>
          <cell r="D72">
            <v>3470</v>
          </cell>
          <cell r="E72">
            <v>3470</v>
          </cell>
          <cell r="F72">
            <v>115</v>
          </cell>
          <cell r="G72">
            <v>231</v>
          </cell>
          <cell r="H72">
            <v>370</v>
          </cell>
          <cell r="I72">
            <v>222</v>
          </cell>
          <cell r="J72">
            <v>925</v>
          </cell>
          <cell r="K72">
            <v>462</v>
          </cell>
          <cell r="L72">
            <v>12000</v>
          </cell>
          <cell r="M72">
            <v>0</v>
          </cell>
          <cell r="N72">
            <v>550</v>
          </cell>
        </row>
        <row r="73">
          <cell r="A73">
            <v>71</v>
          </cell>
          <cell r="B73">
            <v>176</v>
          </cell>
          <cell r="C73">
            <v>13548</v>
          </cell>
          <cell r="D73">
            <v>3534</v>
          </cell>
          <cell r="E73">
            <v>3534</v>
          </cell>
          <cell r="F73">
            <v>117</v>
          </cell>
          <cell r="G73">
            <v>235</v>
          </cell>
          <cell r="H73">
            <v>377</v>
          </cell>
          <cell r="I73">
            <v>226</v>
          </cell>
          <cell r="J73">
            <v>942</v>
          </cell>
          <cell r="K73">
            <v>471</v>
          </cell>
          <cell r="L73">
            <v>12000</v>
          </cell>
          <cell r="M73">
            <v>0</v>
          </cell>
          <cell r="N73">
            <v>550</v>
          </cell>
        </row>
        <row r="74">
          <cell r="A74">
            <v>72</v>
          </cell>
          <cell r="B74">
            <v>179</v>
          </cell>
          <cell r="C74">
            <v>13797</v>
          </cell>
          <cell r="D74">
            <v>3599</v>
          </cell>
          <cell r="E74">
            <v>3599</v>
          </cell>
          <cell r="F74">
            <v>119</v>
          </cell>
          <cell r="G74">
            <v>239</v>
          </cell>
          <cell r="H74">
            <v>383</v>
          </cell>
          <cell r="I74">
            <v>230</v>
          </cell>
          <cell r="J74">
            <v>959</v>
          </cell>
          <cell r="K74">
            <v>479</v>
          </cell>
          <cell r="L74">
            <v>12000</v>
          </cell>
          <cell r="M74">
            <v>0</v>
          </cell>
          <cell r="N74">
            <v>550</v>
          </cell>
        </row>
        <row r="75">
          <cell r="A75">
            <v>73</v>
          </cell>
          <cell r="B75">
            <v>183</v>
          </cell>
          <cell r="C75">
            <v>14047</v>
          </cell>
          <cell r="D75">
            <v>3664</v>
          </cell>
          <cell r="E75">
            <v>3664</v>
          </cell>
          <cell r="F75">
            <v>122</v>
          </cell>
          <cell r="G75">
            <v>244</v>
          </cell>
          <cell r="H75">
            <v>390</v>
          </cell>
          <cell r="I75">
            <v>234</v>
          </cell>
          <cell r="J75">
            <v>977</v>
          </cell>
          <cell r="K75">
            <v>488</v>
          </cell>
          <cell r="L75">
            <v>12000</v>
          </cell>
          <cell r="M75">
            <v>0</v>
          </cell>
          <cell r="N75">
            <v>550</v>
          </cell>
        </row>
        <row r="76">
          <cell r="A76">
            <v>74</v>
          </cell>
          <cell r="B76">
            <v>186</v>
          </cell>
          <cell r="C76">
            <v>14299</v>
          </cell>
          <cell r="D76">
            <v>3730</v>
          </cell>
          <cell r="E76">
            <v>3730</v>
          </cell>
          <cell r="F76">
            <v>124</v>
          </cell>
          <cell r="G76">
            <v>248</v>
          </cell>
          <cell r="H76">
            <v>397</v>
          </cell>
          <cell r="I76">
            <v>238</v>
          </cell>
          <cell r="J76">
            <v>994</v>
          </cell>
          <cell r="K76">
            <v>497</v>
          </cell>
          <cell r="L76">
            <v>12000</v>
          </cell>
          <cell r="M76">
            <v>0</v>
          </cell>
          <cell r="N76">
            <v>550</v>
          </cell>
        </row>
        <row r="77">
          <cell r="A77">
            <v>75</v>
          </cell>
          <cell r="B77">
            <v>189</v>
          </cell>
          <cell r="C77">
            <v>14553</v>
          </cell>
          <cell r="D77">
            <v>3796</v>
          </cell>
          <cell r="E77">
            <v>3796</v>
          </cell>
          <cell r="F77">
            <v>126</v>
          </cell>
          <cell r="G77">
            <v>253</v>
          </cell>
          <cell r="H77">
            <v>404</v>
          </cell>
          <cell r="I77">
            <v>242</v>
          </cell>
          <cell r="J77">
            <v>1012</v>
          </cell>
          <cell r="K77">
            <v>506</v>
          </cell>
          <cell r="L77">
            <v>12000</v>
          </cell>
          <cell r="M77">
            <v>0</v>
          </cell>
          <cell r="N77">
            <v>550</v>
          </cell>
        </row>
        <row r="78">
          <cell r="A78">
            <v>76</v>
          </cell>
          <cell r="B78">
            <v>193</v>
          </cell>
          <cell r="C78">
            <v>14808</v>
          </cell>
          <cell r="D78">
            <v>3863</v>
          </cell>
          <cell r="E78">
            <v>3863</v>
          </cell>
          <cell r="F78">
            <v>128</v>
          </cell>
          <cell r="G78">
            <v>257</v>
          </cell>
          <cell r="H78">
            <v>412</v>
          </cell>
          <cell r="I78">
            <v>247</v>
          </cell>
          <cell r="J78">
            <v>1030</v>
          </cell>
          <cell r="K78">
            <v>515</v>
          </cell>
          <cell r="L78">
            <v>12000</v>
          </cell>
          <cell r="M78">
            <v>0</v>
          </cell>
          <cell r="N78">
            <v>550</v>
          </cell>
        </row>
        <row r="79">
          <cell r="A79">
            <v>77</v>
          </cell>
          <cell r="B79">
            <v>196</v>
          </cell>
          <cell r="C79">
            <v>15065</v>
          </cell>
          <cell r="D79">
            <v>3930</v>
          </cell>
          <cell r="E79">
            <v>3930</v>
          </cell>
          <cell r="F79">
            <v>131</v>
          </cell>
          <cell r="G79">
            <v>262</v>
          </cell>
          <cell r="H79">
            <v>419</v>
          </cell>
          <cell r="I79">
            <v>251</v>
          </cell>
          <cell r="J79">
            <v>1048</v>
          </cell>
          <cell r="K79">
            <v>524</v>
          </cell>
          <cell r="L79">
            <v>12000</v>
          </cell>
          <cell r="M79">
            <v>0</v>
          </cell>
          <cell r="N79">
            <v>550</v>
          </cell>
        </row>
        <row r="80">
          <cell r="A80">
            <v>78</v>
          </cell>
          <cell r="B80">
            <v>199</v>
          </cell>
          <cell r="C80">
            <v>15324</v>
          </cell>
          <cell r="D80">
            <v>3997</v>
          </cell>
          <cell r="E80">
            <v>3997</v>
          </cell>
          <cell r="F80">
            <v>133</v>
          </cell>
          <cell r="G80">
            <v>266</v>
          </cell>
          <cell r="H80">
            <v>426</v>
          </cell>
          <cell r="I80">
            <v>255</v>
          </cell>
          <cell r="J80">
            <v>1066</v>
          </cell>
          <cell r="K80">
            <v>533</v>
          </cell>
          <cell r="L80">
            <v>12000</v>
          </cell>
          <cell r="M80">
            <v>0</v>
          </cell>
          <cell r="N80">
            <v>550</v>
          </cell>
        </row>
        <row r="81">
          <cell r="A81">
            <v>79</v>
          </cell>
          <cell r="B81">
            <v>203</v>
          </cell>
          <cell r="C81">
            <v>15585</v>
          </cell>
          <cell r="D81">
            <v>4065</v>
          </cell>
          <cell r="E81">
            <v>4065</v>
          </cell>
          <cell r="F81">
            <v>135</v>
          </cell>
          <cell r="G81">
            <v>271</v>
          </cell>
          <cell r="H81">
            <v>433</v>
          </cell>
          <cell r="I81">
            <v>260</v>
          </cell>
          <cell r="J81">
            <v>1084</v>
          </cell>
          <cell r="K81">
            <v>542</v>
          </cell>
          <cell r="L81">
            <v>12000</v>
          </cell>
          <cell r="M81">
            <v>0</v>
          </cell>
          <cell r="N81">
            <v>550</v>
          </cell>
        </row>
        <row r="82">
          <cell r="A82">
            <v>80</v>
          </cell>
          <cell r="B82">
            <v>206</v>
          </cell>
          <cell r="C82">
            <v>15847</v>
          </cell>
          <cell r="D82">
            <v>4134</v>
          </cell>
          <cell r="E82">
            <v>4134</v>
          </cell>
          <cell r="F82">
            <v>137</v>
          </cell>
          <cell r="G82">
            <v>275</v>
          </cell>
          <cell r="H82">
            <v>440</v>
          </cell>
          <cell r="I82">
            <v>264</v>
          </cell>
          <cell r="J82">
            <v>1102</v>
          </cell>
          <cell r="K82">
            <v>551</v>
          </cell>
          <cell r="L82">
            <v>12000</v>
          </cell>
          <cell r="M82">
            <v>0</v>
          </cell>
          <cell r="N82">
            <v>550</v>
          </cell>
        </row>
        <row r="83">
          <cell r="A83">
            <v>81</v>
          </cell>
          <cell r="B83">
            <v>210</v>
          </cell>
          <cell r="C83">
            <v>16111</v>
          </cell>
          <cell r="D83">
            <v>4202</v>
          </cell>
          <cell r="E83">
            <v>4202</v>
          </cell>
          <cell r="F83">
            <v>140</v>
          </cell>
          <cell r="G83">
            <v>280</v>
          </cell>
          <cell r="H83">
            <v>448</v>
          </cell>
          <cell r="I83">
            <v>268</v>
          </cell>
          <cell r="J83">
            <v>1120</v>
          </cell>
          <cell r="K83">
            <v>560</v>
          </cell>
          <cell r="L83">
            <v>12000</v>
          </cell>
          <cell r="M83">
            <v>0</v>
          </cell>
          <cell r="N83">
            <v>550</v>
          </cell>
        </row>
        <row r="84">
          <cell r="A84">
            <v>82</v>
          </cell>
          <cell r="B84">
            <v>213</v>
          </cell>
          <cell r="C84">
            <v>16376</v>
          </cell>
          <cell r="D84">
            <v>4272</v>
          </cell>
          <cell r="E84">
            <v>4272</v>
          </cell>
          <cell r="F84">
            <v>142</v>
          </cell>
          <cell r="G84">
            <v>284</v>
          </cell>
          <cell r="H84">
            <v>455</v>
          </cell>
          <cell r="I84">
            <v>273</v>
          </cell>
          <cell r="J84">
            <v>1139</v>
          </cell>
          <cell r="K84">
            <v>569</v>
          </cell>
          <cell r="L84">
            <v>12000</v>
          </cell>
          <cell r="M84">
            <v>0</v>
          </cell>
          <cell r="N84">
            <v>550</v>
          </cell>
        </row>
        <row r="85">
          <cell r="A85">
            <v>83</v>
          </cell>
          <cell r="B85">
            <v>217</v>
          </cell>
          <cell r="C85">
            <v>16644</v>
          </cell>
          <cell r="D85">
            <v>4341</v>
          </cell>
          <cell r="E85">
            <v>4341</v>
          </cell>
          <cell r="F85">
            <v>144</v>
          </cell>
          <cell r="G85">
            <v>289</v>
          </cell>
          <cell r="H85">
            <v>463</v>
          </cell>
          <cell r="I85">
            <v>277</v>
          </cell>
          <cell r="J85">
            <v>1157</v>
          </cell>
          <cell r="K85">
            <v>578</v>
          </cell>
          <cell r="L85">
            <v>12000</v>
          </cell>
          <cell r="M85">
            <v>0</v>
          </cell>
          <cell r="N85">
            <v>550</v>
          </cell>
        </row>
        <row r="86">
          <cell r="A86">
            <v>84</v>
          </cell>
          <cell r="B86">
            <v>220</v>
          </cell>
          <cell r="C86">
            <v>16913</v>
          </cell>
          <cell r="D86">
            <v>4412</v>
          </cell>
          <cell r="E86">
            <v>4412</v>
          </cell>
          <cell r="F86">
            <v>147</v>
          </cell>
          <cell r="G86">
            <v>294</v>
          </cell>
          <cell r="H86">
            <v>470</v>
          </cell>
          <cell r="I86">
            <v>282</v>
          </cell>
          <cell r="J86">
            <v>1176</v>
          </cell>
          <cell r="K86">
            <v>588</v>
          </cell>
          <cell r="L86">
            <v>12000</v>
          </cell>
          <cell r="M86">
            <v>0</v>
          </cell>
          <cell r="N86">
            <v>550</v>
          </cell>
        </row>
        <row r="87">
          <cell r="A87">
            <v>85</v>
          </cell>
          <cell r="B87">
            <v>224</v>
          </cell>
          <cell r="C87">
            <v>17183</v>
          </cell>
          <cell r="D87">
            <v>4482</v>
          </cell>
          <cell r="E87">
            <v>4482</v>
          </cell>
          <cell r="F87">
            <v>149</v>
          </cell>
          <cell r="G87">
            <v>298</v>
          </cell>
          <cell r="H87">
            <v>478</v>
          </cell>
          <cell r="I87">
            <v>286</v>
          </cell>
          <cell r="J87">
            <v>1195</v>
          </cell>
          <cell r="K87">
            <v>597</v>
          </cell>
          <cell r="L87">
            <v>12000</v>
          </cell>
          <cell r="M87">
            <v>0</v>
          </cell>
          <cell r="N87">
            <v>550</v>
          </cell>
        </row>
        <row r="88">
          <cell r="A88">
            <v>86</v>
          </cell>
          <cell r="B88">
            <v>227</v>
          </cell>
          <cell r="C88">
            <v>17456</v>
          </cell>
          <cell r="D88">
            <v>4553</v>
          </cell>
          <cell r="E88">
            <v>4553</v>
          </cell>
          <cell r="F88">
            <v>151</v>
          </cell>
          <cell r="G88">
            <v>303</v>
          </cell>
          <cell r="H88">
            <v>485</v>
          </cell>
          <cell r="I88">
            <v>291</v>
          </cell>
          <cell r="J88">
            <v>1214</v>
          </cell>
          <cell r="K88">
            <v>607</v>
          </cell>
          <cell r="L88">
            <v>12000</v>
          </cell>
          <cell r="M88">
            <v>0</v>
          </cell>
          <cell r="N88">
            <v>550</v>
          </cell>
        </row>
        <row r="89">
          <cell r="A89">
            <v>87</v>
          </cell>
          <cell r="B89">
            <v>231</v>
          </cell>
          <cell r="C89">
            <v>17730</v>
          </cell>
          <cell r="D89">
            <v>4625</v>
          </cell>
          <cell r="E89">
            <v>4625</v>
          </cell>
          <cell r="F89">
            <v>154</v>
          </cell>
          <cell r="G89">
            <v>308</v>
          </cell>
          <cell r="H89">
            <v>493</v>
          </cell>
          <cell r="I89">
            <v>296</v>
          </cell>
          <cell r="J89">
            <v>1233</v>
          </cell>
          <cell r="K89">
            <v>616</v>
          </cell>
          <cell r="L89">
            <v>12000</v>
          </cell>
          <cell r="M89">
            <v>0</v>
          </cell>
          <cell r="N89">
            <v>550</v>
          </cell>
        </row>
        <row r="90">
          <cell r="A90">
            <v>88</v>
          </cell>
          <cell r="B90">
            <v>234</v>
          </cell>
          <cell r="C90">
            <v>18006</v>
          </cell>
          <cell r="D90">
            <v>4697</v>
          </cell>
          <cell r="E90">
            <v>4697</v>
          </cell>
          <cell r="F90">
            <v>156</v>
          </cell>
          <cell r="G90">
            <v>313</v>
          </cell>
          <cell r="H90">
            <v>501</v>
          </cell>
          <cell r="I90">
            <v>300</v>
          </cell>
          <cell r="J90">
            <v>1252</v>
          </cell>
          <cell r="K90">
            <v>626</v>
          </cell>
          <cell r="L90">
            <v>12000</v>
          </cell>
          <cell r="M90">
            <v>0</v>
          </cell>
          <cell r="N90">
            <v>550</v>
          </cell>
        </row>
        <row r="91">
          <cell r="A91">
            <v>89</v>
          </cell>
          <cell r="B91">
            <v>238</v>
          </cell>
          <cell r="C91">
            <v>18283</v>
          </cell>
          <cell r="D91">
            <v>4769</v>
          </cell>
          <cell r="E91">
            <v>4769</v>
          </cell>
          <cell r="F91">
            <v>158</v>
          </cell>
          <cell r="G91">
            <v>317</v>
          </cell>
          <cell r="H91">
            <v>508</v>
          </cell>
          <cell r="I91">
            <v>305</v>
          </cell>
          <cell r="J91">
            <v>1271</v>
          </cell>
          <cell r="K91">
            <v>635</v>
          </cell>
          <cell r="L91">
            <v>12000</v>
          </cell>
          <cell r="M91">
            <v>0</v>
          </cell>
          <cell r="N91">
            <v>550</v>
          </cell>
        </row>
        <row r="92">
          <cell r="A92">
            <v>90</v>
          </cell>
          <cell r="B92">
            <v>242</v>
          </cell>
          <cell r="C92">
            <v>18563</v>
          </cell>
          <cell r="D92">
            <v>4842</v>
          </cell>
          <cell r="E92">
            <v>4842</v>
          </cell>
          <cell r="F92">
            <v>161</v>
          </cell>
          <cell r="G92">
            <v>322</v>
          </cell>
          <cell r="H92">
            <v>516</v>
          </cell>
          <cell r="I92">
            <v>309</v>
          </cell>
          <cell r="J92">
            <v>1291</v>
          </cell>
          <cell r="K92">
            <v>645</v>
          </cell>
          <cell r="L92">
            <v>12000</v>
          </cell>
          <cell r="M92">
            <v>0</v>
          </cell>
          <cell r="N92">
            <v>550</v>
          </cell>
        </row>
        <row r="93">
          <cell r="A93">
            <v>91</v>
          </cell>
          <cell r="B93">
            <v>245</v>
          </cell>
          <cell r="C93">
            <v>18844</v>
          </cell>
          <cell r="D93">
            <v>4915</v>
          </cell>
          <cell r="E93">
            <v>4915</v>
          </cell>
          <cell r="F93">
            <v>163</v>
          </cell>
          <cell r="G93">
            <v>327</v>
          </cell>
          <cell r="H93">
            <v>524</v>
          </cell>
          <cell r="I93">
            <v>314</v>
          </cell>
          <cell r="J93">
            <v>1310</v>
          </cell>
          <cell r="K93">
            <v>655</v>
          </cell>
          <cell r="L93">
            <v>12000</v>
          </cell>
          <cell r="M93">
            <v>0</v>
          </cell>
          <cell r="N93">
            <v>550</v>
          </cell>
        </row>
        <row r="94">
          <cell r="A94">
            <v>92</v>
          </cell>
          <cell r="B94">
            <v>249</v>
          </cell>
          <cell r="C94">
            <v>19126</v>
          </cell>
          <cell r="D94">
            <v>4989</v>
          </cell>
          <cell r="E94">
            <v>4989</v>
          </cell>
          <cell r="F94">
            <v>166</v>
          </cell>
          <cell r="G94">
            <v>332</v>
          </cell>
          <cell r="H94">
            <v>532</v>
          </cell>
          <cell r="I94">
            <v>319</v>
          </cell>
          <cell r="J94">
            <v>1330</v>
          </cell>
          <cell r="K94">
            <v>665</v>
          </cell>
          <cell r="L94">
            <v>12000</v>
          </cell>
          <cell r="M94">
            <v>0</v>
          </cell>
          <cell r="N94">
            <v>550</v>
          </cell>
        </row>
        <row r="95">
          <cell r="A95">
            <v>93</v>
          </cell>
          <cell r="B95">
            <v>253</v>
          </cell>
          <cell r="C95">
            <v>19411</v>
          </cell>
          <cell r="D95">
            <v>5063</v>
          </cell>
          <cell r="E95">
            <v>5063</v>
          </cell>
          <cell r="F95">
            <v>168</v>
          </cell>
          <cell r="G95">
            <v>337</v>
          </cell>
          <cell r="H95">
            <v>540</v>
          </cell>
          <cell r="I95">
            <v>324</v>
          </cell>
          <cell r="J95">
            <v>1350</v>
          </cell>
          <cell r="K95">
            <v>675</v>
          </cell>
          <cell r="L95">
            <v>12000</v>
          </cell>
          <cell r="M95">
            <v>0</v>
          </cell>
          <cell r="N95">
            <v>550</v>
          </cell>
        </row>
        <row r="96">
          <cell r="A96">
            <v>94</v>
          </cell>
          <cell r="B96">
            <v>256</v>
          </cell>
          <cell r="C96">
            <v>19697</v>
          </cell>
          <cell r="D96">
            <v>5138</v>
          </cell>
          <cell r="E96">
            <v>5138</v>
          </cell>
          <cell r="F96">
            <v>171</v>
          </cell>
          <cell r="G96">
            <v>342</v>
          </cell>
          <cell r="H96">
            <v>548</v>
          </cell>
          <cell r="I96">
            <v>328</v>
          </cell>
          <cell r="J96">
            <v>1370</v>
          </cell>
          <cell r="K96">
            <v>685</v>
          </cell>
          <cell r="L96">
            <v>12000</v>
          </cell>
          <cell r="M96">
            <v>0</v>
          </cell>
          <cell r="N96">
            <v>550</v>
          </cell>
        </row>
        <row r="97">
          <cell r="A97">
            <v>95</v>
          </cell>
          <cell r="B97">
            <v>260</v>
          </cell>
          <cell r="C97">
            <v>19985</v>
          </cell>
          <cell r="D97">
            <v>5213</v>
          </cell>
          <cell r="E97">
            <v>5213</v>
          </cell>
          <cell r="F97">
            <v>173</v>
          </cell>
          <cell r="G97">
            <v>347</v>
          </cell>
          <cell r="H97">
            <v>556</v>
          </cell>
          <cell r="I97">
            <v>333</v>
          </cell>
          <cell r="J97">
            <v>1390</v>
          </cell>
          <cell r="K97">
            <v>695</v>
          </cell>
          <cell r="L97">
            <v>12000</v>
          </cell>
          <cell r="M97">
            <v>0</v>
          </cell>
          <cell r="N97">
            <v>550</v>
          </cell>
        </row>
        <row r="98">
          <cell r="A98">
            <v>96</v>
          </cell>
          <cell r="B98">
            <v>264</v>
          </cell>
          <cell r="C98">
            <v>20274</v>
          </cell>
          <cell r="D98">
            <v>5289</v>
          </cell>
          <cell r="E98">
            <v>5289</v>
          </cell>
          <cell r="F98">
            <v>176</v>
          </cell>
          <cell r="G98">
            <v>352</v>
          </cell>
          <cell r="H98">
            <v>564</v>
          </cell>
          <cell r="I98">
            <v>338</v>
          </cell>
          <cell r="J98">
            <v>1410</v>
          </cell>
          <cell r="K98">
            <v>705</v>
          </cell>
          <cell r="L98">
            <v>12000</v>
          </cell>
          <cell r="M98">
            <v>0</v>
          </cell>
          <cell r="N98">
            <v>550</v>
          </cell>
        </row>
        <row r="99">
          <cell r="A99">
            <v>97</v>
          </cell>
          <cell r="B99">
            <v>268</v>
          </cell>
          <cell r="C99">
            <v>20565</v>
          </cell>
          <cell r="D99">
            <v>5364</v>
          </cell>
          <cell r="E99">
            <v>5364</v>
          </cell>
          <cell r="F99">
            <v>178</v>
          </cell>
          <cell r="G99">
            <v>357</v>
          </cell>
          <cell r="H99">
            <v>572</v>
          </cell>
          <cell r="I99">
            <v>343</v>
          </cell>
          <cell r="J99">
            <v>1430</v>
          </cell>
          <cell r="K99">
            <v>715</v>
          </cell>
          <cell r="L99">
            <v>12000</v>
          </cell>
          <cell r="M99">
            <v>0</v>
          </cell>
          <cell r="N99">
            <v>550</v>
          </cell>
        </row>
        <row r="100">
          <cell r="A100">
            <v>98</v>
          </cell>
          <cell r="B100">
            <v>272</v>
          </cell>
          <cell r="C100">
            <v>20858</v>
          </cell>
          <cell r="D100">
            <v>5441</v>
          </cell>
          <cell r="E100">
            <v>5441</v>
          </cell>
          <cell r="F100">
            <v>181</v>
          </cell>
          <cell r="G100">
            <v>362</v>
          </cell>
          <cell r="H100">
            <v>580</v>
          </cell>
          <cell r="I100">
            <v>348</v>
          </cell>
          <cell r="J100">
            <v>1451</v>
          </cell>
          <cell r="K100">
            <v>725</v>
          </cell>
          <cell r="L100">
            <v>12000</v>
          </cell>
          <cell r="M100">
            <v>0</v>
          </cell>
          <cell r="N100">
            <v>550</v>
          </cell>
        </row>
        <row r="101">
          <cell r="A101">
            <v>99</v>
          </cell>
          <cell r="B101">
            <v>275</v>
          </cell>
          <cell r="C101">
            <v>21153</v>
          </cell>
          <cell r="D101">
            <v>5518</v>
          </cell>
          <cell r="E101">
            <v>5518</v>
          </cell>
          <cell r="F101">
            <v>183</v>
          </cell>
          <cell r="G101">
            <v>367</v>
          </cell>
          <cell r="H101">
            <v>588</v>
          </cell>
          <cell r="I101">
            <v>353</v>
          </cell>
          <cell r="J101">
            <v>1471</v>
          </cell>
          <cell r="K101">
            <v>735</v>
          </cell>
          <cell r="L101">
            <v>12000</v>
          </cell>
          <cell r="M101">
            <v>0</v>
          </cell>
          <cell r="N101">
            <v>550</v>
          </cell>
        </row>
        <row r="102">
          <cell r="A102">
            <v>100</v>
          </cell>
          <cell r="B102">
            <v>279</v>
          </cell>
          <cell r="C102">
            <v>21449</v>
          </cell>
          <cell r="D102">
            <v>5595</v>
          </cell>
          <cell r="E102">
            <v>5595</v>
          </cell>
          <cell r="F102">
            <v>186</v>
          </cell>
          <cell r="G102">
            <v>373</v>
          </cell>
          <cell r="H102">
            <v>596</v>
          </cell>
          <cell r="I102">
            <v>358</v>
          </cell>
          <cell r="J102">
            <v>1492</v>
          </cell>
          <cell r="K102">
            <v>746</v>
          </cell>
          <cell r="L102">
            <v>12000</v>
          </cell>
          <cell r="M102">
            <v>0</v>
          </cell>
          <cell r="N102">
            <v>550</v>
          </cell>
        </row>
        <row r="103">
          <cell r="A103">
            <v>101</v>
          </cell>
          <cell r="B103">
            <v>283</v>
          </cell>
          <cell r="C103">
            <v>21747</v>
          </cell>
          <cell r="D103">
            <v>5673</v>
          </cell>
          <cell r="E103">
            <v>5673</v>
          </cell>
          <cell r="F103">
            <v>189</v>
          </cell>
          <cell r="G103">
            <v>378</v>
          </cell>
          <cell r="H103">
            <v>605</v>
          </cell>
          <cell r="I103">
            <v>363</v>
          </cell>
          <cell r="J103">
            <v>1512</v>
          </cell>
          <cell r="K103">
            <v>756</v>
          </cell>
          <cell r="L103">
            <v>12000</v>
          </cell>
          <cell r="M103">
            <v>0</v>
          </cell>
          <cell r="N103">
            <v>550</v>
          </cell>
        </row>
        <row r="104">
          <cell r="A104">
            <v>102</v>
          </cell>
          <cell r="B104">
            <v>287</v>
          </cell>
          <cell r="C104">
            <v>22047</v>
          </cell>
          <cell r="D104">
            <v>5751</v>
          </cell>
          <cell r="E104">
            <v>5751</v>
          </cell>
          <cell r="F104">
            <v>191</v>
          </cell>
          <cell r="G104">
            <v>383</v>
          </cell>
          <cell r="H104">
            <v>613</v>
          </cell>
          <cell r="I104">
            <v>368</v>
          </cell>
          <cell r="J104">
            <v>1533</v>
          </cell>
          <cell r="K104">
            <v>766</v>
          </cell>
          <cell r="L104">
            <v>12000</v>
          </cell>
          <cell r="M104">
            <v>0</v>
          </cell>
          <cell r="N104">
            <v>550</v>
          </cell>
        </row>
        <row r="105">
          <cell r="A105">
            <v>103</v>
          </cell>
          <cell r="B105">
            <v>291</v>
          </cell>
          <cell r="C105">
            <v>22348</v>
          </cell>
          <cell r="D105">
            <v>5830</v>
          </cell>
          <cell r="E105">
            <v>5830</v>
          </cell>
          <cell r="F105">
            <v>194</v>
          </cell>
          <cell r="G105">
            <v>388</v>
          </cell>
          <cell r="H105">
            <v>621</v>
          </cell>
          <cell r="I105">
            <v>373</v>
          </cell>
          <cell r="J105">
            <v>1554</v>
          </cell>
          <cell r="K105">
            <v>777</v>
          </cell>
          <cell r="L105">
            <v>12000</v>
          </cell>
          <cell r="M105">
            <v>0</v>
          </cell>
          <cell r="N105">
            <v>550</v>
          </cell>
        </row>
        <row r="106">
          <cell r="A106">
            <v>104</v>
          </cell>
          <cell r="B106">
            <v>295</v>
          </cell>
          <cell r="C106">
            <v>22652</v>
          </cell>
          <cell r="D106">
            <v>5909</v>
          </cell>
          <cell r="E106">
            <v>5909</v>
          </cell>
          <cell r="F106">
            <v>196</v>
          </cell>
          <cell r="G106">
            <v>393</v>
          </cell>
          <cell r="H106">
            <v>630</v>
          </cell>
          <cell r="I106">
            <v>378</v>
          </cell>
          <cell r="J106">
            <v>1575</v>
          </cell>
          <cell r="K106">
            <v>787</v>
          </cell>
          <cell r="L106">
            <v>12000</v>
          </cell>
          <cell r="M106">
            <v>0</v>
          </cell>
          <cell r="N106">
            <v>550</v>
          </cell>
        </row>
        <row r="107">
          <cell r="A107">
            <v>105</v>
          </cell>
          <cell r="B107">
            <v>299</v>
          </cell>
          <cell r="C107">
            <v>22956</v>
          </cell>
          <cell r="D107">
            <v>5988</v>
          </cell>
          <cell r="E107">
            <v>5988</v>
          </cell>
          <cell r="F107">
            <v>199</v>
          </cell>
          <cell r="G107">
            <v>399</v>
          </cell>
          <cell r="H107">
            <v>638</v>
          </cell>
          <cell r="I107">
            <v>383</v>
          </cell>
          <cell r="J107">
            <v>1597</v>
          </cell>
          <cell r="K107">
            <v>798</v>
          </cell>
          <cell r="L107">
            <v>12000</v>
          </cell>
          <cell r="M107">
            <v>0</v>
          </cell>
          <cell r="N107">
            <v>550</v>
          </cell>
        </row>
        <row r="108">
          <cell r="A108">
            <v>106</v>
          </cell>
          <cell r="B108">
            <v>303</v>
          </cell>
          <cell r="C108">
            <v>23263</v>
          </cell>
          <cell r="D108">
            <v>6068</v>
          </cell>
          <cell r="E108">
            <v>6068</v>
          </cell>
          <cell r="F108">
            <v>202</v>
          </cell>
          <cell r="G108">
            <v>404</v>
          </cell>
          <cell r="H108">
            <v>647</v>
          </cell>
          <cell r="I108">
            <v>388</v>
          </cell>
          <cell r="J108">
            <v>1618</v>
          </cell>
          <cell r="K108">
            <v>809</v>
          </cell>
          <cell r="L108">
            <v>12000</v>
          </cell>
          <cell r="M108">
            <v>0</v>
          </cell>
          <cell r="N108">
            <v>550</v>
          </cell>
        </row>
        <row r="109">
          <cell r="A109">
            <v>107</v>
          </cell>
          <cell r="B109">
            <v>307</v>
          </cell>
          <cell r="C109">
            <v>23571</v>
          </cell>
          <cell r="D109">
            <v>6149</v>
          </cell>
          <cell r="E109">
            <v>6149</v>
          </cell>
          <cell r="F109">
            <v>204</v>
          </cell>
          <cell r="G109">
            <v>409</v>
          </cell>
          <cell r="H109">
            <v>655</v>
          </cell>
          <cell r="I109">
            <v>393</v>
          </cell>
          <cell r="J109">
            <v>1639</v>
          </cell>
          <cell r="K109">
            <v>819</v>
          </cell>
          <cell r="L109">
            <v>12000</v>
          </cell>
          <cell r="M109">
            <v>0</v>
          </cell>
          <cell r="N109">
            <v>550</v>
          </cell>
        </row>
        <row r="110">
          <cell r="A110">
            <v>108</v>
          </cell>
          <cell r="B110">
            <v>311</v>
          </cell>
          <cell r="C110">
            <v>23881</v>
          </cell>
          <cell r="D110">
            <v>6230</v>
          </cell>
          <cell r="E110">
            <v>6230</v>
          </cell>
          <cell r="F110">
            <v>207</v>
          </cell>
          <cell r="G110">
            <v>415</v>
          </cell>
          <cell r="H110">
            <v>664</v>
          </cell>
          <cell r="I110">
            <v>398</v>
          </cell>
          <cell r="J110">
            <v>1661</v>
          </cell>
          <cell r="K110">
            <v>830</v>
          </cell>
          <cell r="L110">
            <v>12000</v>
          </cell>
          <cell r="M110">
            <v>0</v>
          </cell>
          <cell r="N110">
            <v>550</v>
          </cell>
        </row>
        <row r="111">
          <cell r="A111">
            <v>109</v>
          </cell>
          <cell r="B111">
            <v>315</v>
          </cell>
          <cell r="C111">
            <v>24193</v>
          </cell>
          <cell r="D111">
            <v>6311</v>
          </cell>
          <cell r="E111">
            <v>6311</v>
          </cell>
          <cell r="F111">
            <v>210</v>
          </cell>
          <cell r="G111">
            <v>420</v>
          </cell>
          <cell r="H111">
            <v>673</v>
          </cell>
          <cell r="I111">
            <v>403</v>
          </cell>
          <cell r="J111">
            <v>1683</v>
          </cell>
          <cell r="K111">
            <v>841</v>
          </cell>
          <cell r="L111">
            <v>12000</v>
          </cell>
          <cell r="M111">
            <v>0</v>
          </cell>
          <cell r="N111">
            <v>550</v>
          </cell>
        </row>
        <row r="112">
          <cell r="A112">
            <v>110</v>
          </cell>
          <cell r="B112">
            <v>319</v>
          </cell>
          <cell r="C112">
            <v>24506</v>
          </cell>
          <cell r="D112">
            <v>6393</v>
          </cell>
          <cell r="E112">
            <v>6393</v>
          </cell>
          <cell r="F112">
            <v>213</v>
          </cell>
          <cell r="G112">
            <v>426</v>
          </cell>
          <cell r="H112">
            <v>681</v>
          </cell>
          <cell r="I112">
            <v>409</v>
          </cell>
          <cell r="J112">
            <v>1704</v>
          </cell>
          <cell r="K112">
            <v>852</v>
          </cell>
          <cell r="L112">
            <v>12000</v>
          </cell>
          <cell r="M112">
            <v>0</v>
          </cell>
          <cell r="N112">
            <v>550</v>
          </cell>
        </row>
        <row r="113">
          <cell r="A113">
            <v>111</v>
          </cell>
          <cell r="B113">
            <v>323</v>
          </cell>
          <cell r="C113">
            <v>24821</v>
          </cell>
          <cell r="D113">
            <v>6475</v>
          </cell>
          <cell r="E113">
            <v>6475</v>
          </cell>
          <cell r="F113">
            <v>215</v>
          </cell>
          <cell r="G113">
            <v>431</v>
          </cell>
          <cell r="H113">
            <v>690</v>
          </cell>
          <cell r="I113">
            <v>414</v>
          </cell>
          <cell r="J113">
            <v>1726</v>
          </cell>
          <cell r="K113">
            <v>863</v>
          </cell>
          <cell r="L113">
            <v>12000</v>
          </cell>
          <cell r="M113">
            <v>0</v>
          </cell>
          <cell r="N113">
            <v>550</v>
          </cell>
        </row>
        <row r="114">
          <cell r="A114">
            <v>112</v>
          </cell>
          <cell r="B114">
            <v>327</v>
          </cell>
          <cell r="C114">
            <v>25138</v>
          </cell>
          <cell r="D114">
            <v>6557</v>
          </cell>
          <cell r="E114">
            <v>6557</v>
          </cell>
          <cell r="F114">
            <v>218</v>
          </cell>
          <cell r="G114">
            <v>437</v>
          </cell>
          <cell r="H114">
            <v>699</v>
          </cell>
          <cell r="I114">
            <v>419</v>
          </cell>
          <cell r="J114">
            <v>1748</v>
          </cell>
          <cell r="K114">
            <v>874</v>
          </cell>
          <cell r="L114">
            <v>12000</v>
          </cell>
          <cell r="M114">
            <v>0</v>
          </cell>
          <cell r="N114">
            <v>550</v>
          </cell>
        </row>
        <row r="115">
          <cell r="A115">
            <v>113</v>
          </cell>
          <cell r="B115">
            <v>332</v>
          </cell>
          <cell r="C115">
            <v>25457</v>
          </cell>
          <cell r="D115">
            <v>6641</v>
          </cell>
          <cell r="E115">
            <v>6641</v>
          </cell>
          <cell r="F115">
            <v>221</v>
          </cell>
          <cell r="G115">
            <v>442</v>
          </cell>
          <cell r="H115">
            <v>708</v>
          </cell>
          <cell r="I115">
            <v>425</v>
          </cell>
          <cell r="J115">
            <v>1770</v>
          </cell>
          <cell r="K115">
            <v>885</v>
          </cell>
          <cell r="L115">
            <v>12000</v>
          </cell>
          <cell r="M115">
            <v>0</v>
          </cell>
          <cell r="N115">
            <v>550</v>
          </cell>
        </row>
        <row r="116">
          <cell r="A116">
            <v>114</v>
          </cell>
          <cell r="B116">
            <v>336</v>
          </cell>
          <cell r="C116">
            <v>25777</v>
          </cell>
          <cell r="D116">
            <v>6724</v>
          </cell>
          <cell r="E116">
            <v>6724</v>
          </cell>
          <cell r="F116">
            <v>224</v>
          </cell>
          <cell r="G116">
            <v>448</v>
          </cell>
          <cell r="H116">
            <v>717</v>
          </cell>
          <cell r="I116">
            <v>430</v>
          </cell>
          <cell r="J116">
            <v>1793</v>
          </cell>
          <cell r="K116">
            <v>896</v>
          </cell>
          <cell r="L116">
            <v>12000</v>
          </cell>
          <cell r="M116">
            <v>0</v>
          </cell>
          <cell r="N116">
            <v>550</v>
          </cell>
        </row>
        <row r="117">
          <cell r="A117">
            <v>115</v>
          </cell>
          <cell r="B117">
            <v>340</v>
          </cell>
          <cell r="C117">
            <v>26099</v>
          </cell>
          <cell r="D117">
            <v>6808</v>
          </cell>
          <cell r="E117">
            <v>6808</v>
          </cell>
          <cell r="F117">
            <v>226</v>
          </cell>
          <cell r="G117">
            <v>453</v>
          </cell>
          <cell r="H117">
            <v>726</v>
          </cell>
          <cell r="I117">
            <v>435</v>
          </cell>
          <cell r="J117">
            <v>1815</v>
          </cell>
          <cell r="K117">
            <v>907</v>
          </cell>
          <cell r="L117">
            <v>12000</v>
          </cell>
          <cell r="M117">
            <v>0</v>
          </cell>
          <cell r="N117">
            <v>550</v>
          </cell>
        </row>
        <row r="118">
          <cell r="A118">
            <v>116</v>
          </cell>
          <cell r="B118">
            <v>344</v>
          </cell>
          <cell r="C118">
            <v>26422</v>
          </cell>
          <cell r="D118">
            <v>6892</v>
          </cell>
          <cell r="E118">
            <v>6892</v>
          </cell>
          <cell r="F118">
            <v>229</v>
          </cell>
          <cell r="G118">
            <v>459</v>
          </cell>
          <cell r="H118">
            <v>735</v>
          </cell>
          <cell r="I118">
            <v>441</v>
          </cell>
          <cell r="J118">
            <v>1838</v>
          </cell>
          <cell r="K118">
            <v>919</v>
          </cell>
          <cell r="L118">
            <v>12000</v>
          </cell>
          <cell r="M118">
            <v>0</v>
          </cell>
          <cell r="N118">
            <v>550</v>
          </cell>
        </row>
        <row r="119">
          <cell r="A119">
            <v>117</v>
          </cell>
          <cell r="B119">
            <v>348</v>
          </cell>
          <cell r="C119">
            <v>26748</v>
          </cell>
          <cell r="D119">
            <v>6977</v>
          </cell>
          <cell r="E119">
            <v>6977</v>
          </cell>
          <cell r="F119">
            <v>232</v>
          </cell>
          <cell r="G119">
            <v>465</v>
          </cell>
          <cell r="H119">
            <v>744</v>
          </cell>
          <cell r="I119">
            <v>446</v>
          </cell>
          <cell r="J119">
            <v>1860</v>
          </cell>
          <cell r="K119">
            <v>930</v>
          </cell>
          <cell r="L119">
            <v>12000</v>
          </cell>
          <cell r="M119">
            <v>0</v>
          </cell>
          <cell r="N119">
            <v>550</v>
          </cell>
        </row>
        <row r="120">
          <cell r="A120">
            <v>118</v>
          </cell>
          <cell r="B120">
            <v>353</v>
          </cell>
          <cell r="C120">
            <v>27075</v>
          </cell>
          <cell r="D120">
            <v>7063</v>
          </cell>
          <cell r="E120">
            <v>7063</v>
          </cell>
          <cell r="F120">
            <v>235</v>
          </cell>
          <cell r="G120">
            <v>470</v>
          </cell>
          <cell r="H120">
            <v>753</v>
          </cell>
          <cell r="I120">
            <v>452</v>
          </cell>
          <cell r="J120">
            <v>1883</v>
          </cell>
          <cell r="K120">
            <v>941</v>
          </cell>
          <cell r="L120">
            <v>12000</v>
          </cell>
          <cell r="M120">
            <v>0</v>
          </cell>
          <cell r="N120">
            <v>550</v>
          </cell>
        </row>
        <row r="121">
          <cell r="A121">
            <v>119</v>
          </cell>
          <cell r="B121">
            <v>357</v>
          </cell>
          <cell r="C121">
            <v>27404</v>
          </cell>
          <cell r="D121">
            <v>7148</v>
          </cell>
          <cell r="E121">
            <v>7148</v>
          </cell>
          <cell r="F121">
            <v>238</v>
          </cell>
          <cell r="G121">
            <v>476</v>
          </cell>
          <cell r="H121">
            <v>762</v>
          </cell>
          <cell r="I121">
            <v>457</v>
          </cell>
          <cell r="J121">
            <v>1906</v>
          </cell>
          <cell r="K121">
            <v>953</v>
          </cell>
          <cell r="L121">
            <v>12000</v>
          </cell>
          <cell r="M121">
            <v>0</v>
          </cell>
          <cell r="N121">
            <v>550</v>
          </cell>
        </row>
        <row r="122">
          <cell r="A122">
            <v>120</v>
          </cell>
          <cell r="B122">
            <v>361</v>
          </cell>
          <cell r="C122">
            <v>27734</v>
          </cell>
          <cell r="D122">
            <v>7235</v>
          </cell>
          <cell r="E122">
            <v>7235</v>
          </cell>
          <cell r="F122">
            <v>241</v>
          </cell>
          <cell r="G122">
            <v>482</v>
          </cell>
          <cell r="H122">
            <v>771</v>
          </cell>
          <cell r="I122">
            <v>463</v>
          </cell>
          <cell r="J122">
            <v>1929</v>
          </cell>
          <cell r="K122">
            <v>964</v>
          </cell>
          <cell r="L122">
            <v>12000</v>
          </cell>
          <cell r="M122">
            <v>0</v>
          </cell>
          <cell r="N122">
            <v>550</v>
          </cell>
        </row>
        <row r="123">
          <cell r="A123">
            <v>121</v>
          </cell>
          <cell r="B123">
            <v>366</v>
          </cell>
          <cell r="C123">
            <v>28066</v>
          </cell>
          <cell r="D123">
            <v>7321</v>
          </cell>
          <cell r="E123">
            <v>7321</v>
          </cell>
          <cell r="F123">
            <v>244</v>
          </cell>
          <cell r="G123">
            <v>488</v>
          </cell>
          <cell r="H123">
            <v>780</v>
          </cell>
          <cell r="I123">
            <v>468</v>
          </cell>
          <cell r="J123">
            <v>1952</v>
          </cell>
          <cell r="K123">
            <v>976</v>
          </cell>
          <cell r="L123">
            <v>12000</v>
          </cell>
          <cell r="M123">
            <v>0</v>
          </cell>
          <cell r="N123">
            <v>550</v>
          </cell>
        </row>
        <row r="124">
          <cell r="A124">
            <v>122</v>
          </cell>
          <cell r="B124">
            <v>370</v>
          </cell>
          <cell r="C124">
            <v>28400</v>
          </cell>
          <cell r="D124">
            <v>7408</v>
          </cell>
          <cell r="E124">
            <v>7408</v>
          </cell>
          <cell r="F124">
            <v>246</v>
          </cell>
          <cell r="G124">
            <v>493</v>
          </cell>
          <cell r="H124">
            <v>790</v>
          </cell>
          <cell r="I124">
            <v>474</v>
          </cell>
          <cell r="J124">
            <v>1975</v>
          </cell>
          <cell r="K124">
            <v>987</v>
          </cell>
          <cell r="L124">
            <v>12000</v>
          </cell>
          <cell r="M124">
            <v>0</v>
          </cell>
          <cell r="N124">
            <v>550</v>
          </cell>
        </row>
        <row r="125">
          <cell r="A125">
            <v>123</v>
          </cell>
          <cell r="B125">
            <v>374</v>
          </cell>
          <cell r="C125">
            <v>28736</v>
          </cell>
          <cell r="D125">
            <v>7496</v>
          </cell>
          <cell r="E125">
            <v>7496</v>
          </cell>
          <cell r="F125">
            <v>249</v>
          </cell>
          <cell r="G125">
            <v>499</v>
          </cell>
          <cell r="H125">
            <v>799</v>
          </cell>
          <cell r="I125">
            <v>479</v>
          </cell>
          <cell r="J125">
            <v>1999</v>
          </cell>
          <cell r="K125">
            <v>999</v>
          </cell>
          <cell r="L125">
            <v>12000</v>
          </cell>
          <cell r="M125">
            <v>0</v>
          </cell>
          <cell r="N125">
            <v>550</v>
          </cell>
        </row>
        <row r="126">
          <cell r="A126">
            <v>124</v>
          </cell>
          <cell r="B126">
            <v>379</v>
          </cell>
          <cell r="C126">
            <v>29073</v>
          </cell>
          <cell r="D126">
            <v>7584</v>
          </cell>
          <cell r="E126">
            <v>7584</v>
          </cell>
          <cell r="F126">
            <v>252</v>
          </cell>
          <cell r="G126">
            <v>505</v>
          </cell>
          <cell r="H126">
            <v>808</v>
          </cell>
          <cell r="I126">
            <v>485</v>
          </cell>
          <cell r="J126">
            <v>2022</v>
          </cell>
          <cell r="K126">
            <v>1011</v>
          </cell>
          <cell r="L126">
            <v>12000</v>
          </cell>
          <cell r="M126">
            <v>0</v>
          </cell>
          <cell r="N126">
            <v>550</v>
          </cell>
        </row>
        <row r="127">
          <cell r="A127">
            <v>125</v>
          </cell>
          <cell r="B127">
            <v>383</v>
          </cell>
          <cell r="C127">
            <v>29412</v>
          </cell>
          <cell r="D127">
            <v>7672</v>
          </cell>
          <cell r="E127">
            <v>7672</v>
          </cell>
          <cell r="F127">
            <v>255</v>
          </cell>
          <cell r="G127">
            <v>511</v>
          </cell>
          <cell r="H127">
            <v>818</v>
          </cell>
          <cell r="I127">
            <v>491</v>
          </cell>
          <cell r="J127">
            <v>2046</v>
          </cell>
          <cell r="K127">
            <v>1023</v>
          </cell>
          <cell r="L127">
            <v>12000</v>
          </cell>
          <cell r="M127">
            <v>0</v>
          </cell>
          <cell r="N127">
            <v>550</v>
          </cell>
        </row>
        <row r="128">
          <cell r="A128">
            <v>126</v>
          </cell>
          <cell r="B128">
            <v>388</v>
          </cell>
          <cell r="C128">
            <v>29752</v>
          </cell>
          <cell r="D128">
            <v>7761</v>
          </cell>
          <cell r="E128">
            <v>7761</v>
          </cell>
          <cell r="F128">
            <v>258</v>
          </cell>
          <cell r="G128">
            <v>517</v>
          </cell>
          <cell r="H128">
            <v>827</v>
          </cell>
          <cell r="I128">
            <v>496</v>
          </cell>
          <cell r="J128">
            <v>2069</v>
          </cell>
          <cell r="K128">
            <v>1034</v>
          </cell>
          <cell r="L128">
            <v>12000</v>
          </cell>
          <cell r="M128">
            <v>0</v>
          </cell>
          <cell r="N128">
            <v>550</v>
          </cell>
        </row>
        <row r="129">
          <cell r="A129">
            <v>127</v>
          </cell>
          <cell r="B129">
            <v>392</v>
          </cell>
          <cell r="C129">
            <v>30095</v>
          </cell>
          <cell r="D129">
            <v>7850</v>
          </cell>
          <cell r="E129">
            <v>7850</v>
          </cell>
          <cell r="F129">
            <v>261</v>
          </cell>
          <cell r="G129">
            <v>523</v>
          </cell>
          <cell r="H129">
            <v>837</v>
          </cell>
          <cell r="I129">
            <v>502</v>
          </cell>
          <cell r="J129">
            <v>2093</v>
          </cell>
          <cell r="K129">
            <v>1046</v>
          </cell>
          <cell r="L129">
            <v>12000</v>
          </cell>
          <cell r="M129">
            <v>0</v>
          </cell>
          <cell r="N129">
            <v>550</v>
          </cell>
        </row>
        <row r="130">
          <cell r="A130">
            <v>128</v>
          </cell>
          <cell r="B130">
            <v>397</v>
          </cell>
          <cell r="C130">
            <v>30439</v>
          </cell>
          <cell r="D130">
            <v>7940</v>
          </cell>
          <cell r="E130">
            <v>7940</v>
          </cell>
          <cell r="F130">
            <v>264</v>
          </cell>
          <cell r="G130">
            <v>529</v>
          </cell>
          <cell r="H130">
            <v>847</v>
          </cell>
          <cell r="I130">
            <v>508</v>
          </cell>
          <cell r="J130">
            <v>2117</v>
          </cell>
          <cell r="K130">
            <v>1058</v>
          </cell>
          <cell r="L130">
            <v>12000</v>
          </cell>
          <cell r="M130">
            <v>0</v>
          </cell>
          <cell r="N130">
            <v>550</v>
          </cell>
        </row>
        <row r="131">
          <cell r="A131">
            <v>129</v>
          </cell>
          <cell r="B131">
            <v>401</v>
          </cell>
          <cell r="C131">
            <v>30785</v>
          </cell>
          <cell r="D131">
            <v>8030</v>
          </cell>
          <cell r="E131">
            <v>8030</v>
          </cell>
          <cell r="F131">
            <v>267</v>
          </cell>
          <cell r="G131">
            <v>535</v>
          </cell>
          <cell r="H131">
            <v>856</v>
          </cell>
          <cell r="I131">
            <v>513</v>
          </cell>
          <cell r="J131">
            <v>2141</v>
          </cell>
          <cell r="K131">
            <v>1070</v>
          </cell>
          <cell r="L131">
            <v>12000</v>
          </cell>
          <cell r="M131">
            <v>0</v>
          </cell>
          <cell r="N131">
            <v>550</v>
          </cell>
        </row>
        <row r="132">
          <cell r="A132">
            <v>130</v>
          </cell>
          <cell r="B132">
            <v>406</v>
          </cell>
          <cell r="C132">
            <v>31132</v>
          </cell>
          <cell r="D132">
            <v>8121</v>
          </cell>
          <cell r="E132">
            <v>8121</v>
          </cell>
          <cell r="F132">
            <v>270</v>
          </cell>
          <cell r="G132">
            <v>541</v>
          </cell>
          <cell r="H132">
            <v>866</v>
          </cell>
          <cell r="I132">
            <v>519</v>
          </cell>
          <cell r="J132">
            <v>2165</v>
          </cell>
          <cell r="K132">
            <v>1082</v>
          </cell>
          <cell r="L132">
            <v>12000</v>
          </cell>
          <cell r="M132">
            <v>0</v>
          </cell>
          <cell r="N132">
            <v>550</v>
          </cell>
        </row>
        <row r="133">
          <cell r="A133">
            <v>131</v>
          </cell>
          <cell r="B133">
            <v>410</v>
          </cell>
          <cell r="C133">
            <v>31481</v>
          </cell>
          <cell r="D133">
            <v>8212</v>
          </cell>
          <cell r="E133">
            <v>8212</v>
          </cell>
          <cell r="F133">
            <v>273</v>
          </cell>
          <cell r="G133">
            <v>547</v>
          </cell>
          <cell r="H133">
            <v>876</v>
          </cell>
          <cell r="I133">
            <v>525</v>
          </cell>
          <cell r="J133">
            <v>2190</v>
          </cell>
          <cell r="K133">
            <v>1095</v>
          </cell>
          <cell r="L133">
            <v>12000</v>
          </cell>
          <cell r="M133">
            <v>0</v>
          </cell>
          <cell r="N133">
            <v>550</v>
          </cell>
        </row>
        <row r="134">
          <cell r="A134">
            <v>132</v>
          </cell>
          <cell r="B134">
            <v>415</v>
          </cell>
          <cell r="C134">
            <v>31832</v>
          </cell>
          <cell r="D134">
            <v>8304</v>
          </cell>
          <cell r="E134">
            <v>8304</v>
          </cell>
          <cell r="F134">
            <v>276</v>
          </cell>
          <cell r="G134">
            <v>553</v>
          </cell>
          <cell r="H134">
            <v>885</v>
          </cell>
          <cell r="I134">
            <v>531</v>
          </cell>
          <cell r="J134">
            <v>2214</v>
          </cell>
          <cell r="K134">
            <v>1107</v>
          </cell>
          <cell r="L134">
            <v>12000</v>
          </cell>
          <cell r="M134">
            <v>0</v>
          </cell>
          <cell r="N134">
            <v>550</v>
          </cell>
        </row>
        <row r="135">
          <cell r="A135">
            <v>133</v>
          </cell>
          <cell r="B135">
            <v>419</v>
          </cell>
          <cell r="C135">
            <v>32185</v>
          </cell>
          <cell r="D135">
            <v>8396</v>
          </cell>
          <cell r="E135">
            <v>8396</v>
          </cell>
          <cell r="F135">
            <v>279</v>
          </cell>
          <cell r="G135">
            <v>559</v>
          </cell>
          <cell r="H135">
            <v>895</v>
          </cell>
          <cell r="I135">
            <v>537</v>
          </cell>
          <cell r="J135">
            <v>2238</v>
          </cell>
          <cell r="K135">
            <v>1119</v>
          </cell>
          <cell r="L135">
            <v>12000</v>
          </cell>
          <cell r="M135">
            <v>0</v>
          </cell>
          <cell r="N135">
            <v>550</v>
          </cell>
        </row>
        <row r="136">
          <cell r="A136">
            <v>134</v>
          </cell>
          <cell r="B136">
            <v>424</v>
          </cell>
          <cell r="C136">
            <v>32539</v>
          </cell>
          <cell r="D136">
            <v>8488</v>
          </cell>
          <cell r="E136">
            <v>8488</v>
          </cell>
          <cell r="F136">
            <v>282</v>
          </cell>
          <cell r="G136">
            <v>565</v>
          </cell>
          <cell r="H136">
            <v>905</v>
          </cell>
          <cell r="I136">
            <v>543</v>
          </cell>
          <cell r="J136">
            <v>2263</v>
          </cell>
          <cell r="K136">
            <v>1131</v>
          </cell>
          <cell r="L136">
            <v>12000</v>
          </cell>
          <cell r="M136">
            <v>0</v>
          </cell>
          <cell r="N136">
            <v>550</v>
          </cell>
        </row>
        <row r="137">
          <cell r="A137">
            <v>135</v>
          </cell>
          <cell r="B137">
            <v>429</v>
          </cell>
          <cell r="C137">
            <v>32895</v>
          </cell>
          <cell r="D137">
            <v>8581</v>
          </cell>
          <cell r="E137">
            <v>8581</v>
          </cell>
          <cell r="F137">
            <v>286</v>
          </cell>
          <cell r="G137">
            <v>572</v>
          </cell>
          <cell r="H137">
            <v>915</v>
          </cell>
          <cell r="I137">
            <v>549</v>
          </cell>
          <cell r="J137">
            <v>2288</v>
          </cell>
          <cell r="K137">
            <v>1144</v>
          </cell>
          <cell r="L137">
            <v>12000</v>
          </cell>
          <cell r="M137">
            <v>0</v>
          </cell>
          <cell r="N137">
            <v>550</v>
          </cell>
        </row>
        <row r="138">
          <cell r="A138">
            <v>136</v>
          </cell>
          <cell r="B138">
            <v>433</v>
          </cell>
          <cell r="C138">
            <v>33253</v>
          </cell>
          <cell r="D138">
            <v>8674</v>
          </cell>
          <cell r="E138">
            <v>8674</v>
          </cell>
          <cell r="F138">
            <v>289</v>
          </cell>
          <cell r="G138">
            <v>578</v>
          </cell>
          <cell r="H138">
            <v>925</v>
          </cell>
          <cell r="I138">
            <v>555</v>
          </cell>
          <cell r="J138">
            <v>2313</v>
          </cell>
          <cell r="K138">
            <v>1156</v>
          </cell>
          <cell r="L138">
            <v>12000</v>
          </cell>
          <cell r="M138">
            <v>0</v>
          </cell>
          <cell r="N138">
            <v>550</v>
          </cell>
        </row>
        <row r="139">
          <cell r="A139">
            <v>137</v>
          </cell>
          <cell r="B139">
            <v>438</v>
          </cell>
          <cell r="C139">
            <v>33612</v>
          </cell>
          <cell r="D139">
            <v>8768</v>
          </cell>
          <cell r="E139">
            <v>8768</v>
          </cell>
          <cell r="F139">
            <v>292</v>
          </cell>
          <cell r="G139">
            <v>584</v>
          </cell>
          <cell r="H139">
            <v>935</v>
          </cell>
          <cell r="I139">
            <v>561</v>
          </cell>
          <cell r="J139">
            <v>2338</v>
          </cell>
          <cell r="K139">
            <v>1169</v>
          </cell>
          <cell r="L139">
            <v>12000</v>
          </cell>
          <cell r="M139">
            <v>0</v>
          </cell>
          <cell r="N139">
            <v>550</v>
          </cell>
        </row>
        <row r="140">
          <cell r="A140">
            <v>138</v>
          </cell>
          <cell r="B140">
            <v>443</v>
          </cell>
          <cell r="C140">
            <v>33974</v>
          </cell>
          <cell r="D140">
            <v>8862</v>
          </cell>
          <cell r="E140">
            <v>8862</v>
          </cell>
          <cell r="F140">
            <v>295</v>
          </cell>
          <cell r="G140">
            <v>590</v>
          </cell>
          <cell r="H140">
            <v>945</v>
          </cell>
          <cell r="I140">
            <v>567</v>
          </cell>
          <cell r="J140">
            <v>2363</v>
          </cell>
          <cell r="K140">
            <v>1181</v>
          </cell>
          <cell r="L140">
            <v>12000</v>
          </cell>
          <cell r="M140">
            <v>0</v>
          </cell>
          <cell r="N140">
            <v>550</v>
          </cell>
        </row>
        <row r="141">
          <cell r="A141">
            <v>139</v>
          </cell>
          <cell r="B141">
            <v>447</v>
          </cell>
          <cell r="C141">
            <v>34336</v>
          </cell>
          <cell r="D141">
            <v>8957</v>
          </cell>
          <cell r="E141">
            <v>8957</v>
          </cell>
          <cell r="F141">
            <v>298</v>
          </cell>
          <cell r="G141">
            <v>597</v>
          </cell>
          <cell r="H141">
            <v>955</v>
          </cell>
          <cell r="I141">
            <v>573</v>
          </cell>
          <cell r="J141">
            <v>2388</v>
          </cell>
          <cell r="K141">
            <v>1194</v>
          </cell>
          <cell r="L141">
            <v>12000</v>
          </cell>
          <cell r="M141">
            <v>0</v>
          </cell>
          <cell r="N141">
            <v>550</v>
          </cell>
        </row>
        <row r="142">
          <cell r="A142">
            <v>140</v>
          </cell>
          <cell r="B142">
            <v>452</v>
          </cell>
          <cell r="C142">
            <v>34701</v>
          </cell>
          <cell r="D142">
            <v>9052</v>
          </cell>
          <cell r="E142">
            <v>9052</v>
          </cell>
          <cell r="F142">
            <v>301</v>
          </cell>
          <cell r="G142">
            <v>603</v>
          </cell>
          <cell r="H142">
            <v>965</v>
          </cell>
          <cell r="I142">
            <v>579</v>
          </cell>
          <cell r="J142">
            <v>2414</v>
          </cell>
          <cell r="K142">
            <v>1207</v>
          </cell>
          <cell r="L142">
            <v>12000</v>
          </cell>
          <cell r="M142">
            <v>0</v>
          </cell>
          <cell r="N142">
            <v>550</v>
          </cell>
        </row>
        <row r="143">
          <cell r="A143">
            <v>141</v>
          </cell>
          <cell r="B143">
            <v>457</v>
          </cell>
          <cell r="C143">
            <v>35067</v>
          </cell>
          <cell r="D143">
            <v>9148</v>
          </cell>
          <cell r="E143">
            <v>9148</v>
          </cell>
          <cell r="F143">
            <v>304</v>
          </cell>
          <cell r="G143">
            <v>609</v>
          </cell>
          <cell r="H143">
            <v>975</v>
          </cell>
          <cell r="I143">
            <v>585</v>
          </cell>
          <cell r="J143">
            <v>2439</v>
          </cell>
          <cell r="K143">
            <v>1219</v>
          </cell>
          <cell r="L143">
            <v>12000</v>
          </cell>
          <cell r="M143">
            <v>0</v>
          </cell>
          <cell r="N143">
            <v>550</v>
          </cell>
        </row>
        <row r="144">
          <cell r="A144">
            <v>142</v>
          </cell>
          <cell r="B144">
            <v>462</v>
          </cell>
          <cell r="C144">
            <v>35435</v>
          </cell>
          <cell r="D144">
            <v>9244</v>
          </cell>
          <cell r="E144">
            <v>9244</v>
          </cell>
          <cell r="F144">
            <v>308</v>
          </cell>
          <cell r="G144">
            <v>616</v>
          </cell>
          <cell r="H144">
            <v>986</v>
          </cell>
          <cell r="I144">
            <v>591</v>
          </cell>
          <cell r="J144">
            <v>2465</v>
          </cell>
          <cell r="K144">
            <v>1232</v>
          </cell>
          <cell r="L144">
            <v>12000</v>
          </cell>
          <cell r="M144">
            <v>0</v>
          </cell>
          <cell r="N144">
            <v>550</v>
          </cell>
        </row>
        <row r="145">
          <cell r="A145">
            <v>143</v>
          </cell>
          <cell r="B145">
            <v>467</v>
          </cell>
          <cell r="C145">
            <v>35805</v>
          </cell>
          <cell r="D145">
            <v>9340</v>
          </cell>
          <cell r="E145">
            <v>9340</v>
          </cell>
          <cell r="F145">
            <v>311</v>
          </cell>
          <cell r="G145">
            <v>622</v>
          </cell>
          <cell r="H145">
            <v>996</v>
          </cell>
          <cell r="I145">
            <v>597</v>
          </cell>
          <cell r="J145">
            <v>2490</v>
          </cell>
          <cell r="K145">
            <v>1245</v>
          </cell>
          <cell r="L145">
            <v>12000</v>
          </cell>
          <cell r="M145">
            <v>0</v>
          </cell>
          <cell r="N145">
            <v>550</v>
          </cell>
        </row>
        <row r="146">
          <cell r="A146">
            <v>144</v>
          </cell>
          <cell r="B146">
            <v>471</v>
          </cell>
          <cell r="C146">
            <v>36176</v>
          </cell>
          <cell r="D146">
            <v>9437</v>
          </cell>
          <cell r="E146">
            <v>9437</v>
          </cell>
          <cell r="F146">
            <v>314</v>
          </cell>
          <cell r="G146">
            <v>629</v>
          </cell>
          <cell r="H146">
            <v>1006</v>
          </cell>
          <cell r="I146">
            <v>603</v>
          </cell>
          <cell r="J146">
            <v>2516</v>
          </cell>
          <cell r="K146">
            <v>1258</v>
          </cell>
          <cell r="L146">
            <v>12000</v>
          </cell>
          <cell r="M146">
            <v>0</v>
          </cell>
          <cell r="N146">
            <v>550</v>
          </cell>
        </row>
        <row r="147">
          <cell r="A147">
            <v>145</v>
          </cell>
          <cell r="B147">
            <v>476</v>
          </cell>
          <cell r="C147">
            <v>36549</v>
          </cell>
          <cell r="D147">
            <v>9534</v>
          </cell>
          <cell r="E147">
            <v>9534</v>
          </cell>
          <cell r="F147">
            <v>317</v>
          </cell>
          <cell r="G147">
            <v>635</v>
          </cell>
          <cell r="H147">
            <v>1017</v>
          </cell>
          <cell r="I147">
            <v>610</v>
          </cell>
          <cell r="J147">
            <v>2542</v>
          </cell>
          <cell r="K147">
            <v>1271</v>
          </cell>
          <cell r="L147">
            <v>12000</v>
          </cell>
          <cell r="M147">
            <v>0</v>
          </cell>
          <cell r="N147">
            <v>550</v>
          </cell>
        </row>
        <row r="148">
          <cell r="A148">
            <v>146</v>
          </cell>
          <cell r="B148">
            <v>481</v>
          </cell>
          <cell r="C148">
            <v>36924</v>
          </cell>
          <cell r="D148">
            <v>9632</v>
          </cell>
          <cell r="E148">
            <v>9632</v>
          </cell>
          <cell r="F148">
            <v>321</v>
          </cell>
          <cell r="G148">
            <v>642</v>
          </cell>
          <cell r="H148">
            <v>1027</v>
          </cell>
          <cell r="I148">
            <v>616</v>
          </cell>
          <cell r="J148">
            <v>2568</v>
          </cell>
          <cell r="K148">
            <v>1284</v>
          </cell>
          <cell r="L148">
            <v>12000</v>
          </cell>
          <cell r="M148">
            <v>0</v>
          </cell>
          <cell r="N148">
            <v>550</v>
          </cell>
        </row>
        <row r="149">
          <cell r="A149">
            <v>147</v>
          </cell>
          <cell r="B149">
            <v>486</v>
          </cell>
          <cell r="C149">
            <v>37301</v>
          </cell>
          <cell r="D149">
            <v>9730</v>
          </cell>
          <cell r="E149">
            <v>9730</v>
          </cell>
          <cell r="F149">
            <v>324</v>
          </cell>
          <cell r="G149">
            <v>648</v>
          </cell>
          <cell r="H149">
            <v>1037</v>
          </cell>
          <cell r="I149">
            <v>622</v>
          </cell>
          <cell r="J149">
            <v>2594</v>
          </cell>
          <cell r="K149">
            <v>1297</v>
          </cell>
          <cell r="L149">
            <v>12000</v>
          </cell>
          <cell r="M149">
            <v>0</v>
          </cell>
          <cell r="N149">
            <v>550</v>
          </cell>
        </row>
        <row r="150">
          <cell r="A150">
            <v>148</v>
          </cell>
          <cell r="B150">
            <v>491</v>
          </cell>
          <cell r="C150">
            <v>37679</v>
          </cell>
          <cell r="D150">
            <v>9829</v>
          </cell>
          <cell r="E150">
            <v>9829</v>
          </cell>
          <cell r="F150">
            <v>327</v>
          </cell>
          <cell r="G150">
            <v>655</v>
          </cell>
          <cell r="H150">
            <v>1048</v>
          </cell>
          <cell r="I150">
            <v>629</v>
          </cell>
          <cell r="J150">
            <v>2621</v>
          </cell>
          <cell r="K150">
            <v>1310</v>
          </cell>
          <cell r="L150">
            <v>12000</v>
          </cell>
          <cell r="M150">
            <v>0</v>
          </cell>
          <cell r="N150">
            <v>550</v>
          </cell>
        </row>
        <row r="151">
          <cell r="A151">
            <v>149</v>
          </cell>
          <cell r="B151">
            <v>496</v>
          </cell>
          <cell r="C151">
            <v>38059</v>
          </cell>
          <cell r="D151">
            <v>9928</v>
          </cell>
          <cell r="E151">
            <v>9928</v>
          </cell>
          <cell r="F151">
            <v>330</v>
          </cell>
          <cell r="G151">
            <v>661</v>
          </cell>
          <cell r="H151">
            <v>1059</v>
          </cell>
          <cell r="I151">
            <v>635</v>
          </cell>
          <cell r="J151">
            <v>2647</v>
          </cell>
          <cell r="K151">
            <v>1323</v>
          </cell>
          <cell r="L151">
            <v>12000</v>
          </cell>
          <cell r="M151">
            <v>0</v>
          </cell>
          <cell r="N151">
            <v>550</v>
          </cell>
        </row>
        <row r="152">
          <cell r="A152">
            <v>150</v>
          </cell>
          <cell r="B152">
            <v>501</v>
          </cell>
          <cell r="C152">
            <v>38440</v>
          </cell>
          <cell r="D152">
            <v>10028</v>
          </cell>
          <cell r="E152">
            <v>10028</v>
          </cell>
          <cell r="F152">
            <v>334</v>
          </cell>
          <cell r="G152">
            <v>668</v>
          </cell>
          <cell r="H152">
            <v>1069</v>
          </cell>
          <cell r="I152">
            <v>641</v>
          </cell>
          <cell r="J152">
            <v>2674</v>
          </cell>
          <cell r="K152">
            <v>1337</v>
          </cell>
          <cell r="L152">
            <v>12000</v>
          </cell>
          <cell r="M152">
            <v>0</v>
          </cell>
          <cell r="N152">
            <v>550</v>
          </cell>
        </row>
        <row r="153">
          <cell r="A153">
            <v>151</v>
          </cell>
          <cell r="B153">
            <v>506</v>
          </cell>
          <cell r="C153">
            <v>38824</v>
          </cell>
          <cell r="D153">
            <v>10128</v>
          </cell>
          <cell r="E153">
            <v>10128</v>
          </cell>
          <cell r="F153">
            <v>337</v>
          </cell>
          <cell r="G153">
            <v>675</v>
          </cell>
          <cell r="H153">
            <v>1080</v>
          </cell>
          <cell r="I153">
            <v>648</v>
          </cell>
          <cell r="J153">
            <v>2700</v>
          </cell>
          <cell r="K153">
            <v>1350</v>
          </cell>
          <cell r="L153">
            <v>12000</v>
          </cell>
          <cell r="M153">
            <v>0</v>
          </cell>
          <cell r="N153">
            <v>550</v>
          </cell>
        </row>
        <row r="154">
          <cell r="A154">
            <v>152</v>
          </cell>
          <cell r="B154">
            <v>511</v>
          </cell>
          <cell r="C154">
            <v>39209</v>
          </cell>
          <cell r="D154">
            <v>10228</v>
          </cell>
          <cell r="E154">
            <v>10228</v>
          </cell>
          <cell r="F154">
            <v>340</v>
          </cell>
          <cell r="G154">
            <v>681</v>
          </cell>
          <cell r="H154">
            <v>1091</v>
          </cell>
          <cell r="I154">
            <v>654</v>
          </cell>
          <cell r="J154">
            <v>2727</v>
          </cell>
          <cell r="K154">
            <v>1363</v>
          </cell>
          <cell r="L154">
            <v>12000</v>
          </cell>
          <cell r="M154">
            <v>0</v>
          </cell>
          <cell r="N154">
            <v>550</v>
          </cell>
        </row>
        <row r="155">
          <cell r="A155">
            <v>153</v>
          </cell>
          <cell r="B155">
            <v>516</v>
          </cell>
          <cell r="C155">
            <v>39595</v>
          </cell>
          <cell r="D155">
            <v>10329</v>
          </cell>
          <cell r="E155">
            <v>10329</v>
          </cell>
          <cell r="F155">
            <v>344</v>
          </cell>
          <cell r="G155">
            <v>688</v>
          </cell>
          <cell r="H155">
            <v>1101</v>
          </cell>
          <cell r="I155">
            <v>661</v>
          </cell>
          <cell r="J155">
            <v>2754</v>
          </cell>
          <cell r="K155">
            <v>1377</v>
          </cell>
          <cell r="L155">
            <v>12000</v>
          </cell>
          <cell r="M155">
            <v>0</v>
          </cell>
          <cell r="N155">
            <v>550</v>
          </cell>
        </row>
        <row r="156">
          <cell r="A156">
            <v>154</v>
          </cell>
          <cell r="B156">
            <v>521</v>
          </cell>
          <cell r="C156">
            <v>39984</v>
          </cell>
          <cell r="D156">
            <v>10430</v>
          </cell>
          <cell r="E156">
            <v>10430</v>
          </cell>
          <cell r="F156">
            <v>347</v>
          </cell>
          <cell r="G156">
            <v>695</v>
          </cell>
          <cell r="H156">
            <v>1112</v>
          </cell>
          <cell r="I156">
            <v>667</v>
          </cell>
          <cell r="J156">
            <v>2781</v>
          </cell>
          <cell r="K156">
            <v>1390</v>
          </cell>
          <cell r="L156">
            <v>12000</v>
          </cell>
          <cell r="M156">
            <v>0</v>
          </cell>
          <cell r="N156">
            <v>550</v>
          </cell>
        </row>
        <row r="157">
          <cell r="A157">
            <v>155</v>
          </cell>
          <cell r="B157">
            <v>526</v>
          </cell>
          <cell r="C157">
            <v>40374</v>
          </cell>
          <cell r="D157">
            <v>10532</v>
          </cell>
          <cell r="E157">
            <v>10532</v>
          </cell>
          <cell r="F157">
            <v>351</v>
          </cell>
          <cell r="G157">
            <v>702</v>
          </cell>
          <cell r="H157">
            <v>1123</v>
          </cell>
          <cell r="I157">
            <v>674</v>
          </cell>
          <cell r="J157">
            <v>2808</v>
          </cell>
          <cell r="K157">
            <v>1404</v>
          </cell>
          <cell r="L157">
            <v>12000</v>
          </cell>
          <cell r="M157">
            <v>0</v>
          </cell>
          <cell r="N157">
            <v>550</v>
          </cell>
        </row>
        <row r="158">
          <cell r="A158">
            <v>156</v>
          </cell>
          <cell r="B158">
            <v>531</v>
          </cell>
          <cell r="C158">
            <v>40766</v>
          </cell>
          <cell r="D158">
            <v>10634</v>
          </cell>
          <cell r="E158">
            <v>10634</v>
          </cell>
          <cell r="F158">
            <v>354</v>
          </cell>
          <cell r="G158">
            <v>708</v>
          </cell>
          <cell r="H158">
            <v>1134</v>
          </cell>
          <cell r="I158">
            <v>680</v>
          </cell>
          <cell r="J158">
            <v>2835</v>
          </cell>
          <cell r="K158">
            <v>1417</v>
          </cell>
          <cell r="L158">
            <v>12000</v>
          </cell>
          <cell r="M158">
            <v>0</v>
          </cell>
          <cell r="N158">
            <v>550</v>
          </cell>
        </row>
        <row r="159">
          <cell r="A159">
            <v>157</v>
          </cell>
          <cell r="B159">
            <v>536</v>
          </cell>
          <cell r="C159">
            <v>41159</v>
          </cell>
          <cell r="D159">
            <v>10737</v>
          </cell>
          <cell r="E159">
            <v>10737</v>
          </cell>
          <cell r="F159">
            <v>357</v>
          </cell>
          <cell r="G159">
            <v>715</v>
          </cell>
          <cell r="H159">
            <v>1145</v>
          </cell>
          <cell r="I159">
            <v>687</v>
          </cell>
          <cell r="J159">
            <v>2863</v>
          </cell>
          <cell r="K159">
            <v>1431</v>
          </cell>
          <cell r="L159">
            <v>12000</v>
          </cell>
          <cell r="M159">
            <v>0</v>
          </cell>
          <cell r="N159">
            <v>550</v>
          </cell>
        </row>
        <row r="160">
          <cell r="A160">
            <v>158</v>
          </cell>
          <cell r="B160">
            <v>542</v>
          </cell>
          <cell r="C160">
            <v>41555</v>
          </cell>
          <cell r="D160">
            <v>10840</v>
          </cell>
          <cell r="E160">
            <v>10840</v>
          </cell>
          <cell r="F160">
            <v>361</v>
          </cell>
          <cell r="G160">
            <v>722</v>
          </cell>
          <cell r="H160">
            <v>1156</v>
          </cell>
          <cell r="I160">
            <v>693</v>
          </cell>
          <cell r="J160">
            <v>2890</v>
          </cell>
          <cell r="K160">
            <v>1445</v>
          </cell>
          <cell r="L160">
            <v>12000</v>
          </cell>
          <cell r="M160">
            <v>0</v>
          </cell>
          <cell r="N160">
            <v>550</v>
          </cell>
        </row>
        <row r="161">
          <cell r="A161">
            <v>159</v>
          </cell>
          <cell r="B161">
            <v>547</v>
          </cell>
          <cell r="C161">
            <v>41952</v>
          </cell>
          <cell r="D161">
            <v>10944</v>
          </cell>
          <cell r="E161">
            <v>10944</v>
          </cell>
          <cell r="F161">
            <v>364</v>
          </cell>
          <cell r="G161">
            <v>729</v>
          </cell>
          <cell r="H161">
            <v>1167</v>
          </cell>
          <cell r="I161">
            <v>700</v>
          </cell>
          <cell r="J161">
            <v>2918</v>
          </cell>
          <cell r="K161">
            <v>1459</v>
          </cell>
          <cell r="L161">
            <v>12000</v>
          </cell>
          <cell r="M161">
            <v>0</v>
          </cell>
          <cell r="N161">
            <v>550</v>
          </cell>
        </row>
        <row r="162">
          <cell r="A162">
            <v>160</v>
          </cell>
          <cell r="B162">
            <v>552</v>
          </cell>
          <cell r="C162">
            <v>42350</v>
          </cell>
          <cell r="D162">
            <v>11048</v>
          </cell>
          <cell r="E162">
            <v>11048</v>
          </cell>
          <cell r="F162">
            <v>368</v>
          </cell>
          <cell r="G162">
            <v>736</v>
          </cell>
          <cell r="H162">
            <v>1178</v>
          </cell>
          <cell r="I162">
            <v>707</v>
          </cell>
          <cell r="J162">
            <v>2946</v>
          </cell>
          <cell r="K162">
            <v>1473</v>
          </cell>
          <cell r="L162">
            <v>12000</v>
          </cell>
          <cell r="M162">
            <v>0</v>
          </cell>
          <cell r="N162">
            <v>550</v>
          </cell>
        </row>
        <row r="163">
          <cell r="A163">
            <v>161</v>
          </cell>
          <cell r="B163">
            <v>557</v>
          </cell>
          <cell r="C163">
            <v>42751</v>
          </cell>
          <cell r="D163">
            <v>11152</v>
          </cell>
          <cell r="E163">
            <v>11152</v>
          </cell>
          <cell r="F163">
            <v>371</v>
          </cell>
          <cell r="G163">
            <v>743</v>
          </cell>
          <cell r="H163">
            <v>1189</v>
          </cell>
          <cell r="I163">
            <v>713</v>
          </cell>
          <cell r="J163">
            <v>2973</v>
          </cell>
          <cell r="K163">
            <v>1486</v>
          </cell>
          <cell r="L163">
            <v>12000</v>
          </cell>
          <cell r="M163">
            <v>0</v>
          </cell>
          <cell r="N163">
            <v>550</v>
          </cell>
        </row>
        <row r="164">
          <cell r="A164">
            <v>162</v>
          </cell>
          <cell r="B164">
            <v>562</v>
          </cell>
          <cell r="C164">
            <v>43153</v>
          </cell>
          <cell r="D164">
            <v>11257</v>
          </cell>
          <cell r="E164">
            <v>11257</v>
          </cell>
          <cell r="F164">
            <v>375</v>
          </cell>
          <cell r="G164">
            <v>750</v>
          </cell>
          <cell r="H164">
            <v>1200</v>
          </cell>
          <cell r="I164">
            <v>720</v>
          </cell>
          <cell r="J164">
            <v>3001</v>
          </cell>
          <cell r="K164">
            <v>1500</v>
          </cell>
          <cell r="L164">
            <v>12000</v>
          </cell>
          <cell r="M164">
            <v>0</v>
          </cell>
          <cell r="N164">
            <v>550</v>
          </cell>
        </row>
        <row r="165">
          <cell r="A165">
            <v>163</v>
          </cell>
          <cell r="B165">
            <v>568</v>
          </cell>
          <cell r="C165">
            <v>43557</v>
          </cell>
          <cell r="D165">
            <v>11362</v>
          </cell>
          <cell r="E165">
            <v>11362</v>
          </cell>
          <cell r="F165">
            <v>378</v>
          </cell>
          <cell r="G165">
            <v>757</v>
          </cell>
          <cell r="H165">
            <v>1212</v>
          </cell>
          <cell r="I165">
            <v>727</v>
          </cell>
          <cell r="J165">
            <v>3030</v>
          </cell>
          <cell r="K165">
            <v>1515</v>
          </cell>
          <cell r="L165">
            <v>12000</v>
          </cell>
          <cell r="M165">
            <v>0</v>
          </cell>
          <cell r="N165">
            <v>550</v>
          </cell>
        </row>
        <row r="166">
          <cell r="A166">
            <v>164</v>
          </cell>
          <cell r="B166">
            <v>573</v>
          </cell>
          <cell r="C166">
            <v>43962</v>
          </cell>
          <cell r="D166">
            <v>11468</v>
          </cell>
          <cell r="E166">
            <v>11468</v>
          </cell>
          <cell r="F166">
            <v>382</v>
          </cell>
          <cell r="G166">
            <v>764</v>
          </cell>
          <cell r="H166">
            <v>1223</v>
          </cell>
          <cell r="I166">
            <v>733</v>
          </cell>
          <cell r="J166">
            <v>3058</v>
          </cell>
          <cell r="K166">
            <v>1529</v>
          </cell>
          <cell r="L166">
            <v>12000</v>
          </cell>
          <cell r="M166">
            <v>0</v>
          </cell>
          <cell r="N166">
            <v>550</v>
          </cell>
        </row>
        <row r="167">
          <cell r="A167">
            <v>165</v>
          </cell>
          <cell r="B167">
            <v>578</v>
          </cell>
          <cell r="C167">
            <v>44369</v>
          </cell>
          <cell r="D167">
            <v>11574</v>
          </cell>
          <cell r="E167">
            <v>11574</v>
          </cell>
          <cell r="F167">
            <v>385</v>
          </cell>
          <cell r="G167">
            <v>771</v>
          </cell>
          <cell r="H167">
            <v>1234</v>
          </cell>
          <cell r="I167">
            <v>740</v>
          </cell>
          <cell r="J167">
            <v>3086</v>
          </cell>
          <cell r="K167">
            <v>1543</v>
          </cell>
          <cell r="L167">
            <v>12000</v>
          </cell>
          <cell r="M167">
            <v>0</v>
          </cell>
          <cell r="N167">
            <v>550</v>
          </cell>
        </row>
        <row r="168">
          <cell r="A168">
            <v>166</v>
          </cell>
          <cell r="B168">
            <v>584</v>
          </cell>
          <cell r="C168">
            <v>44778</v>
          </cell>
          <cell r="D168">
            <v>11681</v>
          </cell>
          <cell r="E168">
            <v>11681</v>
          </cell>
          <cell r="F168">
            <v>389</v>
          </cell>
          <cell r="G168">
            <v>778</v>
          </cell>
          <cell r="H168">
            <v>1246</v>
          </cell>
          <cell r="I168">
            <v>747</v>
          </cell>
          <cell r="J168">
            <v>3115</v>
          </cell>
          <cell r="K168">
            <v>1557</v>
          </cell>
          <cell r="L168">
            <v>12000</v>
          </cell>
          <cell r="M168">
            <v>0</v>
          </cell>
          <cell r="N168">
            <v>550</v>
          </cell>
        </row>
        <row r="169">
          <cell r="A169">
            <v>167</v>
          </cell>
          <cell r="B169">
            <v>589</v>
          </cell>
          <cell r="C169">
            <v>45189</v>
          </cell>
          <cell r="D169">
            <v>11788</v>
          </cell>
          <cell r="E169">
            <v>11788</v>
          </cell>
          <cell r="F169">
            <v>392</v>
          </cell>
          <cell r="G169">
            <v>785</v>
          </cell>
          <cell r="H169">
            <v>1257</v>
          </cell>
          <cell r="I169">
            <v>754</v>
          </cell>
          <cell r="J169">
            <v>3143</v>
          </cell>
          <cell r="K169">
            <v>1571</v>
          </cell>
          <cell r="L169">
            <v>12000</v>
          </cell>
          <cell r="M169">
            <v>0</v>
          </cell>
          <cell r="N169">
            <v>550</v>
          </cell>
        </row>
        <row r="170">
          <cell r="A170">
            <v>168</v>
          </cell>
          <cell r="B170">
            <v>594</v>
          </cell>
          <cell r="C170">
            <v>45601</v>
          </cell>
          <cell r="D170">
            <v>11896</v>
          </cell>
          <cell r="E170">
            <v>11896</v>
          </cell>
          <cell r="F170">
            <v>396</v>
          </cell>
          <cell r="G170">
            <v>793</v>
          </cell>
          <cell r="H170">
            <v>1268</v>
          </cell>
          <cell r="I170">
            <v>761</v>
          </cell>
          <cell r="J170">
            <v>3172</v>
          </cell>
          <cell r="K170">
            <v>1586</v>
          </cell>
          <cell r="L170">
            <v>12000</v>
          </cell>
          <cell r="M170">
            <v>0</v>
          </cell>
          <cell r="N170">
            <v>550</v>
          </cell>
        </row>
        <row r="171">
          <cell r="A171">
            <v>169</v>
          </cell>
          <cell r="B171">
            <v>600</v>
          </cell>
          <cell r="C171">
            <v>46015</v>
          </cell>
          <cell r="D171">
            <v>12004</v>
          </cell>
          <cell r="E171">
            <v>12004</v>
          </cell>
          <cell r="F171">
            <v>400</v>
          </cell>
          <cell r="G171">
            <v>800</v>
          </cell>
          <cell r="H171">
            <v>1280</v>
          </cell>
          <cell r="I171">
            <v>768</v>
          </cell>
          <cell r="J171">
            <v>3201</v>
          </cell>
          <cell r="K171">
            <v>1600</v>
          </cell>
          <cell r="L171">
            <v>12000</v>
          </cell>
          <cell r="M171">
            <v>0</v>
          </cell>
          <cell r="N171">
            <v>550</v>
          </cell>
        </row>
        <row r="172">
          <cell r="A172">
            <v>170</v>
          </cell>
          <cell r="B172">
            <v>605</v>
          </cell>
          <cell r="C172">
            <v>46431</v>
          </cell>
          <cell r="D172">
            <v>12112</v>
          </cell>
          <cell r="E172">
            <v>12112</v>
          </cell>
          <cell r="F172">
            <v>403</v>
          </cell>
          <cell r="G172">
            <v>807</v>
          </cell>
          <cell r="H172">
            <v>1292</v>
          </cell>
          <cell r="I172">
            <v>775</v>
          </cell>
          <cell r="J172">
            <v>3230</v>
          </cell>
          <cell r="K172">
            <v>1615</v>
          </cell>
          <cell r="L172">
            <v>12000</v>
          </cell>
          <cell r="M172">
            <v>0</v>
          </cell>
          <cell r="N172">
            <v>550</v>
          </cell>
        </row>
        <row r="173">
          <cell r="A173">
            <v>171</v>
          </cell>
          <cell r="B173">
            <v>611</v>
          </cell>
          <cell r="C173">
            <v>46848</v>
          </cell>
          <cell r="D173">
            <v>12221</v>
          </cell>
          <cell r="E173">
            <v>12221</v>
          </cell>
          <cell r="F173">
            <v>407</v>
          </cell>
          <cell r="G173">
            <v>814</v>
          </cell>
          <cell r="H173">
            <v>1303</v>
          </cell>
          <cell r="I173">
            <v>782</v>
          </cell>
          <cell r="J173">
            <v>3259</v>
          </cell>
          <cell r="K173">
            <v>1629</v>
          </cell>
          <cell r="L173">
            <v>12000</v>
          </cell>
          <cell r="M173">
            <v>0</v>
          </cell>
          <cell r="N173">
            <v>550</v>
          </cell>
        </row>
        <row r="174">
          <cell r="A174">
            <v>172</v>
          </cell>
          <cell r="B174">
            <v>616</v>
          </cell>
          <cell r="C174">
            <v>47267</v>
          </cell>
          <cell r="D174">
            <v>12330</v>
          </cell>
          <cell r="E174">
            <v>12330</v>
          </cell>
          <cell r="F174">
            <v>411</v>
          </cell>
          <cell r="G174">
            <v>822</v>
          </cell>
          <cell r="H174">
            <v>1315</v>
          </cell>
          <cell r="I174">
            <v>789</v>
          </cell>
          <cell r="J174">
            <v>3288</v>
          </cell>
          <cell r="K174">
            <v>1644</v>
          </cell>
          <cell r="L174">
            <v>12000</v>
          </cell>
          <cell r="M174">
            <v>0</v>
          </cell>
          <cell r="N174">
            <v>550</v>
          </cell>
        </row>
        <row r="175">
          <cell r="A175">
            <v>173</v>
          </cell>
          <cell r="B175">
            <v>622</v>
          </cell>
          <cell r="C175">
            <v>47688</v>
          </cell>
          <cell r="D175">
            <v>12440</v>
          </cell>
          <cell r="E175">
            <v>12440</v>
          </cell>
          <cell r="F175">
            <v>414</v>
          </cell>
          <cell r="G175">
            <v>829</v>
          </cell>
          <cell r="H175">
            <v>1326</v>
          </cell>
          <cell r="I175">
            <v>796</v>
          </cell>
          <cell r="J175">
            <v>3317</v>
          </cell>
          <cell r="K175">
            <v>1658</v>
          </cell>
          <cell r="L175">
            <v>12000</v>
          </cell>
          <cell r="M175">
            <v>0</v>
          </cell>
          <cell r="N175">
            <v>550</v>
          </cell>
        </row>
        <row r="176">
          <cell r="A176">
            <v>174</v>
          </cell>
          <cell r="B176">
            <v>627</v>
          </cell>
          <cell r="C176">
            <v>48111</v>
          </cell>
          <cell r="D176">
            <v>12550</v>
          </cell>
          <cell r="E176">
            <v>12550</v>
          </cell>
          <cell r="F176">
            <v>418</v>
          </cell>
          <cell r="G176">
            <v>836</v>
          </cell>
          <cell r="H176">
            <v>1338</v>
          </cell>
          <cell r="I176">
            <v>803</v>
          </cell>
          <cell r="J176">
            <v>3346</v>
          </cell>
          <cell r="K176">
            <v>1673</v>
          </cell>
          <cell r="L176">
            <v>12000</v>
          </cell>
          <cell r="M176">
            <v>0</v>
          </cell>
          <cell r="N176">
            <v>550</v>
          </cell>
        </row>
        <row r="177">
          <cell r="A177">
            <v>175</v>
          </cell>
          <cell r="B177">
            <v>633</v>
          </cell>
          <cell r="C177">
            <v>48535</v>
          </cell>
          <cell r="D177">
            <v>12661</v>
          </cell>
          <cell r="E177">
            <v>12661</v>
          </cell>
          <cell r="F177">
            <v>422</v>
          </cell>
          <cell r="G177">
            <v>844</v>
          </cell>
          <cell r="H177">
            <v>1350</v>
          </cell>
          <cell r="I177">
            <v>810</v>
          </cell>
          <cell r="J177">
            <v>3376</v>
          </cell>
          <cell r="K177">
            <v>1688</v>
          </cell>
          <cell r="L177">
            <v>12000</v>
          </cell>
          <cell r="M177">
            <v>0</v>
          </cell>
          <cell r="N177">
            <v>550</v>
          </cell>
        </row>
        <row r="178">
          <cell r="A178">
            <v>176</v>
          </cell>
          <cell r="B178">
            <v>638</v>
          </cell>
          <cell r="C178">
            <v>48961</v>
          </cell>
          <cell r="D178">
            <v>12772</v>
          </cell>
          <cell r="E178">
            <v>12772</v>
          </cell>
          <cell r="F178">
            <v>425</v>
          </cell>
          <cell r="G178">
            <v>851</v>
          </cell>
          <cell r="H178">
            <v>1362</v>
          </cell>
          <cell r="I178">
            <v>817</v>
          </cell>
          <cell r="J178">
            <v>3406</v>
          </cell>
          <cell r="K178">
            <v>1703</v>
          </cell>
          <cell r="L178">
            <v>12000</v>
          </cell>
          <cell r="M178">
            <v>0</v>
          </cell>
          <cell r="N178">
            <v>550</v>
          </cell>
        </row>
        <row r="179">
          <cell r="A179">
            <v>177</v>
          </cell>
          <cell r="B179">
            <v>644</v>
          </cell>
          <cell r="C179">
            <v>49389</v>
          </cell>
          <cell r="D179">
            <v>12884</v>
          </cell>
          <cell r="E179">
            <v>12884</v>
          </cell>
          <cell r="F179">
            <v>429</v>
          </cell>
          <cell r="G179">
            <v>858</v>
          </cell>
          <cell r="H179">
            <v>1374</v>
          </cell>
          <cell r="I179">
            <v>824</v>
          </cell>
          <cell r="J179">
            <v>3435</v>
          </cell>
          <cell r="K179">
            <v>1717</v>
          </cell>
          <cell r="L179">
            <v>12000</v>
          </cell>
          <cell r="M179">
            <v>0</v>
          </cell>
          <cell r="N179">
            <v>550</v>
          </cell>
        </row>
        <row r="180">
          <cell r="A180">
            <v>178</v>
          </cell>
          <cell r="B180">
            <v>649</v>
          </cell>
          <cell r="C180">
            <v>49818</v>
          </cell>
          <cell r="D180">
            <v>12996</v>
          </cell>
          <cell r="E180">
            <v>12996</v>
          </cell>
          <cell r="F180">
            <v>433</v>
          </cell>
          <cell r="G180">
            <v>866</v>
          </cell>
          <cell r="H180">
            <v>1386</v>
          </cell>
          <cell r="I180">
            <v>831</v>
          </cell>
          <cell r="J180">
            <v>3465</v>
          </cell>
          <cell r="K180">
            <v>1732</v>
          </cell>
          <cell r="L180">
            <v>12000</v>
          </cell>
          <cell r="M180">
            <v>0</v>
          </cell>
          <cell r="N180">
            <v>550</v>
          </cell>
        </row>
        <row r="181">
          <cell r="A181">
            <v>179</v>
          </cell>
          <cell r="B181">
            <v>655</v>
          </cell>
          <cell r="C181">
            <v>50249</v>
          </cell>
          <cell r="D181">
            <v>13108</v>
          </cell>
          <cell r="E181">
            <v>13108</v>
          </cell>
          <cell r="F181">
            <v>436</v>
          </cell>
          <cell r="G181">
            <v>873</v>
          </cell>
          <cell r="H181">
            <v>1398</v>
          </cell>
          <cell r="I181">
            <v>838</v>
          </cell>
          <cell r="J181">
            <v>3495</v>
          </cell>
          <cell r="K181">
            <v>1747</v>
          </cell>
          <cell r="L181">
            <v>12000</v>
          </cell>
          <cell r="M181">
            <v>0</v>
          </cell>
          <cell r="N181">
            <v>550</v>
          </cell>
        </row>
        <row r="182">
          <cell r="A182">
            <v>180</v>
          </cell>
          <cell r="B182">
            <v>661</v>
          </cell>
          <cell r="C182">
            <v>50682</v>
          </cell>
          <cell r="D182">
            <v>13221</v>
          </cell>
          <cell r="E182">
            <v>13221</v>
          </cell>
          <cell r="F182">
            <v>440</v>
          </cell>
          <cell r="G182">
            <v>881</v>
          </cell>
          <cell r="H182">
            <v>1410</v>
          </cell>
          <cell r="I182">
            <v>846</v>
          </cell>
          <cell r="J182">
            <v>3525</v>
          </cell>
          <cell r="K182">
            <v>1762</v>
          </cell>
          <cell r="L182">
            <v>12000</v>
          </cell>
          <cell r="M182">
            <v>0</v>
          </cell>
          <cell r="N182">
            <v>550</v>
          </cell>
        </row>
        <row r="183">
          <cell r="A183">
            <v>181</v>
          </cell>
          <cell r="B183">
            <v>666</v>
          </cell>
          <cell r="C183">
            <v>51116</v>
          </cell>
          <cell r="D183">
            <v>13334</v>
          </cell>
          <cell r="E183">
            <v>13334</v>
          </cell>
          <cell r="F183">
            <v>444</v>
          </cell>
          <cell r="G183">
            <v>888</v>
          </cell>
          <cell r="H183">
            <v>1422</v>
          </cell>
          <cell r="I183">
            <v>853</v>
          </cell>
          <cell r="J183">
            <v>3555</v>
          </cell>
          <cell r="K183">
            <v>1777</v>
          </cell>
          <cell r="L183">
            <v>12000</v>
          </cell>
          <cell r="M183">
            <v>0</v>
          </cell>
          <cell r="N183">
            <v>550</v>
          </cell>
        </row>
        <row r="184">
          <cell r="A184">
            <v>182</v>
          </cell>
          <cell r="B184">
            <v>672</v>
          </cell>
          <cell r="C184">
            <v>51553</v>
          </cell>
          <cell r="D184">
            <v>13448</v>
          </cell>
          <cell r="E184">
            <v>13448</v>
          </cell>
          <cell r="F184">
            <v>448</v>
          </cell>
          <cell r="G184">
            <v>896</v>
          </cell>
          <cell r="H184">
            <v>1434</v>
          </cell>
          <cell r="I184">
            <v>860</v>
          </cell>
          <cell r="J184">
            <v>3586</v>
          </cell>
          <cell r="K184">
            <v>1793</v>
          </cell>
          <cell r="L184">
            <v>12000</v>
          </cell>
          <cell r="M184">
            <v>0</v>
          </cell>
          <cell r="N184">
            <v>550</v>
          </cell>
        </row>
        <row r="185">
          <cell r="A185">
            <v>183</v>
          </cell>
          <cell r="B185">
            <v>678</v>
          </cell>
          <cell r="C185">
            <v>51991</v>
          </cell>
          <cell r="D185">
            <v>13562</v>
          </cell>
          <cell r="E185">
            <v>13562</v>
          </cell>
          <cell r="F185">
            <v>452</v>
          </cell>
          <cell r="G185">
            <v>904</v>
          </cell>
          <cell r="H185">
            <v>1446</v>
          </cell>
          <cell r="I185">
            <v>868</v>
          </cell>
          <cell r="J185">
            <v>3616</v>
          </cell>
          <cell r="K185">
            <v>1808</v>
          </cell>
          <cell r="L185">
            <v>12000</v>
          </cell>
          <cell r="M185">
            <v>0</v>
          </cell>
          <cell r="N185">
            <v>550</v>
          </cell>
        </row>
        <row r="186">
          <cell r="A186">
            <v>184</v>
          </cell>
          <cell r="B186">
            <v>683</v>
          </cell>
          <cell r="C186">
            <v>52430</v>
          </cell>
          <cell r="D186">
            <v>13677</v>
          </cell>
          <cell r="E186">
            <v>13677</v>
          </cell>
          <cell r="F186">
            <v>455</v>
          </cell>
          <cell r="G186">
            <v>911</v>
          </cell>
          <cell r="H186">
            <v>1458</v>
          </cell>
          <cell r="I186">
            <v>875</v>
          </cell>
          <cell r="J186">
            <v>3647</v>
          </cell>
          <cell r="K186">
            <v>1823</v>
          </cell>
          <cell r="L186">
            <v>12000</v>
          </cell>
          <cell r="M186">
            <v>0</v>
          </cell>
          <cell r="N186">
            <v>550</v>
          </cell>
        </row>
        <row r="187">
          <cell r="A187">
            <v>185</v>
          </cell>
          <cell r="B187">
            <v>689</v>
          </cell>
          <cell r="C187">
            <v>52871</v>
          </cell>
          <cell r="D187">
            <v>13792</v>
          </cell>
          <cell r="E187">
            <v>13792</v>
          </cell>
          <cell r="F187">
            <v>459</v>
          </cell>
          <cell r="G187">
            <v>919</v>
          </cell>
          <cell r="H187">
            <v>1471</v>
          </cell>
          <cell r="I187">
            <v>882</v>
          </cell>
          <cell r="J187">
            <v>3678</v>
          </cell>
          <cell r="K187">
            <v>1839</v>
          </cell>
          <cell r="L187">
            <v>12000</v>
          </cell>
          <cell r="M187">
            <v>0</v>
          </cell>
          <cell r="N187">
            <v>550</v>
          </cell>
        </row>
        <row r="188">
          <cell r="A188">
            <v>186</v>
          </cell>
          <cell r="B188">
            <v>695</v>
          </cell>
          <cell r="C188">
            <v>53314</v>
          </cell>
          <cell r="D188">
            <v>13908</v>
          </cell>
          <cell r="E188">
            <v>13908</v>
          </cell>
          <cell r="F188">
            <v>463</v>
          </cell>
          <cell r="G188">
            <v>927</v>
          </cell>
          <cell r="H188">
            <v>1483</v>
          </cell>
          <cell r="I188">
            <v>890</v>
          </cell>
          <cell r="J188">
            <v>3708</v>
          </cell>
          <cell r="K188">
            <v>1854</v>
          </cell>
          <cell r="L188">
            <v>12000</v>
          </cell>
          <cell r="M188">
            <v>0</v>
          </cell>
          <cell r="N188">
            <v>550</v>
          </cell>
        </row>
        <row r="189">
          <cell r="A189">
            <v>187</v>
          </cell>
          <cell r="B189">
            <v>701</v>
          </cell>
          <cell r="C189">
            <v>53759</v>
          </cell>
          <cell r="D189">
            <v>14024</v>
          </cell>
          <cell r="E189">
            <v>14024</v>
          </cell>
          <cell r="F189">
            <v>467</v>
          </cell>
          <cell r="G189">
            <v>934</v>
          </cell>
          <cell r="H189">
            <v>1495</v>
          </cell>
          <cell r="I189">
            <v>897</v>
          </cell>
          <cell r="J189">
            <v>3739</v>
          </cell>
          <cell r="K189">
            <v>1869</v>
          </cell>
          <cell r="L189">
            <v>12000</v>
          </cell>
          <cell r="M189">
            <v>0</v>
          </cell>
          <cell r="N189">
            <v>550</v>
          </cell>
        </row>
        <row r="190">
          <cell r="A190">
            <v>188</v>
          </cell>
          <cell r="B190">
            <v>707</v>
          </cell>
          <cell r="C190">
            <v>54206</v>
          </cell>
          <cell r="D190">
            <v>14140</v>
          </cell>
          <cell r="E190">
            <v>14140</v>
          </cell>
          <cell r="F190">
            <v>471</v>
          </cell>
          <cell r="G190">
            <v>942</v>
          </cell>
          <cell r="H190">
            <v>1508</v>
          </cell>
          <cell r="I190">
            <v>905</v>
          </cell>
          <cell r="J190">
            <v>3770</v>
          </cell>
          <cell r="K190">
            <v>1885</v>
          </cell>
          <cell r="L190">
            <v>12000</v>
          </cell>
          <cell r="M190">
            <v>0</v>
          </cell>
          <cell r="N190">
            <v>550</v>
          </cell>
        </row>
        <row r="191">
          <cell r="A191">
            <v>189</v>
          </cell>
          <cell r="B191">
            <v>712</v>
          </cell>
          <cell r="C191">
            <v>54654</v>
          </cell>
          <cell r="D191">
            <v>14257</v>
          </cell>
          <cell r="E191">
            <v>14257</v>
          </cell>
          <cell r="F191">
            <v>475</v>
          </cell>
          <cell r="G191">
            <v>950</v>
          </cell>
          <cell r="H191">
            <v>1520</v>
          </cell>
          <cell r="I191">
            <v>912</v>
          </cell>
          <cell r="J191">
            <v>3802</v>
          </cell>
          <cell r="K191">
            <v>1901</v>
          </cell>
          <cell r="L191">
            <v>12000</v>
          </cell>
          <cell r="M191">
            <v>0</v>
          </cell>
          <cell r="N191">
            <v>550</v>
          </cell>
        </row>
        <row r="192">
          <cell r="A192">
            <v>190</v>
          </cell>
          <cell r="B192">
            <v>718</v>
          </cell>
          <cell r="C192">
            <v>55104</v>
          </cell>
          <cell r="D192">
            <v>14374</v>
          </cell>
          <cell r="E192">
            <v>14374</v>
          </cell>
          <cell r="F192">
            <v>479</v>
          </cell>
          <cell r="G192">
            <v>958</v>
          </cell>
          <cell r="H192">
            <v>1533</v>
          </cell>
          <cell r="I192">
            <v>919</v>
          </cell>
          <cell r="J192">
            <v>3833</v>
          </cell>
          <cell r="K192">
            <v>1916</v>
          </cell>
          <cell r="L192">
            <v>12000</v>
          </cell>
          <cell r="M192">
            <v>0</v>
          </cell>
          <cell r="N192">
            <v>550</v>
          </cell>
        </row>
        <row r="193">
          <cell r="A193">
            <v>191</v>
          </cell>
          <cell r="B193">
            <v>724</v>
          </cell>
          <cell r="C193">
            <v>55555</v>
          </cell>
          <cell r="D193">
            <v>14492</v>
          </cell>
          <cell r="E193">
            <v>14492</v>
          </cell>
          <cell r="F193">
            <v>483</v>
          </cell>
          <cell r="G193">
            <v>966</v>
          </cell>
          <cell r="H193">
            <v>1545</v>
          </cell>
          <cell r="I193">
            <v>927</v>
          </cell>
          <cell r="J193">
            <v>3864</v>
          </cell>
          <cell r="K193">
            <v>1932</v>
          </cell>
          <cell r="L193">
            <v>12000</v>
          </cell>
          <cell r="M193">
            <v>0</v>
          </cell>
          <cell r="N193">
            <v>550</v>
          </cell>
        </row>
        <row r="194">
          <cell r="A194">
            <v>192</v>
          </cell>
          <cell r="B194">
            <v>730</v>
          </cell>
          <cell r="C194">
            <v>56008</v>
          </cell>
          <cell r="D194">
            <v>14611</v>
          </cell>
          <cell r="E194">
            <v>14611</v>
          </cell>
          <cell r="F194">
            <v>487</v>
          </cell>
          <cell r="G194">
            <v>974</v>
          </cell>
          <cell r="H194">
            <v>1558</v>
          </cell>
          <cell r="I194">
            <v>935</v>
          </cell>
          <cell r="J194">
            <v>3896</v>
          </cell>
          <cell r="K194">
            <v>1948</v>
          </cell>
          <cell r="L194">
            <v>12000</v>
          </cell>
          <cell r="M194">
            <v>0</v>
          </cell>
          <cell r="N194">
            <v>550</v>
          </cell>
        </row>
        <row r="195">
          <cell r="A195">
            <v>193</v>
          </cell>
          <cell r="B195">
            <v>736</v>
          </cell>
          <cell r="C195">
            <v>56463</v>
          </cell>
          <cell r="D195">
            <v>14729</v>
          </cell>
          <cell r="E195">
            <v>14729</v>
          </cell>
          <cell r="F195">
            <v>490</v>
          </cell>
          <cell r="G195">
            <v>981</v>
          </cell>
          <cell r="H195">
            <v>1571</v>
          </cell>
          <cell r="I195">
            <v>942</v>
          </cell>
          <cell r="J195">
            <v>3927</v>
          </cell>
          <cell r="K195">
            <v>1963</v>
          </cell>
          <cell r="L195">
            <v>12000</v>
          </cell>
          <cell r="M195">
            <v>0</v>
          </cell>
          <cell r="N195">
            <v>550</v>
          </cell>
        </row>
        <row r="196">
          <cell r="A196">
            <v>194</v>
          </cell>
          <cell r="B196">
            <v>742</v>
          </cell>
          <cell r="C196">
            <v>56920</v>
          </cell>
          <cell r="D196">
            <v>14848</v>
          </cell>
          <cell r="E196">
            <v>14848</v>
          </cell>
          <cell r="F196">
            <v>494</v>
          </cell>
          <cell r="G196">
            <v>989</v>
          </cell>
          <cell r="H196">
            <v>1583</v>
          </cell>
          <cell r="I196">
            <v>950</v>
          </cell>
          <cell r="J196">
            <v>3959</v>
          </cell>
          <cell r="K196">
            <v>1979</v>
          </cell>
          <cell r="L196">
            <v>12000</v>
          </cell>
          <cell r="M196">
            <v>0</v>
          </cell>
          <cell r="N196">
            <v>550</v>
          </cell>
        </row>
        <row r="197">
          <cell r="A197">
            <v>195</v>
          </cell>
          <cell r="B197">
            <v>748</v>
          </cell>
          <cell r="C197">
            <v>57378</v>
          </cell>
          <cell r="D197">
            <v>14968</v>
          </cell>
          <cell r="E197">
            <v>14968</v>
          </cell>
          <cell r="F197">
            <v>498</v>
          </cell>
          <cell r="G197">
            <v>997</v>
          </cell>
          <cell r="H197">
            <v>1596</v>
          </cell>
          <cell r="I197">
            <v>957</v>
          </cell>
          <cell r="J197">
            <v>3991</v>
          </cell>
          <cell r="K197">
            <v>1995</v>
          </cell>
          <cell r="L197">
            <v>12000</v>
          </cell>
          <cell r="M197">
            <v>0</v>
          </cell>
          <cell r="N197">
            <v>550</v>
          </cell>
        </row>
        <row r="198">
          <cell r="A198">
            <v>196</v>
          </cell>
          <cell r="B198">
            <v>754</v>
          </cell>
          <cell r="C198">
            <v>57838</v>
          </cell>
          <cell r="D198">
            <v>15088</v>
          </cell>
          <cell r="E198">
            <v>15088</v>
          </cell>
          <cell r="F198">
            <v>502</v>
          </cell>
          <cell r="G198">
            <v>1005</v>
          </cell>
          <cell r="H198">
            <v>1609</v>
          </cell>
          <cell r="I198">
            <v>965</v>
          </cell>
          <cell r="J198">
            <v>4023</v>
          </cell>
          <cell r="K198">
            <v>2011</v>
          </cell>
          <cell r="L198">
            <v>12000</v>
          </cell>
          <cell r="M198">
            <v>0</v>
          </cell>
          <cell r="N198">
            <v>550</v>
          </cell>
        </row>
        <row r="199">
          <cell r="A199">
            <v>197</v>
          </cell>
          <cell r="B199">
            <v>760</v>
          </cell>
          <cell r="C199">
            <v>58300</v>
          </cell>
          <cell r="D199">
            <v>15208</v>
          </cell>
          <cell r="E199">
            <v>15208</v>
          </cell>
          <cell r="F199">
            <v>506</v>
          </cell>
          <cell r="G199">
            <v>1013</v>
          </cell>
          <cell r="H199">
            <v>1622</v>
          </cell>
          <cell r="I199">
            <v>973</v>
          </cell>
          <cell r="J199">
            <v>4055</v>
          </cell>
          <cell r="K199">
            <v>2027</v>
          </cell>
          <cell r="L199">
            <v>12000</v>
          </cell>
          <cell r="M199">
            <v>0</v>
          </cell>
          <cell r="N199">
            <v>550</v>
          </cell>
        </row>
        <row r="200">
          <cell r="A200">
            <v>198</v>
          </cell>
          <cell r="B200">
            <v>766</v>
          </cell>
          <cell r="C200">
            <v>58764</v>
          </cell>
          <cell r="D200">
            <v>15329</v>
          </cell>
          <cell r="E200">
            <v>15329</v>
          </cell>
          <cell r="F200">
            <v>510</v>
          </cell>
          <cell r="G200">
            <v>1021</v>
          </cell>
          <cell r="H200">
            <v>1635</v>
          </cell>
          <cell r="I200">
            <v>981</v>
          </cell>
          <cell r="J200">
            <v>4087</v>
          </cell>
          <cell r="K200">
            <v>2043</v>
          </cell>
          <cell r="L200">
            <v>12000</v>
          </cell>
          <cell r="M200">
            <v>0</v>
          </cell>
          <cell r="N200">
            <v>550</v>
          </cell>
        </row>
        <row r="201">
          <cell r="A201">
            <v>199</v>
          </cell>
          <cell r="B201">
            <v>772</v>
          </cell>
          <cell r="C201">
            <v>59229</v>
          </cell>
          <cell r="D201">
            <v>15451</v>
          </cell>
          <cell r="E201">
            <v>15451</v>
          </cell>
          <cell r="F201">
            <v>515</v>
          </cell>
          <cell r="G201">
            <v>1030</v>
          </cell>
          <cell r="H201">
            <v>1648</v>
          </cell>
          <cell r="I201">
            <v>988</v>
          </cell>
          <cell r="J201">
            <v>4120</v>
          </cell>
          <cell r="K201">
            <v>2060</v>
          </cell>
          <cell r="L201">
            <v>12000</v>
          </cell>
          <cell r="M201">
            <v>0</v>
          </cell>
          <cell r="N201">
            <v>550</v>
          </cell>
        </row>
        <row r="202">
          <cell r="A202">
            <v>200</v>
          </cell>
          <cell r="B202">
            <v>778</v>
          </cell>
          <cell r="C202">
            <v>59696</v>
          </cell>
          <cell r="D202">
            <v>15572</v>
          </cell>
          <cell r="E202">
            <v>15572</v>
          </cell>
          <cell r="F202">
            <v>519</v>
          </cell>
          <cell r="G202">
            <v>1038</v>
          </cell>
          <cell r="H202">
            <v>1661</v>
          </cell>
          <cell r="I202">
            <v>996</v>
          </cell>
          <cell r="J202">
            <v>4152</v>
          </cell>
          <cell r="K202">
            <v>2076</v>
          </cell>
          <cell r="L202">
            <v>12000</v>
          </cell>
          <cell r="M202">
            <v>0</v>
          </cell>
          <cell r="N202">
            <v>550</v>
          </cell>
        </row>
        <row r="203">
          <cell r="A203">
            <v>201</v>
          </cell>
          <cell r="B203">
            <v>784</v>
          </cell>
          <cell r="C203">
            <v>60164</v>
          </cell>
          <cell r="D203">
            <v>15695</v>
          </cell>
          <cell r="E203">
            <v>15695</v>
          </cell>
          <cell r="F203">
            <v>523</v>
          </cell>
          <cell r="G203">
            <v>1046</v>
          </cell>
          <cell r="H203">
            <v>1674</v>
          </cell>
          <cell r="I203">
            <v>1004</v>
          </cell>
          <cell r="J203">
            <v>4185</v>
          </cell>
          <cell r="K203">
            <v>2092</v>
          </cell>
          <cell r="L203">
            <v>12000</v>
          </cell>
          <cell r="M203">
            <v>0</v>
          </cell>
          <cell r="N203">
            <v>550</v>
          </cell>
        </row>
        <row r="204">
          <cell r="A204">
            <v>202</v>
          </cell>
          <cell r="B204">
            <v>790</v>
          </cell>
          <cell r="C204">
            <v>60635</v>
          </cell>
          <cell r="D204">
            <v>15817</v>
          </cell>
          <cell r="E204">
            <v>15817</v>
          </cell>
          <cell r="F204">
            <v>527</v>
          </cell>
          <cell r="G204">
            <v>1054</v>
          </cell>
          <cell r="H204">
            <v>1687</v>
          </cell>
          <cell r="I204">
            <v>1012</v>
          </cell>
          <cell r="J204">
            <v>4218</v>
          </cell>
          <cell r="K204">
            <v>2109</v>
          </cell>
          <cell r="L204">
            <v>12000</v>
          </cell>
          <cell r="M204">
            <v>0</v>
          </cell>
          <cell r="N204">
            <v>550</v>
          </cell>
        </row>
        <row r="205">
          <cell r="A205">
            <v>203</v>
          </cell>
          <cell r="B205">
            <v>797</v>
          </cell>
          <cell r="C205">
            <v>61107</v>
          </cell>
          <cell r="D205">
            <v>15941</v>
          </cell>
          <cell r="E205">
            <v>15941</v>
          </cell>
          <cell r="F205">
            <v>531</v>
          </cell>
          <cell r="G205">
            <v>1062</v>
          </cell>
          <cell r="H205">
            <v>1700</v>
          </cell>
          <cell r="I205">
            <v>1020</v>
          </cell>
          <cell r="J205">
            <v>4250</v>
          </cell>
          <cell r="K205">
            <v>2125</v>
          </cell>
          <cell r="L205">
            <v>12000</v>
          </cell>
          <cell r="M205">
            <v>0</v>
          </cell>
          <cell r="N205">
            <v>550</v>
          </cell>
        </row>
        <row r="206">
          <cell r="A206">
            <v>204</v>
          </cell>
          <cell r="B206">
            <v>803</v>
          </cell>
          <cell r="C206">
            <v>61580</v>
          </cell>
          <cell r="D206">
            <v>16064</v>
          </cell>
          <cell r="E206">
            <v>16064</v>
          </cell>
          <cell r="F206">
            <v>535</v>
          </cell>
          <cell r="G206">
            <v>1070</v>
          </cell>
          <cell r="H206">
            <v>1713</v>
          </cell>
          <cell r="I206">
            <v>1028</v>
          </cell>
          <cell r="J206">
            <v>4283</v>
          </cell>
          <cell r="K206">
            <v>2141</v>
          </cell>
          <cell r="L206">
            <v>12000</v>
          </cell>
          <cell r="M206">
            <v>0</v>
          </cell>
          <cell r="N206">
            <v>550</v>
          </cell>
        </row>
        <row r="207">
          <cell r="A207">
            <v>205</v>
          </cell>
          <cell r="B207">
            <v>809</v>
          </cell>
          <cell r="C207">
            <v>62056</v>
          </cell>
          <cell r="D207">
            <v>16188</v>
          </cell>
          <cell r="E207">
            <v>16188</v>
          </cell>
          <cell r="F207">
            <v>539</v>
          </cell>
          <cell r="G207">
            <v>1079</v>
          </cell>
          <cell r="H207">
            <v>1726</v>
          </cell>
          <cell r="I207">
            <v>1036</v>
          </cell>
          <cell r="J207">
            <v>4316</v>
          </cell>
          <cell r="K207">
            <v>2158</v>
          </cell>
          <cell r="L207">
            <v>12000</v>
          </cell>
          <cell r="M207">
            <v>0</v>
          </cell>
          <cell r="N207">
            <v>550</v>
          </cell>
        </row>
        <row r="208">
          <cell r="A208">
            <v>206</v>
          </cell>
          <cell r="B208">
            <v>815</v>
          </cell>
          <cell r="C208">
            <v>62533</v>
          </cell>
          <cell r="D208">
            <v>16313</v>
          </cell>
          <cell r="E208">
            <v>16313</v>
          </cell>
          <cell r="F208">
            <v>543</v>
          </cell>
          <cell r="G208">
            <v>1087</v>
          </cell>
          <cell r="H208">
            <v>1740</v>
          </cell>
          <cell r="I208">
            <v>1044</v>
          </cell>
          <cell r="J208">
            <v>4350</v>
          </cell>
          <cell r="K208">
            <v>2175</v>
          </cell>
          <cell r="L208">
            <v>12000</v>
          </cell>
          <cell r="M208">
            <v>0</v>
          </cell>
          <cell r="N208">
            <v>550</v>
          </cell>
        </row>
        <row r="209">
          <cell r="A209">
            <v>207</v>
          </cell>
          <cell r="B209">
            <v>821</v>
          </cell>
          <cell r="C209">
            <v>63012</v>
          </cell>
          <cell r="D209">
            <v>16438</v>
          </cell>
          <cell r="E209">
            <v>16438</v>
          </cell>
          <cell r="F209">
            <v>547</v>
          </cell>
          <cell r="G209">
            <v>1095</v>
          </cell>
          <cell r="H209">
            <v>1753</v>
          </cell>
          <cell r="I209">
            <v>1052</v>
          </cell>
          <cell r="J209">
            <v>4383</v>
          </cell>
          <cell r="K209">
            <v>2191</v>
          </cell>
          <cell r="L209">
            <v>12000</v>
          </cell>
          <cell r="M209">
            <v>0</v>
          </cell>
          <cell r="N209">
            <v>550</v>
          </cell>
        </row>
        <row r="210">
          <cell r="A210">
            <v>208</v>
          </cell>
          <cell r="B210">
            <v>828</v>
          </cell>
          <cell r="C210">
            <v>63492</v>
          </cell>
          <cell r="D210">
            <v>16563</v>
          </cell>
          <cell r="E210">
            <v>16563</v>
          </cell>
          <cell r="F210">
            <v>552</v>
          </cell>
          <cell r="G210">
            <v>1104</v>
          </cell>
          <cell r="H210">
            <v>1766</v>
          </cell>
          <cell r="I210">
            <v>1060</v>
          </cell>
          <cell r="J210">
            <v>4416</v>
          </cell>
          <cell r="K210">
            <v>2208</v>
          </cell>
          <cell r="L210">
            <v>12000</v>
          </cell>
          <cell r="M210">
            <v>0</v>
          </cell>
          <cell r="N210">
            <v>550</v>
          </cell>
        </row>
        <row r="211">
          <cell r="A211">
            <v>209</v>
          </cell>
          <cell r="B211">
            <v>834</v>
          </cell>
          <cell r="C211">
            <v>63975</v>
          </cell>
          <cell r="D211">
            <v>16689</v>
          </cell>
          <cell r="E211">
            <v>16689</v>
          </cell>
          <cell r="F211">
            <v>556</v>
          </cell>
          <cell r="G211">
            <v>1112</v>
          </cell>
          <cell r="H211">
            <v>1780</v>
          </cell>
          <cell r="I211">
            <v>1068</v>
          </cell>
          <cell r="J211">
            <v>4450</v>
          </cell>
          <cell r="K211">
            <v>2225</v>
          </cell>
          <cell r="L211">
            <v>12000</v>
          </cell>
          <cell r="M211">
            <v>0</v>
          </cell>
          <cell r="N211">
            <v>550</v>
          </cell>
        </row>
        <row r="212">
          <cell r="A212">
            <v>210</v>
          </cell>
          <cell r="B212">
            <v>840</v>
          </cell>
          <cell r="C212">
            <v>64459</v>
          </cell>
          <cell r="D212">
            <v>16815</v>
          </cell>
          <cell r="E212">
            <v>16815</v>
          </cell>
          <cell r="F212">
            <v>560</v>
          </cell>
          <cell r="G212">
            <v>1121</v>
          </cell>
          <cell r="H212">
            <v>1793</v>
          </cell>
          <cell r="I212">
            <v>1076</v>
          </cell>
          <cell r="J212">
            <v>4484</v>
          </cell>
          <cell r="K212">
            <v>2242</v>
          </cell>
          <cell r="L212">
            <v>12000</v>
          </cell>
          <cell r="M212">
            <v>0</v>
          </cell>
          <cell r="N212">
            <v>550</v>
          </cell>
        </row>
        <row r="213">
          <cell r="A213">
            <v>211</v>
          </cell>
          <cell r="B213">
            <v>847</v>
          </cell>
          <cell r="C213">
            <v>64944</v>
          </cell>
          <cell r="D213">
            <v>16942</v>
          </cell>
          <cell r="E213">
            <v>16942</v>
          </cell>
          <cell r="F213">
            <v>564</v>
          </cell>
          <cell r="G213">
            <v>1129</v>
          </cell>
          <cell r="H213">
            <v>1807</v>
          </cell>
          <cell r="I213">
            <v>1084</v>
          </cell>
          <cell r="J213">
            <v>4517</v>
          </cell>
          <cell r="K213">
            <v>2258</v>
          </cell>
          <cell r="L213">
            <v>12000</v>
          </cell>
          <cell r="M213">
            <v>0</v>
          </cell>
          <cell r="N213">
            <v>550</v>
          </cell>
        </row>
        <row r="214">
          <cell r="A214">
            <v>212</v>
          </cell>
          <cell r="B214">
            <v>853</v>
          </cell>
          <cell r="C214">
            <v>65432</v>
          </cell>
          <cell r="D214">
            <v>17069</v>
          </cell>
          <cell r="E214">
            <v>17069</v>
          </cell>
          <cell r="F214">
            <v>568</v>
          </cell>
          <cell r="G214">
            <v>1137</v>
          </cell>
          <cell r="H214">
            <v>1820</v>
          </cell>
          <cell r="I214">
            <v>1092</v>
          </cell>
          <cell r="J214">
            <v>4551</v>
          </cell>
          <cell r="K214">
            <v>2275</v>
          </cell>
          <cell r="L214">
            <v>12000</v>
          </cell>
          <cell r="M214">
            <v>0</v>
          </cell>
          <cell r="N214">
            <v>550</v>
          </cell>
        </row>
        <row r="215">
          <cell r="A215">
            <v>213</v>
          </cell>
          <cell r="B215">
            <v>859</v>
          </cell>
          <cell r="C215">
            <v>65921</v>
          </cell>
          <cell r="D215">
            <v>17196</v>
          </cell>
          <cell r="E215">
            <v>17196</v>
          </cell>
          <cell r="F215">
            <v>573</v>
          </cell>
          <cell r="G215">
            <v>1146</v>
          </cell>
          <cell r="H215">
            <v>1834</v>
          </cell>
          <cell r="I215">
            <v>1100</v>
          </cell>
          <cell r="J215">
            <v>4585</v>
          </cell>
          <cell r="K215">
            <v>2292</v>
          </cell>
          <cell r="L215">
            <v>12000</v>
          </cell>
          <cell r="M215">
            <v>0</v>
          </cell>
          <cell r="N215">
            <v>550</v>
          </cell>
        </row>
        <row r="216">
          <cell r="A216">
            <v>214</v>
          </cell>
          <cell r="B216">
            <v>866</v>
          </cell>
          <cell r="C216">
            <v>66411</v>
          </cell>
          <cell r="D216">
            <v>17324</v>
          </cell>
          <cell r="E216">
            <v>17324</v>
          </cell>
          <cell r="F216">
            <v>577</v>
          </cell>
          <cell r="G216">
            <v>1154</v>
          </cell>
          <cell r="H216">
            <v>1847</v>
          </cell>
          <cell r="I216">
            <v>1108</v>
          </cell>
          <cell r="J216">
            <v>4619</v>
          </cell>
          <cell r="K216">
            <v>2309</v>
          </cell>
          <cell r="L216">
            <v>12000</v>
          </cell>
          <cell r="M216">
            <v>0</v>
          </cell>
          <cell r="N216">
            <v>550</v>
          </cell>
        </row>
        <row r="217">
          <cell r="A217">
            <v>215</v>
          </cell>
          <cell r="B217">
            <v>872</v>
          </cell>
          <cell r="C217">
            <v>66904</v>
          </cell>
          <cell r="D217">
            <v>17453</v>
          </cell>
          <cell r="E217">
            <v>17453</v>
          </cell>
          <cell r="F217">
            <v>581</v>
          </cell>
          <cell r="G217">
            <v>1163</v>
          </cell>
          <cell r="H217">
            <v>1861</v>
          </cell>
          <cell r="I217">
            <v>1117</v>
          </cell>
          <cell r="J217">
            <v>4654</v>
          </cell>
          <cell r="K217">
            <v>2327</v>
          </cell>
          <cell r="L217">
            <v>12000</v>
          </cell>
          <cell r="M217">
            <v>0</v>
          </cell>
          <cell r="N217">
            <v>550</v>
          </cell>
        </row>
        <row r="218">
          <cell r="A218">
            <v>216</v>
          </cell>
          <cell r="B218">
            <v>879</v>
          </cell>
          <cell r="C218">
            <v>67398</v>
          </cell>
          <cell r="D218">
            <v>17582</v>
          </cell>
          <cell r="E218">
            <v>17582</v>
          </cell>
          <cell r="F218">
            <v>586</v>
          </cell>
          <cell r="G218">
            <v>1172</v>
          </cell>
          <cell r="H218">
            <v>1875</v>
          </cell>
          <cell r="I218">
            <v>1125</v>
          </cell>
          <cell r="J218">
            <v>4688</v>
          </cell>
          <cell r="K218">
            <v>2344</v>
          </cell>
          <cell r="L218">
            <v>12000</v>
          </cell>
          <cell r="M218">
            <v>0</v>
          </cell>
          <cell r="N218">
            <v>550</v>
          </cell>
        </row>
        <row r="219">
          <cell r="A219">
            <v>217</v>
          </cell>
          <cell r="B219">
            <v>885</v>
          </cell>
          <cell r="C219">
            <v>67894</v>
          </cell>
          <cell r="D219">
            <v>17711</v>
          </cell>
          <cell r="E219">
            <v>17711</v>
          </cell>
          <cell r="F219">
            <v>590</v>
          </cell>
          <cell r="G219">
            <v>1180</v>
          </cell>
          <cell r="H219">
            <v>1889</v>
          </cell>
          <cell r="I219">
            <v>1133</v>
          </cell>
          <cell r="J219">
            <v>4723</v>
          </cell>
          <cell r="K219">
            <v>2361</v>
          </cell>
          <cell r="L219">
            <v>12000</v>
          </cell>
          <cell r="M219">
            <v>0</v>
          </cell>
          <cell r="N219">
            <v>550</v>
          </cell>
        </row>
        <row r="220">
          <cell r="A220">
            <v>218</v>
          </cell>
          <cell r="B220">
            <v>892</v>
          </cell>
          <cell r="C220">
            <v>68392</v>
          </cell>
          <cell r="D220">
            <v>17841</v>
          </cell>
          <cell r="E220">
            <v>17841</v>
          </cell>
          <cell r="F220">
            <v>594</v>
          </cell>
          <cell r="G220">
            <v>1189</v>
          </cell>
          <cell r="H220">
            <v>1903</v>
          </cell>
          <cell r="I220">
            <v>1141</v>
          </cell>
          <cell r="J220">
            <v>4757</v>
          </cell>
          <cell r="K220">
            <v>2378</v>
          </cell>
          <cell r="L220">
            <v>12000</v>
          </cell>
          <cell r="M220">
            <v>0</v>
          </cell>
          <cell r="N220">
            <v>550</v>
          </cell>
        </row>
        <row r="221">
          <cell r="A221">
            <v>219</v>
          </cell>
          <cell r="B221">
            <v>898</v>
          </cell>
          <cell r="C221">
            <v>68891</v>
          </cell>
          <cell r="D221">
            <v>17971</v>
          </cell>
          <cell r="E221">
            <v>17971</v>
          </cell>
          <cell r="F221">
            <v>599</v>
          </cell>
          <cell r="G221">
            <v>1198</v>
          </cell>
          <cell r="H221">
            <v>1916</v>
          </cell>
          <cell r="I221">
            <v>1150</v>
          </cell>
          <cell r="J221">
            <v>4792</v>
          </cell>
          <cell r="K221">
            <v>2396</v>
          </cell>
          <cell r="L221">
            <v>12000</v>
          </cell>
          <cell r="M221">
            <v>0</v>
          </cell>
          <cell r="N221">
            <v>550</v>
          </cell>
        </row>
        <row r="222">
          <cell r="A222">
            <v>220</v>
          </cell>
          <cell r="B222">
            <v>905</v>
          </cell>
          <cell r="C222">
            <v>69392</v>
          </cell>
          <cell r="D222">
            <v>18102</v>
          </cell>
          <cell r="E222">
            <v>18102</v>
          </cell>
          <cell r="F222">
            <v>603</v>
          </cell>
          <cell r="G222">
            <v>1206</v>
          </cell>
          <cell r="H222">
            <v>1930</v>
          </cell>
          <cell r="I222">
            <v>1158</v>
          </cell>
          <cell r="J222">
            <v>4827</v>
          </cell>
          <cell r="K222">
            <v>2413</v>
          </cell>
          <cell r="L222">
            <v>12000</v>
          </cell>
          <cell r="M222">
            <v>0</v>
          </cell>
          <cell r="N222">
            <v>550</v>
          </cell>
        </row>
        <row r="223">
          <cell r="A223">
            <v>221</v>
          </cell>
          <cell r="B223">
            <v>911</v>
          </cell>
          <cell r="C223">
            <v>69895</v>
          </cell>
          <cell r="D223">
            <v>18233</v>
          </cell>
          <cell r="E223">
            <v>18233</v>
          </cell>
          <cell r="F223">
            <v>607</v>
          </cell>
          <cell r="G223">
            <v>1215</v>
          </cell>
          <cell r="H223">
            <v>1944</v>
          </cell>
          <cell r="I223">
            <v>1166</v>
          </cell>
          <cell r="J223">
            <v>4862</v>
          </cell>
          <cell r="K223">
            <v>2431</v>
          </cell>
          <cell r="L223">
            <v>12000</v>
          </cell>
          <cell r="M223">
            <v>0</v>
          </cell>
          <cell r="N223">
            <v>550</v>
          </cell>
        </row>
        <row r="224">
          <cell r="A224">
            <v>222</v>
          </cell>
          <cell r="B224">
            <v>918</v>
          </cell>
          <cell r="C224">
            <v>70399</v>
          </cell>
          <cell r="D224">
            <v>18365</v>
          </cell>
          <cell r="E224">
            <v>18365</v>
          </cell>
          <cell r="F224">
            <v>612</v>
          </cell>
          <cell r="G224">
            <v>1224</v>
          </cell>
          <cell r="H224">
            <v>1958</v>
          </cell>
          <cell r="I224">
            <v>1175</v>
          </cell>
          <cell r="J224">
            <v>4897</v>
          </cell>
          <cell r="K224">
            <v>2448</v>
          </cell>
          <cell r="L224">
            <v>12000</v>
          </cell>
          <cell r="M224">
            <v>0</v>
          </cell>
          <cell r="N224">
            <v>550</v>
          </cell>
        </row>
        <row r="225">
          <cell r="A225">
            <v>223</v>
          </cell>
          <cell r="B225">
            <v>924</v>
          </cell>
          <cell r="C225">
            <v>70905</v>
          </cell>
          <cell r="D225">
            <v>18497</v>
          </cell>
          <cell r="E225">
            <v>18497</v>
          </cell>
          <cell r="F225">
            <v>616</v>
          </cell>
          <cell r="G225">
            <v>1233</v>
          </cell>
          <cell r="H225">
            <v>1973</v>
          </cell>
          <cell r="I225">
            <v>1183</v>
          </cell>
          <cell r="J225">
            <v>4932</v>
          </cell>
          <cell r="K225">
            <v>2466</v>
          </cell>
          <cell r="L225">
            <v>12000</v>
          </cell>
          <cell r="M225">
            <v>0</v>
          </cell>
          <cell r="N225">
            <v>550</v>
          </cell>
        </row>
        <row r="226">
          <cell r="A226">
            <v>224</v>
          </cell>
          <cell r="B226">
            <v>931</v>
          </cell>
          <cell r="C226">
            <v>71413</v>
          </cell>
          <cell r="D226">
            <v>18629</v>
          </cell>
          <cell r="E226">
            <v>18629</v>
          </cell>
          <cell r="F226">
            <v>620</v>
          </cell>
          <cell r="G226">
            <v>1241</v>
          </cell>
          <cell r="H226">
            <v>1987</v>
          </cell>
          <cell r="I226">
            <v>1192</v>
          </cell>
          <cell r="J226">
            <v>4967</v>
          </cell>
          <cell r="K226">
            <v>2483</v>
          </cell>
          <cell r="L226">
            <v>12000</v>
          </cell>
          <cell r="M226">
            <v>0</v>
          </cell>
          <cell r="N226">
            <v>550</v>
          </cell>
        </row>
        <row r="227">
          <cell r="A227">
            <v>225</v>
          </cell>
          <cell r="B227">
            <v>938</v>
          </cell>
          <cell r="C227">
            <v>71923</v>
          </cell>
          <cell r="D227">
            <v>18762</v>
          </cell>
          <cell r="E227">
            <v>18762</v>
          </cell>
          <cell r="F227">
            <v>625</v>
          </cell>
          <cell r="G227">
            <v>1250</v>
          </cell>
          <cell r="H227">
            <v>2001</v>
          </cell>
          <cell r="I227">
            <v>1200</v>
          </cell>
          <cell r="J227">
            <v>5003</v>
          </cell>
          <cell r="K227">
            <v>2501</v>
          </cell>
          <cell r="L227">
            <v>12000</v>
          </cell>
          <cell r="M227">
            <v>0</v>
          </cell>
          <cell r="N227">
            <v>550</v>
          </cell>
        </row>
        <row r="228">
          <cell r="A228">
            <v>226</v>
          </cell>
          <cell r="B228">
            <v>944</v>
          </cell>
          <cell r="C228">
            <v>72434</v>
          </cell>
          <cell r="D228">
            <v>18895</v>
          </cell>
          <cell r="E228">
            <v>18895</v>
          </cell>
          <cell r="F228">
            <v>629</v>
          </cell>
          <cell r="G228">
            <v>1259</v>
          </cell>
          <cell r="H228">
            <v>2015</v>
          </cell>
          <cell r="I228">
            <v>1209</v>
          </cell>
          <cell r="J228">
            <v>5038</v>
          </cell>
          <cell r="K228">
            <v>2519</v>
          </cell>
          <cell r="L228">
            <v>12000</v>
          </cell>
          <cell r="M228">
            <v>0</v>
          </cell>
          <cell r="N228">
            <v>550</v>
          </cell>
        </row>
        <row r="229">
          <cell r="A229">
            <v>227</v>
          </cell>
          <cell r="B229">
            <v>951</v>
          </cell>
          <cell r="C229">
            <v>72947</v>
          </cell>
          <cell r="D229">
            <v>19029</v>
          </cell>
          <cell r="E229">
            <v>19029</v>
          </cell>
          <cell r="F229">
            <v>634</v>
          </cell>
          <cell r="G229">
            <v>1268</v>
          </cell>
          <cell r="H229">
            <v>2029</v>
          </cell>
          <cell r="I229">
            <v>1217</v>
          </cell>
          <cell r="J229">
            <v>5074</v>
          </cell>
          <cell r="K229">
            <v>2537</v>
          </cell>
          <cell r="L229">
            <v>12000</v>
          </cell>
          <cell r="M229">
            <v>0</v>
          </cell>
          <cell r="N229">
            <v>550</v>
          </cell>
        </row>
        <row r="230">
          <cell r="A230">
            <v>228</v>
          </cell>
          <cell r="B230">
            <v>958</v>
          </cell>
          <cell r="C230">
            <v>73461</v>
          </cell>
          <cell r="D230">
            <v>19163</v>
          </cell>
          <cell r="E230">
            <v>19163</v>
          </cell>
          <cell r="F230">
            <v>638</v>
          </cell>
          <cell r="G230">
            <v>1277</v>
          </cell>
          <cell r="H230">
            <v>2044</v>
          </cell>
          <cell r="I230">
            <v>1226</v>
          </cell>
          <cell r="J230">
            <v>5110</v>
          </cell>
          <cell r="K230">
            <v>2555</v>
          </cell>
          <cell r="L230">
            <v>12000</v>
          </cell>
          <cell r="M230">
            <v>0</v>
          </cell>
          <cell r="N230">
            <v>550</v>
          </cell>
        </row>
        <row r="231">
          <cell r="A231">
            <v>229</v>
          </cell>
          <cell r="B231">
            <v>964</v>
          </cell>
          <cell r="C231">
            <v>73978</v>
          </cell>
          <cell r="D231">
            <v>19298</v>
          </cell>
          <cell r="E231">
            <v>19298</v>
          </cell>
          <cell r="F231">
            <v>643</v>
          </cell>
          <cell r="G231">
            <v>1286</v>
          </cell>
          <cell r="H231">
            <v>2058</v>
          </cell>
          <cell r="I231">
            <v>1235</v>
          </cell>
          <cell r="J231">
            <v>5146</v>
          </cell>
          <cell r="K231">
            <v>2573</v>
          </cell>
          <cell r="L231">
            <v>12000</v>
          </cell>
          <cell r="M231">
            <v>0</v>
          </cell>
          <cell r="N231">
            <v>550</v>
          </cell>
        </row>
        <row r="232">
          <cell r="A232">
            <v>230</v>
          </cell>
          <cell r="B232">
            <v>971</v>
          </cell>
          <cell r="C232">
            <v>74496</v>
          </cell>
          <cell r="D232">
            <v>19433</v>
          </cell>
          <cell r="E232">
            <v>19433</v>
          </cell>
          <cell r="F232">
            <v>647</v>
          </cell>
          <cell r="G232">
            <v>1295</v>
          </cell>
          <cell r="H232">
            <v>2072</v>
          </cell>
          <cell r="I232">
            <v>1243</v>
          </cell>
          <cell r="J232">
            <v>5182</v>
          </cell>
          <cell r="K232">
            <v>2591</v>
          </cell>
          <cell r="L232">
            <v>12000</v>
          </cell>
          <cell r="M232">
            <v>0</v>
          </cell>
          <cell r="N232">
            <v>550</v>
          </cell>
        </row>
        <row r="233">
          <cell r="A233">
            <v>231</v>
          </cell>
          <cell r="B233">
            <v>978</v>
          </cell>
          <cell r="C233">
            <v>75016</v>
          </cell>
          <cell r="D233">
            <v>19569</v>
          </cell>
          <cell r="E233">
            <v>19569</v>
          </cell>
          <cell r="F233">
            <v>652</v>
          </cell>
          <cell r="G233">
            <v>1304</v>
          </cell>
          <cell r="H233">
            <v>2087</v>
          </cell>
          <cell r="I233">
            <v>1252</v>
          </cell>
          <cell r="J233">
            <v>5218</v>
          </cell>
          <cell r="K233">
            <v>2609</v>
          </cell>
          <cell r="L233">
            <v>12000</v>
          </cell>
          <cell r="M233">
            <v>0</v>
          </cell>
          <cell r="N233">
            <v>550</v>
          </cell>
        </row>
        <row r="234">
          <cell r="A234">
            <v>232</v>
          </cell>
          <cell r="B234">
            <v>985</v>
          </cell>
          <cell r="C234">
            <v>75537</v>
          </cell>
          <cell r="D234">
            <v>19705</v>
          </cell>
          <cell r="E234">
            <v>19705</v>
          </cell>
          <cell r="F234">
            <v>656</v>
          </cell>
          <cell r="G234">
            <v>1313</v>
          </cell>
          <cell r="H234">
            <v>2101</v>
          </cell>
          <cell r="I234">
            <v>1261</v>
          </cell>
          <cell r="J234">
            <v>5254</v>
          </cell>
          <cell r="K234">
            <v>2627</v>
          </cell>
          <cell r="L234">
            <v>12000</v>
          </cell>
          <cell r="M234">
            <v>0</v>
          </cell>
          <cell r="N234">
            <v>550</v>
          </cell>
        </row>
        <row r="235">
          <cell r="A235">
            <v>233</v>
          </cell>
          <cell r="B235">
            <v>992</v>
          </cell>
          <cell r="C235">
            <v>76060</v>
          </cell>
          <cell r="D235">
            <v>19841</v>
          </cell>
          <cell r="E235">
            <v>19841</v>
          </cell>
          <cell r="F235">
            <v>661</v>
          </cell>
          <cell r="G235">
            <v>1322</v>
          </cell>
          <cell r="H235">
            <v>2116</v>
          </cell>
          <cell r="I235">
            <v>1269</v>
          </cell>
          <cell r="J235">
            <v>5291</v>
          </cell>
          <cell r="K235">
            <v>2645</v>
          </cell>
          <cell r="L235">
            <v>12000</v>
          </cell>
          <cell r="M235">
            <v>0</v>
          </cell>
          <cell r="N235">
            <v>550</v>
          </cell>
        </row>
        <row r="236">
          <cell r="A236">
            <v>234</v>
          </cell>
          <cell r="B236">
            <v>998</v>
          </cell>
          <cell r="C236">
            <v>76585</v>
          </cell>
          <cell r="D236">
            <v>19978</v>
          </cell>
          <cell r="E236">
            <v>19978</v>
          </cell>
          <cell r="F236">
            <v>665</v>
          </cell>
          <cell r="G236">
            <v>1331</v>
          </cell>
          <cell r="H236">
            <v>2131</v>
          </cell>
          <cell r="I236">
            <v>1278</v>
          </cell>
          <cell r="J236">
            <v>5327</v>
          </cell>
          <cell r="K236">
            <v>2663</v>
          </cell>
          <cell r="L236">
            <v>12000</v>
          </cell>
          <cell r="M236">
            <v>0</v>
          </cell>
          <cell r="N236">
            <v>550</v>
          </cell>
        </row>
        <row r="237">
          <cell r="A237">
            <v>235</v>
          </cell>
          <cell r="B237">
            <v>1005</v>
          </cell>
          <cell r="C237">
            <v>77112</v>
          </cell>
          <cell r="D237">
            <v>20116</v>
          </cell>
          <cell r="E237">
            <v>20116</v>
          </cell>
          <cell r="F237">
            <v>670</v>
          </cell>
          <cell r="G237">
            <v>1341</v>
          </cell>
          <cell r="H237">
            <v>2145</v>
          </cell>
          <cell r="I237">
            <v>1287</v>
          </cell>
          <cell r="J237">
            <v>5364</v>
          </cell>
          <cell r="K237">
            <v>2682</v>
          </cell>
          <cell r="L237">
            <v>12000</v>
          </cell>
          <cell r="M237">
            <v>0</v>
          </cell>
          <cell r="N237">
            <v>550</v>
          </cell>
        </row>
        <row r="238">
          <cell r="A238">
            <v>236</v>
          </cell>
          <cell r="B238">
            <v>1012</v>
          </cell>
          <cell r="C238">
            <v>77640</v>
          </cell>
          <cell r="D238">
            <v>20254</v>
          </cell>
          <cell r="E238">
            <v>20254</v>
          </cell>
          <cell r="F238">
            <v>675</v>
          </cell>
          <cell r="G238">
            <v>1350</v>
          </cell>
          <cell r="H238">
            <v>2160</v>
          </cell>
          <cell r="I238">
            <v>1296</v>
          </cell>
          <cell r="J238">
            <v>5401</v>
          </cell>
          <cell r="K238">
            <v>2700</v>
          </cell>
          <cell r="L238">
            <v>12000</v>
          </cell>
          <cell r="M238">
            <v>0</v>
          </cell>
          <cell r="N238">
            <v>550</v>
          </cell>
        </row>
        <row r="239">
          <cell r="A239">
            <v>237</v>
          </cell>
          <cell r="B239">
            <v>1019</v>
          </cell>
          <cell r="C239">
            <v>78170</v>
          </cell>
          <cell r="D239">
            <v>20392</v>
          </cell>
          <cell r="E239">
            <v>20392</v>
          </cell>
          <cell r="F239">
            <v>679</v>
          </cell>
          <cell r="G239">
            <v>1359</v>
          </cell>
          <cell r="H239">
            <v>2175</v>
          </cell>
          <cell r="I239">
            <v>1305</v>
          </cell>
          <cell r="J239">
            <v>5437</v>
          </cell>
          <cell r="K239">
            <v>2718</v>
          </cell>
          <cell r="L239">
            <v>12000</v>
          </cell>
          <cell r="M239">
            <v>0</v>
          </cell>
          <cell r="N239">
            <v>550</v>
          </cell>
        </row>
        <row r="240">
          <cell r="A240">
            <v>238</v>
          </cell>
          <cell r="B240">
            <v>1026</v>
          </cell>
          <cell r="C240">
            <v>78702</v>
          </cell>
          <cell r="D240">
            <v>20531</v>
          </cell>
          <cell r="E240">
            <v>20531</v>
          </cell>
          <cell r="F240">
            <v>684</v>
          </cell>
          <cell r="G240">
            <v>1368</v>
          </cell>
          <cell r="H240">
            <v>2189</v>
          </cell>
          <cell r="I240">
            <v>1313</v>
          </cell>
          <cell r="J240">
            <v>5474</v>
          </cell>
          <cell r="K240">
            <v>2737</v>
          </cell>
          <cell r="L240">
            <v>12000</v>
          </cell>
          <cell r="M240">
            <v>0</v>
          </cell>
          <cell r="N240">
            <v>550</v>
          </cell>
        </row>
        <row r="241">
          <cell r="A241">
            <v>239</v>
          </cell>
          <cell r="B241">
            <v>1033</v>
          </cell>
          <cell r="C241">
            <v>79235</v>
          </cell>
          <cell r="D241">
            <v>20670</v>
          </cell>
          <cell r="E241">
            <v>20670</v>
          </cell>
          <cell r="F241">
            <v>689</v>
          </cell>
          <cell r="G241">
            <v>1378</v>
          </cell>
          <cell r="H241">
            <v>2204</v>
          </cell>
          <cell r="I241">
            <v>1322</v>
          </cell>
          <cell r="J241">
            <v>5512</v>
          </cell>
          <cell r="K241">
            <v>2756</v>
          </cell>
          <cell r="L241">
            <v>12000</v>
          </cell>
          <cell r="M241">
            <v>0</v>
          </cell>
          <cell r="N241">
            <v>550</v>
          </cell>
        </row>
        <row r="242">
          <cell r="A242">
            <v>240</v>
          </cell>
          <cell r="B242">
            <v>1040</v>
          </cell>
          <cell r="C242">
            <v>79770</v>
          </cell>
          <cell r="D242">
            <v>20809</v>
          </cell>
          <cell r="E242">
            <v>20809</v>
          </cell>
          <cell r="F242">
            <v>693</v>
          </cell>
          <cell r="G242">
            <v>1387</v>
          </cell>
          <cell r="H242">
            <v>2219</v>
          </cell>
          <cell r="I242">
            <v>1331</v>
          </cell>
          <cell r="J242">
            <v>5549</v>
          </cell>
          <cell r="K242">
            <v>2774</v>
          </cell>
          <cell r="L242">
            <v>12000</v>
          </cell>
          <cell r="M242">
            <v>0</v>
          </cell>
          <cell r="N242">
            <v>550</v>
          </cell>
        </row>
        <row r="243">
          <cell r="A243">
            <v>241</v>
          </cell>
          <cell r="B243">
            <v>1047</v>
          </cell>
          <cell r="C243">
            <v>80307</v>
          </cell>
          <cell r="D243">
            <v>20949</v>
          </cell>
          <cell r="E243">
            <v>20949</v>
          </cell>
          <cell r="F243">
            <v>698</v>
          </cell>
          <cell r="G243">
            <v>1396</v>
          </cell>
          <cell r="H243">
            <v>2234</v>
          </cell>
          <cell r="I243">
            <v>1340</v>
          </cell>
          <cell r="J243">
            <v>5586</v>
          </cell>
          <cell r="K243">
            <v>2793</v>
          </cell>
          <cell r="L243">
            <v>12000</v>
          </cell>
          <cell r="M243">
            <v>0</v>
          </cell>
          <cell r="N243">
            <v>550</v>
          </cell>
        </row>
        <row r="244">
          <cell r="A244">
            <v>242</v>
          </cell>
          <cell r="B244">
            <v>1054</v>
          </cell>
          <cell r="C244">
            <v>80846</v>
          </cell>
          <cell r="D244">
            <v>21090</v>
          </cell>
          <cell r="E244">
            <v>21090</v>
          </cell>
          <cell r="F244">
            <v>703</v>
          </cell>
          <cell r="G244">
            <v>1406</v>
          </cell>
          <cell r="H244">
            <v>2249</v>
          </cell>
          <cell r="I244">
            <v>1349</v>
          </cell>
          <cell r="J244">
            <v>5624</v>
          </cell>
          <cell r="K244">
            <v>2812</v>
          </cell>
          <cell r="L244">
            <v>12000</v>
          </cell>
          <cell r="M244">
            <v>0</v>
          </cell>
          <cell r="N244">
            <v>550</v>
          </cell>
        </row>
        <row r="245">
          <cell r="A245">
            <v>243</v>
          </cell>
          <cell r="B245">
            <v>1061</v>
          </cell>
          <cell r="C245">
            <v>81386</v>
          </cell>
          <cell r="D245">
            <v>21231</v>
          </cell>
          <cell r="E245">
            <v>21231</v>
          </cell>
          <cell r="F245">
            <v>707</v>
          </cell>
          <cell r="G245">
            <v>1415</v>
          </cell>
          <cell r="H245">
            <v>2264</v>
          </cell>
          <cell r="I245">
            <v>1358</v>
          </cell>
          <cell r="J245">
            <v>5661</v>
          </cell>
          <cell r="K245">
            <v>2830</v>
          </cell>
          <cell r="L245">
            <v>12000</v>
          </cell>
          <cell r="M245">
            <v>0</v>
          </cell>
          <cell r="N245">
            <v>550</v>
          </cell>
        </row>
        <row r="246">
          <cell r="A246">
            <v>244</v>
          </cell>
          <cell r="B246">
            <v>1068</v>
          </cell>
          <cell r="C246">
            <v>81928</v>
          </cell>
          <cell r="D246">
            <v>21372</v>
          </cell>
          <cell r="E246">
            <v>21372</v>
          </cell>
          <cell r="F246">
            <v>712</v>
          </cell>
          <cell r="G246">
            <v>1424</v>
          </cell>
          <cell r="H246">
            <v>2279</v>
          </cell>
          <cell r="I246">
            <v>1367</v>
          </cell>
          <cell r="J246">
            <v>5699</v>
          </cell>
          <cell r="K246">
            <v>2849</v>
          </cell>
          <cell r="L246">
            <v>12000</v>
          </cell>
          <cell r="M246">
            <v>0</v>
          </cell>
          <cell r="N246">
            <v>550</v>
          </cell>
        </row>
        <row r="247">
          <cell r="A247">
            <v>245</v>
          </cell>
          <cell r="B247">
            <v>1075</v>
          </cell>
          <cell r="C247">
            <v>82472</v>
          </cell>
          <cell r="D247">
            <v>21514</v>
          </cell>
          <cell r="E247">
            <v>21514</v>
          </cell>
          <cell r="F247">
            <v>717</v>
          </cell>
          <cell r="G247">
            <v>1434</v>
          </cell>
          <cell r="H247">
            <v>2294</v>
          </cell>
          <cell r="I247">
            <v>1376</v>
          </cell>
          <cell r="J247">
            <v>5737</v>
          </cell>
          <cell r="K247">
            <v>2868</v>
          </cell>
          <cell r="L247">
            <v>12000</v>
          </cell>
          <cell r="M247">
            <v>0</v>
          </cell>
          <cell r="N247">
            <v>550</v>
          </cell>
        </row>
        <row r="248">
          <cell r="A248">
            <v>246</v>
          </cell>
          <cell r="B248">
            <v>1082</v>
          </cell>
          <cell r="C248">
            <v>83017</v>
          </cell>
          <cell r="D248">
            <v>21656</v>
          </cell>
          <cell r="E248">
            <v>21656</v>
          </cell>
          <cell r="F248">
            <v>721</v>
          </cell>
          <cell r="G248">
            <v>1443</v>
          </cell>
          <cell r="H248">
            <v>2310</v>
          </cell>
          <cell r="I248">
            <v>1386</v>
          </cell>
          <cell r="J248">
            <v>5775</v>
          </cell>
          <cell r="K248">
            <v>2887</v>
          </cell>
          <cell r="L248">
            <v>12000</v>
          </cell>
          <cell r="M248">
            <v>0</v>
          </cell>
          <cell r="N248">
            <v>550</v>
          </cell>
        </row>
        <row r="249">
          <cell r="A249">
            <v>247</v>
          </cell>
          <cell r="B249">
            <v>1089</v>
          </cell>
          <cell r="C249">
            <v>83564</v>
          </cell>
          <cell r="D249">
            <v>21799</v>
          </cell>
          <cell r="E249">
            <v>21799</v>
          </cell>
          <cell r="F249">
            <v>726</v>
          </cell>
          <cell r="G249">
            <v>1453</v>
          </cell>
          <cell r="H249">
            <v>2325</v>
          </cell>
          <cell r="I249">
            <v>1395</v>
          </cell>
          <cell r="J249">
            <v>5813</v>
          </cell>
          <cell r="K249">
            <v>2906</v>
          </cell>
          <cell r="L249">
            <v>12000</v>
          </cell>
          <cell r="M249">
            <v>0</v>
          </cell>
          <cell r="N249">
            <v>550</v>
          </cell>
        </row>
        <row r="250">
          <cell r="A250">
            <v>248</v>
          </cell>
          <cell r="B250">
            <v>1097</v>
          </cell>
          <cell r="C250">
            <v>84113</v>
          </cell>
          <cell r="D250">
            <v>21942</v>
          </cell>
          <cell r="E250">
            <v>21942</v>
          </cell>
          <cell r="F250">
            <v>731</v>
          </cell>
          <cell r="G250">
            <v>1462</v>
          </cell>
          <cell r="H250">
            <v>2340</v>
          </cell>
          <cell r="I250">
            <v>1404</v>
          </cell>
          <cell r="J250">
            <v>5851</v>
          </cell>
          <cell r="K250">
            <v>2925</v>
          </cell>
          <cell r="L250">
            <v>12000</v>
          </cell>
          <cell r="M250">
            <v>0</v>
          </cell>
          <cell r="N250">
            <v>550</v>
          </cell>
        </row>
        <row r="251">
          <cell r="A251">
            <v>249</v>
          </cell>
          <cell r="B251">
            <v>1104</v>
          </cell>
          <cell r="C251">
            <v>84663</v>
          </cell>
          <cell r="D251">
            <v>22086</v>
          </cell>
          <cell r="E251">
            <v>22086</v>
          </cell>
          <cell r="F251">
            <v>736</v>
          </cell>
          <cell r="G251">
            <v>1472</v>
          </cell>
          <cell r="H251">
            <v>2355</v>
          </cell>
          <cell r="I251">
            <v>1413</v>
          </cell>
          <cell r="J251">
            <v>5889</v>
          </cell>
          <cell r="K251">
            <v>2944</v>
          </cell>
          <cell r="L251">
            <v>12000</v>
          </cell>
          <cell r="M251">
            <v>0</v>
          </cell>
          <cell r="N251">
            <v>550</v>
          </cell>
        </row>
        <row r="252">
          <cell r="A252">
            <v>250</v>
          </cell>
          <cell r="B252">
            <v>1111</v>
          </cell>
          <cell r="C252">
            <v>85216</v>
          </cell>
          <cell r="D252">
            <v>22230</v>
          </cell>
          <cell r="E252">
            <v>22230</v>
          </cell>
          <cell r="F252">
            <v>741</v>
          </cell>
          <cell r="G252">
            <v>1482</v>
          </cell>
          <cell r="H252">
            <v>2371</v>
          </cell>
          <cell r="I252">
            <v>1422</v>
          </cell>
          <cell r="J252">
            <v>5928</v>
          </cell>
          <cell r="K252">
            <v>2964</v>
          </cell>
          <cell r="L252">
            <v>12000</v>
          </cell>
          <cell r="M252">
            <v>0</v>
          </cell>
          <cell r="N252">
            <v>550</v>
          </cell>
        </row>
        <row r="253">
          <cell r="A253">
            <v>251</v>
          </cell>
          <cell r="B253">
            <v>1118</v>
          </cell>
          <cell r="C253">
            <v>85769</v>
          </cell>
          <cell r="D253">
            <v>22374</v>
          </cell>
          <cell r="E253">
            <v>22374</v>
          </cell>
          <cell r="F253">
            <v>745</v>
          </cell>
          <cell r="G253">
            <v>1491</v>
          </cell>
          <cell r="H253">
            <v>2386</v>
          </cell>
          <cell r="I253">
            <v>1431</v>
          </cell>
          <cell r="J253">
            <v>5966</v>
          </cell>
          <cell r="K253">
            <v>2983</v>
          </cell>
          <cell r="L253">
            <v>12000</v>
          </cell>
          <cell r="M253">
            <v>0</v>
          </cell>
          <cell r="N253">
            <v>550</v>
          </cell>
        </row>
        <row r="254">
          <cell r="A254">
            <v>252</v>
          </cell>
          <cell r="B254">
            <v>1125</v>
          </cell>
          <cell r="C254">
            <v>86325</v>
          </cell>
          <cell r="D254">
            <v>22519</v>
          </cell>
          <cell r="E254">
            <v>22519</v>
          </cell>
          <cell r="F254">
            <v>750</v>
          </cell>
          <cell r="G254">
            <v>1501</v>
          </cell>
          <cell r="H254">
            <v>2402</v>
          </cell>
          <cell r="I254">
            <v>1441</v>
          </cell>
          <cell r="J254">
            <v>6005</v>
          </cell>
          <cell r="K254">
            <v>3002</v>
          </cell>
          <cell r="L254">
            <v>12000</v>
          </cell>
          <cell r="M254">
            <v>0</v>
          </cell>
          <cell r="N254">
            <v>550</v>
          </cell>
        </row>
        <row r="255">
          <cell r="A255">
            <v>253</v>
          </cell>
          <cell r="B255">
            <v>1133</v>
          </cell>
          <cell r="C255">
            <v>86882</v>
          </cell>
          <cell r="D255">
            <v>22665</v>
          </cell>
          <cell r="E255">
            <v>22665</v>
          </cell>
          <cell r="F255">
            <v>755</v>
          </cell>
          <cell r="G255">
            <v>1511</v>
          </cell>
          <cell r="H255">
            <v>2417</v>
          </cell>
          <cell r="I255">
            <v>1450</v>
          </cell>
          <cell r="J255">
            <v>6044</v>
          </cell>
          <cell r="K255">
            <v>3022</v>
          </cell>
          <cell r="L255">
            <v>12000</v>
          </cell>
          <cell r="M255">
            <v>0</v>
          </cell>
          <cell r="N255">
            <v>550</v>
          </cell>
        </row>
        <row r="256">
          <cell r="A256">
            <v>254</v>
          </cell>
          <cell r="B256">
            <v>1140</v>
          </cell>
          <cell r="C256">
            <v>87441</v>
          </cell>
          <cell r="D256">
            <v>22810</v>
          </cell>
          <cell r="E256">
            <v>22810</v>
          </cell>
          <cell r="F256">
            <v>760</v>
          </cell>
          <cell r="G256">
            <v>1520</v>
          </cell>
          <cell r="H256">
            <v>2433</v>
          </cell>
          <cell r="I256">
            <v>1459</v>
          </cell>
          <cell r="J256">
            <v>6082</v>
          </cell>
          <cell r="K256">
            <v>3041</v>
          </cell>
          <cell r="L256">
            <v>12000</v>
          </cell>
          <cell r="M256">
            <v>0</v>
          </cell>
          <cell r="N256">
            <v>550</v>
          </cell>
        </row>
        <row r="257">
          <cell r="A257">
            <v>255</v>
          </cell>
          <cell r="B257">
            <v>1147</v>
          </cell>
          <cell r="C257">
            <v>88002</v>
          </cell>
          <cell r="D257">
            <v>22957</v>
          </cell>
          <cell r="E257">
            <v>22957</v>
          </cell>
          <cell r="F257">
            <v>765</v>
          </cell>
          <cell r="G257">
            <v>1530</v>
          </cell>
          <cell r="H257">
            <v>2448</v>
          </cell>
          <cell r="I257">
            <v>1469</v>
          </cell>
          <cell r="J257">
            <v>6121</v>
          </cell>
          <cell r="K257">
            <v>3060</v>
          </cell>
          <cell r="L257">
            <v>12000</v>
          </cell>
          <cell r="M257">
            <v>0</v>
          </cell>
          <cell r="N257">
            <v>550</v>
          </cell>
        </row>
        <row r="258">
          <cell r="A258">
            <v>256</v>
          </cell>
          <cell r="B258">
            <v>1155</v>
          </cell>
          <cell r="C258">
            <v>88564</v>
          </cell>
          <cell r="D258">
            <v>23103</v>
          </cell>
          <cell r="E258">
            <v>23103</v>
          </cell>
          <cell r="F258">
            <v>770</v>
          </cell>
          <cell r="G258">
            <v>1540</v>
          </cell>
          <cell r="H258">
            <v>2464</v>
          </cell>
          <cell r="I258">
            <v>1478</v>
          </cell>
          <cell r="J258">
            <v>6161</v>
          </cell>
          <cell r="K258">
            <v>3080</v>
          </cell>
          <cell r="L258">
            <v>12000</v>
          </cell>
          <cell r="M258">
            <v>0</v>
          </cell>
          <cell r="N258">
            <v>550</v>
          </cell>
        </row>
        <row r="259">
          <cell r="A259">
            <v>257</v>
          </cell>
          <cell r="B259">
            <v>1162</v>
          </cell>
          <cell r="C259">
            <v>89129</v>
          </cell>
          <cell r="D259">
            <v>23251</v>
          </cell>
          <cell r="E259">
            <v>23251</v>
          </cell>
          <cell r="F259">
            <v>775</v>
          </cell>
          <cell r="G259">
            <v>1550</v>
          </cell>
          <cell r="H259">
            <v>2480</v>
          </cell>
          <cell r="I259">
            <v>1488</v>
          </cell>
          <cell r="J259">
            <v>6200</v>
          </cell>
          <cell r="K259">
            <v>3100</v>
          </cell>
          <cell r="L259">
            <v>12000</v>
          </cell>
          <cell r="M259">
            <v>0</v>
          </cell>
          <cell r="N259">
            <v>550</v>
          </cell>
        </row>
        <row r="260">
          <cell r="A260">
            <v>258</v>
          </cell>
          <cell r="B260">
            <v>1169</v>
          </cell>
          <cell r="C260">
            <v>89694</v>
          </cell>
          <cell r="D260">
            <v>23398</v>
          </cell>
          <cell r="E260">
            <v>23398</v>
          </cell>
          <cell r="F260">
            <v>779</v>
          </cell>
          <cell r="G260">
            <v>1559</v>
          </cell>
          <cell r="H260">
            <v>2495</v>
          </cell>
          <cell r="I260">
            <v>1497</v>
          </cell>
          <cell r="J260">
            <v>6239</v>
          </cell>
          <cell r="K260">
            <v>3119</v>
          </cell>
          <cell r="L260">
            <v>12000</v>
          </cell>
          <cell r="M260">
            <v>0</v>
          </cell>
          <cell r="N260">
            <v>550</v>
          </cell>
        </row>
        <row r="261">
          <cell r="A261">
            <v>259</v>
          </cell>
          <cell r="B261">
            <v>1177</v>
          </cell>
          <cell r="C261">
            <v>90262</v>
          </cell>
          <cell r="D261">
            <v>23546</v>
          </cell>
          <cell r="E261">
            <v>23546</v>
          </cell>
          <cell r="F261">
            <v>784</v>
          </cell>
          <cell r="G261">
            <v>1569</v>
          </cell>
          <cell r="H261">
            <v>2511</v>
          </cell>
          <cell r="I261">
            <v>1506</v>
          </cell>
          <cell r="J261">
            <v>6279</v>
          </cell>
          <cell r="K261">
            <v>3139</v>
          </cell>
          <cell r="L261">
            <v>12000</v>
          </cell>
          <cell r="M261">
            <v>0</v>
          </cell>
          <cell r="N261">
            <v>550</v>
          </cell>
        </row>
        <row r="262">
          <cell r="A262">
            <v>260</v>
          </cell>
          <cell r="B262">
            <v>1184</v>
          </cell>
          <cell r="C262">
            <v>90831</v>
          </cell>
          <cell r="D262">
            <v>23695</v>
          </cell>
          <cell r="E262">
            <v>23695</v>
          </cell>
          <cell r="F262">
            <v>789</v>
          </cell>
          <cell r="G262">
            <v>1579</v>
          </cell>
          <cell r="H262">
            <v>2527</v>
          </cell>
          <cell r="I262">
            <v>1516</v>
          </cell>
          <cell r="J262">
            <v>6318</v>
          </cell>
          <cell r="K262">
            <v>3159</v>
          </cell>
          <cell r="L262">
            <v>12000</v>
          </cell>
          <cell r="M262">
            <v>0</v>
          </cell>
          <cell r="N262">
            <v>550</v>
          </cell>
        </row>
        <row r="263">
          <cell r="A263">
            <v>261</v>
          </cell>
          <cell r="B263">
            <v>1192</v>
          </cell>
          <cell r="C263">
            <v>91402</v>
          </cell>
          <cell r="D263">
            <v>23844</v>
          </cell>
          <cell r="E263">
            <v>23844</v>
          </cell>
          <cell r="F263">
            <v>794</v>
          </cell>
          <cell r="G263">
            <v>1589</v>
          </cell>
          <cell r="H263">
            <v>2543</v>
          </cell>
          <cell r="I263">
            <v>1526</v>
          </cell>
          <cell r="J263">
            <v>6358</v>
          </cell>
          <cell r="K263">
            <v>3179</v>
          </cell>
          <cell r="L263">
            <v>12000</v>
          </cell>
          <cell r="M263">
            <v>0</v>
          </cell>
          <cell r="N263">
            <v>550</v>
          </cell>
        </row>
        <row r="264">
          <cell r="A264">
            <v>262</v>
          </cell>
          <cell r="B264">
            <v>1199</v>
          </cell>
          <cell r="C264">
            <v>91975</v>
          </cell>
          <cell r="D264">
            <v>23993</v>
          </cell>
          <cell r="E264">
            <v>23993</v>
          </cell>
          <cell r="F264">
            <v>799</v>
          </cell>
          <cell r="G264">
            <v>1599</v>
          </cell>
          <cell r="H264">
            <v>2559</v>
          </cell>
          <cell r="I264">
            <v>1535</v>
          </cell>
          <cell r="J264">
            <v>6398</v>
          </cell>
          <cell r="K264">
            <v>3199</v>
          </cell>
          <cell r="L264">
            <v>12000</v>
          </cell>
          <cell r="M264">
            <v>0</v>
          </cell>
          <cell r="N264">
            <v>550</v>
          </cell>
        </row>
        <row r="265">
          <cell r="A265">
            <v>263</v>
          </cell>
          <cell r="B265">
            <v>1207</v>
          </cell>
          <cell r="C265">
            <v>92549</v>
          </cell>
          <cell r="D265">
            <v>24143</v>
          </cell>
          <cell r="E265">
            <v>24143</v>
          </cell>
          <cell r="F265">
            <v>804</v>
          </cell>
          <cell r="G265">
            <v>1609</v>
          </cell>
          <cell r="H265">
            <v>2575</v>
          </cell>
          <cell r="I265">
            <v>1545</v>
          </cell>
          <cell r="J265">
            <v>6438</v>
          </cell>
          <cell r="K265">
            <v>3219</v>
          </cell>
          <cell r="L265">
            <v>12000</v>
          </cell>
          <cell r="M265">
            <v>0</v>
          </cell>
          <cell r="N265">
            <v>550</v>
          </cell>
        </row>
        <row r="266">
          <cell r="A266">
            <v>264</v>
          </cell>
          <cell r="B266">
            <v>1214</v>
          </cell>
          <cell r="C266">
            <v>93125</v>
          </cell>
          <cell r="D266">
            <v>24293</v>
          </cell>
          <cell r="E266">
            <v>24293</v>
          </cell>
          <cell r="F266">
            <v>809</v>
          </cell>
          <cell r="G266">
            <v>1619</v>
          </cell>
          <cell r="H266">
            <v>2591</v>
          </cell>
          <cell r="I266">
            <v>1554</v>
          </cell>
          <cell r="J266">
            <v>6478</v>
          </cell>
          <cell r="K266">
            <v>3239</v>
          </cell>
          <cell r="L266">
            <v>12000</v>
          </cell>
          <cell r="M266">
            <v>0</v>
          </cell>
          <cell r="N266">
            <v>550</v>
          </cell>
        </row>
        <row r="267">
          <cell r="A267">
            <v>265</v>
          </cell>
          <cell r="B267">
            <v>1222</v>
          </cell>
          <cell r="C267">
            <v>93703</v>
          </cell>
          <cell r="D267">
            <v>24444</v>
          </cell>
          <cell r="E267">
            <v>24444</v>
          </cell>
          <cell r="F267">
            <v>814</v>
          </cell>
          <cell r="G267">
            <v>1629</v>
          </cell>
          <cell r="H267">
            <v>2607</v>
          </cell>
          <cell r="I267">
            <v>1564</v>
          </cell>
          <cell r="J267">
            <v>6518</v>
          </cell>
          <cell r="K267">
            <v>3259</v>
          </cell>
          <cell r="L267">
            <v>12000</v>
          </cell>
          <cell r="M267">
            <v>0</v>
          </cell>
          <cell r="N267">
            <v>550</v>
          </cell>
        </row>
        <row r="268">
          <cell r="A268">
            <v>266</v>
          </cell>
          <cell r="B268">
            <v>1229</v>
          </cell>
          <cell r="C268">
            <v>94282</v>
          </cell>
          <cell r="D268">
            <v>24595</v>
          </cell>
          <cell r="E268">
            <v>24595</v>
          </cell>
          <cell r="F268">
            <v>819</v>
          </cell>
          <cell r="G268">
            <v>1639</v>
          </cell>
          <cell r="H268">
            <v>2623</v>
          </cell>
          <cell r="I268">
            <v>1574</v>
          </cell>
          <cell r="J268">
            <v>6558</v>
          </cell>
          <cell r="K268">
            <v>3279</v>
          </cell>
          <cell r="L268">
            <v>12000</v>
          </cell>
          <cell r="M268">
            <v>0</v>
          </cell>
          <cell r="N268">
            <v>550</v>
          </cell>
        </row>
        <row r="269">
          <cell r="A269">
            <v>267</v>
          </cell>
          <cell r="B269">
            <v>1237</v>
          </cell>
          <cell r="C269">
            <v>94864</v>
          </cell>
          <cell r="D269">
            <v>24747</v>
          </cell>
          <cell r="E269">
            <v>24747</v>
          </cell>
          <cell r="F269">
            <v>824</v>
          </cell>
          <cell r="G269">
            <v>1649</v>
          </cell>
          <cell r="H269">
            <v>2639</v>
          </cell>
          <cell r="I269">
            <v>1583</v>
          </cell>
          <cell r="J269">
            <v>6599</v>
          </cell>
          <cell r="K269">
            <v>3299</v>
          </cell>
          <cell r="L269">
            <v>12000</v>
          </cell>
          <cell r="M269">
            <v>0</v>
          </cell>
          <cell r="N269">
            <v>550</v>
          </cell>
        </row>
        <row r="270">
          <cell r="A270">
            <v>268</v>
          </cell>
          <cell r="B270">
            <v>1244</v>
          </cell>
          <cell r="C270">
            <v>95447</v>
          </cell>
          <cell r="D270">
            <v>24899</v>
          </cell>
          <cell r="E270">
            <v>24899</v>
          </cell>
          <cell r="F270">
            <v>829</v>
          </cell>
          <cell r="G270">
            <v>1659</v>
          </cell>
          <cell r="H270">
            <v>2655</v>
          </cell>
          <cell r="I270">
            <v>1593</v>
          </cell>
          <cell r="J270">
            <v>6639</v>
          </cell>
          <cell r="K270">
            <v>3319</v>
          </cell>
          <cell r="L270">
            <v>12000</v>
          </cell>
          <cell r="M270">
            <v>0</v>
          </cell>
          <cell r="N270">
            <v>550</v>
          </cell>
        </row>
        <row r="271">
          <cell r="A271">
            <v>269</v>
          </cell>
          <cell r="B271">
            <v>1252</v>
          </cell>
          <cell r="C271">
            <v>96031</v>
          </cell>
          <cell r="D271">
            <v>25051</v>
          </cell>
          <cell r="E271">
            <v>25051</v>
          </cell>
          <cell r="F271">
            <v>835</v>
          </cell>
          <cell r="G271">
            <v>1670</v>
          </cell>
          <cell r="H271">
            <v>2672</v>
          </cell>
          <cell r="I271">
            <v>1603</v>
          </cell>
          <cell r="J271">
            <v>6680</v>
          </cell>
          <cell r="K271">
            <v>3340</v>
          </cell>
          <cell r="L271">
            <v>12000</v>
          </cell>
          <cell r="M271">
            <v>0</v>
          </cell>
          <cell r="N271">
            <v>550</v>
          </cell>
        </row>
        <row r="272">
          <cell r="A272">
            <v>270</v>
          </cell>
          <cell r="B272">
            <v>1260</v>
          </cell>
          <cell r="C272">
            <v>96617</v>
          </cell>
          <cell r="D272">
            <v>25204</v>
          </cell>
          <cell r="E272">
            <v>25204</v>
          </cell>
          <cell r="F272">
            <v>840</v>
          </cell>
          <cell r="G272">
            <v>1680</v>
          </cell>
          <cell r="H272">
            <v>2688</v>
          </cell>
          <cell r="I272">
            <v>1613</v>
          </cell>
          <cell r="J272">
            <v>6721</v>
          </cell>
          <cell r="K272">
            <v>3360</v>
          </cell>
          <cell r="L272">
            <v>12000</v>
          </cell>
          <cell r="M272">
            <v>0</v>
          </cell>
          <cell r="N272">
            <v>550</v>
          </cell>
        </row>
        <row r="273">
          <cell r="A273">
            <v>271</v>
          </cell>
          <cell r="B273">
            <v>1267</v>
          </cell>
          <cell r="C273">
            <v>97205</v>
          </cell>
          <cell r="D273">
            <v>25358</v>
          </cell>
          <cell r="E273">
            <v>25358</v>
          </cell>
          <cell r="F273">
            <v>845</v>
          </cell>
          <cell r="G273">
            <v>1690</v>
          </cell>
          <cell r="H273">
            <v>2704</v>
          </cell>
          <cell r="I273">
            <v>1622</v>
          </cell>
          <cell r="J273">
            <v>6762</v>
          </cell>
          <cell r="K273">
            <v>3381</v>
          </cell>
          <cell r="L273">
            <v>12000</v>
          </cell>
          <cell r="M273">
            <v>0</v>
          </cell>
          <cell r="N273">
            <v>550</v>
          </cell>
        </row>
        <row r="274">
          <cell r="A274">
            <v>272</v>
          </cell>
          <cell r="B274">
            <v>1275</v>
          </cell>
          <cell r="C274">
            <v>97795</v>
          </cell>
          <cell r="D274">
            <v>25511</v>
          </cell>
          <cell r="E274">
            <v>25511</v>
          </cell>
          <cell r="F274">
            <v>850</v>
          </cell>
          <cell r="G274">
            <v>1700</v>
          </cell>
          <cell r="H274">
            <v>2721</v>
          </cell>
          <cell r="I274">
            <v>1632</v>
          </cell>
          <cell r="J274">
            <v>6803</v>
          </cell>
          <cell r="K274">
            <v>3401</v>
          </cell>
          <cell r="L274">
            <v>12000</v>
          </cell>
          <cell r="M274">
            <v>0</v>
          </cell>
          <cell r="N274">
            <v>550</v>
          </cell>
        </row>
        <row r="275">
          <cell r="A275">
            <v>273</v>
          </cell>
          <cell r="B275">
            <v>1283</v>
          </cell>
          <cell r="C275">
            <v>98387</v>
          </cell>
          <cell r="D275">
            <v>25666</v>
          </cell>
          <cell r="E275">
            <v>25666</v>
          </cell>
          <cell r="F275">
            <v>855</v>
          </cell>
          <cell r="G275">
            <v>1711</v>
          </cell>
          <cell r="H275">
            <v>2737</v>
          </cell>
          <cell r="I275">
            <v>1642</v>
          </cell>
          <cell r="J275">
            <v>6844</v>
          </cell>
          <cell r="K275">
            <v>3422</v>
          </cell>
          <cell r="L275">
            <v>12000</v>
          </cell>
          <cell r="M275">
            <v>0</v>
          </cell>
          <cell r="N275">
            <v>550</v>
          </cell>
        </row>
        <row r="276">
          <cell r="A276">
            <v>274</v>
          </cell>
          <cell r="B276">
            <v>1291</v>
          </cell>
          <cell r="C276">
            <v>98980</v>
          </cell>
          <cell r="D276">
            <v>25820</v>
          </cell>
          <cell r="E276">
            <v>25820</v>
          </cell>
          <cell r="F276">
            <v>860</v>
          </cell>
          <cell r="G276">
            <v>1721</v>
          </cell>
          <cell r="H276">
            <v>2754</v>
          </cell>
          <cell r="I276">
            <v>1652</v>
          </cell>
          <cell r="J276">
            <v>6885</v>
          </cell>
          <cell r="K276">
            <v>3442</v>
          </cell>
          <cell r="L276">
            <v>12000</v>
          </cell>
          <cell r="M276">
            <v>0</v>
          </cell>
          <cell r="N276">
            <v>550</v>
          </cell>
        </row>
        <row r="277">
          <cell r="A277">
            <v>275</v>
          </cell>
          <cell r="B277">
            <v>1298</v>
          </cell>
          <cell r="C277">
            <v>99574</v>
          </cell>
          <cell r="D277">
            <v>25976</v>
          </cell>
          <cell r="E277">
            <v>25976</v>
          </cell>
          <cell r="F277">
            <v>865</v>
          </cell>
          <cell r="G277">
            <v>1731</v>
          </cell>
          <cell r="H277">
            <v>2770</v>
          </cell>
          <cell r="I277">
            <v>1662</v>
          </cell>
          <cell r="J277">
            <v>6926</v>
          </cell>
          <cell r="K277">
            <v>3463</v>
          </cell>
          <cell r="L277">
            <v>12000</v>
          </cell>
          <cell r="M277">
            <v>0</v>
          </cell>
          <cell r="N277">
            <v>550</v>
          </cell>
        </row>
        <row r="278">
          <cell r="A278">
            <v>276</v>
          </cell>
          <cell r="B278">
            <v>1306</v>
          </cell>
          <cell r="C278">
            <v>100171</v>
          </cell>
          <cell r="D278">
            <v>26131</v>
          </cell>
          <cell r="E278">
            <v>26131</v>
          </cell>
          <cell r="F278">
            <v>871</v>
          </cell>
          <cell r="G278">
            <v>1742</v>
          </cell>
          <cell r="H278">
            <v>2787</v>
          </cell>
          <cell r="I278">
            <v>1672</v>
          </cell>
          <cell r="J278">
            <v>6968</v>
          </cell>
          <cell r="K278">
            <v>3484</v>
          </cell>
          <cell r="L278">
            <v>12000</v>
          </cell>
          <cell r="M278">
            <v>0</v>
          </cell>
          <cell r="N278">
            <v>550</v>
          </cell>
        </row>
        <row r="279">
          <cell r="A279">
            <v>277</v>
          </cell>
          <cell r="B279">
            <v>1314</v>
          </cell>
          <cell r="C279">
            <v>100769</v>
          </cell>
          <cell r="D279">
            <v>26287</v>
          </cell>
          <cell r="E279">
            <v>26287</v>
          </cell>
          <cell r="F279">
            <v>876</v>
          </cell>
          <cell r="G279">
            <v>1752</v>
          </cell>
          <cell r="H279">
            <v>2804</v>
          </cell>
          <cell r="I279">
            <v>1682</v>
          </cell>
          <cell r="J279">
            <v>7010</v>
          </cell>
          <cell r="K279">
            <v>3505</v>
          </cell>
          <cell r="L279">
            <v>12000</v>
          </cell>
          <cell r="M279">
            <v>0</v>
          </cell>
          <cell r="N279">
            <v>550</v>
          </cell>
        </row>
        <row r="280">
          <cell r="A280">
            <v>278</v>
          </cell>
          <cell r="B280">
            <v>1322</v>
          </cell>
          <cell r="C280">
            <v>101369</v>
          </cell>
          <cell r="D280">
            <v>26444</v>
          </cell>
          <cell r="E280">
            <v>26444</v>
          </cell>
          <cell r="F280">
            <v>881</v>
          </cell>
          <cell r="G280">
            <v>1762</v>
          </cell>
          <cell r="H280">
            <v>2820</v>
          </cell>
          <cell r="I280">
            <v>1692</v>
          </cell>
          <cell r="J280">
            <v>7051</v>
          </cell>
          <cell r="K280">
            <v>3525</v>
          </cell>
          <cell r="L280">
            <v>12000</v>
          </cell>
          <cell r="M280">
            <v>0</v>
          </cell>
          <cell r="N280">
            <v>550</v>
          </cell>
        </row>
        <row r="281">
          <cell r="A281">
            <v>279</v>
          </cell>
          <cell r="B281">
            <v>1330</v>
          </cell>
          <cell r="C281">
            <v>101971</v>
          </cell>
          <cell r="D281">
            <v>26601</v>
          </cell>
          <cell r="E281">
            <v>26601</v>
          </cell>
          <cell r="F281">
            <v>886</v>
          </cell>
          <cell r="G281">
            <v>1773</v>
          </cell>
          <cell r="H281">
            <v>2837</v>
          </cell>
          <cell r="I281">
            <v>1702</v>
          </cell>
          <cell r="J281">
            <v>7093</v>
          </cell>
          <cell r="K281">
            <v>3546</v>
          </cell>
          <cell r="L281">
            <v>12000</v>
          </cell>
          <cell r="M281">
            <v>0</v>
          </cell>
          <cell r="N281">
            <v>550</v>
          </cell>
        </row>
        <row r="282">
          <cell r="A282">
            <v>280</v>
          </cell>
          <cell r="B282">
            <v>1337</v>
          </cell>
          <cell r="C282">
            <v>102574</v>
          </cell>
          <cell r="D282">
            <v>26758</v>
          </cell>
          <cell r="E282">
            <v>26758</v>
          </cell>
          <cell r="F282">
            <v>891</v>
          </cell>
          <cell r="G282">
            <v>1783</v>
          </cell>
          <cell r="H282">
            <v>2854</v>
          </cell>
          <cell r="I282">
            <v>1712</v>
          </cell>
          <cell r="J282">
            <v>7135</v>
          </cell>
          <cell r="K282">
            <v>3567</v>
          </cell>
          <cell r="L282">
            <v>12000</v>
          </cell>
          <cell r="M282">
            <v>0</v>
          </cell>
          <cell r="N282">
            <v>550</v>
          </cell>
        </row>
        <row r="283">
          <cell r="A283">
            <v>281</v>
          </cell>
          <cell r="B283">
            <v>1345</v>
          </cell>
          <cell r="C283">
            <v>103179</v>
          </cell>
          <cell r="D283">
            <v>26916</v>
          </cell>
          <cell r="E283">
            <v>26916</v>
          </cell>
          <cell r="F283">
            <v>897</v>
          </cell>
          <cell r="G283">
            <v>1794</v>
          </cell>
          <cell r="H283">
            <v>2871</v>
          </cell>
          <cell r="I283">
            <v>1722</v>
          </cell>
          <cell r="J283">
            <v>7177</v>
          </cell>
          <cell r="K283">
            <v>3588</v>
          </cell>
          <cell r="L283">
            <v>12000</v>
          </cell>
          <cell r="M283">
            <v>0</v>
          </cell>
          <cell r="N283">
            <v>550</v>
          </cell>
        </row>
        <row r="284">
          <cell r="A284">
            <v>282</v>
          </cell>
          <cell r="B284">
            <v>1353</v>
          </cell>
          <cell r="C284">
            <v>103786</v>
          </cell>
          <cell r="D284">
            <v>27074</v>
          </cell>
          <cell r="E284">
            <v>27074</v>
          </cell>
          <cell r="F284">
            <v>902</v>
          </cell>
          <cell r="G284">
            <v>1804</v>
          </cell>
          <cell r="H284">
            <v>2887</v>
          </cell>
          <cell r="I284">
            <v>1732</v>
          </cell>
          <cell r="J284">
            <v>7219</v>
          </cell>
          <cell r="K284">
            <v>3609</v>
          </cell>
          <cell r="L284">
            <v>12000</v>
          </cell>
          <cell r="M284">
            <v>0</v>
          </cell>
          <cell r="N284">
            <v>550</v>
          </cell>
        </row>
        <row r="285">
          <cell r="A285">
            <v>283</v>
          </cell>
          <cell r="B285">
            <v>1361</v>
          </cell>
          <cell r="C285">
            <v>104394</v>
          </cell>
          <cell r="D285">
            <v>27233</v>
          </cell>
          <cell r="E285">
            <v>27233</v>
          </cell>
          <cell r="F285">
            <v>907</v>
          </cell>
          <cell r="G285">
            <v>1815</v>
          </cell>
          <cell r="H285">
            <v>2904</v>
          </cell>
          <cell r="I285">
            <v>1742</v>
          </cell>
          <cell r="J285">
            <v>7262</v>
          </cell>
          <cell r="K285">
            <v>3631</v>
          </cell>
          <cell r="L285">
            <v>12000</v>
          </cell>
          <cell r="M285">
            <v>0</v>
          </cell>
          <cell r="N285">
            <v>550</v>
          </cell>
        </row>
        <row r="286">
          <cell r="A286">
            <v>284</v>
          </cell>
          <cell r="B286">
            <v>1369</v>
          </cell>
          <cell r="C286">
            <v>105005</v>
          </cell>
          <cell r="D286">
            <v>27392</v>
          </cell>
          <cell r="E286">
            <v>27392</v>
          </cell>
          <cell r="F286">
            <v>913</v>
          </cell>
          <cell r="G286">
            <v>1826</v>
          </cell>
          <cell r="H286">
            <v>2921</v>
          </cell>
          <cell r="I286">
            <v>1753</v>
          </cell>
          <cell r="J286">
            <v>7304</v>
          </cell>
          <cell r="K286">
            <v>3652</v>
          </cell>
          <cell r="L286">
            <v>12000</v>
          </cell>
          <cell r="M286">
            <v>0</v>
          </cell>
          <cell r="N286">
            <v>550</v>
          </cell>
        </row>
        <row r="287">
          <cell r="A287">
            <v>285</v>
          </cell>
          <cell r="B287">
            <v>1377</v>
          </cell>
          <cell r="C287">
            <v>105617</v>
          </cell>
          <cell r="D287">
            <v>27552</v>
          </cell>
          <cell r="E287">
            <v>27552</v>
          </cell>
          <cell r="F287">
            <v>918</v>
          </cell>
          <cell r="G287">
            <v>1836</v>
          </cell>
          <cell r="H287">
            <v>2938</v>
          </cell>
          <cell r="I287">
            <v>1763</v>
          </cell>
          <cell r="J287">
            <v>7347</v>
          </cell>
          <cell r="K287">
            <v>3673</v>
          </cell>
          <cell r="L287">
            <v>12000</v>
          </cell>
          <cell r="M287">
            <v>0</v>
          </cell>
          <cell r="N287">
            <v>550</v>
          </cell>
        </row>
        <row r="288">
          <cell r="A288">
            <v>286</v>
          </cell>
          <cell r="B288">
            <v>1385</v>
          </cell>
          <cell r="C288">
            <v>106230</v>
          </cell>
          <cell r="D288">
            <v>27712</v>
          </cell>
          <cell r="E288">
            <v>27712</v>
          </cell>
          <cell r="F288">
            <v>923</v>
          </cell>
          <cell r="G288">
            <v>1847</v>
          </cell>
          <cell r="H288">
            <v>2955</v>
          </cell>
          <cell r="I288">
            <v>1773</v>
          </cell>
          <cell r="J288">
            <v>7389</v>
          </cell>
          <cell r="K288">
            <v>3694</v>
          </cell>
          <cell r="L288">
            <v>12000</v>
          </cell>
          <cell r="M288">
            <v>0</v>
          </cell>
          <cell r="N288">
            <v>550</v>
          </cell>
        </row>
        <row r="289">
          <cell r="A289">
            <v>287</v>
          </cell>
          <cell r="B289">
            <v>1393</v>
          </cell>
          <cell r="C289">
            <v>106845</v>
          </cell>
          <cell r="D289">
            <v>27872</v>
          </cell>
          <cell r="E289">
            <v>27872</v>
          </cell>
          <cell r="F289">
            <v>929</v>
          </cell>
          <cell r="G289">
            <v>1858</v>
          </cell>
          <cell r="H289">
            <v>2973</v>
          </cell>
          <cell r="I289">
            <v>1783</v>
          </cell>
          <cell r="J289">
            <v>7432</v>
          </cell>
          <cell r="K289">
            <v>3716</v>
          </cell>
          <cell r="L289">
            <v>12000</v>
          </cell>
          <cell r="M289">
            <v>0</v>
          </cell>
          <cell r="N289">
            <v>550</v>
          </cell>
        </row>
        <row r="290">
          <cell r="A290">
            <v>288</v>
          </cell>
          <cell r="B290">
            <v>1401</v>
          </cell>
          <cell r="C290">
            <v>107462</v>
          </cell>
          <cell r="D290">
            <v>28033</v>
          </cell>
          <cell r="E290">
            <v>28033</v>
          </cell>
          <cell r="F290">
            <v>934</v>
          </cell>
          <cell r="G290">
            <v>1868</v>
          </cell>
          <cell r="H290">
            <v>2990</v>
          </cell>
          <cell r="I290">
            <v>1794</v>
          </cell>
          <cell r="J290">
            <v>7475</v>
          </cell>
          <cell r="K290">
            <v>3737</v>
          </cell>
          <cell r="L290">
            <v>12000</v>
          </cell>
          <cell r="M290">
            <v>0</v>
          </cell>
          <cell r="N290">
            <v>550</v>
          </cell>
        </row>
        <row r="291">
          <cell r="A291">
            <v>289</v>
          </cell>
          <cell r="B291">
            <v>1409</v>
          </cell>
          <cell r="C291">
            <v>108081</v>
          </cell>
          <cell r="D291">
            <v>28195</v>
          </cell>
          <cell r="E291">
            <v>28195</v>
          </cell>
          <cell r="F291">
            <v>939</v>
          </cell>
          <cell r="G291">
            <v>1879</v>
          </cell>
          <cell r="H291">
            <v>3007</v>
          </cell>
          <cell r="I291">
            <v>1804</v>
          </cell>
          <cell r="J291">
            <v>7518</v>
          </cell>
          <cell r="K291">
            <v>3759</v>
          </cell>
          <cell r="L291">
            <v>12000</v>
          </cell>
          <cell r="M291">
            <v>0</v>
          </cell>
          <cell r="N291">
            <v>550</v>
          </cell>
        </row>
        <row r="292">
          <cell r="A292">
            <v>290</v>
          </cell>
          <cell r="B292">
            <v>1417</v>
          </cell>
          <cell r="C292">
            <v>108702</v>
          </cell>
          <cell r="D292">
            <v>28357</v>
          </cell>
          <cell r="E292">
            <v>28357</v>
          </cell>
          <cell r="F292">
            <v>945</v>
          </cell>
          <cell r="G292">
            <v>1890</v>
          </cell>
          <cell r="H292">
            <v>3024</v>
          </cell>
          <cell r="I292">
            <v>1814</v>
          </cell>
          <cell r="J292">
            <v>7561</v>
          </cell>
          <cell r="K292">
            <v>3780</v>
          </cell>
          <cell r="L292">
            <v>12000</v>
          </cell>
          <cell r="M292">
            <v>0</v>
          </cell>
          <cell r="N292">
            <v>550</v>
          </cell>
        </row>
        <row r="293">
          <cell r="A293">
            <v>291</v>
          </cell>
          <cell r="B293">
            <v>1425</v>
          </cell>
          <cell r="C293">
            <v>109324</v>
          </cell>
          <cell r="D293">
            <v>28519</v>
          </cell>
          <cell r="E293">
            <v>28519</v>
          </cell>
          <cell r="F293">
            <v>950</v>
          </cell>
          <cell r="G293">
            <v>1901</v>
          </cell>
          <cell r="H293">
            <v>3042</v>
          </cell>
          <cell r="I293">
            <v>1825</v>
          </cell>
          <cell r="J293">
            <v>7605</v>
          </cell>
          <cell r="K293">
            <v>3802</v>
          </cell>
          <cell r="L293">
            <v>12000</v>
          </cell>
          <cell r="M293">
            <v>0</v>
          </cell>
          <cell r="N293">
            <v>550</v>
          </cell>
        </row>
        <row r="294">
          <cell r="A294">
            <v>292</v>
          </cell>
          <cell r="B294">
            <v>1434</v>
          </cell>
          <cell r="C294">
            <v>109948</v>
          </cell>
          <cell r="D294">
            <v>28682</v>
          </cell>
          <cell r="E294">
            <v>28682</v>
          </cell>
          <cell r="F294">
            <v>956</v>
          </cell>
          <cell r="G294">
            <v>1912</v>
          </cell>
          <cell r="H294">
            <v>3059</v>
          </cell>
          <cell r="I294">
            <v>1835</v>
          </cell>
          <cell r="J294">
            <v>7648</v>
          </cell>
          <cell r="K294">
            <v>3824</v>
          </cell>
          <cell r="L294">
            <v>12000</v>
          </cell>
          <cell r="M294">
            <v>0</v>
          </cell>
          <cell r="N294">
            <v>550</v>
          </cell>
        </row>
        <row r="295">
          <cell r="A295">
            <v>293</v>
          </cell>
          <cell r="B295">
            <v>1442</v>
          </cell>
          <cell r="C295">
            <v>110573</v>
          </cell>
          <cell r="D295">
            <v>28845</v>
          </cell>
          <cell r="E295">
            <v>28845</v>
          </cell>
          <cell r="F295">
            <v>961</v>
          </cell>
          <cell r="G295">
            <v>1923</v>
          </cell>
          <cell r="H295">
            <v>3076</v>
          </cell>
          <cell r="I295">
            <v>1846</v>
          </cell>
          <cell r="J295">
            <v>7692</v>
          </cell>
          <cell r="K295">
            <v>3846</v>
          </cell>
          <cell r="L295">
            <v>12000</v>
          </cell>
          <cell r="M295">
            <v>0</v>
          </cell>
          <cell r="N295">
            <v>550</v>
          </cell>
        </row>
        <row r="296">
          <cell r="A296">
            <v>294</v>
          </cell>
          <cell r="B296">
            <v>1450</v>
          </cell>
          <cell r="C296">
            <v>111200</v>
          </cell>
          <cell r="D296">
            <v>29008</v>
          </cell>
          <cell r="E296">
            <v>29008</v>
          </cell>
          <cell r="F296">
            <v>966</v>
          </cell>
          <cell r="G296">
            <v>1933</v>
          </cell>
          <cell r="H296">
            <v>3094</v>
          </cell>
          <cell r="I296">
            <v>1856</v>
          </cell>
          <cell r="J296">
            <v>7735</v>
          </cell>
          <cell r="K296">
            <v>3867</v>
          </cell>
          <cell r="L296">
            <v>12000</v>
          </cell>
          <cell r="M296">
            <v>0</v>
          </cell>
          <cell r="N296">
            <v>550</v>
          </cell>
        </row>
        <row r="297">
          <cell r="A297">
            <v>295</v>
          </cell>
          <cell r="B297">
            <v>1458</v>
          </cell>
          <cell r="C297">
            <v>111829</v>
          </cell>
          <cell r="D297">
            <v>29172</v>
          </cell>
          <cell r="E297">
            <v>29172</v>
          </cell>
          <cell r="F297">
            <v>972</v>
          </cell>
          <cell r="G297">
            <v>1944</v>
          </cell>
          <cell r="H297">
            <v>3111</v>
          </cell>
          <cell r="I297">
            <v>1867</v>
          </cell>
          <cell r="J297">
            <v>7779</v>
          </cell>
          <cell r="K297">
            <v>3889</v>
          </cell>
          <cell r="L297">
            <v>12000</v>
          </cell>
          <cell r="M297">
            <v>0</v>
          </cell>
          <cell r="N297">
            <v>550</v>
          </cell>
        </row>
        <row r="298">
          <cell r="A298">
            <v>296</v>
          </cell>
          <cell r="B298">
            <v>1466</v>
          </cell>
          <cell r="C298">
            <v>112460</v>
          </cell>
          <cell r="D298">
            <v>29337</v>
          </cell>
          <cell r="E298">
            <v>29337</v>
          </cell>
          <cell r="F298">
            <v>977</v>
          </cell>
          <cell r="G298">
            <v>1955</v>
          </cell>
          <cell r="H298">
            <v>3129</v>
          </cell>
          <cell r="I298">
            <v>1877</v>
          </cell>
          <cell r="J298">
            <v>7823</v>
          </cell>
          <cell r="K298">
            <v>3911</v>
          </cell>
          <cell r="L298">
            <v>12000</v>
          </cell>
          <cell r="M298">
            <v>0</v>
          </cell>
          <cell r="N298">
            <v>550</v>
          </cell>
        </row>
        <row r="299">
          <cell r="A299">
            <v>297</v>
          </cell>
          <cell r="B299">
            <v>1475</v>
          </cell>
          <cell r="C299">
            <v>113092</v>
          </cell>
          <cell r="D299">
            <v>29502</v>
          </cell>
          <cell r="E299">
            <v>29502</v>
          </cell>
          <cell r="F299">
            <v>983</v>
          </cell>
          <cell r="G299">
            <v>1966</v>
          </cell>
          <cell r="H299">
            <v>3146</v>
          </cell>
          <cell r="I299">
            <v>1888</v>
          </cell>
          <cell r="J299">
            <v>7867</v>
          </cell>
          <cell r="K299">
            <v>3933</v>
          </cell>
          <cell r="L299">
            <v>12000</v>
          </cell>
          <cell r="M299">
            <v>0</v>
          </cell>
          <cell r="N299">
            <v>550</v>
          </cell>
        </row>
        <row r="300">
          <cell r="A300">
            <v>298</v>
          </cell>
          <cell r="B300">
            <v>1483</v>
          </cell>
          <cell r="C300">
            <v>113726</v>
          </cell>
          <cell r="D300">
            <v>29667</v>
          </cell>
          <cell r="E300">
            <v>29667</v>
          </cell>
          <cell r="F300">
            <v>988</v>
          </cell>
          <cell r="G300">
            <v>1977</v>
          </cell>
          <cell r="H300">
            <v>3164</v>
          </cell>
          <cell r="I300">
            <v>1898</v>
          </cell>
          <cell r="J300">
            <v>7911</v>
          </cell>
          <cell r="K300">
            <v>3955</v>
          </cell>
          <cell r="L300">
            <v>12000</v>
          </cell>
          <cell r="M300">
            <v>0</v>
          </cell>
          <cell r="N300">
            <v>550</v>
          </cell>
        </row>
        <row r="301">
          <cell r="A301">
            <v>299</v>
          </cell>
          <cell r="B301">
            <v>1491</v>
          </cell>
          <cell r="C301">
            <v>114362</v>
          </cell>
          <cell r="D301">
            <v>29833</v>
          </cell>
          <cell r="E301">
            <v>29833</v>
          </cell>
          <cell r="F301">
            <v>994</v>
          </cell>
          <cell r="G301">
            <v>1988</v>
          </cell>
          <cell r="H301">
            <v>3182</v>
          </cell>
          <cell r="I301">
            <v>1909</v>
          </cell>
          <cell r="J301">
            <v>7955</v>
          </cell>
          <cell r="K301">
            <v>3977</v>
          </cell>
          <cell r="L301">
            <v>12000</v>
          </cell>
          <cell r="M301">
            <v>0</v>
          </cell>
          <cell r="N301">
            <v>550</v>
          </cell>
        </row>
        <row r="302">
          <cell r="A302">
            <v>300</v>
          </cell>
          <cell r="B302">
            <v>1500</v>
          </cell>
          <cell r="C302">
            <v>115000</v>
          </cell>
          <cell r="D302">
            <v>30000</v>
          </cell>
          <cell r="E302">
            <v>30000</v>
          </cell>
          <cell r="F302">
            <v>1000</v>
          </cell>
          <cell r="G302">
            <v>2000</v>
          </cell>
          <cell r="H302">
            <v>3200</v>
          </cell>
          <cell r="I302">
            <v>1920</v>
          </cell>
          <cell r="J302">
            <v>8000</v>
          </cell>
          <cell r="K302">
            <v>4000</v>
          </cell>
          <cell r="L302">
            <v>12000</v>
          </cell>
          <cell r="M302">
            <v>0</v>
          </cell>
          <cell r="N302">
            <v>550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属性表"/>
      <sheetName val="item"/>
      <sheetName val="战斗系数计算"/>
      <sheetName val="属性计算"/>
      <sheetName val="药品属性"/>
      <sheetName val="属性权重分配"/>
      <sheetName val="经脉属性"/>
      <sheetName val="称号属性"/>
      <sheetName val="二级属性计算"/>
      <sheetName val="职业属性分配"/>
      <sheetName val="翼族属性"/>
      <sheetName val="天宫属性"/>
      <sheetName val="昆仑属性"/>
      <sheetName val="青丘属性"/>
      <sheetName val="成长属性"/>
      <sheetName val="各职业装备"/>
      <sheetName val="equip"/>
      <sheetName val="综合系数查询"/>
      <sheetName val="宝石数值"/>
      <sheetName val="装备强化"/>
      <sheetName val="装备鉴定属性"/>
      <sheetName val="废弃宠物"/>
      <sheetName val="仙侣属性"/>
      <sheetName val="仙缘"/>
      <sheetName val="神器属性"/>
      <sheetName val="坐骑属性"/>
      <sheetName val="法宝属性"/>
      <sheetName val="背饰属性"/>
      <sheetName val="公会属性"/>
      <sheetName val="Sheet1"/>
      <sheetName val="衣柜属性"/>
      <sheetName val="怪物属性模板"/>
      <sheetName val="防御减伤计算表"/>
      <sheetName val="战斗模拟器"/>
      <sheetName val="新手强度计算"/>
      <sheetName val="怪物模板及强度投放规划"/>
      <sheetName val="仙盟悬赏怪物强度比例设计"/>
      <sheetName val="修行之道战斗力设计"/>
      <sheetName val="镖车属性"/>
      <sheetName val="我要变强设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651">
          <cell r="HR651">
            <v>977</v>
          </cell>
          <cell r="HS651">
            <v>53784</v>
          </cell>
          <cell r="HT651">
            <v>651</v>
          </cell>
          <cell r="HU651">
            <v>651</v>
          </cell>
          <cell r="HV651">
            <v>651</v>
          </cell>
          <cell r="HW651">
            <v>325</v>
          </cell>
          <cell r="HX651">
            <v>260</v>
          </cell>
          <cell r="HY651">
            <v>208</v>
          </cell>
          <cell r="HZ651">
            <v>162</v>
          </cell>
          <cell r="IA651">
            <v>325</v>
          </cell>
        </row>
      </sheetData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属性表"/>
      <sheetName val="item"/>
      <sheetName val="战斗系数计算"/>
      <sheetName val="属性计算"/>
      <sheetName val="属性权重分配"/>
      <sheetName val="二级属性计算"/>
      <sheetName val="职业属性分配"/>
      <sheetName val="翼族属性"/>
      <sheetName val="天宫属性"/>
      <sheetName val="昆仑属性"/>
      <sheetName val="青丘属性"/>
      <sheetName val="成长属性"/>
      <sheetName val="各职业装备"/>
      <sheetName val="equip"/>
      <sheetName val="综合系数查询"/>
      <sheetName val="宝石数值"/>
      <sheetName val="装备强化"/>
      <sheetName val="装备鉴定属性"/>
      <sheetName val="废弃宠物"/>
      <sheetName val="仙侣属性"/>
      <sheetName val="神器属性"/>
      <sheetName val="坐骑属性"/>
      <sheetName val="法宝属性"/>
      <sheetName val="背饰属性"/>
      <sheetName val="公会属性"/>
      <sheetName val="怪物属性模板"/>
      <sheetName val="战斗模拟器"/>
      <sheetName val="新手强度计算"/>
      <sheetName val="怪物模板及强度投放规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46">
          <cell r="Z646">
            <v>6.09525</v>
          </cell>
          <cell r="AA646">
            <v>335.23875</v>
          </cell>
          <cell r="AB646">
            <v>4.0635</v>
          </cell>
          <cell r="AC646">
            <v>4.0635</v>
          </cell>
          <cell r="AD646">
            <v>4.0635</v>
          </cell>
          <cell r="AE646">
            <v>2.03175</v>
          </cell>
          <cell r="AF646">
            <v>1.6254</v>
          </cell>
          <cell r="AG646">
            <v>1.30032</v>
          </cell>
          <cell r="AH646">
            <v>1.015875</v>
          </cell>
          <cell r="AI646">
            <v>2.03175</v>
          </cell>
        </row>
        <row r="647">
          <cell r="Z647">
            <v>9.8685</v>
          </cell>
          <cell r="AA647">
            <v>542.7675</v>
          </cell>
          <cell r="AB647">
            <v>6.579</v>
          </cell>
          <cell r="AC647">
            <v>6.579</v>
          </cell>
          <cell r="AD647">
            <v>6.579</v>
          </cell>
          <cell r="AE647">
            <v>3.2895</v>
          </cell>
          <cell r="AF647">
            <v>2.6316</v>
          </cell>
          <cell r="AG647">
            <v>2.10528</v>
          </cell>
          <cell r="AH647">
            <v>1.64475</v>
          </cell>
          <cell r="AI647">
            <v>3.2895</v>
          </cell>
        </row>
        <row r="648">
          <cell r="Z648">
            <v>14.22225</v>
          </cell>
          <cell r="AA648">
            <v>782.22375</v>
          </cell>
          <cell r="AB648">
            <v>9.4815</v>
          </cell>
          <cell r="AC648">
            <v>9.4815</v>
          </cell>
          <cell r="AD648">
            <v>9.4815</v>
          </cell>
          <cell r="AE648">
            <v>4.74075</v>
          </cell>
          <cell r="AF648">
            <v>3.7926</v>
          </cell>
          <cell r="AG648">
            <v>3.03408</v>
          </cell>
          <cell r="AH648">
            <v>2.370375</v>
          </cell>
          <cell r="AI648">
            <v>4.74075</v>
          </cell>
        </row>
        <row r="649">
          <cell r="Z649">
            <v>19.1565</v>
          </cell>
          <cell r="AA649">
            <v>1053.6075</v>
          </cell>
          <cell r="AB649">
            <v>12.771</v>
          </cell>
          <cell r="AC649">
            <v>12.771</v>
          </cell>
          <cell r="AD649">
            <v>12.771</v>
          </cell>
          <cell r="AE649">
            <v>6.3855</v>
          </cell>
          <cell r="AF649">
            <v>5.1084</v>
          </cell>
          <cell r="AG649">
            <v>4.08672</v>
          </cell>
          <cell r="AH649">
            <v>3.19275</v>
          </cell>
          <cell r="AI649">
            <v>6.3855</v>
          </cell>
        </row>
        <row r="650">
          <cell r="Z650">
            <v>24.67125</v>
          </cell>
          <cell r="AA650">
            <v>1356.91875</v>
          </cell>
          <cell r="AB650">
            <v>16.4475</v>
          </cell>
          <cell r="AC650">
            <v>16.4475</v>
          </cell>
          <cell r="AD650">
            <v>16.4475</v>
          </cell>
          <cell r="AE650">
            <v>8.22375</v>
          </cell>
          <cell r="AF650">
            <v>6.579</v>
          </cell>
          <cell r="AG650">
            <v>5.2632</v>
          </cell>
          <cell r="AH650">
            <v>4.111875</v>
          </cell>
          <cell r="AI650">
            <v>8.22375</v>
          </cell>
        </row>
        <row r="651">
          <cell r="Z651">
            <v>30.7665</v>
          </cell>
          <cell r="AA651">
            <v>1692.1575</v>
          </cell>
          <cell r="AB651">
            <v>20.511</v>
          </cell>
          <cell r="AC651">
            <v>20.511</v>
          </cell>
          <cell r="AD651">
            <v>20.511</v>
          </cell>
          <cell r="AE651">
            <v>10.2555</v>
          </cell>
          <cell r="AF651">
            <v>8.2044</v>
          </cell>
          <cell r="AG651">
            <v>6.56352</v>
          </cell>
          <cell r="AH651">
            <v>5.12775</v>
          </cell>
          <cell r="AI651">
            <v>10.2555</v>
          </cell>
        </row>
        <row r="652">
          <cell r="Z652">
            <v>37.44225</v>
          </cell>
          <cell r="AA652">
            <v>2059.32375</v>
          </cell>
          <cell r="AB652">
            <v>24.9615</v>
          </cell>
          <cell r="AC652">
            <v>24.9615</v>
          </cell>
          <cell r="AD652">
            <v>24.9615</v>
          </cell>
          <cell r="AE652">
            <v>12.48075</v>
          </cell>
          <cell r="AF652">
            <v>9.9846</v>
          </cell>
          <cell r="AG652">
            <v>7.98768</v>
          </cell>
          <cell r="AH652">
            <v>6.240375</v>
          </cell>
          <cell r="AI652">
            <v>12.48075</v>
          </cell>
        </row>
        <row r="653">
          <cell r="Z653">
            <v>44.6985</v>
          </cell>
          <cell r="AA653">
            <v>2458.4175</v>
          </cell>
          <cell r="AB653">
            <v>29.799</v>
          </cell>
          <cell r="AC653">
            <v>29.799</v>
          </cell>
          <cell r="AD653">
            <v>29.799</v>
          </cell>
          <cell r="AE653">
            <v>14.8995</v>
          </cell>
          <cell r="AF653">
            <v>11.9196</v>
          </cell>
          <cell r="AG653">
            <v>9.53568</v>
          </cell>
          <cell r="AH653">
            <v>7.44975</v>
          </cell>
          <cell r="AI653">
            <v>14.8995</v>
          </cell>
        </row>
        <row r="654">
          <cell r="Z654">
            <v>52.53525</v>
          </cell>
          <cell r="AA654">
            <v>2889.43875</v>
          </cell>
          <cell r="AB654">
            <v>35.0235</v>
          </cell>
          <cell r="AC654">
            <v>35.0235</v>
          </cell>
          <cell r="AD654">
            <v>35.0235</v>
          </cell>
          <cell r="AE654">
            <v>17.51175</v>
          </cell>
          <cell r="AF654">
            <v>14.0094</v>
          </cell>
          <cell r="AG654">
            <v>11.20752</v>
          </cell>
          <cell r="AH654">
            <v>8.755875</v>
          </cell>
          <cell r="AI654">
            <v>17.51175</v>
          </cell>
        </row>
        <row r="655">
          <cell r="Z655">
            <v>60.9525</v>
          </cell>
          <cell r="AA655">
            <v>3352.3875</v>
          </cell>
          <cell r="AB655">
            <v>40.635</v>
          </cell>
          <cell r="AC655">
            <v>40.635</v>
          </cell>
          <cell r="AD655">
            <v>40.635</v>
          </cell>
          <cell r="AE655">
            <v>20.3175</v>
          </cell>
          <cell r="AF655">
            <v>16.254</v>
          </cell>
          <cell r="AG655">
            <v>13.0032</v>
          </cell>
          <cell r="AH655">
            <v>10.15875</v>
          </cell>
          <cell r="AI655">
            <v>20.3175</v>
          </cell>
        </row>
        <row r="656">
          <cell r="Z656">
            <v>69.95025</v>
          </cell>
          <cell r="AA656">
            <v>3847.26375</v>
          </cell>
          <cell r="AB656">
            <v>46.6335</v>
          </cell>
          <cell r="AC656">
            <v>46.6335</v>
          </cell>
          <cell r="AD656">
            <v>46.6335</v>
          </cell>
          <cell r="AE656">
            <v>23.31675</v>
          </cell>
          <cell r="AF656">
            <v>18.6534</v>
          </cell>
          <cell r="AG656">
            <v>14.92272</v>
          </cell>
          <cell r="AH656">
            <v>11.658375</v>
          </cell>
          <cell r="AI656">
            <v>23.31675</v>
          </cell>
        </row>
        <row r="657">
          <cell r="Z657">
            <v>79.5285</v>
          </cell>
          <cell r="AA657">
            <v>4374.0675</v>
          </cell>
          <cell r="AB657">
            <v>53.019</v>
          </cell>
          <cell r="AC657">
            <v>53.019</v>
          </cell>
          <cell r="AD657">
            <v>53.019</v>
          </cell>
          <cell r="AE657">
            <v>26.5095</v>
          </cell>
          <cell r="AF657">
            <v>21.2076</v>
          </cell>
          <cell r="AG657">
            <v>16.96608</v>
          </cell>
          <cell r="AH657">
            <v>13.25475</v>
          </cell>
          <cell r="AI657">
            <v>26.5095</v>
          </cell>
        </row>
        <row r="658">
          <cell r="Z658">
            <v>89.68725</v>
          </cell>
          <cell r="AA658">
            <v>4932.79875</v>
          </cell>
          <cell r="AB658">
            <v>59.7915</v>
          </cell>
          <cell r="AC658">
            <v>59.7915</v>
          </cell>
          <cell r="AD658">
            <v>59.7915</v>
          </cell>
          <cell r="AE658">
            <v>29.89575</v>
          </cell>
          <cell r="AF658">
            <v>23.9166</v>
          </cell>
          <cell r="AG658">
            <v>19.13328</v>
          </cell>
          <cell r="AH658">
            <v>14.947875</v>
          </cell>
          <cell r="AI658">
            <v>29.89575</v>
          </cell>
        </row>
        <row r="659">
          <cell r="Z659">
            <v>100.4265</v>
          </cell>
          <cell r="AA659">
            <v>5523.4575</v>
          </cell>
          <cell r="AB659">
            <v>66.951</v>
          </cell>
          <cell r="AC659">
            <v>66.951</v>
          </cell>
          <cell r="AD659">
            <v>66.951</v>
          </cell>
          <cell r="AE659">
            <v>33.4755</v>
          </cell>
          <cell r="AF659">
            <v>26.7804</v>
          </cell>
          <cell r="AG659">
            <v>21.42432</v>
          </cell>
          <cell r="AH659">
            <v>16.73775</v>
          </cell>
          <cell r="AI659">
            <v>33.4755</v>
          </cell>
        </row>
        <row r="660">
          <cell r="Z660">
            <v>111.74625</v>
          </cell>
          <cell r="AA660">
            <v>6146.04375</v>
          </cell>
          <cell r="AB660">
            <v>74.4975</v>
          </cell>
          <cell r="AC660">
            <v>74.4975</v>
          </cell>
          <cell r="AD660">
            <v>74.4975</v>
          </cell>
          <cell r="AE660">
            <v>37.24875</v>
          </cell>
          <cell r="AF660">
            <v>29.799</v>
          </cell>
          <cell r="AG660">
            <v>23.8392</v>
          </cell>
          <cell r="AH660">
            <v>18.624375</v>
          </cell>
          <cell r="AI660">
            <v>37.24875</v>
          </cell>
        </row>
        <row r="661">
          <cell r="Z661">
            <v>123.6465</v>
          </cell>
          <cell r="AA661">
            <v>6800.5575</v>
          </cell>
          <cell r="AB661">
            <v>82.431</v>
          </cell>
          <cell r="AC661">
            <v>82.431</v>
          </cell>
          <cell r="AD661">
            <v>82.431</v>
          </cell>
          <cell r="AE661">
            <v>41.2155</v>
          </cell>
          <cell r="AF661">
            <v>32.9724</v>
          </cell>
          <cell r="AG661">
            <v>26.37792</v>
          </cell>
          <cell r="AH661">
            <v>20.60775</v>
          </cell>
          <cell r="AI661">
            <v>41.2155</v>
          </cell>
        </row>
        <row r="662">
          <cell r="Z662">
            <v>136.12725</v>
          </cell>
          <cell r="AA662">
            <v>7486.99875</v>
          </cell>
          <cell r="AB662">
            <v>90.7515</v>
          </cell>
          <cell r="AC662">
            <v>90.7515</v>
          </cell>
          <cell r="AD662">
            <v>90.7515</v>
          </cell>
          <cell r="AE662">
            <v>45.37575</v>
          </cell>
          <cell r="AF662">
            <v>36.3006</v>
          </cell>
          <cell r="AG662">
            <v>29.04048</v>
          </cell>
          <cell r="AH662">
            <v>22.687875</v>
          </cell>
          <cell r="AI662">
            <v>45.37575</v>
          </cell>
        </row>
        <row r="663">
          <cell r="Z663">
            <v>149.1885</v>
          </cell>
          <cell r="AA663">
            <v>8205.3675</v>
          </cell>
          <cell r="AB663">
            <v>99.459</v>
          </cell>
          <cell r="AC663">
            <v>99.459</v>
          </cell>
          <cell r="AD663">
            <v>99.459</v>
          </cell>
          <cell r="AE663">
            <v>49.7295</v>
          </cell>
          <cell r="AF663">
            <v>39.7836</v>
          </cell>
          <cell r="AG663">
            <v>31.82688</v>
          </cell>
          <cell r="AH663">
            <v>24.86475</v>
          </cell>
          <cell r="AI663">
            <v>49.7295</v>
          </cell>
        </row>
        <row r="664">
          <cell r="Z664">
            <v>162.83025</v>
          </cell>
          <cell r="AA664">
            <v>8955.66375</v>
          </cell>
          <cell r="AB664">
            <v>108.5535</v>
          </cell>
          <cell r="AC664">
            <v>108.5535</v>
          </cell>
          <cell r="AD664">
            <v>108.5535</v>
          </cell>
          <cell r="AE664">
            <v>54.27675</v>
          </cell>
          <cell r="AF664">
            <v>43.4214</v>
          </cell>
          <cell r="AG664">
            <v>34.73712</v>
          </cell>
          <cell r="AH664">
            <v>27.138375</v>
          </cell>
          <cell r="AI664">
            <v>54.27675</v>
          </cell>
        </row>
        <row r="665">
          <cell r="Z665">
            <v>177.0525</v>
          </cell>
          <cell r="AA665">
            <v>9737.8875</v>
          </cell>
          <cell r="AB665">
            <v>118.035</v>
          </cell>
          <cell r="AC665">
            <v>118.035</v>
          </cell>
          <cell r="AD665">
            <v>118.035</v>
          </cell>
          <cell r="AE665">
            <v>59.0175</v>
          </cell>
          <cell r="AF665">
            <v>47.214</v>
          </cell>
          <cell r="AG665">
            <v>37.7712</v>
          </cell>
          <cell r="AH665">
            <v>29.50875</v>
          </cell>
          <cell r="AI665">
            <v>59.0175</v>
          </cell>
        </row>
        <row r="666">
          <cell r="Z666">
            <v>191.85525</v>
          </cell>
          <cell r="AA666">
            <v>10552.03875</v>
          </cell>
          <cell r="AB666">
            <v>127.9035</v>
          </cell>
          <cell r="AC666">
            <v>127.9035</v>
          </cell>
          <cell r="AD666">
            <v>127.9035</v>
          </cell>
          <cell r="AE666">
            <v>63.95175</v>
          </cell>
          <cell r="AF666">
            <v>51.1614</v>
          </cell>
          <cell r="AG666">
            <v>40.92912</v>
          </cell>
          <cell r="AH666">
            <v>31.975875</v>
          </cell>
          <cell r="AI666">
            <v>63.95175</v>
          </cell>
        </row>
        <row r="667">
          <cell r="Z667">
            <v>207.2385</v>
          </cell>
          <cell r="AA667">
            <v>11398.1175</v>
          </cell>
          <cell r="AB667">
            <v>138.159</v>
          </cell>
          <cell r="AC667">
            <v>138.159</v>
          </cell>
          <cell r="AD667">
            <v>138.159</v>
          </cell>
          <cell r="AE667">
            <v>69.0795</v>
          </cell>
          <cell r="AF667">
            <v>55.2636</v>
          </cell>
          <cell r="AG667">
            <v>44.21088</v>
          </cell>
          <cell r="AH667">
            <v>34.53975</v>
          </cell>
          <cell r="AI667">
            <v>69.0795</v>
          </cell>
        </row>
        <row r="668">
          <cell r="Z668">
            <v>223.20225</v>
          </cell>
          <cell r="AA668">
            <v>12276.12375</v>
          </cell>
          <cell r="AB668">
            <v>148.8015</v>
          </cell>
          <cell r="AC668">
            <v>148.8015</v>
          </cell>
          <cell r="AD668">
            <v>148.8015</v>
          </cell>
          <cell r="AE668">
            <v>74.40075</v>
          </cell>
          <cell r="AF668">
            <v>59.5206</v>
          </cell>
          <cell r="AG668">
            <v>47.61648</v>
          </cell>
          <cell r="AH668">
            <v>37.200375</v>
          </cell>
          <cell r="AI668">
            <v>74.40075</v>
          </cell>
        </row>
        <row r="669">
          <cell r="Z669">
            <v>239.7465</v>
          </cell>
          <cell r="AA669">
            <v>13186.0575</v>
          </cell>
          <cell r="AB669">
            <v>159.831</v>
          </cell>
          <cell r="AC669">
            <v>159.831</v>
          </cell>
          <cell r="AD669">
            <v>159.831</v>
          </cell>
          <cell r="AE669">
            <v>79.9155</v>
          </cell>
          <cell r="AF669">
            <v>63.9324</v>
          </cell>
          <cell r="AG669">
            <v>51.14592</v>
          </cell>
          <cell r="AH669">
            <v>39.95775</v>
          </cell>
          <cell r="AI669">
            <v>79.9155</v>
          </cell>
        </row>
        <row r="670">
          <cell r="Z670">
            <v>256.87125</v>
          </cell>
          <cell r="AA670">
            <v>14127.91875</v>
          </cell>
          <cell r="AB670">
            <v>171.2475</v>
          </cell>
          <cell r="AC670">
            <v>171.2475</v>
          </cell>
          <cell r="AD670">
            <v>171.2475</v>
          </cell>
          <cell r="AE670">
            <v>85.62375</v>
          </cell>
          <cell r="AF670">
            <v>68.499</v>
          </cell>
          <cell r="AG670">
            <v>54.7992</v>
          </cell>
          <cell r="AH670">
            <v>42.811875</v>
          </cell>
          <cell r="AI670">
            <v>85.62375</v>
          </cell>
        </row>
        <row r="671">
          <cell r="Z671">
            <v>274.5765</v>
          </cell>
          <cell r="AA671">
            <v>15101.7075</v>
          </cell>
          <cell r="AB671">
            <v>183.051</v>
          </cell>
          <cell r="AC671">
            <v>183.051</v>
          </cell>
          <cell r="AD671">
            <v>183.051</v>
          </cell>
          <cell r="AE671">
            <v>91.5255</v>
          </cell>
          <cell r="AF671">
            <v>73.2204</v>
          </cell>
          <cell r="AG671">
            <v>58.57632</v>
          </cell>
          <cell r="AH671">
            <v>45.76275</v>
          </cell>
          <cell r="AI671">
            <v>91.5255</v>
          </cell>
        </row>
        <row r="672">
          <cell r="Z672">
            <v>292.86225</v>
          </cell>
          <cell r="AA672">
            <v>16107.42375</v>
          </cell>
          <cell r="AB672">
            <v>195.2415</v>
          </cell>
          <cell r="AC672">
            <v>195.2415</v>
          </cell>
          <cell r="AD672">
            <v>195.2415</v>
          </cell>
          <cell r="AE672">
            <v>97.62075</v>
          </cell>
          <cell r="AF672">
            <v>78.0966</v>
          </cell>
          <cell r="AG672">
            <v>62.47728</v>
          </cell>
          <cell r="AH672">
            <v>48.810375</v>
          </cell>
          <cell r="AI672">
            <v>97.62075</v>
          </cell>
        </row>
        <row r="673">
          <cell r="Z673">
            <v>311.7285</v>
          </cell>
          <cell r="AA673">
            <v>17145.0675</v>
          </cell>
          <cell r="AB673">
            <v>207.819</v>
          </cell>
          <cell r="AC673">
            <v>207.819</v>
          </cell>
          <cell r="AD673">
            <v>207.819</v>
          </cell>
          <cell r="AE673">
            <v>103.9095</v>
          </cell>
          <cell r="AF673">
            <v>83.1276</v>
          </cell>
          <cell r="AG673">
            <v>66.50208</v>
          </cell>
          <cell r="AH673">
            <v>51.95475</v>
          </cell>
          <cell r="AI673">
            <v>103.9095</v>
          </cell>
        </row>
        <row r="674">
          <cell r="Z674">
            <v>331.17525</v>
          </cell>
          <cell r="AA674">
            <v>18214.63875</v>
          </cell>
          <cell r="AB674">
            <v>220.7835</v>
          </cell>
          <cell r="AC674">
            <v>220.7835</v>
          </cell>
          <cell r="AD674">
            <v>220.7835</v>
          </cell>
          <cell r="AE674">
            <v>110.39175</v>
          </cell>
          <cell r="AF674">
            <v>88.3134</v>
          </cell>
          <cell r="AG674">
            <v>70.65072</v>
          </cell>
          <cell r="AH674">
            <v>55.195875</v>
          </cell>
          <cell r="AI674">
            <v>110.39175</v>
          </cell>
        </row>
        <row r="675">
          <cell r="Z675">
            <v>351.2025</v>
          </cell>
          <cell r="AA675">
            <v>19316.1375</v>
          </cell>
          <cell r="AB675">
            <v>234.135</v>
          </cell>
          <cell r="AC675">
            <v>234.135</v>
          </cell>
          <cell r="AD675">
            <v>234.135</v>
          </cell>
          <cell r="AE675">
            <v>117.0675</v>
          </cell>
          <cell r="AF675">
            <v>93.654</v>
          </cell>
          <cell r="AG675">
            <v>74.9232</v>
          </cell>
          <cell r="AH675">
            <v>58.53375</v>
          </cell>
          <cell r="AI675">
            <v>117.0675</v>
          </cell>
        </row>
        <row r="676">
          <cell r="Z676">
            <v>371.81025</v>
          </cell>
          <cell r="AA676">
            <v>20449.56375</v>
          </cell>
          <cell r="AB676">
            <v>247.8735</v>
          </cell>
          <cell r="AC676">
            <v>247.8735</v>
          </cell>
          <cell r="AD676">
            <v>247.8735</v>
          </cell>
          <cell r="AE676">
            <v>123.93675</v>
          </cell>
          <cell r="AF676">
            <v>99.1494</v>
          </cell>
          <cell r="AG676">
            <v>79.31952</v>
          </cell>
          <cell r="AH676">
            <v>61.968375</v>
          </cell>
          <cell r="AI676">
            <v>123.93675</v>
          </cell>
        </row>
        <row r="677">
          <cell r="Z677">
            <v>392.9985</v>
          </cell>
          <cell r="AA677">
            <v>21614.9175</v>
          </cell>
          <cell r="AB677">
            <v>261.999</v>
          </cell>
          <cell r="AC677">
            <v>261.999</v>
          </cell>
          <cell r="AD677">
            <v>261.999</v>
          </cell>
          <cell r="AE677">
            <v>130.9995</v>
          </cell>
          <cell r="AF677">
            <v>104.7996</v>
          </cell>
          <cell r="AG677">
            <v>83.83968</v>
          </cell>
          <cell r="AH677">
            <v>65.49975</v>
          </cell>
          <cell r="AI677">
            <v>130.9995</v>
          </cell>
        </row>
        <row r="678">
          <cell r="Z678">
            <v>414.76725</v>
          </cell>
          <cell r="AA678">
            <v>22812.19875</v>
          </cell>
          <cell r="AB678">
            <v>276.5115</v>
          </cell>
          <cell r="AC678">
            <v>276.5115</v>
          </cell>
          <cell r="AD678">
            <v>276.5115</v>
          </cell>
          <cell r="AE678">
            <v>138.25575</v>
          </cell>
          <cell r="AF678">
            <v>110.6046</v>
          </cell>
          <cell r="AG678">
            <v>88.48368</v>
          </cell>
          <cell r="AH678">
            <v>69.127875</v>
          </cell>
          <cell r="AI678">
            <v>138.25575</v>
          </cell>
        </row>
        <row r="679">
          <cell r="Z679">
            <v>437.1165</v>
          </cell>
          <cell r="AA679">
            <v>24041.4075</v>
          </cell>
          <cell r="AB679">
            <v>291.411</v>
          </cell>
          <cell r="AC679">
            <v>291.411</v>
          </cell>
          <cell r="AD679">
            <v>291.411</v>
          </cell>
          <cell r="AE679">
            <v>145.7055</v>
          </cell>
          <cell r="AF679">
            <v>116.5644</v>
          </cell>
          <cell r="AG679">
            <v>93.25152</v>
          </cell>
          <cell r="AH679">
            <v>72.85275</v>
          </cell>
          <cell r="AI679">
            <v>145.7055</v>
          </cell>
        </row>
        <row r="680">
          <cell r="Z680">
            <v>460.04625</v>
          </cell>
          <cell r="AA680">
            <v>25302.54375</v>
          </cell>
          <cell r="AB680">
            <v>306.6975</v>
          </cell>
          <cell r="AC680">
            <v>306.6975</v>
          </cell>
          <cell r="AD680">
            <v>306.6975</v>
          </cell>
          <cell r="AE680">
            <v>153.34875</v>
          </cell>
          <cell r="AF680">
            <v>122.679</v>
          </cell>
          <cell r="AG680">
            <v>98.1432</v>
          </cell>
          <cell r="AH680">
            <v>76.674375</v>
          </cell>
          <cell r="AI680">
            <v>153.34875</v>
          </cell>
        </row>
        <row r="681">
          <cell r="Z681">
            <v>483.5565</v>
          </cell>
          <cell r="AA681">
            <v>26595.6075</v>
          </cell>
          <cell r="AB681">
            <v>322.371</v>
          </cell>
          <cell r="AC681">
            <v>322.371</v>
          </cell>
          <cell r="AD681">
            <v>322.371</v>
          </cell>
          <cell r="AE681">
            <v>161.1855</v>
          </cell>
          <cell r="AF681">
            <v>128.9484</v>
          </cell>
          <cell r="AG681">
            <v>103.15872</v>
          </cell>
          <cell r="AH681">
            <v>80.59275</v>
          </cell>
          <cell r="AI681">
            <v>161.1855</v>
          </cell>
        </row>
        <row r="682">
          <cell r="Z682">
            <v>507.64725</v>
          </cell>
          <cell r="AA682">
            <v>27920.59875</v>
          </cell>
          <cell r="AB682">
            <v>338.4315</v>
          </cell>
          <cell r="AC682">
            <v>338.4315</v>
          </cell>
          <cell r="AD682">
            <v>338.4315</v>
          </cell>
          <cell r="AE682">
            <v>169.21575</v>
          </cell>
          <cell r="AF682">
            <v>135.3726</v>
          </cell>
          <cell r="AG682">
            <v>108.29808</v>
          </cell>
          <cell r="AH682">
            <v>84.607875</v>
          </cell>
          <cell r="AI682">
            <v>169.21575</v>
          </cell>
        </row>
        <row r="683">
          <cell r="Z683">
            <v>532.3185</v>
          </cell>
          <cell r="AA683">
            <v>29277.5175</v>
          </cell>
          <cell r="AB683">
            <v>354.879</v>
          </cell>
          <cell r="AC683">
            <v>354.879</v>
          </cell>
          <cell r="AD683">
            <v>354.879</v>
          </cell>
          <cell r="AE683">
            <v>177.4395</v>
          </cell>
          <cell r="AF683">
            <v>141.9516</v>
          </cell>
          <cell r="AG683">
            <v>113.56128</v>
          </cell>
          <cell r="AH683">
            <v>88.71975</v>
          </cell>
          <cell r="AI683">
            <v>177.4395</v>
          </cell>
        </row>
        <row r="684">
          <cell r="Z684">
            <v>557.57025</v>
          </cell>
          <cell r="AA684">
            <v>30666.36375</v>
          </cell>
          <cell r="AB684">
            <v>371.7135</v>
          </cell>
          <cell r="AC684">
            <v>371.7135</v>
          </cell>
          <cell r="AD684">
            <v>371.7135</v>
          </cell>
          <cell r="AE684">
            <v>185.85675</v>
          </cell>
          <cell r="AF684">
            <v>148.6854</v>
          </cell>
          <cell r="AG684">
            <v>118.94832</v>
          </cell>
          <cell r="AH684">
            <v>92.928375</v>
          </cell>
          <cell r="AI684">
            <v>185.85675</v>
          </cell>
        </row>
        <row r="685">
          <cell r="Z685">
            <v>583.4025</v>
          </cell>
          <cell r="AA685">
            <v>32087.1375</v>
          </cell>
          <cell r="AB685">
            <v>388.935</v>
          </cell>
          <cell r="AC685">
            <v>388.935</v>
          </cell>
          <cell r="AD685">
            <v>388.935</v>
          </cell>
          <cell r="AE685">
            <v>194.4675</v>
          </cell>
          <cell r="AF685">
            <v>155.574</v>
          </cell>
          <cell r="AG685">
            <v>124.4592</v>
          </cell>
          <cell r="AH685">
            <v>97.23375</v>
          </cell>
          <cell r="AI685">
            <v>194.4675</v>
          </cell>
        </row>
        <row r="686">
          <cell r="Z686">
            <v>609.81525</v>
          </cell>
          <cell r="AA686">
            <v>33539.83875</v>
          </cell>
          <cell r="AB686">
            <v>406.5435</v>
          </cell>
          <cell r="AC686">
            <v>406.5435</v>
          </cell>
          <cell r="AD686">
            <v>406.5435</v>
          </cell>
          <cell r="AE686">
            <v>203.27175</v>
          </cell>
          <cell r="AF686">
            <v>162.6174</v>
          </cell>
          <cell r="AG686">
            <v>130.09392</v>
          </cell>
          <cell r="AH686">
            <v>101.635875</v>
          </cell>
          <cell r="AI686">
            <v>203.27175</v>
          </cell>
        </row>
        <row r="687">
          <cell r="Z687">
            <v>636.8085</v>
          </cell>
          <cell r="AA687">
            <v>35024.4675</v>
          </cell>
          <cell r="AB687">
            <v>424.539</v>
          </cell>
          <cell r="AC687">
            <v>424.539</v>
          </cell>
          <cell r="AD687">
            <v>424.539</v>
          </cell>
          <cell r="AE687">
            <v>212.2695</v>
          </cell>
          <cell r="AF687">
            <v>169.8156</v>
          </cell>
          <cell r="AG687">
            <v>135.85248</v>
          </cell>
          <cell r="AH687">
            <v>106.13475</v>
          </cell>
          <cell r="AI687">
            <v>212.2695</v>
          </cell>
        </row>
        <row r="688">
          <cell r="Z688">
            <v>664.38225</v>
          </cell>
          <cell r="AA688">
            <v>36541.02375</v>
          </cell>
          <cell r="AB688">
            <v>442.9215</v>
          </cell>
          <cell r="AC688">
            <v>442.9215</v>
          </cell>
          <cell r="AD688">
            <v>442.9215</v>
          </cell>
          <cell r="AE688">
            <v>221.46075</v>
          </cell>
          <cell r="AF688">
            <v>177.1686</v>
          </cell>
          <cell r="AG688">
            <v>141.73488</v>
          </cell>
          <cell r="AH688">
            <v>110.730375</v>
          </cell>
          <cell r="AI688">
            <v>221.46075</v>
          </cell>
        </row>
        <row r="689">
          <cell r="Z689">
            <v>692.5365</v>
          </cell>
          <cell r="AA689">
            <v>38089.5075</v>
          </cell>
          <cell r="AB689">
            <v>461.691</v>
          </cell>
          <cell r="AC689">
            <v>461.691</v>
          </cell>
          <cell r="AD689">
            <v>461.691</v>
          </cell>
          <cell r="AE689">
            <v>230.8455</v>
          </cell>
          <cell r="AF689">
            <v>184.6764</v>
          </cell>
          <cell r="AG689">
            <v>147.74112</v>
          </cell>
          <cell r="AH689">
            <v>115.42275</v>
          </cell>
          <cell r="AI689">
            <v>230.8455</v>
          </cell>
        </row>
        <row r="690">
          <cell r="Z690">
            <v>721.27125</v>
          </cell>
          <cell r="AA690">
            <v>39669.91875</v>
          </cell>
          <cell r="AB690">
            <v>480.8475</v>
          </cell>
          <cell r="AC690">
            <v>480.8475</v>
          </cell>
          <cell r="AD690">
            <v>480.8475</v>
          </cell>
          <cell r="AE690">
            <v>240.42375</v>
          </cell>
          <cell r="AF690">
            <v>192.339</v>
          </cell>
          <cell r="AG690">
            <v>153.8712</v>
          </cell>
          <cell r="AH690">
            <v>120.211875</v>
          </cell>
          <cell r="AI690">
            <v>240.42375</v>
          </cell>
        </row>
        <row r="691">
          <cell r="Z691">
            <v>750.5865</v>
          </cell>
          <cell r="AA691">
            <v>41282.2575</v>
          </cell>
          <cell r="AB691">
            <v>500.391</v>
          </cell>
          <cell r="AC691">
            <v>500.391</v>
          </cell>
          <cell r="AD691">
            <v>500.391</v>
          </cell>
          <cell r="AE691">
            <v>250.1955</v>
          </cell>
          <cell r="AF691">
            <v>200.1564</v>
          </cell>
          <cell r="AG691">
            <v>160.12512</v>
          </cell>
          <cell r="AH691">
            <v>125.09775</v>
          </cell>
          <cell r="AI691">
            <v>250.1955</v>
          </cell>
        </row>
        <row r="692">
          <cell r="Z692">
            <v>780.48225</v>
          </cell>
          <cell r="AA692">
            <v>42926.52375</v>
          </cell>
          <cell r="AB692">
            <v>520.3215</v>
          </cell>
          <cell r="AC692">
            <v>520.3215</v>
          </cell>
          <cell r="AD692">
            <v>520.3215</v>
          </cell>
          <cell r="AE692">
            <v>260.16075</v>
          </cell>
          <cell r="AF692">
            <v>208.1286</v>
          </cell>
          <cell r="AG692">
            <v>166.50288</v>
          </cell>
          <cell r="AH692">
            <v>130.080375</v>
          </cell>
          <cell r="AI692">
            <v>260.16075</v>
          </cell>
        </row>
        <row r="693">
          <cell r="Z693">
            <v>810.9585</v>
          </cell>
          <cell r="AA693">
            <v>44602.7175</v>
          </cell>
          <cell r="AB693">
            <v>540.639</v>
          </cell>
          <cell r="AC693">
            <v>540.639</v>
          </cell>
          <cell r="AD693">
            <v>540.639</v>
          </cell>
          <cell r="AE693">
            <v>270.3195</v>
          </cell>
          <cell r="AF693">
            <v>216.2556</v>
          </cell>
          <cell r="AG693">
            <v>173.00448</v>
          </cell>
          <cell r="AH693">
            <v>135.15975</v>
          </cell>
          <cell r="AI693">
            <v>270.3195</v>
          </cell>
        </row>
        <row r="694">
          <cell r="Z694">
            <v>842.01525</v>
          </cell>
          <cell r="AA694">
            <v>46310.83875</v>
          </cell>
          <cell r="AB694">
            <v>561.3435</v>
          </cell>
          <cell r="AC694">
            <v>561.3435</v>
          </cell>
          <cell r="AD694">
            <v>561.3435</v>
          </cell>
          <cell r="AE694">
            <v>280.67175</v>
          </cell>
          <cell r="AF694">
            <v>224.5374</v>
          </cell>
          <cell r="AG694">
            <v>179.62992</v>
          </cell>
          <cell r="AH694">
            <v>140.335875</v>
          </cell>
          <cell r="AI694">
            <v>280.67175</v>
          </cell>
        </row>
        <row r="695">
          <cell r="Z695">
            <v>873.6525</v>
          </cell>
          <cell r="AA695">
            <v>48050.8875</v>
          </cell>
          <cell r="AB695">
            <v>582.435</v>
          </cell>
          <cell r="AC695">
            <v>582.435</v>
          </cell>
          <cell r="AD695">
            <v>582.435</v>
          </cell>
          <cell r="AE695">
            <v>291.2175</v>
          </cell>
          <cell r="AF695">
            <v>232.974</v>
          </cell>
          <cell r="AG695">
            <v>186.3792</v>
          </cell>
          <cell r="AH695">
            <v>145.60875</v>
          </cell>
          <cell r="AI695">
            <v>291.2175</v>
          </cell>
        </row>
        <row r="696">
          <cell r="Z696">
            <v>905.87025</v>
          </cell>
          <cell r="AA696">
            <v>49822.86375</v>
          </cell>
          <cell r="AB696">
            <v>603.9135</v>
          </cell>
          <cell r="AC696">
            <v>603.9135</v>
          </cell>
          <cell r="AD696">
            <v>603.9135</v>
          </cell>
          <cell r="AE696">
            <v>301.95675</v>
          </cell>
          <cell r="AF696">
            <v>241.5654</v>
          </cell>
          <cell r="AG696">
            <v>193.25232</v>
          </cell>
          <cell r="AH696">
            <v>150.978375</v>
          </cell>
          <cell r="AI696">
            <v>301.95675</v>
          </cell>
        </row>
        <row r="697">
          <cell r="Z697">
            <v>938.6685</v>
          </cell>
          <cell r="AA697">
            <v>51626.7675</v>
          </cell>
          <cell r="AB697">
            <v>625.779</v>
          </cell>
          <cell r="AC697">
            <v>625.779</v>
          </cell>
          <cell r="AD697">
            <v>625.779</v>
          </cell>
          <cell r="AE697">
            <v>312.8895</v>
          </cell>
          <cell r="AF697">
            <v>250.3116</v>
          </cell>
          <cell r="AG697">
            <v>200.24928</v>
          </cell>
          <cell r="AH697">
            <v>156.44475</v>
          </cell>
          <cell r="AI697">
            <v>312.8895</v>
          </cell>
        </row>
        <row r="698">
          <cell r="Z698">
            <v>972.04725</v>
          </cell>
          <cell r="AA698">
            <v>53462.59875</v>
          </cell>
          <cell r="AB698">
            <v>648.0315</v>
          </cell>
          <cell r="AC698">
            <v>648.0315</v>
          </cell>
          <cell r="AD698">
            <v>648.0315</v>
          </cell>
          <cell r="AE698">
            <v>324.01575</v>
          </cell>
          <cell r="AF698">
            <v>259.2126</v>
          </cell>
          <cell r="AG698">
            <v>207.37008</v>
          </cell>
          <cell r="AH698">
            <v>162.007875</v>
          </cell>
          <cell r="AI698">
            <v>324.01575</v>
          </cell>
        </row>
        <row r="699">
          <cell r="Z699">
            <v>1006.0065</v>
          </cell>
          <cell r="AA699">
            <v>55330.3575</v>
          </cell>
          <cell r="AB699">
            <v>670.671</v>
          </cell>
          <cell r="AC699">
            <v>670.671</v>
          </cell>
          <cell r="AD699">
            <v>670.671</v>
          </cell>
          <cell r="AE699">
            <v>335.3355</v>
          </cell>
          <cell r="AF699">
            <v>268.2684</v>
          </cell>
          <cell r="AG699">
            <v>214.61472</v>
          </cell>
          <cell r="AH699">
            <v>167.66775</v>
          </cell>
          <cell r="AI699">
            <v>335.3355</v>
          </cell>
        </row>
        <row r="700">
          <cell r="Z700">
            <v>1040.54625</v>
          </cell>
          <cell r="AA700">
            <v>57230.04375</v>
          </cell>
          <cell r="AB700">
            <v>693.6975</v>
          </cell>
          <cell r="AC700">
            <v>693.6975</v>
          </cell>
          <cell r="AD700">
            <v>693.6975</v>
          </cell>
          <cell r="AE700">
            <v>346.84875</v>
          </cell>
          <cell r="AF700">
            <v>277.479</v>
          </cell>
          <cell r="AG700">
            <v>221.9832</v>
          </cell>
          <cell r="AH700">
            <v>173.424375</v>
          </cell>
          <cell r="AI700">
            <v>346.84875</v>
          </cell>
        </row>
        <row r="701">
          <cell r="Z701">
            <v>1075.6665</v>
          </cell>
          <cell r="AA701">
            <v>59161.6575</v>
          </cell>
          <cell r="AB701">
            <v>717.111</v>
          </cell>
          <cell r="AC701">
            <v>717.111</v>
          </cell>
          <cell r="AD701">
            <v>717.111</v>
          </cell>
          <cell r="AE701">
            <v>358.5555</v>
          </cell>
          <cell r="AF701">
            <v>286.8444</v>
          </cell>
          <cell r="AG701">
            <v>229.47552</v>
          </cell>
          <cell r="AH701">
            <v>179.27775</v>
          </cell>
          <cell r="AI701">
            <v>358.5555</v>
          </cell>
        </row>
        <row r="702">
          <cell r="Z702">
            <v>1111.36725</v>
          </cell>
          <cell r="AA702">
            <v>61125.19875</v>
          </cell>
          <cell r="AB702">
            <v>740.9115</v>
          </cell>
          <cell r="AC702">
            <v>740.9115</v>
          </cell>
          <cell r="AD702">
            <v>740.9115</v>
          </cell>
          <cell r="AE702">
            <v>370.45575</v>
          </cell>
          <cell r="AF702">
            <v>296.3646</v>
          </cell>
          <cell r="AG702">
            <v>237.09168</v>
          </cell>
          <cell r="AH702">
            <v>185.227875</v>
          </cell>
          <cell r="AI702">
            <v>370.45575</v>
          </cell>
        </row>
        <row r="703">
          <cell r="Z703">
            <v>1147.6485</v>
          </cell>
          <cell r="AA703">
            <v>63120.6675</v>
          </cell>
          <cell r="AB703">
            <v>765.099</v>
          </cell>
          <cell r="AC703">
            <v>765.099</v>
          </cell>
          <cell r="AD703">
            <v>765.099</v>
          </cell>
          <cell r="AE703">
            <v>382.5495</v>
          </cell>
          <cell r="AF703">
            <v>306.0396</v>
          </cell>
          <cell r="AG703">
            <v>244.83168</v>
          </cell>
          <cell r="AH703">
            <v>191.27475</v>
          </cell>
          <cell r="AI703">
            <v>382.5495</v>
          </cell>
        </row>
        <row r="704">
          <cell r="Z704">
            <v>1184.51025</v>
          </cell>
          <cell r="AA704">
            <v>65148.06375</v>
          </cell>
          <cell r="AB704">
            <v>789.6735</v>
          </cell>
          <cell r="AC704">
            <v>789.6735</v>
          </cell>
          <cell r="AD704">
            <v>789.6735</v>
          </cell>
          <cell r="AE704">
            <v>394.83675</v>
          </cell>
          <cell r="AF704">
            <v>315.8694</v>
          </cell>
          <cell r="AG704">
            <v>252.69552</v>
          </cell>
          <cell r="AH704">
            <v>197.418375</v>
          </cell>
          <cell r="AI704">
            <v>394.83675</v>
          </cell>
        </row>
        <row r="705">
          <cell r="Z705">
            <v>1221.9525</v>
          </cell>
          <cell r="AA705">
            <v>67207.3875</v>
          </cell>
          <cell r="AB705">
            <v>814.635</v>
          </cell>
          <cell r="AC705">
            <v>814.635</v>
          </cell>
          <cell r="AD705">
            <v>814.635</v>
          </cell>
          <cell r="AE705">
            <v>407.3175</v>
          </cell>
          <cell r="AF705">
            <v>325.854</v>
          </cell>
          <cell r="AG705">
            <v>260.6832</v>
          </cell>
          <cell r="AH705">
            <v>203.65875</v>
          </cell>
          <cell r="AI705">
            <v>407.3175</v>
          </cell>
        </row>
        <row r="706">
          <cell r="Z706">
            <v>1259.97525</v>
          </cell>
          <cell r="AA706">
            <v>69298.63875</v>
          </cell>
          <cell r="AB706">
            <v>839.9835</v>
          </cell>
          <cell r="AC706">
            <v>839.9835</v>
          </cell>
          <cell r="AD706">
            <v>839.9835</v>
          </cell>
          <cell r="AE706">
            <v>419.99175</v>
          </cell>
          <cell r="AF706">
            <v>335.9934</v>
          </cell>
          <cell r="AG706">
            <v>268.79472</v>
          </cell>
          <cell r="AH706">
            <v>209.995875</v>
          </cell>
          <cell r="AI706">
            <v>419.99175</v>
          </cell>
        </row>
        <row r="707">
          <cell r="Z707">
            <v>1298.5785</v>
          </cell>
          <cell r="AA707">
            <v>71421.8175</v>
          </cell>
          <cell r="AB707">
            <v>865.719</v>
          </cell>
          <cell r="AC707">
            <v>865.719</v>
          </cell>
          <cell r="AD707">
            <v>865.719</v>
          </cell>
          <cell r="AE707">
            <v>432.8595</v>
          </cell>
          <cell r="AF707">
            <v>346.2876</v>
          </cell>
          <cell r="AG707">
            <v>277.03008</v>
          </cell>
          <cell r="AH707">
            <v>216.42975</v>
          </cell>
          <cell r="AI707">
            <v>432.8595</v>
          </cell>
        </row>
        <row r="708">
          <cell r="Z708">
            <v>1337.76225</v>
          </cell>
          <cell r="AA708">
            <v>73576.92375</v>
          </cell>
          <cell r="AB708">
            <v>891.8415</v>
          </cell>
          <cell r="AC708">
            <v>891.8415</v>
          </cell>
          <cell r="AD708">
            <v>891.8415</v>
          </cell>
          <cell r="AE708">
            <v>445.92075</v>
          </cell>
          <cell r="AF708">
            <v>356.7366</v>
          </cell>
          <cell r="AG708">
            <v>285.38928</v>
          </cell>
          <cell r="AH708">
            <v>222.960375</v>
          </cell>
          <cell r="AI708">
            <v>445.92075</v>
          </cell>
        </row>
        <row r="709">
          <cell r="Z709">
            <v>1377.5265</v>
          </cell>
          <cell r="AA709">
            <v>75763.9575</v>
          </cell>
          <cell r="AB709">
            <v>918.351</v>
          </cell>
          <cell r="AC709">
            <v>918.351</v>
          </cell>
          <cell r="AD709">
            <v>918.351</v>
          </cell>
          <cell r="AE709">
            <v>459.1755</v>
          </cell>
          <cell r="AF709">
            <v>367.3404</v>
          </cell>
          <cell r="AG709">
            <v>293.87232</v>
          </cell>
          <cell r="AH709">
            <v>229.58775</v>
          </cell>
          <cell r="AI709">
            <v>459.1755</v>
          </cell>
        </row>
        <row r="710">
          <cell r="Z710">
            <v>1417.87125</v>
          </cell>
          <cell r="AA710">
            <v>77982.91875</v>
          </cell>
          <cell r="AB710">
            <v>945.2475</v>
          </cell>
          <cell r="AC710">
            <v>945.2475</v>
          </cell>
          <cell r="AD710">
            <v>945.2475</v>
          </cell>
          <cell r="AE710">
            <v>472.62375</v>
          </cell>
          <cell r="AF710">
            <v>378.099</v>
          </cell>
          <cell r="AG710">
            <v>302.4792</v>
          </cell>
          <cell r="AH710">
            <v>236.311875</v>
          </cell>
          <cell r="AI710">
            <v>472.62375</v>
          </cell>
        </row>
        <row r="711">
          <cell r="Z711">
            <v>1458.7965</v>
          </cell>
          <cell r="AA711">
            <v>80233.8075</v>
          </cell>
          <cell r="AB711">
            <v>972.531</v>
          </cell>
          <cell r="AC711">
            <v>972.531</v>
          </cell>
          <cell r="AD711">
            <v>972.531</v>
          </cell>
          <cell r="AE711">
            <v>486.2655</v>
          </cell>
          <cell r="AF711">
            <v>389.0124</v>
          </cell>
          <cell r="AG711">
            <v>311.20992</v>
          </cell>
          <cell r="AH711">
            <v>243.13275</v>
          </cell>
          <cell r="AI711">
            <v>486.2655</v>
          </cell>
        </row>
        <row r="712">
          <cell r="Z712">
            <v>1500.30225</v>
          </cell>
          <cell r="AA712">
            <v>82516.62375</v>
          </cell>
          <cell r="AB712">
            <v>1000.2015</v>
          </cell>
          <cell r="AC712">
            <v>1000.2015</v>
          </cell>
          <cell r="AD712">
            <v>1000.2015</v>
          </cell>
          <cell r="AE712">
            <v>500.10075</v>
          </cell>
          <cell r="AF712">
            <v>400.0806</v>
          </cell>
          <cell r="AG712">
            <v>320.06448</v>
          </cell>
          <cell r="AH712">
            <v>250.050375</v>
          </cell>
          <cell r="AI712">
            <v>500.10075</v>
          </cell>
        </row>
        <row r="713">
          <cell r="Z713">
            <v>1542.3885</v>
          </cell>
          <cell r="AA713">
            <v>84831.3675</v>
          </cell>
          <cell r="AB713">
            <v>1028.259</v>
          </cell>
          <cell r="AC713">
            <v>1028.259</v>
          </cell>
          <cell r="AD713">
            <v>1028.259</v>
          </cell>
          <cell r="AE713">
            <v>514.1295</v>
          </cell>
          <cell r="AF713">
            <v>411.3036</v>
          </cell>
          <cell r="AG713">
            <v>329.04288</v>
          </cell>
          <cell r="AH713">
            <v>257.06475</v>
          </cell>
          <cell r="AI713">
            <v>514.1295</v>
          </cell>
        </row>
        <row r="714">
          <cell r="Z714">
            <v>1585.05525</v>
          </cell>
          <cell r="AA714">
            <v>87178.03875</v>
          </cell>
          <cell r="AB714">
            <v>1056.7035</v>
          </cell>
          <cell r="AC714">
            <v>1056.7035</v>
          </cell>
          <cell r="AD714">
            <v>1056.7035</v>
          </cell>
          <cell r="AE714">
            <v>528.35175</v>
          </cell>
          <cell r="AF714">
            <v>422.6814</v>
          </cell>
          <cell r="AG714">
            <v>338.14512</v>
          </cell>
          <cell r="AH714">
            <v>264.175875</v>
          </cell>
          <cell r="AI714">
            <v>528.35175</v>
          </cell>
        </row>
        <row r="715">
          <cell r="Z715">
            <v>1628.3025</v>
          </cell>
          <cell r="AA715">
            <v>89556.6375</v>
          </cell>
          <cell r="AB715">
            <v>1085.535</v>
          </cell>
          <cell r="AC715">
            <v>1085.535</v>
          </cell>
          <cell r="AD715">
            <v>1085.535</v>
          </cell>
          <cell r="AE715">
            <v>542.7675</v>
          </cell>
          <cell r="AF715">
            <v>434.214</v>
          </cell>
          <cell r="AG715">
            <v>347.3712</v>
          </cell>
          <cell r="AH715">
            <v>271.38375</v>
          </cell>
          <cell r="AI715">
            <v>542.7675</v>
          </cell>
        </row>
        <row r="716">
          <cell r="Z716">
            <v>1672.13025</v>
          </cell>
          <cell r="AA716">
            <v>91967.16375</v>
          </cell>
          <cell r="AB716">
            <v>1114.7535</v>
          </cell>
          <cell r="AC716">
            <v>1114.7535</v>
          </cell>
          <cell r="AD716">
            <v>1114.7535</v>
          </cell>
          <cell r="AE716">
            <v>557.37675</v>
          </cell>
          <cell r="AF716">
            <v>445.9014</v>
          </cell>
          <cell r="AG716">
            <v>356.72112</v>
          </cell>
          <cell r="AH716">
            <v>278.688375</v>
          </cell>
          <cell r="AI716">
            <v>557.37675</v>
          </cell>
        </row>
        <row r="717">
          <cell r="Z717">
            <v>1716.5385</v>
          </cell>
          <cell r="AA717">
            <v>94409.6175</v>
          </cell>
          <cell r="AB717">
            <v>1144.359</v>
          </cell>
          <cell r="AC717">
            <v>1144.359</v>
          </cell>
          <cell r="AD717">
            <v>1144.359</v>
          </cell>
          <cell r="AE717">
            <v>572.1795</v>
          </cell>
          <cell r="AF717">
            <v>457.7436</v>
          </cell>
          <cell r="AG717">
            <v>366.19488</v>
          </cell>
          <cell r="AH717">
            <v>286.08975</v>
          </cell>
          <cell r="AI717">
            <v>572.1795</v>
          </cell>
        </row>
        <row r="718">
          <cell r="Z718">
            <v>1761.52725</v>
          </cell>
          <cell r="AA718">
            <v>96883.99875</v>
          </cell>
          <cell r="AB718">
            <v>1174.3515</v>
          </cell>
          <cell r="AC718">
            <v>1174.3515</v>
          </cell>
          <cell r="AD718">
            <v>1174.3515</v>
          </cell>
          <cell r="AE718">
            <v>587.17575</v>
          </cell>
          <cell r="AF718">
            <v>469.7406</v>
          </cell>
          <cell r="AG718">
            <v>375.79248</v>
          </cell>
          <cell r="AH718">
            <v>293.587875</v>
          </cell>
          <cell r="AI718">
            <v>587.17575</v>
          </cell>
        </row>
        <row r="719">
          <cell r="Z719">
            <v>1807.0965</v>
          </cell>
          <cell r="AA719">
            <v>99390.3075</v>
          </cell>
          <cell r="AB719">
            <v>1204.731</v>
          </cell>
          <cell r="AC719">
            <v>1204.731</v>
          </cell>
          <cell r="AD719">
            <v>1204.731</v>
          </cell>
          <cell r="AE719">
            <v>602.3655</v>
          </cell>
          <cell r="AF719">
            <v>481.8924</v>
          </cell>
          <cell r="AG719">
            <v>385.51392</v>
          </cell>
          <cell r="AH719">
            <v>301.18275</v>
          </cell>
          <cell r="AI719">
            <v>602.3655</v>
          </cell>
        </row>
        <row r="720">
          <cell r="Z720">
            <v>1853.24625</v>
          </cell>
          <cell r="AA720">
            <v>101928.54375</v>
          </cell>
          <cell r="AB720">
            <v>1235.4975</v>
          </cell>
          <cell r="AC720">
            <v>1235.4975</v>
          </cell>
          <cell r="AD720">
            <v>1235.4975</v>
          </cell>
          <cell r="AE720">
            <v>617.74875</v>
          </cell>
          <cell r="AF720">
            <v>494.199</v>
          </cell>
          <cell r="AG720">
            <v>395.3592</v>
          </cell>
          <cell r="AH720">
            <v>308.874375</v>
          </cell>
          <cell r="AI720">
            <v>617.74875</v>
          </cell>
        </row>
        <row r="721">
          <cell r="Z721">
            <v>1899.9765</v>
          </cell>
          <cell r="AA721">
            <v>104498.7075</v>
          </cell>
          <cell r="AB721">
            <v>1266.651</v>
          </cell>
          <cell r="AC721">
            <v>1266.651</v>
          </cell>
          <cell r="AD721">
            <v>1266.651</v>
          </cell>
          <cell r="AE721">
            <v>633.3255</v>
          </cell>
          <cell r="AF721">
            <v>506.6604</v>
          </cell>
          <cell r="AG721">
            <v>405.32832</v>
          </cell>
          <cell r="AH721">
            <v>316.66275</v>
          </cell>
          <cell r="AI721">
            <v>633.3255</v>
          </cell>
        </row>
        <row r="722">
          <cell r="Z722">
            <v>1947.28725</v>
          </cell>
          <cell r="AA722">
            <v>107100.79875</v>
          </cell>
          <cell r="AB722">
            <v>1298.1915</v>
          </cell>
          <cell r="AC722">
            <v>1298.1915</v>
          </cell>
          <cell r="AD722">
            <v>1298.1915</v>
          </cell>
          <cell r="AE722">
            <v>649.09575</v>
          </cell>
          <cell r="AF722">
            <v>519.2766</v>
          </cell>
          <cell r="AG722">
            <v>415.42128</v>
          </cell>
          <cell r="AH722">
            <v>324.547875</v>
          </cell>
          <cell r="AI722">
            <v>649.09575</v>
          </cell>
        </row>
        <row r="723">
          <cell r="Z723">
            <v>1995.1785</v>
          </cell>
          <cell r="AA723">
            <v>109734.8175</v>
          </cell>
          <cell r="AB723">
            <v>1330.119</v>
          </cell>
          <cell r="AC723">
            <v>1330.119</v>
          </cell>
          <cell r="AD723">
            <v>1330.119</v>
          </cell>
          <cell r="AE723">
            <v>665.0595</v>
          </cell>
          <cell r="AF723">
            <v>532.0476</v>
          </cell>
          <cell r="AG723">
            <v>425.63808</v>
          </cell>
          <cell r="AH723">
            <v>332.52975</v>
          </cell>
          <cell r="AI723">
            <v>665.0595</v>
          </cell>
        </row>
        <row r="724">
          <cell r="Z724">
            <v>2043.65025</v>
          </cell>
          <cell r="AA724">
            <v>112400.76375</v>
          </cell>
          <cell r="AB724">
            <v>1362.4335</v>
          </cell>
          <cell r="AC724">
            <v>1362.4335</v>
          </cell>
          <cell r="AD724">
            <v>1362.4335</v>
          </cell>
          <cell r="AE724">
            <v>681.21675</v>
          </cell>
          <cell r="AF724">
            <v>544.9734</v>
          </cell>
          <cell r="AG724">
            <v>435.97872</v>
          </cell>
          <cell r="AH724">
            <v>340.608375</v>
          </cell>
          <cell r="AI724">
            <v>681.21675</v>
          </cell>
        </row>
        <row r="725">
          <cell r="Z725">
            <v>2092.7025</v>
          </cell>
          <cell r="AA725">
            <v>115098.6375</v>
          </cell>
          <cell r="AB725">
            <v>1395.135</v>
          </cell>
          <cell r="AC725">
            <v>1395.135</v>
          </cell>
          <cell r="AD725">
            <v>1395.135</v>
          </cell>
          <cell r="AE725">
            <v>697.5675</v>
          </cell>
          <cell r="AF725">
            <v>558.054</v>
          </cell>
          <cell r="AG725">
            <v>446.4432</v>
          </cell>
          <cell r="AH725">
            <v>348.78375</v>
          </cell>
          <cell r="AI725">
            <v>697.5675</v>
          </cell>
        </row>
        <row r="726">
          <cell r="Z726">
            <v>2142.33525</v>
          </cell>
          <cell r="AA726">
            <v>117828.43875</v>
          </cell>
          <cell r="AB726">
            <v>1428.2235</v>
          </cell>
          <cell r="AC726">
            <v>1428.2235</v>
          </cell>
          <cell r="AD726">
            <v>1428.2235</v>
          </cell>
          <cell r="AE726">
            <v>714.11175</v>
          </cell>
          <cell r="AF726">
            <v>571.2894</v>
          </cell>
          <cell r="AG726">
            <v>457.03152</v>
          </cell>
          <cell r="AH726">
            <v>357.055875</v>
          </cell>
          <cell r="AI726">
            <v>714.11175</v>
          </cell>
        </row>
        <row r="727">
          <cell r="Z727">
            <v>2192.5485</v>
          </cell>
          <cell r="AA727">
            <v>120590.1675</v>
          </cell>
          <cell r="AB727">
            <v>1461.699</v>
          </cell>
          <cell r="AC727">
            <v>1461.699</v>
          </cell>
          <cell r="AD727">
            <v>1461.699</v>
          </cell>
          <cell r="AE727">
            <v>730.8495</v>
          </cell>
          <cell r="AF727">
            <v>584.6796</v>
          </cell>
          <cell r="AG727">
            <v>467.74368</v>
          </cell>
          <cell r="AH727">
            <v>365.42475</v>
          </cell>
          <cell r="AI727">
            <v>730.8495</v>
          </cell>
        </row>
        <row r="728">
          <cell r="Z728">
            <v>2243.34225</v>
          </cell>
          <cell r="AA728">
            <v>123383.82375</v>
          </cell>
          <cell r="AB728">
            <v>1495.5615</v>
          </cell>
          <cell r="AC728">
            <v>1495.5615</v>
          </cell>
          <cell r="AD728">
            <v>1495.5615</v>
          </cell>
          <cell r="AE728">
            <v>747.78075</v>
          </cell>
          <cell r="AF728">
            <v>598.2246</v>
          </cell>
          <cell r="AG728">
            <v>478.57968</v>
          </cell>
          <cell r="AH728">
            <v>373.890375</v>
          </cell>
          <cell r="AI728">
            <v>747.78075</v>
          </cell>
        </row>
        <row r="729">
          <cell r="Z729">
            <v>2294.7165</v>
          </cell>
          <cell r="AA729">
            <v>126209.4075</v>
          </cell>
          <cell r="AB729">
            <v>1529.811</v>
          </cell>
          <cell r="AC729">
            <v>1529.811</v>
          </cell>
          <cell r="AD729">
            <v>1529.811</v>
          </cell>
          <cell r="AE729">
            <v>764.9055</v>
          </cell>
          <cell r="AF729">
            <v>611.9244</v>
          </cell>
          <cell r="AG729">
            <v>489.53952</v>
          </cell>
          <cell r="AH729">
            <v>382.45275</v>
          </cell>
          <cell r="AI729">
            <v>764.9055</v>
          </cell>
        </row>
        <row r="730">
          <cell r="Z730">
            <v>2346.67125</v>
          </cell>
          <cell r="AA730">
            <v>129066.91875</v>
          </cell>
          <cell r="AB730">
            <v>1564.4475</v>
          </cell>
          <cell r="AC730">
            <v>1564.4475</v>
          </cell>
          <cell r="AD730">
            <v>1564.4475</v>
          </cell>
          <cell r="AE730">
            <v>782.22375</v>
          </cell>
          <cell r="AF730">
            <v>625.779</v>
          </cell>
          <cell r="AG730">
            <v>500.6232</v>
          </cell>
          <cell r="AH730">
            <v>391.111875</v>
          </cell>
          <cell r="AI730">
            <v>782.22375</v>
          </cell>
        </row>
        <row r="731">
          <cell r="Z731">
            <v>2399.2065</v>
          </cell>
          <cell r="AA731">
            <v>131956.3575</v>
          </cell>
          <cell r="AB731">
            <v>1599.471</v>
          </cell>
          <cell r="AC731">
            <v>1599.471</v>
          </cell>
          <cell r="AD731">
            <v>1599.471</v>
          </cell>
          <cell r="AE731">
            <v>799.7355</v>
          </cell>
          <cell r="AF731">
            <v>639.7884</v>
          </cell>
          <cell r="AG731">
            <v>511.83072</v>
          </cell>
          <cell r="AH731">
            <v>399.86775</v>
          </cell>
          <cell r="AI731">
            <v>799.7355</v>
          </cell>
        </row>
        <row r="732">
          <cell r="Z732">
            <v>2452.32225</v>
          </cell>
          <cell r="AA732">
            <v>134877.72375</v>
          </cell>
          <cell r="AB732">
            <v>1634.8815</v>
          </cell>
          <cell r="AC732">
            <v>1634.8815</v>
          </cell>
          <cell r="AD732">
            <v>1634.8815</v>
          </cell>
          <cell r="AE732">
            <v>817.44075</v>
          </cell>
          <cell r="AF732">
            <v>653.9526</v>
          </cell>
          <cell r="AG732">
            <v>523.16208</v>
          </cell>
          <cell r="AH732">
            <v>408.720375</v>
          </cell>
          <cell r="AI732">
            <v>817.44075</v>
          </cell>
        </row>
        <row r="733">
          <cell r="Z733">
            <v>2506.0185</v>
          </cell>
          <cell r="AA733">
            <v>137831.0175</v>
          </cell>
          <cell r="AB733">
            <v>1670.679</v>
          </cell>
          <cell r="AC733">
            <v>1670.679</v>
          </cell>
          <cell r="AD733">
            <v>1670.679</v>
          </cell>
          <cell r="AE733">
            <v>835.3395</v>
          </cell>
          <cell r="AF733">
            <v>668.2716</v>
          </cell>
          <cell r="AG733">
            <v>534.61728</v>
          </cell>
          <cell r="AH733">
            <v>417.66975</v>
          </cell>
          <cell r="AI733">
            <v>835.3395</v>
          </cell>
        </row>
        <row r="734">
          <cell r="Z734">
            <v>2560.29525</v>
          </cell>
          <cell r="AA734">
            <v>140816.23875</v>
          </cell>
          <cell r="AB734">
            <v>1706.8635</v>
          </cell>
          <cell r="AC734">
            <v>1706.8635</v>
          </cell>
          <cell r="AD734">
            <v>1706.8635</v>
          </cell>
          <cell r="AE734">
            <v>853.43175</v>
          </cell>
          <cell r="AF734">
            <v>682.7454</v>
          </cell>
          <cell r="AG734">
            <v>546.19632</v>
          </cell>
          <cell r="AH734">
            <v>426.715875</v>
          </cell>
          <cell r="AI734">
            <v>853.43175</v>
          </cell>
        </row>
        <row r="735">
          <cell r="Z735">
            <v>2615.1525</v>
          </cell>
          <cell r="AA735">
            <v>143833.3875</v>
          </cell>
          <cell r="AB735">
            <v>1743.435</v>
          </cell>
          <cell r="AC735">
            <v>1743.435</v>
          </cell>
          <cell r="AD735">
            <v>1743.435</v>
          </cell>
          <cell r="AE735">
            <v>871.7175</v>
          </cell>
          <cell r="AF735">
            <v>697.374</v>
          </cell>
          <cell r="AG735">
            <v>557.8992</v>
          </cell>
          <cell r="AH735">
            <v>435.85875</v>
          </cell>
          <cell r="AI735">
            <v>871.7175</v>
          </cell>
        </row>
        <row r="736">
          <cell r="Z736">
            <v>2670.59025</v>
          </cell>
          <cell r="AA736">
            <v>146882.46375</v>
          </cell>
          <cell r="AB736">
            <v>1780.3935</v>
          </cell>
          <cell r="AC736">
            <v>1780.3935</v>
          </cell>
          <cell r="AD736">
            <v>1780.3935</v>
          </cell>
          <cell r="AE736">
            <v>890.19675</v>
          </cell>
          <cell r="AF736">
            <v>712.1574</v>
          </cell>
          <cell r="AG736">
            <v>569.72592</v>
          </cell>
          <cell r="AH736">
            <v>445.098375</v>
          </cell>
          <cell r="AI736">
            <v>890.19675</v>
          </cell>
        </row>
        <row r="737">
          <cell r="Z737">
            <v>2726.6085</v>
          </cell>
          <cell r="AA737">
            <v>149963.4675</v>
          </cell>
          <cell r="AB737">
            <v>1817.739</v>
          </cell>
          <cell r="AC737">
            <v>1817.739</v>
          </cell>
          <cell r="AD737">
            <v>1817.739</v>
          </cell>
          <cell r="AE737">
            <v>908.8695</v>
          </cell>
          <cell r="AF737">
            <v>727.0956</v>
          </cell>
          <cell r="AG737">
            <v>581.67648</v>
          </cell>
          <cell r="AH737">
            <v>454.43475</v>
          </cell>
          <cell r="AI737">
            <v>908.8695</v>
          </cell>
        </row>
        <row r="738">
          <cell r="Z738">
            <v>2783.20725</v>
          </cell>
          <cell r="AA738">
            <v>153076.39875</v>
          </cell>
          <cell r="AB738">
            <v>1855.4715</v>
          </cell>
          <cell r="AC738">
            <v>1855.4715</v>
          </cell>
          <cell r="AD738">
            <v>1855.4715</v>
          </cell>
          <cell r="AE738">
            <v>927.73575</v>
          </cell>
          <cell r="AF738">
            <v>742.1886</v>
          </cell>
          <cell r="AG738">
            <v>593.75088</v>
          </cell>
          <cell r="AH738">
            <v>463.867875</v>
          </cell>
          <cell r="AI738">
            <v>927.73575</v>
          </cell>
        </row>
        <row r="739">
          <cell r="Z739">
            <v>2840.3865</v>
          </cell>
          <cell r="AA739">
            <v>156221.2575</v>
          </cell>
          <cell r="AB739">
            <v>1893.591</v>
          </cell>
          <cell r="AC739">
            <v>1893.591</v>
          </cell>
          <cell r="AD739">
            <v>1893.591</v>
          </cell>
          <cell r="AE739">
            <v>946.7955</v>
          </cell>
          <cell r="AF739">
            <v>757.4364</v>
          </cell>
          <cell r="AG739">
            <v>605.94912</v>
          </cell>
          <cell r="AH739">
            <v>473.39775</v>
          </cell>
          <cell r="AI739">
            <v>946.7955</v>
          </cell>
        </row>
        <row r="740">
          <cell r="Z740">
            <v>2898.14625</v>
          </cell>
          <cell r="AA740">
            <v>159398.04375</v>
          </cell>
          <cell r="AB740">
            <v>1932.0975</v>
          </cell>
          <cell r="AC740">
            <v>1932.0975</v>
          </cell>
          <cell r="AD740">
            <v>1932.0975</v>
          </cell>
          <cell r="AE740">
            <v>966.04875</v>
          </cell>
          <cell r="AF740">
            <v>772.839</v>
          </cell>
          <cell r="AG740">
            <v>618.2712</v>
          </cell>
          <cell r="AH740">
            <v>483.024375</v>
          </cell>
          <cell r="AI740">
            <v>966.04875</v>
          </cell>
        </row>
        <row r="741">
          <cell r="Z741">
            <v>2956.4865</v>
          </cell>
          <cell r="AA741">
            <v>162606.7575</v>
          </cell>
          <cell r="AB741">
            <v>1970.991</v>
          </cell>
          <cell r="AC741">
            <v>1970.991</v>
          </cell>
          <cell r="AD741">
            <v>1970.991</v>
          </cell>
          <cell r="AE741">
            <v>985.4955</v>
          </cell>
          <cell r="AF741">
            <v>788.3964</v>
          </cell>
          <cell r="AG741">
            <v>630.71712</v>
          </cell>
          <cell r="AH741">
            <v>492.74775</v>
          </cell>
          <cell r="AI741">
            <v>985.4955</v>
          </cell>
        </row>
        <row r="742">
          <cell r="Z742">
            <v>3015.40725</v>
          </cell>
          <cell r="AA742">
            <v>165847.39875</v>
          </cell>
          <cell r="AB742">
            <v>2010.2715</v>
          </cell>
          <cell r="AC742">
            <v>2010.2715</v>
          </cell>
          <cell r="AD742">
            <v>2010.2715</v>
          </cell>
          <cell r="AE742">
            <v>1005.13575</v>
          </cell>
          <cell r="AF742">
            <v>804.1086</v>
          </cell>
          <cell r="AG742">
            <v>643.28688</v>
          </cell>
          <cell r="AH742">
            <v>502.567875</v>
          </cell>
          <cell r="AI742">
            <v>1005.13575</v>
          </cell>
        </row>
        <row r="743">
          <cell r="Z743">
            <v>3074.9085</v>
          </cell>
          <cell r="AA743">
            <v>169119.9675</v>
          </cell>
          <cell r="AB743">
            <v>2049.939</v>
          </cell>
          <cell r="AC743">
            <v>2049.939</v>
          </cell>
          <cell r="AD743">
            <v>2049.939</v>
          </cell>
          <cell r="AE743">
            <v>1024.9695</v>
          </cell>
          <cell r="AF743">
            <v>819.9756</v>
          </cell>
          <cell r="AG743">
            <v>655.98048</v>
          </cell>
          <cell r="AH743">
            <v>512.48475</v>
          </cell>
          <cell r="AI743">
            <v>1024.9695</v>
          </cell>
        </row>
        <row r="744">
          <cell r="Z744">
            <v>3134.99025</v>
          </cell>
          <cell r="AA744">
            <v>172424.46375</v>
          </cell>
          <cell r="AB744">
            <v>2089.9935</v>
          </cell>
          <cell r="AC744">
            <v>2089.9935</v>
          </cell>
          <cell r="AD744">
            <v>2089.9935</v>
          </cell>
          <cell r="AE744">
            <v>1044.99675</v>
          </cell>
          <cell r="AF744">
            <v>835.9974</v>
          </cell>
          <cell r="AG744">
            <v>668.79792</v>
          </cell>
          <cell r="AH744">
            <v>522.498375</v>
          </cell>
          <cell r="AI744">
            <v>1044.99675</v>
          </cell>
        </row>
        <row r="745">
          <cell r="Z745">
            <v>3195.6525</v>
          </cell>
          <cell r="AA745">
            <v>175760.8875</v>
          </cell>
          <cell r="AB745">
            <v>2130.435</v>
          </cell>
          <cell r="AC745">
            <v>2130.435</v>
          </cell>
          <cell r="AD745">
            <v>2130.435</v>
          </cell>
          <cell r="AE745">
            <v>1065.2175</v>
          </cell>
          <cell r="AF745">
            <v>852.174</v>
          </cell>
          <cell r="AG745">
            <v>681.7392</v>
          </cell>
          <cell r="AH745">
            <v>532.60875</v>
          </cell>
          <cell r="AI745">
            <v>1065.2175</v>
          </cell>
        </row>
        <row r="746">
          <cell r="Z746">
            <v>3256.89525</v>
          </cell>
          <cell r="AA746">
            <v>179129.23875</v>
          </cell>
          <cell r="AB746">
            <v>2171.2635</v>
          </cell>
          <cell r="AC746">
            <v>2171.2635</v>
          </cell>
          <cell r="AD746">
            <v>2171.2635</v>
          </cell>
          <cell r="AE746">
            <v>1085.63175</v>
          </cell>
          <cell r="AF746">
            <v>868.5054</v>
          </cell>
          <cell r="AG746">
            <v>694.80432</v>
          </cell>
          <cell r="AH746">
            <v>542.815875</v>
          </cell>
          <cell r="AI746">
            <v>1085.63175</v>
          </cell>
        </row>
        <row r="747">
          <cell r="Z747">
            <v>3318.7185</v>
          </cell>
          <cell r="AA747">
            <v>182529.5175</v>
          </cell>
          <cell r="AB747">
            <v>2212.479</v>
          </cell>
          <cell r="AC747">
            <v>2212.479</v>
          </cell>
          <cell r="AD747">
            <v>2212.479</v>
          </cell>
          <cell r="AE747">
            <v>1106.2395</v>
          </cell>
          <cell r="AF747">
            <v>884.9916</v>
          </cell>
          <cell r="AG747">
            <v>707.99328</v>
          </cell>
          <cell r="AH747">
            <v>553.11975</v>
          </cell>
          <cell r="AI747">
            <v>1106.2395</v>
          </cell>
        </row>
        <row r="748">
          <cell r="Z748">
            <v>3381.12225</v>
          </cell>
          <cell r="AA748">
            <v>185961.72375</v>
          </cell>
          <cell r="AB748">
            <v>2254.0815</v>
          </cell>
          <cell r="AC748">
            <v>2254.0815</v>
          </cell>
          <cell r="AD748">
            <v>2254.0815</v>
          </cell>
          <cell r="AE748">
            <v>1127.04075</v>
          </cell>
          <cell r="AF748">
            <v>901.6326</v>
          </cell>
          <cell r="AG748">
            <v>721.30608</v>
          </cell>
          <cell r="AH748">
            <v>563.520375</v>
          </cell>
          <cell r="AI748">
            <v>1127.04075</v>
          </cell>
        </row>
        <row r="749">
          <cell r="Z749">
            <v>3444.1065</v>
          </cell>
          <cell r="AA749">
            <v>189425.8575</v>
          </cell>
          <cell r="AB749">
            <v>2296.071</v>
          </cell>
          <cell r="AC749">
            <v>2296.071</v>
          </cell>
          <cell r="AD749">
            <v>2296.071</v>
          </cell>
          <cell r="AE749">
            <v>1148.0355</v>
          </cell>
          <cell r="AF749">
            <v>918.4284</v>
          </cell>
          <cell r="AG749">
            <v>734.74272</v>
          </cell>
          <cell r="AH749">
            <v>574.01775</v>
          </cell>
          <cell r="AI749">
            <v>1148.0355</v>
          </cell>
        </row>
        <row r="750">
          <cell r="Z750">
            <v>3507.67125</v>
          </cell>
          <cell r="AA750">
            <v>192921.91875</v>
          </cell>
          <cell r="AB750">
            <v>2338.4475</v>
          </cell>
          <cell r="AC750">
            <v>2338.4475</v>
          </cell>
          <cell r="AD750">
            <v>2338.4475</v>
          </cell>
          <cell r="AE750">
            <v>1169.22375</v>
          </cell>
          <cell r="AF750">
            <v>935.379</v>
          </cell>
          <cell r="AG750">
            <v>748.3032</v>
          </cell>
          <cell r="AH750">
            <v>584.611875</v>
          </cell>
          <cell r="AI750">
            <v>1169.22375</v>
          </cell>
        </row>
        <row r="751">
          <cell r="Z751">
            <v>3571.8165</v>
          </cell>
          <cell r="AA751">
            <v>196449.9075</v>
          </cell>
          <cell r="AB751">
            <v>2381.211</v>
          </cell>
          <cell r="AC751">
            <v>2381.211</v>
          </cell>
          <cell r="AD751">
            <v>2381.211</v>
          </cell>
          <cell r="AE751">
            <v>1190.6055</v>
          </cell>
          <cell r="AF751">
            <v>952.4844</v>
          </cell>
          <cell r="AG751">
            <v>761.98752</v>
          </cell>
          <cell r="AH751">
            <v>595.30275</v>
          </cell>
          <cell r="AI751">
            <v>1190.6055</v>
          </cell>
        </row>
        <row r="752">
          <cell r="Z752">
            <v>3636.54225</v>
          </cell>
          <cell r="AA752">
            <v>200009.82375</v>
          </cell>
          <cell r="AB752">
            <v>2424.3615</v>
          </cell>
          <cell r="AC752">
            <v>2424.3615</v>
          </cell>
          <cell r="AD752">
            <v>2424.3615</v>
          </cell>
          <cell r="AE752">
            <v>1212.18075</v>
          </cell>
          <cell r="AF752">
            <v>969.7446</v>
          </cell>
          <cell r="AG752">
            <v>775.79568</v>
          </cell>
          <cell r="AH752">
            <v>606.090375</v>
          </cell>
          <cell r="AI752">
            <v>1212.18075</v>
          </cell>
        </row>
        <row r="753">
          <cell r="Z753">
            <v>3701.8485</v>
          </cell>
          <cell r="AA753">
            <v>203601.6675</v>
          </cell>
          <cell r="AB753">
            <v>2467.899</v>
          </cell>
          <cell r="AC753">
            <v>2467.899</v>
          </cell>
          <cell r="AD753">
            <v>2467.899</v>
          </cell>
          <cell r="AE753">
            <v>1233.9495</v>
          </cell>
          <cell r="AF753">
            <v>987.1596</v>
          </cell>
          <cell r="AG753">
            <v>789.72768</v>
          </cell>
          <cell r="AH753">
            <v>616.97475</v>
          </cell>
          <cell r="AI753">
            <v>1233.9495</v>
          </cell>
        </row>
        <row r="754">
          <cell r="Z754">
            <v>3767.73525</v>
          </cell>
          <cell r="AA754">
            <v>207225.43875</v>
          </cell>
          <cell r="AB754">
            <v>2511.8235</v>
          </cell>
          <cell r="AC754">
            <v>2511.8235</v>
          </cell>
          <cell r="AD754">
            <v>2511.8235</v>
          </cell>
          <cell r="AE754">
            <v>1255.91175</v>
          </cell>
          <cell r="AF754">
            <v>1004.7294</v>
          </cell>
          <cell r="AG754">
            <v>803.78352</v>
          </cell>
          <cell r="AH754">
            <v>627.955875</v>
          </cell>
          <cell r="AI754">
            <v>1255.91175</v>
          </cell>
        </row>
        <row r="755">
          <cell r="Z755">
            <v>3834.2025</v>
          </cell>
          <cell r="AA755">
            <v>210881.1375</v>
          </cell>
          <cell r="AB755">
            <v>2556.135</v>
          </cell>
          <cell r="AC755">
            <v>2556.135</v>
          </cell>
          <cell r="AD755">
            <v>2556.135</v>
          </cell>
          <cell r="AE755">
            <v>1278.0675</v>
          </cell>
          <cell r="AF755">
            <v>1022.454</v>
          </cell>
          <cell r="AG755">
            <v>817.9632</v>
          </cell>
          <cell r="AH755">
            <v>639.03375</v>
          </cell>
          <cell r="AI755">
            <v>1278.0675</v>
          </cell>
        </row>
        <row r="756">
          <cell r="Z756">
            <v>3901.25025</v>
          </cell>
          <cell r="AA756">
            <v>214568.76375</v>
          </cell>
          <cell r="AB756">
            <v>2600.8335</v>
          </cell>
          <cell r="AC756">
            <v>2600.8335</v>
          </cell>
          <cell r="AD756">
            <v>2600.8335</v>
          </cell>
          <cell r="AE756">
            <v>1300.41675</v>
          </cell>
          <cell r="AF756">
            <v>1040.3334</v>
          </cell>
          <cell r="AG756">
            <v>832.26672</v>
          </cell>
          <cell r="AH756">
            <v>650.208375</v>
          </cell>
          <cell r="AI756">
            <v>1300.41675</v>
          </cell>
        </row>
        <row r="757">
          <cell r="Z757">
            <v>3968.8785</v>
          </cell>
          <cell r="AA757">
            <v>218288.3175</v>
          </cell>
          <cell r="AB757">
            <v>2645.919</v>
          </cell>
          <cell r="AC757">
            <v>2645.919</v>
          </cell>
          <cell r="AD757">
            <v>2645.919</v>
          </cell>
          <cell r="AE757">
            <v>1322.9595</v>
          </cell>
          <cell r="AF757">
            <v>1058.3676</v>
          </cell>
          <cell r="AG757">
            <v>846.69408</v>
          </cell>
          <cell r="AH757">
            <v>661.47975</v>
          </cell>
          <cell r="AI757">
            <v>1322.9595</v>
          </cell>
        </row>
        <row r="758">
          <cell r="Z758">
            <v>4037.08725</v>
          </cell>
          <cell r="AA758">
            <v>222039.79875</v>
          </cell>
          <cell r="AB758">
            <v>2691.3915</v>
          </cell>
          <cell r="AC758">
            <v>2691.3915</v>
          </cell>
          <cell r="AD758">
            <v>2691.3915</v>
          </cell>
          <cell r="AE758">
            <v>1345.69575</v>
          </cell>
          <cell r="AF758">
            <v>1076.5566</v>
          </cell>
          <cell r="AG758">
            <v>861.24528</v>
          </cell>
          <cell r="AH758">
            <v>672.847875</v>
          </cell>
          <cell r="AI758">
            <v>1345.69575</v>
          </cell>
        </row>
        <row r="759">
          <cell r="Z759">
            <v>4105.8765</v>
          </cell>
          <cell r="AA759">
            <v>225823.2075</v>
          </cell>
          <cell r="AB759">
            <v>2737.251</v>
          </cell>
          <cell r="AC759">
            <v>2737.251</v>
          </cell>
          <cell r="AD759">
            <v>2737.251</v>
          </cell>
          <cell r="AE759">
            <v>1368.6255</v>
          </cell>
          <cell r="AF759">
            <v>1094.9004</v>
          </cell>
          <cell r="AG759">
            <v>875.92032</v>
          </cell>
          <cell r="AH759">
            <v>684.31275</v>
          </cell>
          <cell r="AI759">
            <v>1368.6255</v>
          </cell>
        </row>
        <row r="760">
          <cell r="Z760">
            <v>4175.24625</v>
          </cell>
          <cell r="AA760">
            <v>229638.54375</v>
          </cell>
          <cell r="AB760">
            <v>2783.4975</v>
          </cell>
          <cell r="AC760">
            <v>2783.4975</v>
          </cell>
          <cell r="AD760">
            <v>2783.4975</v>
          </cell>
          <cell r="AE760">
            <v>1391.74875</v>
          </cell>
          <cell r="AF760">
            <v>1113.399</v>
          </cell>
          <cell r="AG760">
            <v>890.7192</v>
          </cell>
          <cell r="AH760">
            <v>695.874375</v>
          </cell>
          <cell r="AI760">
            <v>1391.74875</v>
          </cell>
        </row>
        <row r="761">
          <cell r="Z761">
            <v>4245.1965</v>
          </cell>
          <cell r="AA761">
            <v>233485.8075</v>
          </cell>
          <cell r="AB761">
            <v>2830.131</v>
          </cell>
          <cell r="AC761">
            <v>2830.131</v>
          </cell>
          <cell r="AD761">
            <v>2830.131</v>
          </cell>
          <cell r="AE761">
            <v>1415.0655</v>
          </cell>
          <cell r="AF761">
            <v>1132.0524</v>
          </cell>
          <cell r="AG761">
            <v>905.64192</v>
          </cell>
          <cell r="AH761">
            <v>707.53275</v>
          </cell>
          <cell r="AI761">
            <v>1415.0655</v>
          </cell>
        </row>
        <row r="762">
          <cell r="Z762">
            <v>4315.72725</v>
          </cell>
          <cell r="AA762">
            <v>237364.99875</v>
          </cell>
          <cell r="AB762">
            <v>2877.1515</v>
          </cell>
          <cell r="AC762">
            <v>2877.1515</v>
          </cell>
          <cell r="AD762">
            <v>2877.1515</v>
          </cell>
          <cell r="AE762">
            <v>1438.57575</v>
          </cell>
          <cell r="AF762">
            <v>1150.8606</v>
          </cell>
          <cell r="AG762">
            <v>920.68848</v>
          </cell>
          <cell r="AH762">
            <v>719.287875</v>
          </cell>
          <cell r="AI762">
            <v>1438.57575</v>
          </cell>
        </row>
        <row r="763">
          <cell r="Z763">
            <v>4386.8385</v>
          </cell>
          <cell r="AA763">
            <v>241276.1175</v>
          </cell>
          <cell r="AB763">
            <v>2924.559</v>
          </cell>
          <cell r="AC763">
            <v>2924.559</v>
          </cell>
          <cell r="AD763">
            <v>2924.559</v>
          </cell>
          <cell r="AE763">
            <v>1462.2795</v>
          </cell>
          <cell r="AF763">
            <v>1169.8236</v>
          </cell>
          <cell r="AG763">
            <v>935.85888</v>
          </cell>
          <cell r="AH763">
            <v>731.13975</v>
          </cell>
          <cell r="AI763">
            <v>1462.2795</v>
          </cell>
        </row>
        <row r="764">
          <cell r="Z764">
            <v>4458.53025</v>
          </cell>
          <cell r="AA764">
            <v>245219.16375</v>
          </cell>
          <cell r="AB764">
            <v>2972.3535</v>
          </cell>
          <cell r="AC764">
            <v>2972.3535</v>
          </cell>
          <cell r="AD764">
            <v>2972.3535</v>
          </cell>
          <cell r="AE764">
            <v>1486.17675</v>
          </cell>
          <cell r="AF764">
            <v>1188.9414</v>
          </cell>
          <cell r="AG764">
            <v>951.15312</v>
          </cell>
          <cell r="AH764">
            <v>743.088375</v>
          </cell>
          <cell r="AI764">
            <v>1486.17675</v>
          </cell>
        </row>
        <row r="765">
          <cell r="Z765">
            <v>4530.8025</v>
          </cell>
          <cell r="AA765">
            <v>249194.1375</v>
          </cell>
          <cell r="AB765">
            <v>3020.535</v>
          </cell>
          <cell r="AC765">
            <v>3020.535</v>
          </cell>
          <cell r="AD765">
            <v>3020.535</v>
          </cell>
          <cell r="AE765">
            <v>1510.2675</v>
          </cell>
          <cell r="AF765">
            <v>1208.214</v>
          </cell>
          <cell r="AG765">
            <v>966.5712</v>
          </cell>
          <cell r="AH765">
            <v>755.13375</v>
          </cell>
          <cell r="AI765">
            <v>1510.2675</v>
          </cell>
        </row>
        <row r="766">
          <cell r="Z766">
            <v>4603.65525</v>
          </cell>
          <cell r="AA766">
            <v>253201.03875</v>
          </cell>
          <cell r="AB766">
            <v>3069.1035</v>
          </cell>
          <cell r="AC766">
            <v>3069.1035</v>
          </cell>
          <cell r="AD766">
            <v>3069.1035</v>
          </cell>
          <cell r="AE766">
            <v>1534.55175</v>
          </cell>
          <cell r="AF766">
            <v>1227.6414</v>
          </cell>
          <cell r="AG766">
            <v>982.11312</v>
          </cell>
          <cell r="AH766">
            <v>767.275875</v>
          </cell>
          <cell r="AI766">
            <v>1534.55175</v>
          </cell>
        </row>
        <row r="767">
          <cell r="Z767">
            <v>4677.0885</v>
          </cell>
          <cell r="AA767">
            <v>257239.8675</v>
          </cell>
          <cell r="AB767">
            <v>3118.059</v>
          </cell>
          <cell r="AC767">
            <v>3118.059</v>
          </cell>
          <cell r="AD767">
            <v>3118.059</v>
          </cell>
          <cell r="AE767">
            <v>1559.0295</v>
          </cell>
          <cell r="AF767">
            <v>1247.2236</v>
          </cell>
          <cell r="AG767">
            <v>997.77888</v>
          </cell>
          <cell r="AH767">
            <v>779.51475</v>
          </cell>
          <cell r="AI767">
            <v>1559.0295</v>
          </cell>
        </row>
        <row r="768">
          <cell r="Z768">
            <v>4751.10225</v>
          </cell>
          <cell r="AA768">
            <v>261310.62375</v>
          </cell>
          <cell r="AB768">
            <v>3167.4015</v>
          </cell>
          <cell r="AC768">
            <v>3167.4015</v>
          </cell>
          <cell r="AD768">
            <v>3167.4015</v>
          </cell>
          <cell r="AE768">
            <v>1583.70075</v>
          </cell>
          <cell r="AF768">
            <v>1266.9606</v>
          </cell>
          <cell r="AG768">
            <v>1013.56848</v>
          </cell>
          <cell r="AH768">
            <v>791.850375</v>
          </cell>
          <cell r="AI768">
            <v>1583.70075</v>
          </cell>
        </row>
        <row r="769">
          <cell r="Z769">
            <v>4825.6965</v>
          </cell>
          <cell r="AA769">
            <v>265413.3075</v>
          </cell>
          <cell r="AB769">
            <v>3217.131</v>
          </cell>
          <cell r="AC769">
            <v>3217.131</v>
          </cell>
          <cell r="AD769">
            <v>3217.131</v>
          </cell>
          <cell r="AE769">
            <v>1608.5655</v>
          </cell>
          <cell r="AF769">
            <v>1286.8524</v>
          </cell>
          <cell r="AG769">
            <v>1029.48192</v>
          </cell>
          <cell r="AH769">
            <v>804.28275</v>
          </cell>
          <cell r="AI769">
            <v>1608.5655</v>
          </cell>
        </row>
        <row r="770">
          <cell r="Z770">
            <v>4900.87125</v>
          </cell>
          <cell r="AA770">
            <v>269547.91875</v>
          </cell>
          <cell r="AB770">
            <v>3267.2475</v>
          </cell>
          <cell r="AC770">
            <v>3267.2475</v>
          </cell>
          <cell r="AD770">
            <v>3267.2475</v>
          </cell>
          <cell r="AE770">
            <v>1633.62375</v>
          </cell>
          <cell r="AF770">
            <v>1306.899</v>
          </cell>
          <cell r="AG770">
            <v>1045.5192</v>
          </cell>
          <cell r="AH770">
            <v>816.811875</v>
          </cell>
          <cell r="AI770">
            <v>1633.62375</v>
          </cell>
        </row>
        <row r="771">
          <cell r="Z771">
            <v>4976.6265</v>
          </cell>
          <cell r="AA771">
            <v>273714.4575</v>
          </cell>
          <cell r="AB771">
            <v>3317.751</v>
          </cell>
          <cell r="AC771">
            <v>3317.751</v>
          </cell>
          <cell r="AD771">
            <v>3317.751</v>
          </cell>
          <cell r="AE771">
            <v>1658.8755</v>
          </cell>
          <cell r="AF771">
            <v>1327.1004</v>
          </cell>
          <cell r="AG771">
            <v>1061.68032</v>
          </cell>
          <cell r="AH771">
            <v>829.43775</v>
          </cell>
          <cell r="AI771">
            <v>1658.8755</v>
          </cell>
        </row>
        <row r="772">
          <cell r="Z772">
            <v>5052.96225</v>
          </cell>
          <cell r="AA772">
            <v>277912.92375</v>
          </cell>
          <cell r="AB772">
            <v>3368.6415</v>
          </cell>
          <cell r="AC772">
            <v>3368.6415</v>
          </cell>
          <cell r="AD772">
            <v>3368.6415</v>
          </cell>
          <cell r="AE772">
            <v>1684.32075</v>
          </cell>
          <cell r="AF772">
            <v>1347.4566</v>
          </cell>
          <cell r="AG772">
            <v>1077.96528</v>
          </cell>
          <cell r="AH772">
            <v>842.160375</v>
          </cell>
          <cell r="AI772">
            <v>1684.32075</v>
          </cell>
        </row>
        <row r="773">
          <cell r="Z773">
            <v>5129.8785</v>
          </cell>
          <cell r="AA773">
            <v>282143.3175</v>
          </cell>
          <cell r="AB773">
            <v>3419.919</v>
          </cell>
          <cell r="AC773">
            <v>3419.919</v>
          </cell>
          <cell r="AD773">
            <v>3419.919</v>
          </cell>
          <cell r="AE773">
            <v>1709.9595</v>
          </cell>
          <cell r="AF773">
            <v>1367.9676</v>
          </cell>
          <cell r="AG773">
            <v>1094.37408</v>
          </cell>
          <cell r="AH773">
            <v>854.97975</v>
          </cell>
          <cell r="AI773">
            <v>1709.9595</v>
          </cell>
        </row>
        <row r="774">
          <cell r="Z774">
            <v>5207.37525</v>
          </cell>
          <cell r="AA774">
            <v>286405.63875</v>
          </cell>
          <cell r="AB774">
            <v>3471.5835</v>
          </cell>
          <cell r="AC774">
            <v>3471.5835</v>
          </cell>
          <cell r="AD774">
            <v>3471.5835</v>
          </cell>
          <cell r="AE774">
            <v>1735.79175</v>
          </cell>
          <cell r="AF774">
            <v>1388.6334</v>
          </cell>
          <cell r="AG774">
            <v>1110.90672</v>
          </cell>
          <cell r="AH774">
            <v>867.895875</v>
          </cell>
          <cell r="AI774">
            <v>1735.79175</v>
          </cell>
        </row>
        <row r="775">
          <cell r="Z775">
            <v>5285.4525</v>
          </cell>
          <cell r="AA775">
            <v>290699.8875</v>
          </cell>
          <cell r="AB775">
            <v>3523.635</v>
          </cell>
          <cell r="AC775">
            <v>3523.635</v>
          </cell>
          <cell r="AD775">
            <v>3523.635</v>
          </cell>
          <cell r="AE775">
            <v>1761.8175</v>
          </cell>
          <cell r="AF775">
            <v>1409.454</v>
          </cell>
          <cell r="AG775">
            <v>1127.5632</v>
          </cell>
          <cell r="AH775">
            <v>880.90875</v>
          </cell>
          <cell r="AI775">
            <v>1761.8175</v>
          </cell>
        </row>
        <row r="776">
          <cell r="Z776">
            <v>5364.11025</v>
          </cell>
          <cell r="AA776">
            <v>295026.06375</v>
          </cell>
          <cell r="AB776">
            <v>3576.0735</v>
          </cell>
          <cell r="AC776">
            <v>3576.0735</v>
          </cell>
          <cell r="AD776">
            <v>3576.0735</v>
          </cell>
          <cell r="AE776">
            <v>1788.03675</v>
          </cell>
          <cell r="AF776">
            <v>1430.4294</v>
          </cell>
          <cell r="AG776">
            <v>1144.34352</v>
          </cell>
          <cell r="AH776">
            <v>894.018375</v>
          </cell>
          <cell r="AI776">
            <v>1788.03675</v>
          </cell>
        </row>
        <row r="777">
          <cell r="Z777">
            <v>5443.3485</v>
          </cell>
          <cell r="AA777">
            <v>299384.1675</v>
          </cell>
          <cell r="AB777">
            <v>3628.899</v>
          </cell>
          <cell r="AC777">
            <v>3628.899</v>
          </cell>
          <cell r="AD777">
            <v>3628.899</v>
          </cell>
          <cell r="AE777">
            <v>1814.4495</v>
          </cell>
          <cell r="AF777">
            <v>1451.5596</v>
          </cell>
          <cell r="AG777">
            <v>1161.24768</v>
          </cell>
          <cell r="AH777">
            <v>907.22475</v>
          </cell>
          <cell r="AI777">
            <v>1814.4495</v>
          </cell>
        </row>
        <row r="778">
          <cell r="Z778">
            <v>5523.16725</v>
          </cell>
          <cell r="AA778">
            <v>303774.19875</v>
          </cell>
          <cell r="AB778">
            <v>3682.1115</v>
          </cell>
          <cell r="AC778">
            <v>3682.1115</v>
          </cell>
          <cell r="AD778">
            <v>3682.1115</v>
          </cell>
          <cell r="AE778">
            <v>1841.05575</v>
          </cell>
          <cell r="AF778">
            <v>1472.8446</v>
          </cell>
          <cell r="AG778">
            <v>1178.27568</v>
          </cell>
          <cell r="AH778">
            <v>920.527875</v>
          </cell>
          <cell r="AI778">
            <v>1841.05575</v>
          </cell>
        </row>
        <row r="779">
          <cell r="Z779">
            <v>5603.5665</v>
          </cell>
          <cell r="AA779">
            <v>308196.1575</v>
          </cell>
          <cell r="AB779">
            <v>3735.711</v>
          </cell>
          <cell r="AC779">
            <v>3735.711</v>
          </cell>
          <cell r="AD779">
            <v>3735.711</v>
          </cell>
          <cell r="AE779">
            <v>1867.8555</v>
          </cell>
          <cell r="AF779">
            <v>1494.2844</v>
          </cell>
          <cell r="AG779">
            <v>1195.42752</v>
          </cell>
          <cell r="AH779">
            <v>933.92775</v>
          </cell>
          <cell r="AI779">
            <v>1867.8555</v>
          </cell>
        </row>
        <row r="780">
          <cell r="Z780">
            <v>5684.54625</v>
          </cell>
          <cell r="AA780">
            <v>312650.04375</v>
          </cell>
          <cell r="AB780">
            <v>3789.6975</v>
          </cell>
          <cell r="AC780">
            <v>3789.6975</v>
          </cell>
          <cell r="AD780">
            <v>3789.6975</v>
          </cell>
          <cell r="AE780">
            <v>1894.84875</v>
          </cell>
          <cell r="AF780">
            <v>1515.879</v>
          </cell>
          <cell r="AG780">
            <v>1212.7032</v>
          </cell>
          <cell r="AH780">
            <v>947.424375</v>
          </cell>
          <cell r="AI780">
            <v>1894.84875</v>
          </cell>
        </row>
        <row r="781">
          <cell r="Z781">
            <v>5766.1065</v>
          </cell>
          <cell r="AA781">
            <v>317135.8575</v>
          </cell>
          <cell r="AB781">
            <v>3844.071</v>
          </cell>
          <cell r="AC781">
            <v>3844.071</v>
          </cell>
          <cell r="AD781">
            <v>3844.071</v>
          </cell>
          <cell r="AE781">
            <v>1922.0355</v>
          </cell>
          <cell r="AF781">
            <v>1537.6284</v>
          </cell>
          <cell r="AG781">
            <v>1230.10272</v>
          </cell>
          <cell r="AH781">
            <v>961.01775</v>
          </cell>
          <cell r="AI781">
            <v>1922.0355</v>
          </cell>
        </row>
        <row r="782">
          <cell r="Z782">
            <v>5848.24725</v>
          </cell>
          <cell r="AA782">
            <v>321653.59875</v>
          </cell>
          <cell r="AB782">
            <v>3898.8315</v>
          </cell>
          <cell r="AC782">
            <v>3898.8315</v>
          </cell>
          <cell r="AD782">
            <v>3898.8315</v>
          </cell>
          <cell r="AE782">
            <v>1949.41575</v>
          </cell>
          <cell r="AF782">
            <v>1559.5326</v>
          </cell>
          <cell r="AG782">
            <v>1247.62608</v>
          </cell>
          <cell r="AH782">
            <v>974.707875</v>
          </cell>
          <cell r="AI782">
            <v>1949.41575</v>
          </cell>
        </row>
        <row r="783">
          <cell r="Z783">
            <v>5930.9685</v>
          </cell>
          <cell r="AA783">
            <v>326203.2675</v>
          </cell>
          <cell r="AB783">
            <v>3953.979</v>
          </cell>
          <cell r="AC783">
            <v>3953.979</v>
          </cell>
          <cell r="AD783">
            <v>3953.979</v>
          </cell>
          <cell r="AE783">
            <v>1976.9895</v>
          </cell>
          <cell r="AF783">
            <v>1581.5916</v>
          </cell>
          <cell r="AG783">
            <v>1265.27328</v>
          </cell>
          <cell r="AH783">
            <v>988.49475</v>
          </cell>
          <cell r="AI783">
            <v>1976.9895</v>
          </cell>
        </row>
        <row r="784">
          <cell r="Z784">
            <v>6014.27025</v>
          </cell>
          <cell r="AA784">
            <v>330784.86375</v>
          </cell>
          <cell r="AB784">
            <v>4009.5135</v>
          </cell>
          <cell r="AC784">
            <v>4009.5135</v>
          </cell>
          <cell r="AD784">
            <v>4009.5135</v>
          </cell>
          <cell r="AE784">
            <v>2004.75675</v>
          </cell>
          <cell r="AF784">
            <v>1603.8054</v>
          </cell>
          <cell r="AG784">
            <v>1283.04432</v>
          </cell>
          <cell r="AH784">
            <v>1002.378375</v>
          </cell>
          <cell r="AI784">
            <v>2004.75675</v>
          </cell>
        </row>
        <row r="785">
          <cell r="Z785">
            <v>6098.1525</v>
          </cell>
          <cell r="AA785">
            <v>335398.3875</v>
          </cell>
          <cell r="AB785">
            <v>4065.435</v>
          </cell>
          <cell r="AC785">
            <v>4065.435</v>
          </cell>
          <cell r="AD785">
            <v>4065.435</v>
          </cell>
          <cell r="AE785">
            <v>2032.7175</v>
          </cell>
          <cell r="AF785">
            <v>1626.174</v>
          </cell>
          <cell r="AG785">
            <v>1300.9392</v>
          </cell>
          <cell r="AH785">
            <v>1016.35875</v>
          </cell>
          <cell r="AI785">
            <v>2032.7175</v>
          </cell>
        </row>
        <row r="786">
          <cell r="Z786">
            <v>6182.61525</v>
          </cell>
          <cell r="AA786">
            <v>340043.83875</v>
          </cell>
          <cell r="AB786">
            <v>4121.7435</v>
          </cell>
          <cell r="AC786">
            <v>4121.7435</v>
          </cell>
          <cell r="AD786">
            <v>4121.7435</v>
          </cell>
          <cell r="AE786">
            <v>2060.87175</v>
          </cell>
          <cell r="AF786">
            <v>1648.6974</v>
          </cell>
          <cell r="AG786">
            <v>1318.95792</v>
          </cell>
          <cell r="AH786">
            <v>1030.435875</v>
          </cell>
          <cell r="AI786">
            <v>2060.87175</v>
          </cell>
        </row>
        <row r="787">
          <cell r="Z787">
            <v>6267.6585</v>
          </cell>
          <cell r="AA787">
            <v>344721.2175</v>
          </cell>
          <cell r="AB787">
            <v>4178.439</v>
          </cell>
          <cell r="AC787">
            <v>4178.439</v>
          </cell>
          <cell r="AD787">
            <v>4178.439</v>
          </cell>
          <cell r="AE787">
            <v>2089.2195</v>
          </cell>
          <cell r="AF787">
            <v>1671.3756</v>
          </cell>
          <cell r="AG787">
            <v>1337.10048</v>
          </cell>
          <cell r="AH787">
            <v>1044.60975</v>
          </cell>
          <cell r="AI787">
            <v>2089.2195</v>
          </cell>
        </row>
        <row r="788">
          <cell r="Z788">
            <v>6353.28225</v>
          </cell>
          <cell r="AA788">
            <v>349430.52375</v>
          </cell>
          <cell r="AB788">
            <v>4235.5215</v>
          </cell>
          <cell r="AC788">
            <v>4235.5215</v>
          </cell>
          <cell r="AD788">
            <v>4235.5215</v>
          </cell>
          <cell r="AE788">
            <v>2117.76075</v>
          </cell>
          <cell r="AF788">
            <v>1694.2086</v>
          </cell>
          <cell r="AG788">
            <v>1355.36688</v>
          </cell>
          <cell r="AH788">
            <v>1058.880375</v>
          </cell>
          <cell r="AI788">
            <v>2117.76075</v>
          </cell>
        </row>
        <row r="789">
          <cell r="Z789">
            <v>6439.4865</v>
          </cell>
          <cell r="AA789">
            <v>354171.7575</v>
          </cell>
          <cell r="AB789">
            <v>4292.991</v>
          </cell>
          <cell r="AC789">
            <v>4292.991</v>
          </cell>
          <cell r="AD789">
            <v>4292.991</v>
          </cell>
          <cell r="AE789">
            <v>2146.4955</v>
          </cell>
          <cell r="AF789">
            <v>1717.1964</v>
          </cell>
          <cell r="AG789">
            <v>1373.75712</v>
          </cell>
          <cell r="AH789">
            <v>1073.24775</v>
          </cell>
          <cell r="AI789">
            <v>2146.4955</v>
          </cell>
        </row>
        <row r="790">
          <cell r="Z790">
            <v>6526.27125</v>
          </cell>
          <cell r="AA790">
            <v>358944.91875</v>
          </cell>
          <cell r="AB790">
            <v>4350.8475</v>
          </cell>
          <cell r="AC790">
            <v>4350.8475</v>
          </cell>
          <cell r="AD790">
            <v>4350.8475</v>
          </cell>
          <cell r="AE790">
            <v>2175.42375</v>
          </cell>
          <cell r="AF790">
            <v>1740.339</v>
          </cell>
          <cell r="AG790">
            <v>1392.2712</v>
          </cell>
          <cell r="AH790">
            <v>1087.711875</v>
          </cell>
          <cell r="AI790">
            <v>2175.42375</v>
          </cell>
        </row>
        <row r="791">
          <cell r="Z791">
            <v>6613.6365</v>
          </cell>
          <cell r="AA791">
            <v>363750.0075</v>
          </cell>
          <cell r="AB791">
            <v>4409.091</v>
          </cell>
          <cell r="AC791">
            <v>4409.091</v>
          </cell>
          <cell r="AD791">
            <v>4409.091</v>
          </cell>
          <cell r="AE791">
            <v>2204.5455</v>
          </cell>
          <cell r="AF791">
            <v>1763.6364</v>
          </cell>
          <cell r="AG791">
            <v>1410.90912</v>
          </cell>
          <cell r="AH791">
            <v>1102.27275</v>
          </cell>
          <cell r="AI791">
            <v>2204.5455</v>
          </cell>
        </row>
        <row r="792">
          <cell r="Z792">
            <v>6701.58225</v>
          </cell>
          <cell r="AA792">
            <v>368587.02375</v>
          </cell>
          <cell r="AB792">
            <v>4467.7215</v>
          </cell>
          <cell r="AC792">
            <v>4467.7215</v>
          </cell>
          <cell r="AD792">
            <v>4467.7215</v>
          </cell>
          <cell r="AE792">
            <v>2233.86075</v>
          </cell>
          <cell r="AF792">
            <v>1787.0886</v>
          </cell>
          <cell r="AG792">
            <v>1429.67088</v>
          </cell>
          <cell r="AH792">
            <v>1116.930375</v>
          </cell>
          <cell r="AI792">
            <v>2233.86075</v>
          </cell>
        </row>
        <row r="793">
          <cell r="Z793">
            <v>6790.1085</v>
          </cell>
          <cell r="AA793">
            <v>373455.9675</v>
          </cell>
          <cell r="AB793">
            <v>4526.739</v>
          </cell>
          <cell r="AC793">
            <v>4526.739</v>
          </cell>
          <cell r="AD793">
            <v>4526.739</v>
          </cell>
          <cell r="AE793">
            <v>2263.3695</v>
          </cell>
          <cell r="AF793">
            <v>1810.6956</v>
          </cell>
          <cell r="AG793">
            <v>1448.55648</v>
          </cell>
          <cell r="AH793">
            <v>1131.68475</v>
          </cell>
          <cell r="AI793">
            <v>2263.3695</v>
          </cell>
        </row>
        <row r="794">
          <cell r="Z794">
            <v>6879.21525</v>
          </cell>
          <cell r="AA794">
            <v>378356.83875</v>
          </cell>
          <cell r="AB794">
            <v>4586.1435</v>
          </cell>
          <cell r="AC794">
            <v>4586.1435</v>
          </cell>
          <cell r="AD794">
            <v>4586.1435</v>
          </cell>
          <cell r="AE794">
            <v>2293.07175</v>
          </cell>
          <cell r="AF794">
            <v>1834.4574</v>
          </cell>
          <cell r="AG794">
            <v>1467.56592</v>
          </cell>
          <cell r="AH794">
            <v>1146.535875</v>
          </cell>
          <cell r="AI794">
            <v>2293.07175</v>
          </cell>
        </row>
        <row r="795">
          <cell r="Z795">
            <v>6968.9025</v>
          </cell>
          <cell r="AA795">
            <v>383289.6375</v>
          </cell>
          <cell r="AB795">
            <v>4645.935</v>
          </cell>
          <cell r="AC795">
            <v>4645.935</v>
          </cell>
          <cell r="AD795">
            <v>4645.935</v>
          </cell>
          <cell r="AE795">
            <v>2322.9675</v>
          </cell>
          <cell r="AF795">
            <v>1858.374</v>
          </cell>
          <cell r="AG795">
            <v>1486.6992</v>
          </cell>
          <cell r="AH795">
            <v>1161.48375</v>
          </cell>
          <cell r="AI795">
            <v>2322.9675</v>
          </cell>
        </row>
        <row r="796">
          <cell r="Z796">
            <v>7059.17025</v>
          </cell>
          <cell r="AA796">
            <v>388254.36375</v>
          </cell>
          <cell r="AB796">
            <v>4706.1135</v>
          </cell>
          <cell r="AC796">
            <v>4706.1135</v>
          </cell>
          <cell r="AD796">
            <v>4706.1135</v>
          </cell>
          <cell r="AE796">
            <v>2353.05675</v>
          </cell>
          <cell r="AF796">
            <v>1882.4454</v>
          </cell>
          <cell r="AG796">
            <v>1505.95632</v>
          </cell>
          <cell r="AH796">
            <v>1176.528375</v>
          </cell>
          <cell r="AI796">
            <v>2353.05675</v>
          </cell>
        </row>
        <row r="797">
          <cell r="Z797">
            <v>7150.0185</v>
          </cell>
          <cell r="AA797">
            <v>393251.0175</v>
          </cell>
          <cell r="AB797">
            <v>4766.679</v>
          </cell>
          <cell r="AC797">
            <v>4766.679</v>
          </cell>
          <cell r="AD797">
            <v>4766.679</v>
          </cell>
          <cell r="AE797">
            <v>2383.3395</v>
          </cell>
          <cell r="AF797">
            <v>1906.6716</v>
          </cell>
          <cell r="AG797">
            <v>1525.33728</v>
          </cell>
          <cell r="AH797">
            <v>1191.66975</v>
          </cell>
          <cell r="AI797">
            <v>2383.3395</v>
          </cell>
        </row>
        <row r="798">
          <cell r="Z798">
            <v>7241.44725</v>
          </cell>
          <cell r="AA798">
            <v>398279.59875</v>
          </cell>
          <cell r="AB798">
            <v>4827.6315</v>
          </cell>
          <cell r="AC798">
            <v>4827.6315</v>
          </cell>
          <cell r="AD798">
            <v>4827.6315</v>
          </cell>
          <cell r="AE798">
            <v>2413.81575</v>
          </cell>
          <cell r="AF798">
            <v>1931.0526</v>
          </cell>
          <cell r="AG798">
            <v>1544.84208</v>
          </cell>
          <cell r="AH798">
            <v>1206.907875</v>
          </cell>
          <cell r="AI798">
            <v>2413.81575</v>
          </cell>
        </row>
        <row r="799">
          <cell r="Z799">
            <v>7333.4565</v>
          </cell>
          <cell r="AA799">
            <v>403340.1075</v>
          </cell>
          <cell r="AB799">
            <v>4888.971</v>
          </cell>
          <cell r="AC799">
            <v>4888.971</v>
          </cell>
          <cell r="AD799">
            <v>4888.971</v>
          </cell>
          <cell r="AE799">
            <v>2444.4855</v>
          </cell>
          <cell r="AF799">
            <v>1955.5884</v>
          </cell>
          <cell r="AG799">
            <v>1564.47072</v>
          </cell>
          <cell r="AH799">
            <v>1222.24275</v>
          </cell>
          <cell r="AI799">
            <v>2444.4855</v>
          </cell>
        </row>
        <row r="800">
          <cell r="Z800">
            <v>7426.04625</v>
          </cell>
          <cell r="AA800">
            <v>408432.54375</v>
          </cell>
          <cell r="AB800">
            <v>4950.6975</v>
          </cell>
          <cell r="AC800">
            <v>4950.6975</v>
          </cell>
          <cell r="AD800">
            <v>4950.6975</v>
          </cell>
          <cell r="AE800">
            <v>2475.34875</v>
          </cell>
          <cell r="AF800">
            <v>1980.279</v>
          </cell>
          <cell r="AG800">
            <v>1584.2232</v>
          </cell>
          <cell r="AH800">
            <v>1237.674375</v>
          </cell>
          <cell r="AI800">
            <v>2475.34875</v>
          </cell>
        </row>
        <row r="801">
          <cell r="Z801">
            <v>7519.2165</v>
          </cell>
          <cell r="AA801">
            <v>413556.9075</v>
          </cell>
          <cell r="AB801">
            <v>5012.811</v>
          </cell>
          <cell r="AC801">
            <v>5012.811</v>
          </cell>
          <cell r="AD801">
            <v>5012.811</v>
          </cell>
          <cell r="AE801">
            <v>2506.4055</v>
          </cell>
          <cell r="AF801">
            <v>2005.1244</v>
          </cell>
          <cell r="AG801">
            <v>1604.09952</v>
          </cell>
          <cell r="AH801">
            <v>1253.20275</v>
          </cell>
          <cell r="AI801">
            <v>2506.4055</v>
          </cell>
        </row>
        <row r="802">
          <cell r="Z802">
            <v>7612.96725</v>
          </cell>
          <cell r="AA802">
            <v>418713.19875</v>
          </cell>
          <cell r="AB802">
            <v>5075.3115</v>
          </cell>
          <cell r="AC802">
            <v>5075.3115</v>
          </cell>
          <cell r="AD802">
            <v>5075.3115</v>
          </cell>
          <cell r="AE802">
            <v>2537.65575</v>
          </cell>
          <cell r="AF802">
            <v>2030.1246</v>
          </cell>
          <cell r="AG802">
            <v>1624.09968</v>
          </cell>
          <cell r="AH802">
            <v>1268.827875</v>
          </cell>
          <cell r="AI802">
            <v>2537.65575</v>
          </cell>
        </row>
        <row r="803">
          <cell r="Z803">
            <v>7707.2985</v>
          </cell>
          <cell r="AA803">
            <v>423901.4175</v>
          </cell>
          <cell r="AB803">
            <v>5138.199</v>
          </cell>
          <cell r="AC803">
            <v>5138.199</v>
          </cell>
          <cell r="AD803">
            <v>5138.199</v>
          </cell>
          <cell r="AE803">
            <v>2569.0995</v>
          </cell>
          <cell r="AF803">
            <v>2055.2796</v>
          </cell>
          <cell r="AG803">
            <v>1644.22368</v>
          </cell>
          <cell r="AH803">
            <v>1284.54975</v>
          </cell>
          <cell r="AI803">
            <v>2569.0995</v>
          </cell>
        </row>
        <row r="804">
          <cell r="Z804">
            <v>7802.21025</v>
          </cell>
          <cell r="AA804">
            <v>429121.56375</v>
          </cell>
          <cell r="AB804">
            <v>5201.4735</v>
          </cell>
          <cell r="AC804">
            <v>5201.4735</v>
          </cell>
          <cell r="AD804">
            <v>5201.4735</v>
          </cell>
          <cell r="AE804">
            <v>2600.73675</v>
          </cell>
          <cell r="AF804">
            <v>2080.5894</v>
          </cell>
          <cell r="AG804">
            <v>1664.47152</v>
          </cell>
          <cell r="AH804">
            <v>1300.368375</v>
          </cell>
          <cell r="AI804">
            <v>2600.73675</v>
          </cell>
        </row>
        <row r="805">
          <cell r="Z805">
            <v>7897.7025</v>
          </cell>
          <cell r="AA805">
            <v>434373.6375</v>
          </cell>
          <cell r="AB805">
            <v>5265.135</v>
          </cell>
          <cell r="AC805">
            <v>5265.135</v>
          </cell>
          <cell r="AD805">
            <v>5265.135</v>
          </cell>
          <cell r="AE805">
            <v>2632.5675</v>
          </cell>
          <cell r="AF805">
            <v>2106.054</v>
          </cell>
          <cell r="AG805">
            <v>1684.8432</v>
          </cell>
          <cell r="AH805">
            <v>1316.28375</v>
          </cell>
          <cell r="AI805">
            <v>2632.5675</v>
          </cell>
        </row>
        <row r="806">
          <cell r="Z806">
            <v>7993.77525</v>
          </cell>
          <cell r="AA806">
            <v>439657.63875</v>
          </cell>
          <cell r="AB806">
            <v>5329.1835</v>
          </cell>
          <cell r="AC806">
            <v>5329.1835</v>
          </cell>
          <cell r="AD806">
            <v>5329.1835</v>
          </cell>
          <cell r="AE806">
            <v>2664.59175</v>
          </cell>
          <cell r="AF806">
            <v>2131.6734</v>
          </cell>
          <cell r="AG806">
            <v>1705.33872</v>
          </cell>
          <cell r="AH806">
            <v>1332.295875</v>
          </cell>
          <cell r="AI806">
            <v>2664.59175</v>
          </cell>
        </row>
        <row r="807">
          <cell r="Z807">
            <v>8090.4285</v>
          </cell>
          <cell r="AA807">
            <v>444973.5675</v>
          </cell>
          <cell r="AB807">
            <v>5393.619</v>
          </cell>
          <cell r="AC807">
            <v>5393.619</v>
          </cell>
          <cell r="AD807">
            <v>5393.619</v>
          </cell>
          <cell r="AE807">
            <v>2696.8095</v>
          </cell>
          <cell r="AF807">
            <v>2157.4476</v>
          </cell>
          <cell r="AG807">
            <v>1725.95808</v>
          </cell>
          <cell r="AH807">
            <v>1348.40475</v>
          </cell>
          <cell r="AI807">
            <v>2696.8095</v>
          </cell>
        </row>
        <row r="808">
          <cell r="Z808">
            <v>8187.66225</v>
          </cell>
          <cell r="AA808">
            <v>450321.42375</v>
          </cell>
          <cell r="AB808">
            <v>5458.4415</v>
          </cell>
          <cell r="AC808">
            <v>5458.4415</v>
          </cell>
          <cell r="AD808">
            <v>5458.4415</v>
          </cell>
          <cell r="AE808">
            <v>2729.22075</v>
          </cell>
          <cell r="AF808">
            <v>2183.3766</v>
          </cell>
          <cell r="AG808">
            <v>1746.70128</v>
          </cell>
          <cell r="AH808">
            <v>1364.610375</v>
          </cell>
          <cell r="AI808">
            <v>2729.22075</v>
          </cell>
        </row>
        <row r="809">
          <cell r="Z809">
            <v>8285.4765</v>
          </cell>
          <cell r="AA809">
            <v>455701.2075</v>
          </cell>
          <cell r="AB809">
            <v>5523.651</v>
          </cell>
          <cell r="AC809">
            <v>5523.651</v>
          </cell>
          <cell r="AD809">
            <v>5523.651</v>
          </cell>
          <cell r="AE809">
            <v>2761.8255</v>
          </cell>
          <cell r="AF809">
            <v>2209.4604</v>
          </cell>
          <cell r="AG809">
            <v>1767.56832</v>
          </cell>
          <cell r="AH809">
            <v>1380.91275</v>
          </cell>
          <cell r="AI809">
            <v>2761.8255</v>
          </cell>
        </row>
        <row r="810">
          <cell r="Z810">
            <v>8383.87125</v>
          </cell>
          <cell r="AA810">
            <v>461112.91875</v>
          </cell>
          <cell r="AB810">
            <v>5589.2475</v>
          </cell>
          <cell r="AC810">
            <v>5589.2475</v>
          </cell>
          <cell r="AD810">
            <v>5589.2475</v>
          </cell>
          <cell r="AE810">
            <v>2794.62375</v>
          </cell>
          <cell r="AF810">
            <v>2235.699</v>
          </cell>
          <cell r="AG810">
            <v>1788.5592</v>
          </cell>
          <cell r="AH810">
            <v>1397.311875</v>
          </cell>
          <cell r="AI810">
            <v>2794.62375</v>
          </cell>
        </row>
        <row r="811">
          <cell r="Z811">
            <v>8482.8465</v>
          </cell>
          <cell r="AA811">
            <v>466556.5575</v>
          </cell>
          <cell r="AB811">
            <v>5655.231</v>
          </cell>
          <cell r="AC811">
            <v>5655.231</v>
          </cell>
          <cell r="AD811">
            <v>5655.231</v>
          </cell>
          <cell r="AE811">
            <v>2827.6155</v>
          </cell>
          <cell r="AF811">
            <v>2262.0924</v>
          </cell>
          <cell r="AG811">
            <v>1809.67392</v>
          </cell>
          <cell r="AH811">
            <v>1413.80775</v>
          </cell>
          <cell r="AI811">
            <v>2827.6155</v>
          </cell>
        </row>
        <row r="812">
          <cell r="Z812">
            <v>8582.40225</v>
          </cell>
          <cell r="AA812">
            <v>472032.12375</v>
          </cell>
          <cell r="AB812">
            <v>5721.6015</v>
          </cell>
          <cell r="AC812">
            <v>5721.6015</v>
          </cell>
          <cell r="AD812">
            <v>5721.6015</v>
          </cell>
          <cell r="AE812">
            <v>2860.80075</v>
          </cell>
          <cell r="AF812">
            <v>2288.6406</v>
          </cell>
          <cell r="AG812">
            <v>1830.91248</v>
          </cell>
          <cell r="AH812">
            <v>1430.400375</v>
          </cell>
          <cell r="AI812">
            <v>2860.80075</v>
          </cell>
        </row>
        <row r="813">
          <cell r="Z813">
            <v>8682.5385</v>
          </cell>
          <cell r="AA813">
            <v>477539.6175</v>
          </cell>
          <cell r="AB813">
            <v>5788.359</v>
          </cell>
          <cell r="AC813">
            <v>5788.359</v>
          </cell>
          <cell r="AD813">
            <v>5788.359</v>
          </cell>
          <cell r="AE813">
            <v>2894.1795</v>
          </cell>
          <cell r="AF813">
            <v>2315.3436</v>
          </cell>
          <cell r="AG813">
            <v>1852.27488</v>
          </cell>
          <cell r="AH813">
            <v>1447.08975</v>
          </cell>
          <cell r="AI813">
            <v>2894.1795</v>
          </cell>
        </row>
        <row r="814">
          <cell r="Z814">
            <v>8783.25525</v>
          </cell>
          <cell r="AA814">
            <v>483079.03875</v>
          </cell>
          <cell r="AB814">
            <v>5855.5035</v>
          </cell>
          <cell r="AC814">
            <v>5855.5035</v>
          </cell>
          <cell r="AD814">
            <v>5855.5035</v>
          </cell>
          <cell r="AE814">
            <v>2927.75175</v>
          </cell>
          <cell r="AF814">
            <v>2342.2014</v>
          </cell>
          <cell r="AG814">
            <v>1873.76112</v>
          </cell>
          <cell r="AH814">
            <v>1463.875875</v>
          </cell>
          <cell r="AI814">
            <v>2927.75175</v>
          </cell>
        </row>
        <row r="815">
          <cell r="Z815">
            <v>8884.5525</v>
          </cell>
          <cell r="AA815">
            <v>488650.3875</v>
          </cell>
          <cell r="AB815">
            <v>5923.035</v>
          </cell>
          <cell r="AC815">
            <v>5923.035</v>
          </cell>
          <cell r="AD815">
            <v>5923.035</v>
          </cell>
          <cell r="AE815">
            <v>2961.5175</v>
          </cell>
          <cell r="AF815">
            <v>2369.214</v>
          </cell>
          <cell r="AG815">
            <v>1895.3712</v>
          </cell>
          <cell r="AH815">
            <v>1480.75875</v>
          </cell>
          <cell r="AI815">
            <v>2961.5175</v>
          </cell>
        </row>
        <row r="816">
          <cell r="Z816">
            <v>8986.43025</v>
          </cell>
          <cell r="AA816">
            <v>494253.66375</v>
          </cell>
          <cell r="AB816">
            <v>5990.9535</v>
          </cell>
          <cell r="AC816">
            <v>5990.9535</v>
          </cell>
          <cell r="AD816">
            <v>5990.9535</v>
          </cell>
          <cell r="AE816">
            <v>2995.47675</v>
          </cell>
          <cell r="AF816">
            <v>2396.3814</v>
          </cell>
          <cell r="AG816">
            <v>1917.10512</v>
          </cell>
          <cell r="AH816">
            <v>1497.738375</v>
          </cell>
          <cell r="AI816">
            <v>2995.47675</v>
          </cell>
        </row>
        <row r="817">
          <cell r="Z817">
            <v>9088.8885</v>
          </cell>
          <cell r="AA817">
            <v>499888.8675</v>
          </cell>
          <cell r="AB817">
            <v>6059.259</v>
          </cell>
          <cell r="AC817">
            <v>6059.259</v>
          </cell>
          <cell r="AD817">
            <v>6059.259</v>
          </cell>
          <cell r="AE817">
            <v>3029.6295</v>
          </cell>
          <cell r="AF817">
            <v>2423.7036</v>
          </cell>
          <cell r="AG817">
            <v>1938.96288</v>
          </cell>
          <cell r="AH817">
            <v>1514.81475</v>
          </cell>
          <cell r="AI817">
            <v>3029.6295</v>
          </cell>
        </row>
        <row r="818">
          <cell r="Z818">
            <v>9191.92725</v>
          </cell>
          <cell r="AA818">
            <v>505555.99875</v>
          </cell>
          <cell r="AB818">
            <v>6127.9515</v>
          </cell>
          <cell r="AC818">
            <v>6127.9515</v>
          </cell>
          <cell r="AD818">
            <v>6127.9515</v>
          </cell>
          <cell r="AE818">
            <v>3063.97575</v>
          </cell>
          <cell r="AF818">
            <v>2451.1806</v>
          </cell>
          <cell r="AG818">
            <v>1960.94448</v>
          </cell>
          <cell r="AH818">
            <v>1531.987875</v>
          </cell>
          <cell r="AI818">
            <v>3063.97575</v>
          </cell>
        </row>
        <row r="819">
          <cell r="Z819">
            <v>9295.5465</v>
          </cell>
          <cell r="AA819">
            <v>511255.0575</v>
          </cell>
          <cell r="AB819">
            <v>6197.031</v>
          </cell>
          <cell r="AC819">
            <v>6197.031</v>
          </cell>
          <cell r="AD819">
            <v>6197.031</v>
          </cell>
          <cell r="AE819">
            <v>3098.5155</v>
          </cell>
          <cell r="AF819">
            <v>2478.8124</v>
          </cell>
          <cell r="AG819">
            <v>1983.04992</v>
          </cell>
          <cell r="AH819">
            <v>1549.25775</v>
          </cell>
          <cell r="AI819">
            <v>3098.5155</v>
          </cell>
        </row>
        <row r="820">
          <cell r="Z820">
            <v>9399.74625</v>
          </cell>
          <cell r="AA820">
            <v>516986.04375</v>
          </cell>
          <cell r="AB820">
            <v>6266.4975</v>
          </cell>
          <cell r="AC820">
            <v>6266.4975</v>
          </cell>
          <cell r="AD820">
            <v>6266.4975</v>
          </cell>
          <cell r="AE820">
            <v>3133.24875</v>
          </cell>
          <cell r="AF820">
            <v>2506.599</v>
          </cell>
          <cell r="AG820">
            <v>2005.2792</v>
          </cell>
          <cell r="AH820">
            <v>1566.624375</v>
          </cell>
          <cell r="AI820">
            <v>3133.24875</v>
          </cell>
        </row>
        <row r="821">
          <cell r="Z821">
            <v>9504.5265</v>
          </cell>
          <cell r="AA821">
            <v>522748.9575</v>
          </cell>
          <cell r="AB821">
            <v>6336.351</v>
          </cell>
          <cell r="AC821">
            <v>6336.351</v>
          </cell>
          <cell r="AD821">
            <v>6336.351</v>
          </cell>
          <cell r="AE821">
            <v>3168.1755</v>
          </cell>
          <cell r="AF821">
            <v>2534.5404</v>
          </cell>
          <cell r="AG821">
            <v>2027.63232</v>
          </cell>
          <cell r="AH821">
            <v>1584.08775</v>
          </cell>
          <cell r="AI821">
            <v>3168.1755</v>
          </cell>
        </row>
        <row r="822">
          <cell r="Z822">
            <v>9609.88725</v>
          </cell>
          <cell r="AA822">
            <v>528543.79875</v>
          </cell>
          <cell r="AB822">
            <v>6406.5915</v>
          </cell>
          <cell r="AC822">
            <v>6406.5915</v>
          </cell>
          <cell r="AD822">
            <v>6406.5915</v>
          </cell>
          <cell r="AE822">
            <v>3203.29575</v>
          </cell>
          <cell r="AF822">
            <v>2562.6366</v>
          </cell>
          <cell r="AG822">
            <v>2050.10928</v>
          </cell>
          <cell r="AH822">
            <v>1601.647875</v>
          </cell>
          <cell r="AI822">
            <v>3203.29575</v>
          </cell>
        </row>
        <row r="823">
          <cell r="Z823">
            <v>9715.8285</v>
          </cell>
          <cell r="AA823">
            <v>534370.5675</v>
          </cell>
          <cell r="AB823">
            <v>6477.219</v>
          </cell>
          <cell r="AC823">
            <v>6477.219</v>
          </cell>
          <cell r="AD823">
            <v>6477.219</v>
          </cell>
          <cell r="AE823">
            <v>3238.6095</v>
          </cell>
          <cell r="AF823">
            <v>2590.8876</v>
          </cell>
          <cell r="AG823">
            <v>2072.71008</v>
          </cell>
          <cell r="AH823">
            <v>1619.30475</v>
          </cell>
          <cell r="AI823">
            <v>3238.6095</v>
          </cell>
        </row>
        <row r="824">
          <cell r="Z824">
            <v>9822.35025</v>
          </cell>
          <cell r="AA824">
            <v>540229.26375</v>
          </cell>
          <cell r="AB824">
            <v>6548.2335</v>
          </cell>
          <cell r="AC824">
            <v>6548.2335</v>
          </cell>
          <cell r="AD824">
            <v>6548.2335</v>
          </cell>
          <cell r="AE824">
            <v>3274.11675</v>
          </cell>
          <cell r="AF824">
            <v>2619.2934</v>
          </cell>
          <cell r="AG824">
            <v>2095.43472</v>
          </cell>
          <cell r="AH824">
            <v>1637.058375</v>
          </cell>
          <cell r="AI824">
            <v>3274.11675</v>
          </cell>
        </row>
        <row r="825">
          <cell r="Z825">
            <v>9929.4525</v>
          </cell>
          <cell r="AA825">
            <v>546119.8875</v>
          </cell>
          <cell r="AB825">
            <v>6619.635</v>
          </cell>
          <cell r="AC825">
            <v>6619.635</v>
          </cell>
          <cell r="AD825">
            <v>6619.635</v>
          </cell>
          <cell r="AE825">
            <v>3309.8175</v>
          </cell>
          <cell r="AF825">
            <v>2647.854</v>
          </cell>
          <cell r="AG825">
            <v>2118.2832</v>
          </cell>
          <cell r="AH825">
            <v>1654.90875</v>
          </cell>
          <cell r="AI825">
            <v>3309.8175</v>
          </cell>
        </row>
        <row r="826">
          <cell r="Z826">
            <v>10037.13525</v>
          </cell>
          <cell r="AA826">
            <v>552042.43875</v>
          </cell>
          <cell r="AB826">
            <v>6691.4235</v>
          </cell>
          <cell r="AC826">
            <v>6691.4235</v>
          </cell>
          <cell r="AD826">
            <v>6691.4235</v>
          </cell>
          <cell r="AE826">
            <v>3345.71175</v>
          </cell>
          <cell r="AF826">
            <v>2676.5694</v>
          </cell>
          <cell r="AG826">
            <v>2141.25552</v>
          </cell>
          <cell r="AH826">
            <v>1672.855875</v>
          </cell>
          <cell r="AI826">
            <v>3345.71175</v>
          </cell>
        </row>
        <row r="827">
          <cell r="Z827">
            <v>10145.3985</v>
          </cell>
          <cell r="AA827">
            <v>557996.9175</v>
          </cell>
          <cell r="AB827">
            <v>6763.599</v>
          </cell>
          <cell r="AC827">
            <v>6763.599</v>
          </cell>
          <cell r="AD827">
            <v>6763.599</v>
          </cell>
          <cell r="AE827">
            <v>3381.7995</v>
          </cell>
          <cell r="AF827">
            <v>2705.4396</v>
          </cell>
          <cell r="AG827">
            <v>2164.35168</v>
          </cell>
          <cell r="AH827">
            <v>1690.89975</v>
          </cell>
          <cell r="AI827">
            <v>3381.7995</v>
          </cell>
        </row>
        <row r="828">
          <cell r="Z828">
            <v>10254.24225</v>
          </cell>
          <cell r="AA828">
            <v>563983.32375</v>
          </cell>
          <cell r="AB828">
            <v>6836.1615</v>
          </cell>
          <cell r="AC828">
            <v>6836.1615</v>
          </cell>
          <cell r="AD828">
            <v>6836.1615</v>
          </cell>
          <cell r="AE828">
            <v>3418.08075</v>
          </cell>
          <cell r="AF828">
            <v>2734.4646</v>
          </cell>
          <cell r="AG828">
            <v>2187.57168</v>
          </cell>
          <cell r="AH828">
            <v>1709.040375</v>
          </cell>
          <cell r="AI828">
            <v>3418.08075</v>
          </cell>
        </row>
        <row r="829">
          <cell r="Z829">
            <v>10363.6665</v>
          </cell>
          <cell r="AA829">
            <v>570001.6575</v>
          </cell>
          <cell r="AB829">
            <v>6909.111</v>
          </cell>
          <cell r="AC829">
            <v>6909.111</v>
          </cell>
          <cell r="AD829">
            <v>6909.111</v>
          </cell>
          <cell r="AE829">
            <v>3454.5555</v>
          </cell>
          <cell r="AF829">
            <v>2763.6444</v>
          </cell>
          <cell r="AG829">
            <v>2210.91552</v>
          </cell>
          <cell r="AH829">
            <v>1727.27775</v>
          </cell>
          <cell r="AI829">
            <v>3454.5555</v>
          </cell>
        </row>
        <row r="830">
          <cell r="Z830">
            <v>10473.67125</v>
          </cell>
          <cell r="AA830">
            <v>576051.91875</v>
          </cell>
          <cell r="AB830">
            <v>6982.4475</v>
          </cell>
          <cell r="AC830">
            <v>6982.4475</v>
          </cell>
          <cell r="AD830">
            <v>6982.4475</v>
          </cell>
          <cell r="AE830">
            <v>3491.22375</v>
          </cell>
          <cell r="AF830">
            <v>2792.979</v>
          </cell>
          <cell r="AG830">
            <v>2234.3832</v>
          </cell>
          <cell r="AH830">
            <v>1745.611875</v>
          </cell>
          <cell r="AI830">
            <v>3491.22375</v>
          </cell>
        </row>
        <row r="831">
          <cell r="Z831">
            <v>10584.2565</v>
          </cell>
          <cell r="AA831">
            <v>582134.1075</v>
          </cell>
          <cell r="AB831">
            <v>7056.171</v>
          </cell>
          <cell r="AC831">
            <v>7056.171</v>
          </cell>
          <cell r="AD831">
            <v>7056.171</v>
          </cell>
          <cell r="AE831">
            <v>3528.0855</v>
          </cell>
          <cell r="AF831">
            <v>2822.4684</v>
          </cell>
          <cell r="AG831">
            <v>2257.97472</v>
          </cell>
          <cell r="AH831">
            <v>1764.04275</v>
          </cell>
          <cell r="AI831">
            <v>3528.0855</v>
          </cell>
        </row>
        <row r="832">
          <cell r="Z832">
            <v>10695.42225</v>
          </cell>
          <cell r="AA832">
            <v>588248.22375</v>
          </cell>
          <cell r="AB832">
            <v>7130.2815</v>
          </cell>
          <cell r="AC832">
            <v>7130.2815</v>
          </cell>
          <cell r="AD832">
            <v>7130.2815</v>
          </cell>
          <cell r="AE832">
            <v>3565.14075</v>
          </cell>
          <cell r="AF832">
            <v>2852.1126</v>
          </cell>
          <cell r="AG832">
            <v>2281.69008</v>
          </cell>
          <cell r="AH832">
            <v>1782.570375</v>
          </cell>
          <cell r="AI832">
            <v>3565.14075</v>
          </cell>
        </row>
        <row r="833">
          <cell r="Z833">
            <v>10807.1685</v>
          </cell>
          <cell r="AA833">
            <v>594394.2675</v>
          </cell>
          <cell r="AB833">
            <v>7204.779</v>
          </cell>
          <cell r="AC833">
            <v>7204.779</v>
          </cell>
          <cell r="AD833">
            <v>7204.779</v>
          </cell>
          <cell r="AE833">
            <v>3602.3895</v>
          </cell>
          <cell r="AF833">
            <v>2881.9116</v>
          </cell>
          <cell r="AG833">
            <v>2305.52928</v>
          </cell>
          <cell r="AH833">
            <v>1801.19475</v>
          </cell>
          <cell r="AI833">
            <v>3602.3895</v>
          </cell>
        </row>
        <row r="834">
          <cell r="Z834">
            <v>10919.49525</v>
          </cell>
          <cell r="AA834">
            <v>600572.23875</v>
          </cell>
          <cell r="AB834">
            <v>7279.6635</v>
          </cell>
          <cell r="AC834">
            <v>7279.6635</v>
          </cell>
          <cell r="AD834">
            <v>7279.6635</v>
          </cell>
          <cell r="AE834">
            <v>3639.83175</v>
          </cell>
          <cell r="AF834">
            <v>2911.8654</v>
          </cell>
          <cell r="AG834">
            <v>2329.49232</v>
          </cell>
          <cell r="AH834">
            <v>1819.915875</v>
          </cell>
          <cell r="AI834">
            <v>3639.83175</v>
          </cell>
        </row>
        <row r="835">
          <cell r="Z835">
            <v>11032.4025</v>
          </cell>
          <cell r="AA835">
            <v>606782.1375</v>
          </cell>
          <cell r="AB835">
            <v>7354.935</v>
          </cell>
          <cell r="AC835">
            <v>7354.935</v>
          </cell>
          <cell r="AD835">
            <v>7354.935</v>
          </cell>
          <cell r="AE835">
            <v>3677.4675</v>
          </cell>
          <cell r="AF835">
            <v>2941.974</v>
          </cell>
          <cell r="AG835">
            <v>2353.5792</v>
          </cell>
          <cell r="AH835">
            <v>1838.73375</v>
          </cell>
          <cell r="AI835">
            <v>3677.4675</v>
          </cell>
        </row>
        <row r="836">
          <cell r="Z836">
            <v>11145.89025</v>
          </cell>
          <cell r="AA836">
            <v>613023.96375</v>
          </cell>
          <cell r="AB836">
            <v>7430.5935</v>
          </cell>
          <cell r="AC836">
            <v>7430.5935</v>
          </cell>
          <cell r="AD836">
            <v>7430.5935</v>
          </cell>
          <cell r="AE836">
            <v>3715.29675</v>
          </cell>
          <cell r="AF836">
            <v>2972.2374</v>
          </cell>
          <cell r="AG836">
            <v>2377.78992</v>
          </cell>
          <cell r="AH836">
            <v>1857.648375</v>
          </cell>
          <cell r="AI836">
            <v>3715.29675</v>
          </cell>
        </row>
        <row r="837">
          <cell r="Z837">
            <v>11259.9585</v>
          </cell>
          <cell r="AA837">
            <v>619297.7175</v>
          </cell>
          <cell r="AB837">
            <v>7506.639</v>
          </cell>
          <cell r="AC837">
            <v>7506.639</v>
          </cell>
          <cell r="AD837">
            <v>7506.639</v>
          </cell>
          <cell r="AE837">
            <v>3753.3195</v>
          </cell>
          <cell r="AF837">
            <v>3002.6556</v>
          </cell>
          <cell r="AG837">
            <v>2402.12448</v>
          </cell>
          <cell r="AH837">
            <v>1876.65975</v>
          </cell>
          <cell r="AI837">
            <v>3753.3195</v>
          </cell>
        </row>
        <row r="838">
          <cell r="Z838">
            <v>11374.60725</v>
          </cell>
          <cell r="AA838">
            <v>625603.39875</v>
          </cell>
          <cell r="AB838">
            <v>7583.0715</v>
          </cell>
          <cell r="AC838">
            <v>7583.0715</v>
          </cell>
          <cell r="AD838">
            <v>7583.0715</v>
          </cell>
          <cell r="AE838">
            <v>3791.53575</v>
          </cell>
          <cell r="AF838">
            <v>3033.2286</v>
          </cell>
          <cell r="AG838">
            <v>2426.58288</v>
          </cell>
          <cell r="AH838">
            <v>1895.767875</v>
          </cell>
          <cell r="AI838">
            <v>3791.53575</v>
          </cell>
        </row>
        <row r="839">
          <cell r="Z839">
            <v>11489.8365</v>
          </cell>
          <cell r="AA839">
            <v>631941.0075</v>
          </cell>
          <cell r="AB839">
            <v>7659.891</v>
          </cell>
          <cell r="AC839">
            <v>7659.891</v>
          </cell>
          <cell r="AD839">
            <v>7659.891</v>
          </cell>
          <cell r="AE839">
            <v>3829.9455</v>
          </cell>
          <cell r="AF839">
            <v>3063.9564</v>
          </cell>
          <cell r="AG839">
            <v>2451.16512</v>
          </cell>
          <cell r="AH839">
            <v>1914.97275</v>
          </cell>
          <cell r="AI839">
            <v>3829.9455</v>
          </cell>
        </row>
        <row r="840">
          <cell r="Z840">
            <v>11605.64625</v>
          </cell>
          <cell r="AA840">
            <v>638310.54375</v>
          </cell>
          <cell r="AB840">
            <v>7737.0975</v>
          </cell>
          <cell r="AC840">
            <v>7737.0975</v>
          </cell>
          <cell r="AD840">
            <v>7737.0975</v>
          </cell>
          <cell r="AE840">
            <v>3868.54875</v>
          </cell>
          <cell r="AF840">
            <v>3094.839</v>
          </cell>
          <cell r="AG840">
            <v>2475.8712</v>
          </cell>
          <cell r="AH840">
            <v>1934.274375</v>
          </cell>
          <cell r="AI840">
            <v>3868.54875</v>
          </cell>
        </row>
        <row r="841">
          <cell r="Z841">
            <v>11722.0365</v>
          </cell>
          <cell r="AA841">
            <v>644712.0075</v>
          </cell>
          <cell r="AB841">
            <v>7814.691</v>
          </cell>
          <cell r="AC841">
            <v>7814.691</v>
          </cell>
          <cell r="AD841">
            <v>7814.691</v>
          </cell>
          <cell r="AE841">
            <v>3907.3455</v>
          </cell>
          <cell r="AF841">
            <v>3125.8764</v>
          </cell>
          <cell r="AG841">
            <v>2500.70112</v>
          </cell>
          <cell r="AH841">
            <v>1953.67275</v>
          </cell>
          <cell r="AI841">
            <v>3907.3455</v>
          </cell>
        </row>
        <row r="842">
          <cell r="Z842">
            <v>11839.00725</v>
          </cell>
          <cell r="AA842">
            <v>651145.39875</v>
          </cell>
          <cell r="AB842">
            <v>7892.6715</v>
          </cell>
          <cell r="AC842">
            <v>7892.6715</v>
          </cell>
          <cell r="AD842">
            <v>7892.6715</v>
          </cell>
          <cell r="AE842">
            <v>3946.33575</v>
          </cell>
          <cell r="AF842">
            <v>3157.0686</v>
          </cell>
          <cell r="AG842">
            <v>2525.65488</v>
          </cell>
          <cell r="AH842">
            <v>1973.167875</v>
          </cell>
          <cell r="AI842">
            <v>3946.33575</v>
          </cell>
        </row>
        <row r="843">
          <cell r="Z843">
            <v>11956.5585</v>
          </cell>
          <cell r="AA843">
            <v>657610.7175</v>
          </cell>
          <cell r="AB843">
            <v>7971.039</v>
          </cell>
          <cell r="AC843">
            <v>7971.039</v>
          </cell>
          <cell r="AD843">
            <v>7971.039</v>
          </cell>
          <cell r="AE843">
            <v>3985.5195</v>
          </cell>
          <cell r="AF843">
            <v>3188.4156</v>
          </cell>
          <cell r="AG843">
            <v>2550.73248</v>
          </cell>
          <cell r="AH843">
            <v>1992.75975</v>
          </cell>
          <cell r="AI843">
            <v>3985.5195</v>
          </cell>
        </row>
        <row r="844">
          <cell r="Z844">
            <v>12074.69025</v>
          </cell>
          <cell r="AA844">
            <v>664107.96375</v>
          </cell>
          <cell r="AB844">
            <v>8049.7935</v>
          </cell>
          <cell r="AC844">
            <v>8049.7935</v>
          </cell>
          <cell r="AD844">
            <v>8049.7935</v>
          </cell>
          <cell r="AE844">
            <v>4024.89675</v>
          </cell>
          <cell r="AF844">
            <v>3219.9174</v>
          </cell>
          <cell r="AG844">
            <v>2575.93392</v>
          </cell>
          <cell r="AH844">
            <v>2012.448375</v>
          </cell>
          <cell r="AI844">
            <v>4024.89675</v>
          </cell>
        </row>
        <row r="845">
          <cell r="Z845">
            <v>12193.4025</v>
          </cell>
          <cell r="AA845">
            <v>670637.1375</v>
          </cell>
          <cell r="AB845">
            <v>8128.935</v>
          </cell>
          <cell r="AC845">
            <v>8128.935</v>
          </cell>
          <cell r="AD845">
            <v>8128.935</v>
          </cell>
          <cell r="AE845">
            <v>4064.4675</v>
          </cell>
          <cell r="AF845">
            <v>3251.574</v>
          </cell>
          <cell r="AG845">
            <v>2601.2592</v>
          </cell>
          <cell r="AH845">
            <v>2032.23375</v>
          </cell>
          <cell r="AI845">
            <v>4064.4675</v>
          </cell>
        </row>
        <row r="846">
          <cell r="Z846">
            <v>12312.69525</v>
          </cell>
          <cell r="AA846">
            <v>677198.23875</v>
          </cell>
          <cell r="AB846">
            <v>8208.4635</v>
          </cell>
          <cell r="AC846">
            <v>8208.4635</v>
          </cell>
          <cell r="AD846">
            <v>8208.4635</v>
          </cell>
          <cell r="AE846">
            <v>4104.23175</v>
          </cell>
          <cell r="AF846">
            <v>3283.3854</v>
          </cell>
          <cell r="AG846">
            <v>2626.70832</v>
          </cell>
          <cell r="AH846">
            <v>2052.115875</v>
          </cell>
          <cell r="AI846">
            <v>4104.23175</v>
          </cell>
        </row>
        <row r="847">
          <cell r="Z847">
            <v>12432.5685</v>
          </cell>
          <cell r="AA847">
            <v>683791.2675</v>
          </cell>
          <cell r="AB847">
            <v>8288.379</v>
          </cell>
          <cell r="AC847">
            <v>8288.379</v>
          </cell>
          <cell r="AD847">
            <v>8288.379</v>
          </cell>
          <cell r="AE847">
            <v>4144.1895</v>
          </cell>
          <cell r="AF847">
            <v>3315.3516</v>
          </cell>
          <cell r="AG847">
            <v>2652.28128</v>
          </cell>
          <cell r="AH847">
            <v>2072.09475</v>
          </cell>
          <cell r="AI847">
            <v>4144.1895</v>
          </cell>
        </row>
        <row r="848">
          <cell r="Z848">
            <v>12553.02225</v>
          </cell>
          <cell r="AA848">
            <v>690416.22375</v>
          </cell>
          <cell r="AB848">
            <v>8368.6815</v>
          </cell>
          <cell r="AC848">
            <v>8368.6815</v>
          </cell>
          <cell r="AD848">
            <v>8368.6815</v>
          </cell>
          <cell r="AE848">
            <v>4184.34075</v>
          </cell>
          <cell r="AF848">
            <v>3347.4726</v>
          </cell>
          <cell r="AG848">
            <v>2677.97808</v>
          </cell>
          <cell r="AH848">
            <v>2092.170375</v>
          </cell>
          <cell r="AI848">
            <v>4184.34075</v>
          </cell>
        </row>
        <row r="849">
          <cell r="Z849">
            <v>12674.0565</v>
          </cell>
          <cell r="AA849">
            <v>697073.1075</v>
          </cell>
          <cell r="AB849">
            <v>8449.371</v>
          </cell>
          <cell r="AC849">
            <v>8449.371</v>
          </cell>
          <cell r="AD849">
            <v>8449.371</v>
          </cell>
          <cell r="AE849">
            <v>4224.6855</v>
          </cell>
          <cell r="AF849">
            <v>3379.7484</v>
          </cell>
          <cell r="AG849">
            <v>2703.79872</v>
          </cell>
          <cell r="AH849">
            <v>2112.34275</v>
          </cell>
          <cell r="AI849">
            <v>4224.6855</v>
          </cell>
        </row>
        <row r="850">
          <cell r="Z850">
            <v>12795.67125</v>
          </cell>
          <cell r="AA850">
            <v>703761.91875</v>
          </cell>
          <cell r="AB850">
            <v>8530.4475</v>
          </cell>
          <cell r="AC850">
            <v>8530.4475</v>
          </cell>
          <cell r="AD850">
            <v>8530.4475</v>
          </cell>
          <cell r="AE850">
            <v>4265.22375</v>
          </cell>
          <cell r="AF850">
            <v>3412.179</v>
          </cell>
          <cell r="AG850">
            <v>2729.7432</v>
          </cell>
          <cell r="AH850">
            <v>2132.611875</v>
          </cell>
          <cell r="AI850">
            <v>4265.22375</v>
          </cell>
        </row>
        <row r="851">
          <cell r="Z851">
            <v>12917.8665</v>
          </cell>
          <cell r="AA851">
            <v>710482.6575</v>
          </cell>
          <cell r="AB851">
            <v>8611.911</v>
          </cell>
          <cell r="AC851">
            <v>8611.911</v>
          </cell>
          <cell r="AD851">
            <v>8611.911</v>
          </cell>
          <cell r="AE851">
            <v>4305.9555</v>
          </cell>
          <cell r="AF851">
            <v>3444.7644</v>
          </cell>
          <cell r="AG851">
            <v>2755.81152</v>
          </cell>
          <cell r="AH851">
            <v>2152.97775</v>
          </cell>
          <cell r="AI851">
            <v>4305.9555</v>
          </cell>
        </row>
        <row r="852">
          <cell r="Z852">
            <v>13040.64225</v>
          </cell>
          <cell r="AA852">
            <v>717235.32375</v>
          </cell>
          <cell r="AB852">
            <v>8693.7615</v>
          </cell>
          <cell r="AC852">
            <v>8693.7615</v>
          </cell>
          <cell r="AD852">
            <v>8693.7615</v>
          </cell>
          <cell r="AE852">
            <v>4346.88075</v>
          </cell>
          <cell r="AF852">
            <v>3477.5046</v>
          </cell>
          <cell r="AG852">
            <v>2782.00368</v>
          </cell>
          <cell r="AH852">
            <v>2173.440375</v>
          </cell>
          <cell r="AI852">
            <v>4346.88075</v>
          </cell>
        </row>
        <row r="853">
          <cell r="Z853">
            <v>13163.9985</v>
          </cell>
          <cell r="AA853">
            <v>724019.9175</v>
          </cell>
          <cell r="AB853">
            <v>8775.999</v>
          </cell>
          <cell r="AC853">
            <v>8775.999</v>
          </cell>
          <cell r="AD853">
            <v>8775.999</v>
          </cell>
          <cell r="AE853">
            <v>4387.9995</v>
          </cell>
          <cell r="AF853">
            <v>3510.3996</v>
          </cell>
          <cell r="AG853">
            <v>2808.31968</v>
          </cell>
          <cell r="AH853">
            <v>2193.99975</v>
          </cell>
          <cell r="AI853">
            <v>4387.9995</v>
          </cell>
        </row>
        <row r="854">
          <cell r="Z854">
            <v>13287.93525</v>
          </cell>
          <cell r="AA854">
            <v>730836.43875</v>
          </cell>
          <cell r="AB854">
            <v>8858.6235</v>
          </cell>
          <cell r="AC854">
            <v>8858.6235</v>
          </cell>
          <cell r="AD854">
            <v>8858.6235</v>
          </cell>
          <cell r="AE854">
            <v>4429.31175</v>
          </cell>
          <cell r="AF854">
            <v>3543.4494</v>
          </cell>
          <cell r="AG854">
            <v>2834.75952</v>
          </cell>
          <cell r="AH854">
            <v>2214.655875</v>
          </cell>
          <cell r="AI854">
            <v>4429.31175</v>
          </cell>
        </row>
        <row r="855">
          <cell r="Z855">
            <v>13412.4525</v>
          </cell>
          <cell r="AA855">
            <v>737684.8875</v>
          </cell>
          <cell r="AB855">
            <v>8941.635</v>
          </cell>
          <cell r="AC855">
            <v>8941.635</v>
          </cell>
          <cell r="AD855">
            <v>8941.635</v>
          </cell>
          <cell r="AE855">
            <v>4470.8175</v>
          </cell>
          <cell r="AF855">
            <v>3576.654</v>
          </cell>
          <cell r="AG855">
            <v>2861.3232</v>
          </cell>
          <cell r="AH855">
            <v>2235.40875</v>
          </cell>
          <cell r="AI855">
            <v>4470.8175</v>
          </cell>
        </row>
        <row r="856">
          <cell r="Z856">
            <v>13537.55025</v>
          </cell>
          <cell r="AA856">
            <v>744565.26375</v>
          </cell>
          <cell r="AB856">
            <v>9025.0335</v>
          </cell>
          <cell r="AC856">
            <v>9025.0335</v>
          </cell>
          <cell r="AD856">
            <v>9025.0335</v>
          </cell>
          <cell r="AE856">
            <v>4512.51675</v>
          </cell>
          <cell r="AF856">
            <v>3610.0134</v>
          </cell>
          <cell r="AG856">
            <v>2888.01072</v>
          </cell>
          <cell r="AH856">
            <v>2256.258375</v>
          </cell>
          <cell r="AI856">
            <v>4512.51675</v>
          </cell>
        </row>
        <row r="857">
          <cell r="Z857">
            <v>13663.2285</v>
          </cell>
          <cell r="AA857">
            <v>751477.5675</v>
          </cell>
          <cell r="AB857">
            <v>9108.819</v>
          </cell>
          <cell r="AC857">
            <v>9108.819</v>
          </cell>
          <cell r="AD857">
            <v>9108.819</v>
          </cell>
          <cell r="AE857">
            <v>4554.4095</v>
          </cell>
          <cell r="AF857">
            <v>3643.5276</v>
          </cell>
          <cell r="AG857">
            <v>2914.82208</v>
          </cell>
          <cell r="AH857">
            <v>2277.20475</v>
          </cell>
          <cell r="AI857">
            <v>4554.4095</v>
          </cell>
        </row>
        <row r="858">
          <cell r="Z858">
            <v>13789.48725</v>
          </cell>
          <cell r="AA858">
            <v>758421.79875</v>
          </cell>
          <cell r="AB858">
            <v>9192.9915</v>
          </cell>
          <cell r="AC858">
            <v>9192.9915</v>
          </cell>
          <cell r="AD858">
            <v>9192.9915</v>
          </cell>
          <cell r="AE858">
            <v>4596.49575</v>
          </cell>
          <cell r="AF858">
            <v>3677.1966</v>
          </cell>
          <cell r="AG858">
            <v>2941.75728</v>
          </cell>
          <cell r="AH858">
            <v>2298.247875</v>
          </cell>
          <cell r="AI858">
            <v>4596.49575</v>
          </cell>
        </row>
        <row r="859">
          <cell r="Z859">
            <v>13916.3265</v>
          </cell>
          <cell r="AA859">
            <v>765397.9575</v>
          </cell>
          <cell r="AB859">
            <v>9277.551</v>
          </cell>
          <cell r="AC859">
            <v>9277.551</v>
          </cell>
          <cell r="AD859">
            <v>9277.551</v>
          </cell>
          <cell r="AE859">
            <v>4638.7755</v>
          </cell>
          <cell r="AF859">
            <v>3711.0204</v>
          </cell>
          <cell r="AG859">
            <v>2968.81632</v>
          </cell>
          <cell r="AH859">
            <v>2319.38775</v>
          </cell>
          <cell r="AI859">
            <v>4638.7755</v>
          </cell>
        </row>
        <row r="860">
          <cell r="Z860">
            <v>14043.74625</v>
          </cell>
          <cell r="AA860">
            <v>772406.04375</v>
          </cell>
          <cell r="AB860">
            <v>9362.4975</v>
          </cell>
          <cell r="AC860">
            <v>9362.4975</v>
          </cell>
          <cell r="AD860">
            <v>9362.4975</v>
          </cell>
          <cell r="AE860">
            <v>4681.24875</v>
          </cell>
          <cell r="AF860">
            <v>3744.999</v>
          </cell>
          <cell r="AG860">
            <v>2995.9992</v>
          </cell>
          <cell r="AH860">
            <v>2340.624375</v>
          </cell>
          <cell r="AI860">
            <v>4681.24875</v>
          </cell>
        </row>
        <row r="861">
          <cell r="Z861">
            <v>14171.7465</v>
          </cell>
          <cell r="AA861">
            <v>779446.0575</v>
          </cell>
          <cell r="AB861">
            <v>9447.831</v>
          </cell>
          <cell r="AC861">
            <v>9447.831</v>
          </cell>
          <cell r="AD861">
            <v>9447.831</v>
          </cell>
          <cell r="AE861">
            <v>4723.9155</v>
          </cell>
          <cell r="AF861">
            <v>3779.1324</v>
          </cell>
          <cell r="AG861">
            <v>3023.30592</v>
          </cell>
          <cell r="AH861">
            <v>2361.95775</v>
          </cell>
          <cell r="AI861">
            <v>4723.9155</v>
          </cell>
        </row>
        <row r="862">
          <cell r="Z862">
            <v>14300.32725</v>
          </cell>
          <cell r="AA862">
            <v>786517.99875</v>
          </cell>
          <cell r="AB862">
            <v>9533.5515</v>
          </cell>
          <cell r="AC862">
            <v>9533.5515</v>
          </cell>
          <cell r="AD862">
            <v>9533.5515</v>
          </cell>
          <cell r="AE862">
            <v>4766.77575</v>
          </cell>
          <cell r="AF862">
            <v>3813.4206</v>
          </cell>
          <cell r="AG862">
            <v>3050.73648</v>
          </cell>
          <cell r="AH862">
            <v>2383.387875</v>
          </cell>
          <cell r="AI862">
            <v>4766.77575</v>
          </cell>
        </row>
        <row r="863">
          <cell r="Z863">
            <v>14429.4885</v>
          </cell>
          <cell r="AA863">
            <v>793621.8675</v>
          </cell>
          <cell r="AB863">
            <v>9619.659</v>
          </cell>
          <cell r="AC863">
            <v>9619.659</v>
          </cell>
          <cell r="AD863">
            <v>9619.659</v>
          </cell>
          <cell r="AE863">
            <v>4809.8295</v>
          </cell>
          <cell r="AF863">
            <v>3847.8636</v>
          </cell>
          <cell r="AG863">
            <v>3078.29088</v>
          </cell>
          <cell r="AH863">
            <v>2404.91475</v>
          </cell>
          <cell r="AI863">
            <v>4809.8295</v>
          </cell>
        </row>
        <row r="864">
          <cell r="Z864">
            <v>14559.23025</v>
          </cell>
          <cell r="AA864">
            <v>800757.66375</v>
          </cell>
          <cell r="AB864">
            <v>9706.1535</v>
          </cell>
          <cell r="AC864">
            <v>9706.1535</v>
          </cell>
          <cell r="AD864">
            <v>9706.1535</v>
          </cell>
          <cell r="AE864">
            <v>4853.07675</v>
          </cell>
          <cell r="AF864">
            <v>3882.4614</v>
          </cell>
          <cell r="AG864">
            <v>3105.96912</v>
          </cell>
          <cell r="AH864">
            <v>2426.538375</v>
          </cell>
          <cell r="AI864">
            <v>4853.07675</v>
          </cell>
        </row>
        <row r="865">
          <cell r="Z865">
            <v>14689.5525</v>
          </cell>
          <cell r="AA865">
            <v>807925.3875</v>
          </cell>
          <cell r="AB865">
            <v>9793.035</v>
          </cell>
          <cell r="AC865">
            <v>9793.035</v>
          </cell>
          <cell r="AD865">
            <v>9793.035</v>
          </cell>
          <cell r="AE865">
            <v>4896.5175</v>
          </cell>
          <cell r="AF865">
            <v>3917.214</v>
          </cell>
          <cell r="AG865">
            <v>3133.7712</v>
          </cell>
          <cell r="AH865">
            <v>2448.25875</v>
          </cell>
          <cell r="AI865">
            <v>4896.5175</v>
          </cell>
        </row>
        <row r="866">
          <cell r="Z866">
            <v>14820.45525</v>
          </cell>
          <cell r="AA866">
            <v>815125.03875</v>
          </cell>
          <cell r="AB866">
            <v>9880.3035</v>
          </cell>
          <cell r="AC866">
            <v>9880.3035</v>
          </cell>
          <cell r="AD866">
            <v>9880.3035</v>
          </cell>
          <cell r="AE866">
            <v>4940.15175</v>
          </cell>
          <cell r="AF866">
            <v>3952.1214</v>
          </cell>
          <cell r="AG866">
            <v>3161.69712</v>
          </cell>
          <cell r="AH866">
            <v>2470.075875</v>
          </cell>
          <cell r="AI866">
            <v>4940.15175</v>
          </cell>
        </row>
        <row r="867">
          <cell r="Z867">
            <v>14951.9385</v>
          </cell>
          <cell r="AA867">
            <v>822356.6175</v>
          </cell>
          <cell r="AB867">
            <v>9967.959</v>
          </cell>
          <cell r="AC867">
            <v>9967.959</v>
          </cell>
          <cell r="AD867">
            <v>9967.959</v>
          </cell>
          <cell r="AE867">
            <v>4983.9795</v>
          </cell>
          <cell r="AF867">
            <v>3987.1836</v>
          </cell>
          <cell r="AG867">
            <v>3189.74688</v>
          </cell>
          <cell r="AH867">
            <v>2491.98975</v>
          </cell>
          <cell r="AI867">
            <v>4983.9795</v>
          </cell>
        </row>
        <row r="868">
          <cell r="Z868">
            <v>15084.00225</v>
          </cell>
          <cell r="AA868">
            <v>829620.12375</v>
          </cell>
          <cell r="AB868">
            <v>10056.0015</v>
          </cell>
          <cell r="AC868">
            <v>10056.0015</v>
          </cell>
          <cell r="AD868">
            <v>10056.0015</v>
          </cell>
          <cell r="AE868">
            <v>5028.00075</v>
          </cell>
          <cell r="AF868">
            <v>4022.4006</v>
          </cell>
          <cell r="AG868">
            <v>3217.92048</v>
          </cell>
          <cell r="AH868">
            <v>2514.000375</v>
          </cell>
          <cell r="AI868">
            <v>5028.00075</v>
          </cell>
        </row>
        <row r="869">
          <cell r="Z869">
            <v>15216.6465</v>
          </cell>
          <cell r="AA869">
            <v>836915.5575</v>
          </cell>
          <cell r="AB869">
            <v>10144.431</v>
          </cell>
          <cell r="AC869">
            <v>10144.431</v>
          </cell>
          <cell r="AD869">
            <v>10144.431</v>
          </cell>
          <cell r="AE869">
            <v>5072.2155</v>
          </cell>
          <cell r="AF869">
            <v>4057.7724</v>
          </cell>
          <cell r="AG869">
            <v>3246.21792</v>
          </cell>
          <cell r="AH869">
            <v>2536.10775</v>
          </cell>
          <cell r="AI869">
            <v>5072.2155</v>
          </cell>
        </row>
        <row r="870">
          <cell r="Z870">
            <v>15349.87125</v>
          </cell>
          <cell r="AA870">
            <v>844242.91875</v>
          </cell>
          <cell r="AB870">
            <v>10233.2475</v>
          </cell>
          <cell r="AC870">
            <v>10233.2475</v>
          </cell>
          <cell r="AD870">
            <v>10233.2475</v>
          </cell>
          <cell r="AE870">
            <v>5116.62375</v>
          </cell>
          <cell r="AF870">
            <v>4093.299</v>
          </cell>
          <cell r="AG870">
            <v>3274.6392</v>
          </cell>
          <cell r="AH870">
            <v>2558.311875</v>
          </cell>
          <cell r="AI870">
            <v>5116.62375</v>
          </cell>
        </row>
        <row r="871">
          <cell r="Z871">
            <v>15483.6765</v>
          </cell>
          <cell r="AA871">
            <v>851602.2075</v>
          </cell>
          <cell r="AB871">
            <v>10322.451</v>
          </cell>
          <cell r="AC871">
            <v>10322.451</v>
          </cell>
          <cell r="AD871">
            <v>10322.451</v>
          </cell>
          <cell r="AE871">
            <v>5161.2255</v>
          </cell>
          <cell r="AF871">
            <v>4128.9804</v>
          </cell>
          <cell r="AG871">
            <v>3303.18432</v>
          </cell>
          <cell r="AH871">
            <v>2580.61275</v>
          </cell>
          <cell r="AI871">
            <v>5161.2255</v>
          </cell>
        </row>
        <row r="872">
          <cell r="Z872">
            <v>15618.06225</v>
          </cell>
          <cell r="AA872">
            <v>858993.42375</v>
          </cell>
          <cell r="AB872">
            <v>10412.0415</v>
          </cell>
          <cell r="AC872">
            <v>10412.0415</v>
          </cell>
          <cell r="AD872">
            <v>10412.0415</v>
          </cell>
          <cell r="AE872">
            <v>5206.02075</v>
          </cell>
          <cell r="AF872">
            <v>4164.8166</v>
          </cell>
          <cell r="AG872">
            <v>3331.85328</v>
          </cell>
          <cell r="AH872">
            <v>2603.010375</v>
          </cell>
          <cell r="AI872">
            <v>5206.02075</v>
          </cell>
        </row>
        <row r="873">
          <cell r="Z873">
            <v>15753.0285</v>
          </cell>
          <cell r="AA873">
            <v>866416.5675</v>
          </cell>
          <cell r="AB873">
            <v>10502.019</v>
          </cell>
          <cell r="AC873">
            <v>10502.019</v>
          </cell>
          <cell r="AD873">
            <v>10502.019</v>
          </cell>
          <cell r="AE873">
            <v>5251.0095</v>
          </cell>
          <cell r="AF873">
            <v>4200.8076</v>
          </cell>
          <cell r="AG873">
            <v>3360.64608</v>
          </cell>
          <cell r="AH873">
            <v>2625.50475</v>
          </cell>
          <cell r="AI873">
            <v>5251.0095</v>
          </cell>
        </row>
        <row r="874">
          <cell r="Z874">
            <v>15888.57525</v>
          </cell>
          <cell r="AA874">
            <v>873871.63875</v>
          </cell>
          <cell r="AB874">
            <v>10592.3835</v>
          </cell>
          <cell r="AC874">
            <v>10592.3835</v>
          </cell>
          <cell r="AD874">
            <v>10592.3835</v>
          </cell>
          <cell r="AE874">
            <v>5296.19175</v>
          </cell>
          <cell r="AF874">
            <v>4236.9534</v>
          </cell>
          <cell r="AG874">
            <v>3389.56272</v>
          </cell>
          <cell r="AH874">
            <v>2648.095875</v>
          </cell>
          <cell r="AI874">
            <v>5296.19175</v>
          </cell>
        </row>
        <row r="875">
          <cell r="Z875">
            <v>16024.7025</v>
          </cell>
          <cell r="AA875">
            <v>881358.6375</v>
          </cell>
          <cell r="AB875">
            <v>10683.135</v>
          </cell>
          <cell r="AC875">
            <v>10683.135</v>
          </cell>
          <cell r="AD875">
            <v>10683.135</v>
          </cell>
          <cell r="AE875">
            <v>5341.5675</v>
          </cell>
          <cell r="AF875">
            <v>4273.254</v>
          </cell>
          <cell r="AG875">
            <v>3418.6032</v>
          </cell>
          <cell r="AH875">
            <v>2670.78375</v>
          </cell>
          <cell r="AI875">
            <v>5341.5675</v>
          </cell>
        </row>
        <row r="876">
          <cell r="Z876">
            <v>16161.41025</v>
          </cell>
          <cell r="AA876">
            <v>888877.56375</v>
          </cell>
          <cell r="AB876">
            <v>10774.2735</v>
          </cell>
          <cell r="AC876">
            <v>10774.2735</v>
          </cell>
          <cell r="AD876">
            <v>10774.2735</v>
          </cell>
          <cell r="AE876">
            <v>5387.13675</v>
          </cell>
          <cell r="AF876">
            <v>4309.7094</v>
          </cell>
          <cell r="AG876">
            <v>3447.76752</v>
          </cell>
          <cell r="AH876">
            <v>2693.568375</v>
          </cell>
          <cell r="AI876">
            <v>5387.13675</v>
          </cell>
        </row>
        <row r="877">
          <cell r="Z877">
            <v>16298.6985</v>
          </cell>
          <cell r="AA877">
            <v>896428.4175</v>
          </cell>
          <cell r="AB877">
            <v>10865.799</v>
          </cell>
          <cell r="AC877">
            <v>10865.799</v>
          </cell>
          <cell r="AD877">
            <v>10865.799</v>
          </cell>
          <cell r="AE877">
            <v>5432.8995</v>
          </cell>
          <cell r="AF877">
            <v>4346.3196</v>
          </cell>
          <cell r="AG877">
            <v>3477.05568</v>
          </cell>
          <cell r="AH877">
            <v>2716.44975</v>
          </cell>
          <cell r="AI877">
            <v>5432.8995</v>
          </cell>
        </row>
        <row r="878">
          <cell r="Z878">
            <v>16436.56725</v>
          </cell>
          <cell r="AA878">
            <v>904011.19875</v>
          </cell>
          <cell r="AB878">
            <v>10957.7115</v>
          </cell>
          <cell r="AC878">
            <v>10957.7115</v>
          </cell>
          <cell r="AD878">
            <v>10957.7115</v>
          </cell>
          <cell r="AE878">
            <v>5478.85575</v>
          </cell>
          <cell r="AF878">
            <v>4383.0846</v>
          </cell>
          <cell r="AG878">
            <v>3506.46768</v>
          </cell>
          <cell r="AH878">
            <v>2739.427875</v>
          </cell>
          <cell r="AI878">
            <v>5478.85575</v>
          </cell>
        </row>
        <row r="879">
          <cell r="Z879">
            <v>16575.0165</v>
          </cell>
          <cell r="AA879">
            <v>911625.9075</v>
          </cell>
          <cell r="AB879">
            <v>11050.011</v>
          </cell>
          <cell r="AC879">
            <v>11050.011</v>
          </cell>
          <cell r="AD879">
            <v>11050.011</v>
          </cell>
          <cell r="AE879">
            <v>5525.0055</v>
          </cell>
          <cell r="AF879">
            <v>4420.0044</v>
          </cell>
          <cell r="AG879">
            <v>3536.00352</v>
          </cell>
          <cell r="AH879">
            <v>2762.50275</v>
          </cell>
          <cell r="AI879">
            <v>5525.0055</v>
          </cell>
        </row>
        <row r="880">
          <cell r="Z880">
            <v>16714.04625</v>
          </cell>
          <cell r="AA880">
            <v>919272.54375</v>
          </cell>
          <cell r="AB880">
            <v>11142.6975</v>
          </cell>
          <cell r="AC880">
            <v>11142.6975</v>
          </cell>
          <cell r="AD880">
            <v>11142.6975</v>
          </cell>
          <cell r="AE880">
            <v>5571.34875</v>
          </cell>
          <cell r="AF880">
            <v>4457.079</v>
          </cell>
          <cell r="AG880">
            <v>3565.6632</v>
          </cell>
          <cell r="AH880">
            <v>2785.674375</v>
          </cell>
          <cell r="AI880">
            <v>5571.34875</v>
          </cell>
        </row>
        <row r="881">
          <cell r="Z881">
            <v>16853.6565</v>
          </cell>
          <cell r="AA881">
            <v>926951.1075</v>
          </cell>
          <cell r="AB881">
            <v>11235.771</v>
          </cell>
          <cell r="AC881">
            <v>11235.771</v>
          </cell>
          <cell r="AD881">
            <v>11235.771</v>
          </cell>
          <cell r="AE881">
            <v>5617.8855</v>
          </cell>
          <cell r="AF881">
            <v>4494.3084</v>
          </cell>
          <cell r="AG881">
            <v>3595.44672</v>
          </cell>
          <cell r="AH881">
            <v>2808.94275</v>
          </cell>
          <cell r="AI881">
            <v>5617.8855</v>
          </cell>
        </row>
        <row r="882">
          <cell r="Z882">
            <v>16993.84725</v>
          </cell>
          <cell r="AA882">
            <v>934661.59875</v>
          </cell>
          <cell r="AB882">
            <v>11329.2315</v>
          </cell>
          <cell r="AC882">
            <v>11329.2315</v>
          </cell>
          <cell r="AD882">
            <v>11329.2315</v>
          </cell>
          <cell r="AE882">
            <v>5664.61575</v>
          </cell>
          <cell r="AF882">
            <v>4531.6926</v>
          </cell>
          <cell r="AG882">
            <v>3625.35408</v>
          </cell>
          <cell r="AH882">
            <v>2832.307875</v>
          </cell>
          <cell r="AI882">
            <v>5664.61575</v>
          </cell>
        </row>
        <row r="883">
          <cell r="Z883">
            <v>17134.6185</v>
          </cell>
          <cell r="AA883">
            <v>942404.0175</v>
          </cell>
          <cell r="AB883">
            <v>11423.079</v>
          </cell>
          <cell r="AC883">
            <v>11423.079</v>
          </cell>
          <cell r="AD883">
            <v>11423.079</v>
          </cell>
          <cell r="AE883">
            <v>5711.5395</v>
          </cell>
          <cell r="AF883">
            <v>4569.2316</v>
          </cell>
          <cell r="AG883">
            <v>3655.38528</v>
          </cell>
          <cell r="AH883">
            <v>2855.76975</v>
          </cell>
          <cell r="AI883">
            <v>5711.5395</v>
          </cell>
        </row>
        <row r="884">
          <cell r="Z884">
            <v>17275.97025</v>
          </cell>
          <cell r="AA884">
            <v>950178.36375</v>
          </cell>
          <cell r="AB884">
            <v>11517.3135</v>
          </cell>
          <cell r="AC884">
            <v>11517.3135</v>
          </cell>
          <cell r="AD884">
            <v>11517.3135</v>
          </cell>
          <cell r="AE884">
            <v>5758.65675</v>
          </cell>
          <cell r="AF884">
            <v>4606.9254</v>
          </cell>
          <cell r="AG884">
            <v>3685.54032</v>
          </cell>
          <cell r="AH884">
            <v>2879.328375</v>
          </cell>
          <cell r="AI884">
            <v>5758.65675</v>
          </cell>
        </row>
        <row r="885">
          <cell r="Z885">
            <v>17417.9025</v>
          </cell>
          <cell r="AA885">
            <v>957984.6375</v>
          </cell>
          <cell r="AB885">
            <v>11611.935</v>
          </cell>
          <cell r="AC885">
            <v>11611.935</v>
          </cell>
          <cell r="AD885">
            <v>11611.935</v>
          </cell>
          <cell r="AE885">
            <v>5805.9675</v>
          </cell>
          <cell r="AF885">
            <v>4644.774</v>
          </cell>
          <cell r="AG885">
            <v>3715.8192</v>
          </cell>
          <cell r="AH885">
            <v>2902.98375</v>
          </cell>
          <cell r="AI885">
            <v>5805.9675</v>
          </cell>
        </row>
        <row r="886">
          <cell r="Z886">
            <v>17560.41525</v>
          </cell>
          <cell r="AA886">
            <v>965822.83875</v>
          </cell>
          <cell r="AB886">
            <v>11706.9435</v>
          </cell>
          <cell r="AC886">
            <v>11706.9435</v>
          </cell>
          <cell r="AD886">
            <v>11706.9435</v>
          </cell>
          <cell r="AE886">
            <v>5853.47175</v>
          </cell>
          <cell r="AF886">
            <v>4682.7774</v>
          </cell>
          <cell r="AG886">
            <v>3746.22192</v>
          </cell>
          <cell r="AH886">
            <v>2926.735875</v>
          </cell>
          <cell r="AI886">
            <v>5853.47175</v>
          </cell>
        </row>
        <row r="887">
          <cell r="Z887">
            <v>17703.5085</v>
          </cell>
          <cell r="AA887">
            <v>973692.9675</v>
          </cell>
          <cell r="AB887">
            <v>11802.339</v>
          </cell>
          <cell r="AC887">
            <v>11802.339</v>
          </cell>
          <cell r="AD887">
            <v>11802.339</v>
          </cell>
          <cell r="AE887">
            <v>5901.1695</v>
          </cell>
          <cell r="AF887">
            <v>4720.9356</v>
          </cell>
          <cell r="AG887">
            <v>3776.74848</v>
          </cell>
          <cell r="AH887">
            <v>2950.58475</v>
          </cell>
          <cell r="AI887">
            <v>5901.1695</v>
          </cell>
        </row>
        <row r="888">
          <cell r="Z888">
            <v>17847.18225</v>
          </cell>
          <cell r="AA888">
            <v>981595.02375</v>
          </cell>
          <cell r="AB888">
            <v>11898.1215</v>
          </cell>
          <cell r="AC888">
            <v>11898.1215</v>
          </cell>
          <cell r="AD888">
            <v>11898.1215</v>
          </cell>
          <cell r="AE888">
            <v>5949.06075</v>
          </cell>
          <cell r="AF888">
            <v>4759.2486</v>
          </cell>
          <cell r="AG888">
            <v>3807.39888</v>
          </cell>
          <cell r="AH888">
            <v>2974.530375</v>
          </cell>
          <cell r="AI888">
            <v>5949.06075</v>
          </cell>
        </row>
        <row r="889">
          <cell r="Z889">
            <v>17991.4365</v>
          </cell>
          <cell r="AA889">
            <v>989529.0075</v>
          </cell>
          <cell r="AB889">
            <v>11994.291</v>
          </cell>
          <cell r="AC889">
            <v>11994.291</v>
          </cell>
          <cell r="AD889">
            <v>11994.291</v>
          </cell>
          <cell r="AE889">
            <v>5997.1455</v>
          </cell>
          <cell r="AF889">
            <v>4797.7164</v>
          </cell>
          <cell r="AG889">
            <v>3838.17312</v>
          </cell>
          <cell r="AH889">
            <v>2998.57275</v>
          </cell>
          <cell r="AI889">
            <v>5997.1455</v>
          </cell>
        </row>
        <row r="890">
          <cell r="Z890">
            <v>18136.27125</v>
          </cell>
          <cell r="AA890">
            <v>997494.91875</v>
          </cell>
          <cell r="AB890">
            <v>12090.8475</v>
          </cell>
          <cell r="AC890">
            <v>12090.8475</v>
          </cell>
          <cell r="AD890">
            <v>12090.8475</v>
          </cell>
          <cell r="AE890">
            <v>6045.42375</v>
          </cell>
          <cell r="AF890">
            <v>4836.339</v>
          </cell>
          <cell r="AG890">
            <v>3869.0712</v>
          </cell>
          <cell r="AH890">
            <v>3022.711875</v>
          </cell>
          <cell r="AI890">
            <v>6045.42375</v>
          </cell>
        </row>
        <row r="891">
          <cell r="Z891">
            <v>18281.6865</v>
          </cell>
          <cell r="AA891">
            <v>1005492.7575</v>
          </cell>
          <cell r="AB891">
            <v>12187.791</v>
          </cell>
          <cell r="AC891">
            <v>12187.791</v>
          </cell>
          <cell r="AD891">
            <v>12187.791</v>
          </cell>
          <cell r="AE891">
            <v>6093.8955</v>
          </cell>
          <cell r="AF891">
            <v>4875.1164</v>
          </cell>
          <cell r="AG891">
            <v>3900.09312</v>
          </cell>
          <cell r="AH891">
            <v>3046.94775</v>
          </cell>
          <cell r="AI891">
            <v>6093.8955</v>
          </cell>
        </row>
        <row r="892">
          <cell r="Z892">
            <v>18427.68225</v>
          </cell>
          <cell r="AA892">
            <v>1013522.52375</v>
          </cell>
          <cell r="AB892">
            <v>12285.1215</v>
          </cell>
          <cell r="AC892">
            <v>12285.1215</v>
          </cell>
          <cell r="AD892">
            <v>12285.1215</v>
          </cell>
          <cell r="AE892">
            <v>6142.56075</v>
          </cell>
          <cell r="AF892">
            <v>4914.0486</v>
          </cell>
          <cell r="AG892">
            <v>3931.23888</v>
          </cell>
          <cell r="AH892">
            <v>3071.280375</v>
          </cell>
          <cell r="AI892">
            <v>6142.56075</v>
          </cell>
        </row>
        <row r="893">
          <cell r="Z893">
            <v>18574.2585</v>
          </cell>
          <cell r="AA893">
            <v>1021584.2175</v>
          </cell>
          <cell r="AB893">
            <v>12382.839</v>
          </cell>
          <cell r="AC893">
            <v>12382.839</v>
          </cell>
          <cell r="AD893">
            <v>12382.839</v>
          </cell>
          <cell r="AE893">
            <v>6191.4195</v>
          </cell>
          <cell r="AF893">
            <v>4953.1356</v>
          </cell>
          <cell r="AG893">
            <v>3962.50848</v>
          </cell>
          <cell r="AH893">
            <v>3095.70975</v>
          </cell>
          <cell r="AI893">
            <v>6191.4195</v>
          </cell>
        </row>
        <row r="894">
          <cell r="Z894">
            <v>18721.41525</v>
          </cell>
          <cell r="AA894">
            <v>1029677.83875</v>
          </cell>
          <cell r="AB894">
            <v>12480.9435</v>
          </cell>
          <cell r="AC894">
            <v>12480.9435</v>
          </cell>
          <cell r="AD894">
            <v>12480.9435</v>
          </cell>
          <cell r="AE894">
            <v>6240.47175</v>
          </cell>
          <cell r="AF894">
            <v>4992.3774</v>
          </cell>
          <cell r="AG894">
            <v>3993.90192</v>
          </cell>
          <cell r="AH894">
            <v>3120.235875</v>
          </cell>
          <cell r="AI894">
            <v>6240.47175</v>
          </cell>
        </row>
        <row r="895">
          <cell r="Z895">
            <v>18869.1525</v>
          </cell>
          <cell r="AA895">
            <v>1037803.3875</v>
          </cell>
          <cell r="AB895">
            <v>12579.435</v>
          </cell>
          <cell r="AC895">
            <v>12579.435</v>
          </cell>
          <cell r="AD895">
            <v>12579.435</v>
          </cell>
          <cell r="AE895">
            <v>6289.7175</v>
          </cell>
          <cell r="AF895">
            <v>5031.774</v>
          </cell>
          <cell r="AG895">
            <v>4025.4192</v>
          </cell>
          <cell r="AH895">
            <v>3144.85875</v>
          </cell>
          <cell r="AI895">
            <v>6289.7175</v>
          </cell>
        </row>
        <row r="896">
          <cell r="Z896">
            <v>19017.47025</v>
          </cell>
          <cell r="AA896">
            <v>1045960.86375</v>
          </cell>
          <cell r="AB896">
            <v>12678.3135</v>
          </cell>
          <cell r="AC896">
            <v>12678.3135</v>
          </cell>
          <cell r="AD896">
            <v>12678.3135</v>
          </cell>
          <cell r="AE896">
            <v>6339.15675</v>
          </cell>
          <cell r="AF896">
            <v>5071.3254</v>
          </cell>
          <cell r="AG896">
            <v>4057.06032</v>
          </cell>
          <cell r="AH896">
            <v>3169.578375</v>
          </cell>
          <cell r="AI896">
            <v>6339.15675</v>
          </cell>
        </row>
        <row r="897">
          <cell r="Z897">
            <v>19166.3685</v>
          </cell>
          <cell r="AA897">
            <v>1054150.2675</v>
          </cell>
          <cell r="AB897">
            <v>12777.579</v>
          </cell>
          <cell r="AC897">
            <v>12777.579</v>
          </cell>
          <cell r="AD897">
            <v>12777.579</v>
          </cell>
          <cell r="AE897">
            <v>6388.7895</v>
          </cell>
          <cell r="AF897">
            <v>5111.0316</v>
          </cell>
          <cell r="AG897">
            <v>4088.82528</v>
          </cell>
          <cell r="AH897">
            <v>3194.39475</v>
          </cell>
          <cell r="AI897">
            <v>6388.7895</v>
          </cell>
        </row>
        <row r="898">
          <cell r="Z898">
            <v>19315.84725</v>
          </cell>
          <cell r="AA898">
            <v>1062371.59875</v>
          </cell>
          <cell r="AB898">
            <v>12877.2315</v>
          </cell>
          <cell r="AC898">
            <v>12877.2315</v>
          </cell>
          <cell r="AD898">
            <v>12877.2315</v>
          </cell>
          <cell r="AE898">
            <v>6438.61575</v>
          </cell>
          <cell r="AF898">
            <v>5150.8926</v>
          </cell>
          <cell r="AG898">
            <v>4120.71408</v>
          </cell>
          <cell r="AH898">
            <v>3219.307875</v>
          </cell>
          <cell r="AI898">
            <v>6438.61575</v>
          </cell>
        </row>
        <row r="899">
          <cell r="Z899">
            <v>19465.9065</v>
          </cell>
          <cell r="AA899">
            <v>1070624.8575</v>
          </cell>
          <cell r="AB899">
            <v>12977.271</v>
          </cell>
          <cell r="AC899">
            <v>12977.271</v>
          </cell>
          <cell r="AD899">
            <v>12977.271</v>
          </cell>
          <cell r="AE899">
            <v>6488.6355</v>
          </cell>
          <cell r="AF899">
            <v>5190.9084</v>
          </cell>
          <cell r="AG899">
            <v>4152.72672</v>
          </cell>
          <cell r="AH899">
            <v>3244.31775</v>
          </cell>
          <cell r="AI899">
            <v>6488.6355</v>
          </cell>
        </row>
        <row r="900">
          <cell r="Z900">
            <v>19616.54625</v>
          </cell>
          <cell r="AA900">
            <v>1078910.04375</v>
          </cell>
          <cell r="AB900">
            <v>13077.6975</v>
          </cell>
          <cell r="AC900">
            <v>13077.6975</v>
          </cell>
          <cell r="AD900">
            <v>13077.6975</v>
          </cell>
          <cell r="AE900">
            <v>6538.84875</v>
          </cell>
          <cell r="AF900">
            <v>5231.079</v>
          </cell>
          <cell r="AG900">
            <v>4184.8632</v>
          </cell>
          <cell r="AH900">
            <v>3269.424375</v>
          </cell>
          <cell r="AI900">
            <v>6538.84875</v>
          </cell>
        </row>
        <row r="901">
          <cell r="Z901">
            <v>19767.7665</v>
          </cell>
          <cell r="AA901">
            <v>1087227.1575</v>
          </cell>
          <cell r="AB901">
            <v>13178.511</v>
          </cell>
          <cell r="AC901">
            <v>13178.511</v>
          </cell>
          <cell r="AD901">
            <v>13178.511</v>
          </cell>
          <cell r="AE901">
            <v>6589.2555</v>
          </cell>
          <cell r="AF901">
            <v>5271.4044</v>
          </cell>
          <cell r="AG901">
            <v>4217.12352</v>
          </cell>
          <cell r="AH901">
            <v>3294.62775</v>
          </cell>
          <cell r="AI901">
            <v>6589.2555</v>
          </cell>
        </row>
        <row r="902">
          <cell r="Z902">
            <v>19919.56725</v>
          </cell>
          <cell r="AA902">
            <v>1095576.19875</v>
          </cell>
          <cell r="AB902">
            <v>13279.7115</v>
          </cell>
          <cell r="AC902">
            <v>13279.7115</v>
          </cell>
          <cell r="AD902">
            <v>13279.7115</v>
          </cell>
          <cell r="AE902">
            <v>6639.85575</v>
          </cell>
          <cell r="AF902">
            <v>5311.8846</v>
          </cell>
          <cell r="AG902">
            <v>4249.50768</v>
          </cell>
          <cell r="AH902">
            <v>3319.927875</v>
          </cell>
          <cell r="AI902">
            <v>6639.85575</v>
          </cell>
        </row>
        <row r="903">
          <cell r="Z903">
            <v>20071.9485</v>
          </cell>
          <cell r="AA903">
            <v>1103957.1675</v>
          </cell>
          <cell r="AB903">
            <v>13381.299</v>
          </cell>
          <cell r="AC903">
            <v>13381.299</v>
          </cell>
          <cell r="AD903">
            <v>13381.299</v>
          </cell>
          <cell r="AE903">
            <v>6690.6495</v>
          </cell>
          <cell r="AF903">
            <v>5352.5196</v>
          </cell>
          <cell r="AG903">
            <v>4282.01568</v>
          </cell>
          <cell r="AH903">
            <v>3345.32475</v>
          </cell>
          <cell r="AI903">
            <v>6690.6495</v>
          </cell>
        </row>
        <row r="904">
          <cell r="Z904">
            <v>20224.91025</v>
          </cell>
          <cell r="AA904">
            <v>1112370.06375</v>
          </cell>
          <cell r="AB904">
            <v>13483.2735</v>
          </cell>
          <cell r="AC904">
            <v>13483.2735</v>
          </cell>
          <cell r="AD904">
            <v>13483.2735</v>
          </cell>
          <cell r="AE904">
            <v>6741.63675</v>
          </cell>
          <cell r="AF904">
            <v>5393.3094</v>
          </cell>
          <cell r="AG904">
            <v>4314.64752</v>
          </cell>
          <cell r="AH904">
            <v>3370.818375</v>
          </cell>
          <cell r="AI904">
            <v>6741.63675</v>
          </cell>
        </row>
        <row r="905">
          <cell r="Z905">
            <v>20378.4525</v>
          </cell>
          <cell r="AA905">
            <v>1120814.8875</v>
          </cell>
          <cell r="AB905">
            <v>13585.635</v>
          </cell>
          <cell r="AC905">
            <v>13585.635</v>
          </cell>
          <cell r="AD905">
            <v>13585.635</v>
          </cell>
          <cell r="AE905">
            <v>6792.8175</v>
          </cell>
          <cell r="AF905">
            <v>5434.254</v>
          </cell>
          <cell r="AG905">
            <v>4347.4032</v>
          </cell>
          <cell r="AH905">
            <v>3396.40875</v>
          </cell>
          <cell r="AI905">
            <v>6792.8175</v>
          </cell>
        </row>
        <row r="906">
          <cell r="Z906">
            <v>20532.57525</v>
          </cell>
          <cell r="AA906">
            <v>1129291.63875</v>
          </cell>
          <cell r="AB906">
            <v>13688.3835</v>
          </cell>
          <cell r="AC906">
            <v>13688.3835</v>
          </cell>
          <cell r="AD906">
            <v>13688.3835</v>
          </cell>
          <cell r="AE906">
            <v>6844.19175</v>
          </cell>
          <cell r="AF906">
            <v>5475.3534</v>
          </cell>
          <cell r="AG906">
            <v>4380.28272</v>
          </cell>
          <cell r="AH906">
            <v>3422.095875</v>
          </cell>
          <cell r="AI906">
            <v>6844.19175</v>
          </cell>
        </row>
        <row r="907">
          <cell r="Z907">
            <v>20687.2785</v>
          </cell>
          <cell r="AA907">
            <v>1137800.3175</v>
          </cell>
          <cell r="AB907">
            <v>13791.519</v>
          </cell>
          <cell r="AC907">
            <v>13791.519</v>
          </cell>
          <cell r="AD907">
            <v>13791.519</v>
          </cell>
          <cell r="AE907">
            <v>6895.7595</v>
          </cell>
          <cell r="AF907">
            <v>5516.6076</v>
          </cell>
          <cell r="AG907">
            <v>4413.28608</v>
          </cell>
          <cell r="AH907">
            <v>3447.87975</v>
          </cell>
          <cell r="AI907">
            <v>6895.7595</v>
          </cell>
        </row>
        <row r="908">
          <cell r="Z908">
            <v>20842.56225</v>
          </cell>
          <cell r="AA908">
            <v>1146340.92375</v>
          </cell>
          <cell r="AB908">
            <v>13895.0415</v>
          </cell>
          <cell r="AC908">
            <v>13895.0415</v>
          </cell>
          <cell r="AD908">
            <v>13895.0415</v>
          </cell>
          <cell r="AE908">
            <v>6947.52075</v>
          </cell>
          <cell r="AF908">
            <v>5558.0166</v>
          </cell>
          <cell r="AG908">
            <v>4446.41328</v>
          </cell>
          <cell r="AH908">
            <v>3473.760375</v>
          </cell>
          <cell r="AI908">
            <v>6947.52075</v>
          </cell>
        </row>
        <row r="909">
          <cell r="Z909">
            <v>20998.4265</v>
          </cell>
          <cell r="AA909">
            <v>1154913.4575</v>
          </cell>
          <cell r="AB909">
            <v>13998.951</v>
          </cell>
          <cell r="AC909">
            <v>13998.951</v>
          </cell>
          <cell r="AD909">
            <v>13998.951</v>
          </cell>
          <cell r="AE909">
            <v>6999.4755</v>
          </cell>
          <cell r="AF909">
            <v>5599.5804</v>
          </cell>
          <cell r="AG909">
            <v>4479.66432</v>
          </cell>
          <cell r="AH909">
            <v>3499.73775</v>
          </cell>
          <cell r="AI909">
            <v>6999.4755</v>
          </cell>
        </row>
        <row r="910">
          <cell r="Z910">
            <v>21154.87125</v>
          </cell>
          <cell r="AA910">
            <v>1163517.91875</v>
          </cell>
          <cell r="AB910">
            <v>14103.2475</v>
          </cell>
          <cell r="AC910">
            <v>14103.2475</v>
          </cell>
          <cell r="AD910">
            <v>14103.2475</v>
          </cell>
          <cell r="AE910">
            <v>7051.62375</v>
          </cell>
          <cell r="AF910">
            <v>5641.299</v>
          </cell>
          <cell r="AG910">
            <v>4513.0392</v>
          </cell>
          <cell r="AH910">
            <v>3525.811875</v>
          </cell>
          <cell r="AI910">
            <v>7051.62375</v>
          </cell>
        </row>
        <row r="911">
          <cell r="Z911">
            <v>21311.8965</v>
          </cell>
          <cell r="AA911">
            <v>1172154.3075</v>
          </cell>
          <cell r="AB911">
            <v>14207.931</v>
          </cell>
          <cell r="AC911">
            <v>14207.931</v>
          </cell>
          <cell r="AD911">
            <v>14207.931</v>
          </cell>
          <cell r="AE911">
            <v>7103.9655</v>
          </cell>
          <cell r="AF911">
            <v>5683.1724</v>
          </cell>
          <cell r="AG911">
            <v>4546.53792</v>
          </cell>
          <cell r="AH911">
            <v>3551.98275</v>
          </cell>
          <cell r="AI911">
            <v>7103.9655</v>
          </cell>
        </row>
        <row r="912">
          <cell r="Z912">
            <v>21469.50225</v>
          </cell>
          <cell r="AA912">
            <v>1180822.62375</v>
          </cell>
          <cell r="AB912">
            <v>14313.0015</v>
          </cell>
          <cell r="AC912">
            <v>14313.0015</v>
          </cell>
          <cell r="AD912">
            <v>14313.0015</v>
          </cell>
          <cell r="AE912">
            <v>7156.50075</v>
          </cell>
          <cell r="AF912">
            <v>5725.2006</v>
          </cell>
          <cell r="AG912">
            <v>4580.16048</v>
          </cell>
          <cell r="AH912">
            <v>3578.250375</v>
          </cell>
          <cell r="AI912">
            <v>7156.50075</v>
          </cell>
        </row>
        <row r="913">
          <cell r="Z913">
            <v>21627.6885</v>
          </cell>
          <cell r="AA913">
            <v>1189522.8675</v>
          </cell>
          <cell r="AB913">
            <v>14418.459</v>
          </cell>
          <cell r="AC913">
            <v>14418.459</v>
          </cell>
          <cell r="AD913">
            <v>14418.459</v>
          </cell>
          <cell r="AE913">
            <v>7209.2295</v>
          </cell>
          <cell r="AF913">
            <v>5767.3836</v>
          </cell>
          <cell r="AG913">
            <v>4613.90688</v>
          </cell>
          <cell r="AH913">
            <v>3604.61475</v>
          </cell>
          <cell r="AI913">
            <v>7209.2295</v>
          </cell>
        </row>
        <row r="914">
          <cell r="Z914">
            <v>21786.45525</v>
          </cell>
          <cell r="AA914">
            <v>1198255.03875</v>
          </cell>
          <cell r="AB914">
            <v>14524.3035</v>
          </cell>
          <cell r="AC914">
            <v>14524.3035</v>
          </cell>
          <cell r="AD914">
            <v>14524.3035</v>
          </cell>
          <cell r="AE914">
            <v>7262.15175</v>
          </cell>
          <cell r="AF914">
            <v>5809.7214</v>
          </cell>
          <cell r="AG914">
            <v>4647.77712</v>
          </cell>
          <cell r="AH914">
            <v>3631.075875</v>
          </cell>
          <cell r="AI914">
            <v>7262.15175</v>
          </cell>
        </row>
        <row r="915">
          <cell r="Z915">
            <v>21945.8025</v>
          </cell>
          <cell r="AA915">
            <v>1207019.1375</v>
          </cell>
          <cell r="AB915">
            <v>14630.535</v>
          </cell>
          <cell r="AC915">
            <v>14630.535</v>
          </cell>
          <cell r="AD915">
            <v>14630.535</v>
          </cell>
          <cell r="AE915">
            <v>7315.2675</v>
          </cell>
          <cell r="AF915">
            <v>5852.214</v>
          </cell>
          <cell r="AG915">
            <v>4681.7712</v>
          </cell>
          <cell r="AH915">
            <v>3657.63375</v>
          </cell>
          <cell r="AI915">
            <v>7315.2675</v>
          </cell>
        </row>
        <row r="916">
          <cell r="Z916">
            <v>22105.73025</v>
          </cell>
          <cell r="AA916">
            <v>1215815.16375</v>
          </cell>
          <cell r="AB916">
            <v>14737.1535</v>
          </cell>
          <cell r="AC916">
            <v>14737.1535</v>
          </cell>
          <cell r="AD916">
            <v>14737.1535</v>
          </cell>
          <cell r="AE916">
            <v>7368.57675</v>
          </cell>
          <cell r="AF916">
            <v>5894.8614</v>
          </cell>
          <cell r="AG916">
            <v>4715.88912</v>
          </cell>
          <cell r="AH916">
            <v>3684.288375</v>
          </cell>
          <cell r="AI916">
            <v>7368.57675</v>
          </cell>
        </row>
        <row r="917">
          <cell r="Z917">
            <v>22266.2385</v>
          </cell>
          <cell r="AA917">
            <v>1224643.1175</v>
          </cell>
          <cell r="AB917">
            <v>14844.159</v>
          </cell>
          <cell r="AC917">
            <v>14844.159</v>
          </cell>
          <cell r="AD917">
            <v>14844.159</v>
          </cell>
          <cell r="AE917">
            <v>7422.0795</v>
          </cell>
          <cell r="AF917">
            <v>5937.6636</v>
          </cell>
          <cell r="AG917">
            <v>4750.13088</v>
          </cell>
          <cell r="AH917">
            <v>3711.03975</v>
          </cell>
          <cell r="AI917">
            <v>7422.0795</v>
          </cell>
        </row>
        <row r="918">
          <cell r="Z918">
            <v>22427.32725</v>
          </cell>
          <cell r="AA918">
            <v>1233502.99875</v>
          </cell>
          <cell r="AB918">
            <v>14951.5515</v>
          </cell>
          <cell r="AC918">
            <v>14951.5515</v>
          </cell>
          <cell r="AD918">
            <v>14951.5515</v>
          </cell>
          <cell r="AE918">
            <v>7475.77575</v>
          </cell>
          <cell r="AF918">
            <v>5980.6206</v>
          </cell>
          <cell r="AG918">
            <v>4784.49648</v>
          </cell>
          <cell r="AH918">
            <v>3737.887875</v>
          </cell>
          <cell r="AI918">
            <v>7475.77575</v>
          </cell>
        </row>
        <row r="919">
          <cell r="Z919">
            <v>22588.9965</v>
          </cell>
          <cell r="AA919">
            <v>1242394.8075</v>
          </cell>
          <cell r="AB919">
            <v>15059.331</v>
          </cell>
          <cell r="AC919">
            <v>15059.331</v>
          </cell>
          <cell r="AD919">
            <v>15059.331</v>
          </cell>
          <cell r="AE919">
            <v>7529.6655</v>
          </cell>
          <cell r="AF919">
            <v>6023.7324</v>
          </cell>
          <cell r="AG919">
            <v>4818.98592</v>
          </cell>
          <cell r="AH919">
            <v>3764.83275</v>
          </cell>
          <cell r="AI919">
            <v>7529.6655</v>
          </cell>
        </row>
        <row r="920">
          <cell r="Z920">
            <v>22751.24625</v>
          </cell>
          <cell r="AA920">
            <v>1251318.54375</v>
          </cell>
          <cell r="AB920">
            <v>15167.4975</v>
          </cell>
          <cell r="AC920">
            <v>15167.4975</v>
          </cell>
          <cell r="AD920">
            <v>15167.4975</v>
          </cell>
          <cell r="AE920">
            <v>7583.74875</v>
          </cell>
          <cell r="AF920">
            <v>6066.999</v>
          </cell>
          <cell r="AG920">
            <v>4853.5992</v>
          </cell>
          <cell r="AH920">
            <v>3791.874375</v>
          </cell>
          <cell r="AI920">
            <v>7583.74875</v>
          </cell>
        </row>
        <row r="921">
          <cell r="Z921">
            <v>22914.0765</v>
          </cell>
          <cell r="AA921">
            <v>1260274.2075</v>
          </cell>
          <cell r="AB921">
            <v>15276.051</v>
          </cell>
          <cell r="AC921">
            <v>15276.051</v>
          </cell>
          <cell r="AD921">
            <v>15276.051</v>
          </cell>
          <cell r="AE921">
            <v>7638.0255</v>
          </cell>
          <cell r="AF921">
            <v>6110.4204</v>
          </cell>
          <cell r="AG921">
            <v>4888.33632</v>
          </cell>
          <cell r="AH921">
            <v>3819.01275</v>
          </cell>
          <cell r="AI921">
            <v>7638.0255</v>
          </cell>
        </row>
        <row r="922">
          <cell r="Z922">
            <v>23077.48725</v>
          </cell>
          <cell r="AA922">
            <v>1269261.79875</v>
          </cell>
          <cell r="AB922">
            <v>15384.9915</v>
          </cell>
          <cell r="AC922">
            <v>15384.9915</v>
          </cell>
          <cell r="AD922">
            <v>15384.9915</v>
          </cell>
          <cell r="AE922">
            <v>7692.49575</v>
          </cell>
          <cell r="AF922">
            <v>6153.9966</v>
          </cell>
          <cell r="AG922">
            <v>4923.19728</v>
          </cell>
          <cell r="AH922">
            <v>3846.247875</v>
          </cell>
          <cell r="AI922">
            <v>7692.49575</v>
          </cell>
        </row>
        <row r="923">
          <cell r="Z923">
            <v>23241.4785</v>
          </cell>
          <cell r="AA923">
            <v>1278281.3175</v>
          </cell>
          <cell r="AB923">
            <v>15494.319</v>
          </cell>
          <cell r="AC923">
            <v>15494.319</v>
          </cell>
          <cell r="AD923">
            <v>15494.319</v>
          </cell>
          <cell r="AE923">
            <v>7747.1595</v>
          </cell>
          <cell r="AF923">
            <v>6197.7276</v>
          </cell>
          <cell r="AG923">
            <v>4958.18208</v>
          </cell>
          <cell r="AH923">
            <v>3873.57975</v>
          </cell>
          <cell r="AI923">
            <v>7747.1595</v>
          </cell>
        </row>
        <row r="924">
          <cell r="Z924">
            <v>23406.05025</v>
          </cell>
          <cell r="AA924">
            <v>1287332.76375</v>
          </cell>
          <cell r="AB924">
            <v>15604.0335</v>
          </cell>
          <cell r="AC924">
            <v>15604.0335</v>
          </cell>
          <cell r="AD924">
            <v>15604.0335</v>
          </cell>
          <cell r="AE924">
            <v>7802.01675</v>
          </cell>
          <cell r="AF924">
            <v>6241.6134</v>
          </cell>
          <cell r="AG924">
            <v>4993.29072</v>
          </cell>
          <cell r="AH924">
            <v>3901.008375</v>
          </cell>
          <cell r="AI924">
            <v>7802.01675</v>
          </cell>
        </row>
        <row r="925">
          <cell r="Z925">
            <v>23571.2025</v>
          </cell>
          <cell r="AA925">
            <v>1296416.1375</v>
          </cell>
          <cell r="AB925">
            <v>15714.135</v>
          </cell>
          <cell r="AC925">
            <v>15714.135</v>
          </cell>
          <cell r="AD925">
            <v>15714.135</v>
          </cell>
          <cell r="AE925">
            <v>7857.0675</v>
          </cell>
          <cell r="AF925">
            <v>6285.654</v>
          </cell>
          <cell r="AG925">
            <v>5028.5232</v>
          </cell>
          <cell r="AH925">
            <v>3928.53375</v>
          </cell>
          <cell r="AI925">
            <v>7857.0675</v>
          </cell>
        </row>
        <row r="926">
          <cell r="Z926">
            <v>23736.93525</v>
          </cell>
          <cell r="AA926">
            <v>1305531.43875</v>
          </cell>
          <cell r="AB926">
            <v>15824.6235</v>
          </cell>
          <cell r="AC926">
            <v>15824.6235</v>
          </cell>
          <cell r="AD926">
            <v>15824.6235</v>
          </cell>
          <cell r="AE926">
            <v>7912.31175</v>
          </cell>
          <cell r="AF926">
            <v>6329.8494</v>
          </cell>
          <cell r="AG926">
            <v>5063.87952</v>
          </cell>
          <cell r="AH926">
            <v>3956.155875</v>
          </cell>
          <cell r="AI926">
            <v>7912.31175</v>
          </cell>
        </row>
        <row r="927">
          <cell r="Z927">
            <v>23903.2485</v>
          </cell>
          <cell r="AA927">
            <v>1314678.6675</v>
          </cell>
          <cell r="AB927">
            <v>15935.499</v>
          </cell>
          <cell r="AC927">
            <v>15935.499</v>
          </cell>
          <cell r="AD927">
            <v>15935.499</v>
          </cell>
          <cell r="AE927">
            <v>7967.7495</v>
          </cell>
          <cell r="AF927">
            <v>6374.1996</v>
          </cell>
          <cell r="AG927">
            <v>5099.35968</v>
          </cell>
          <cell r="AH927">
            <v>3983.87475</v>
          </cell>
          <cell r="AI927">
            <v>7967.7495</v>
          </cell>
        </row>
        <row r="928">
          <cell r="Z928">
            <v>24070.14225</v>
          </cell>
          <cell r="AA928">
            <v>1323857.82375</v>
          </cell>
          <cell r="AB928">
            <v>16046.7615</v>
          </cell>
          <cell r="AC928">
            <v>16046.7615</v>
          </cell>
          <cell r="AD928">
            <v>16046.7615</v>
          </cell>
          <cell r="AE928">
            <v>8023.38075</v>
          </cell>
          <cell r="AF928">
            <v>6418.7046</v>
          </cell>
          <cell r="AG928">
            <v>5134.96368</v>
          </cell>
          <cell r="AH928">
            <v>4011.690375</v>
          </cell>
          <cell r="AI928">
            <v>8023.38075</v>
          </cell>
        </row>
        <row r="929">
          <cell r="Z929">
            <v>24237.6165</v>
          </cell>
          <cell r="AA929">
            <v>1333068.9075</v>
          </cell>
          <cell r="AB929">
            <v>16158.411</v>
          </cell>
          <cell r="AC929">
            <v>16158.411</v>
          </cell>
          <cell r="AD929">
            <v>16158.411</v>
          </cell>
          <cell r="AE929">
            <v>8079.2055</v>
          </cell>
          <cell r="AF929">
            <v>6463.3644</v>
          </cell>
          <cell r="AG929">
            <v>5170.69152</v>
          </cell>
          <cell r="AH929">
            <v>4039.60275</v>
          </cell>
          <cell r="AI929">
            <v>8079.2055</v>
          </cell>
        </row>
        <row r="930">
          <cell r="Z930">
            <v>24405.67125</v>
          </cell>
          <cell r="AA930">
            <v>1342311.91875</v>
          </cell>
          <cell r="AB930">
            <v>16270.4475</v>
          </cell>
          <cell r="AC930">
            <v>16270.4475</v>
          </cell>
          <cell r="AD930">
            <v>16270.4475</v>
          </cell>
          <cell r="AE930">
            <v>8135.22375</v>
          </cell>
          <cell r="AF930">
            <v>6508.179</v>
          </cell>
          <cell r="AG930">
            <v>5206.5432</v>
          </cell>
          <cell r="AH930">
            <v>4067.611875</v>
          </cell>
          <cell r="AI930">
            <v>8135.22375</v>
          </cell>
        </row>
        <row r="931">
          <cell r="Z931">
            <v>24574.3065</v>
          </cell>
          <cell r="AA931">
            <v>1351586.8575</v>
          </cell>
          <cell r="AB931">
            <v>16382.871</v>
          </cell>
          <cell r="AC931">
            <v>16382.871</v>
          </cell>
          <cell r="AD931">
            <v>16382.871</v>
          </cell>
          <cell r="AE931">
            <v>8191.4355</v>
          </cell>
          <cell r="AF931">
            <v>6553.1484</v>
          </cell>
          <cell r="AG931">
            <v>5242.51872</v>
          </cell>
          <cell r="AH931">
            <v>4095.71775</v>
          </cell>
          <cell r="AI931">
            <v>8191.4355</v>
          </cell>
        </row>
        <row r="932">
          <cell r="Z932">
            <v>24743.52225</v>
          </cell>
          <cell r="AA932">
            <v>1360893.72375</v>
          </cell>
          <cell r="AB932">
            <v>16495.6815</v>
          </cell>
          <cell r="AC932">
            <v>16495.6815</v>
          </cell>
          <cell r="AD932">
            <v>16495.6815</v>
          </cell>
          <cell r="AE932">
            <v>8247.84075</v>
          </cell>
          <cell r="AF932">
            <v>6598.2726</v>
          </cell>
          <cell r="AG932">
            <v>5278.61808</v>
          </cell>
          <cell r="AH932">
            <v>4123.920375</v>
          </cell>
          <cell r="AI932">
            <v>8247.84075</v>
          </cell>
        </row>
        <row r="933">
          <cell r="Z933">
            <v>24913.3185</v>
          </cell>
          <cell r="AA933">
            <v>1370232.5175</v>
          </cell>
          <cell r="AB933">
            <v>16608.879</v>
          </cell>
          <cell r="AC933">
            <v>16608.879</v>
          </cell>
          <cell r="AD933">
            <v>16608.879</v>
          </cell>
          <cell r="AE933">
            <v>8304.4395</v>
          </cell>
          <cell r="AF933">
            <v>6643.5516</v>
          </cell>
          <cell r="AG933">
            <v>5314.84128</v>
          </cell>
          <cell r="AH933">
            <v>4152.21975</v>
          </cell>
          <cell r="AI933">
            <v>8304.4395</v>
          </cell>
        </row>
        <row r="934">
          <cell r="Z934">
            <v>25083.69525</v>
          </cell>
          <cell r="AA934">
            <v>1379603.23875</v>
          </cell>
          <cell r="AB934">
            <v>16722.4635</v>
          </cell>
          <cell r="AC934">
            <v>16722.4635</v>
          </cell>
          <cell r="AD934">
            <v>16722.4635</v>
          </cell>
          <cell r="AE934">
            <v>8361.23175</v>
          </cell>
          <cell r="AF934">
            <v>6688.9854</v>
          </cell>
          <cell r="AG934">
            <v>5351.18832</v>
          </cell>
          <cell r="AH934">
            <v>4180.615875</v>
          </cell>
          <cell r="AI934">
            <v>8361.23175</v>
          </cell>
        </row>
        <row r="935">
          <cell r="Z935">
            <v>25254.6525</v>
          </cell>
          <cell r="AA935">
            <v>1389005.8875</v>
          </cell>
          <cell r="AB935">
            <v>16836.435</v>
          </cell>
          <cell r="AC935">
            <v>16836.435</v>
          </cell>
          <cell r="AD935">
            <v>16836.435</v>
          </cell>
          <cell r="AE935">
            <v>8418.2175</v>
          </cell>
          <cell r="AF935">
            <v>6734.574</v>
          </cell>
          <cell r="AG935">
            <v>5387.6592</v>
          </cell>
          <cell r="AH935">
            <v>4209.10875</v>
          </cell>
          <cell r="AI935">
            <v>8418.2175</v>
          </cell>
        </row>
        <row r="936">
          <cell r="Z936">
            <v>25426.19025</v>
          </cell>
          <cell r="AA936">
            <v>1398440.46375</v>
          </cell>
          <cell r="AB936">
            <v>16950.7935</v>
          </cell>
          <cell r="AC936">
            <v>16950.7935</v>
          </cell>
          <cell r="AD936">
            <v>16950.7935</v>
          </cell>
          <cell r="AE936">
            <v>8475.39675</v>
          </cell>
          <cell r="AF936">
            <v>6780.3174</v>
          </cell>
          <cell r="AG936">
            <v>5424.25392</v>
          </cell>
          <cell r="AH936">
            <v>4237.698375</v>
          </cell>
          <cell r="AI936">
            <v>8475.39675</v>
          </cell>
        </row>
        <row r="937">
          <cell r="Z937">
            <v>25598.3085</v>
          </cell>
          <cell r="AA937">
            <v>1407906.9675</v>
          </cell>
          <cell r="AB937">
            <v>17065.539</v>
          </cell>
          <cell r="AC937">
            <v>17065.539</v>
          </cell>
          <cell r="AD937">
            <v>17065.539</v>
          </cell>
          <cell r="AE937">
            <v>8532.7695</v>
          </cell>
          <cell r="AF937">
            <v>6826.2156</v>
          </cell>
          <cell r="AG937">
            <v>5460.97248</v>
          </cell>
          <cell r="AH937">
            <v>4266.38475</v>
          </cell>
          <cell r="AI937">
            <v>8532.7695</v>
          </cell>
        </row>
        <row r="938">
          <cell r="Z938">
            <v>25771.00725</v>
          </cell>
          <cell r="AA938">
            <v>1417405.39875</v>
          </cell>
          <cell r="AB938">
            <v>17180.6715</v>
          </cell>
          <cell r="AC938">
            <v>17180.6715</v>
          </cell>
          <cell r="AD938">
            <v>17180.6715</v>
          </cell>
          <cell r="AE938">
            <v>8590.33575</v>
          </cell>
          <cell r="AF938">
            <v>6872.2686</v>
          </cell>
          <cell r="AG938">
            <v>5497.81488</v>
          </cell>
          <cell r="AH938">
            <v>4295.167875</v>
          </cell>
          <cell r="AI938">
            <v>8590.33575</v>
          </cell>
        </row>
        <row r="939">
          <cell r="Z939">
            <v>25944.2865</v>
          </cell>
          <cell r="AA939">
            <v>1426935.7575</v>
          </cell>
          <cell r="AB939">
            <v>17296.191</v>
          </cell>
          <cell r="AC939">
            <v>17296.191</v>
          </cell>
          <cell r="AD939">
            <v>17296.191</v>
          </cell>
          <cell r="AE939">
            <v>8648.0955</v>
          </cell>
          <cell r="AF939">
            <v>6918.4764</v>
          </cell>
          <cell r="AG939">
            <v>5534.78112</v>
          </cell>
          <cell r="AH939">
            <v>4324.04775</v>
          </cell>
          <cell r="AI939">
            <v>8648.0955</v>
          </cell>
        </row>
        <row r="940">
          <cell r="Z940">
            <v>26118.14625</v>
          </cell>
          <cell r="AA940">
            <v>1436498.04375</v>
          </cell>
          <cell r="AB940">
            <v>17412.0975</v>
          </cell>
          <cell r="AC940">
            <v>17412.0975</v>
          </cell>
          <cell r="AD940">
            <v>17412.0975</v>
          </cell>
          <cell r="AE940">
            <v>8706.04875</v>
          </cell>
          <cell r="AF940">
            <v>6964.839</v>
          </cell>
          <cell r="AG940">
            <v>5571.8712</v>
          </cell>
          <cell r="AH940">
            <v>4353.024375</v>
          </cell>
          <cell r="AI940">
            <v>8706.04875</v>
          </cell>
        </row>
        <row r="941">
          <cell r="Z941">
            <v>26292.5865</v>
          </cell>
          <cell r="AA941">
            <v>1446092.2575</v>
          </cell>
          <cell r="AB941">
            <v>17528.391</v>
          </cell>
          <cell r="AC941">
            <v>17528.391</v>
          </cell>
          <cell r="AD941">
            <v>17528.391</v>
          </cell>
          <cell r="AE941">
            <v>8764.1955</v>
          </cell>
          <cell r="AF941">
            <v>7011.3564</v>
          </cell>
          <cell r="AG941">
            <v>5609.08512</v>
          </cell>
          <cell r="AH941">
            <v>4382.09775</v>
          </cell>
          <cell r="AI941">
            <v>8764.1955</v>
          </cell>
        </row>
        <row r="942">
          <cell r="Z942">
            <v>26467.60725</v>
          </cell>
          <cell r="AA942">
            <v>1455718.39875</v>
          </cell>
          <cell r="AB942">
            <v>17645.0715</v>
          </cell>
          <cell r="AC942">
            <v>17645.0715</v>
          </cell>
          <cell r="AD942">
            <v>17645.0715</v>
          </cell>
          <cell r="AE942">
            <v>8822.53575</v>
          </cell>
          <cell r="AF942">
            <v>7058.0286</v>
          </cell>
          <cell r="AG942">
            <v>5646.42288</v>
          </cell>
          <cell r="AH942">
            <v>4411.267875</v>
          </cell>
          <cell r="AI942">
            <v>8822.53575</v>
          </cell>
        </row>
        <row r="943">
          <cell r="Z943">
            <v>26643.2085</v>
          </cell>
          <cell r="AA943">
            <v>1465376.4675</v>
          </cell>
          <cell r="AB943">
            <v>17762.139</v>
          </cell>
          <cell r="AC943">
            <v>17762.139</v>
          </cell>
          <cell r="AD943">
            <v>17762.139</v>
          </cell>
          <cell r="AE943">
            <v>8881.0695</v>
          </cell>
          <cell r="AF943">
            <v>7104.8556</v>
          </cell>
          <cell r="AG943">
            <v>5683.88448</v>
          </cell>
          <cell r="AH943">
            <v>4440.53475</v>
          </cell>
          <cell r="AI943">
            <v>8881.0695</v>
          </cell>
        </row>
        <row r="944">
          <cell r="Z944">
            <v>26819.39025</v>
          </cell>
          <cell r="AA944">
            <v>1475066.46375</v>
          </cell>
          <cell r="AB944">
            <v>17879.5935</v>
          </cell>
          <cell r="AC944">
            <v>17879.5935</v>
          </cell>
          <cell r="AD944">
            <v>17879.5935</v>
          </cell>
          <cell r="AE944">
            <v>8939.79675</v>
          </cell>
          <cell r="AF944">
            <v>7151.8374</v>
          </cell>
          <cell r="AG944">
            <v>5721.46992</v>
          </cell>
          <cell r="AH944">
            <v>4469.898375</v>
          </cell>
          <cell r="AI944">
            <v>8939.79675</v>
          </cell>
        </row>
        <row r="945">
          <cell r="Z945">
            <v>26996.1525</v>
          </cell>
          <cell r="AA945">
            <v>1484788.3875</v>
          </cell>
          <cell r="AB945">
            <v>17997.435</v>
          </cell>
          <cell r="AC945">
            <v>17997.435</v>
          </cell>
          <cell r="AD945">
            <v>17997.435</v>
          </cell>
          <cell r="AE945">
            <v>8998.7175</v>
          </cell>
          <cell r="AF945">
            <v>7198.974</v>
          </cell>
          <cell r="AG945">
            <v>5759.1792</v>
          </cell>
          <cell r="AH945">
            <v>4499.35875</v>
          </cell>
          <cell r="AI945">
            <v>8998.7175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35"/>
  <sheetViews>
    <sheetView tabSelected="1" workbookViewId="0">
      <pane xSplit="3" ySplit="3" topLeftCell="D1487" activePane="bottomRight" state="frozen"/>
      <selection/>
      <selection pane="topRight"/>
      <selection pane="bottomLeft"/>
      <selection pane="bottomRight" activeCell="K1501" sqref="K1501"/>
    </sheetView>
  </sheetViews>
  <sheetFormatPr defaultColWidth="9" defaultRowHeight="13.5"/>
  <cols>
    <col min="3" max="3" width="14.625" customWidth="1"/>
    <col min="4" max="4" width="10.125" customWidth="1"/>
    <col min="5" max="5" width="12.5" customWidth="1"/>
    <col min="16" max="16" width="12.5" customWidth="1"/>
    <col min="28" max="28" width="8" customWidth="1"/>
    <col min="29" max="29" width="8.125" customWidth="1"/>
    <col min="30" max="30" width="10.375" customWidth="1"/>
    <col min="31" max="31" width="17.125" customWidth="1"/>
    <col min="32" max="32" width="16" customWidth="1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2" t="s">
        <v>10</v>
      </c>
      <c r="L1" s="12" t="s">
        <v>11</v>
      </c>
      <c r="M1" s="6" t="s">
        <v>12</v>
      </c>
      <c r="N1" s="6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25" t="s">
        <v>30</v>
      </c>
      <c r="AF1" s="25" t="s">
        <v>31</v>
      </c>
    </row>
    <row r="2" spans="1:32">
      <c r="A2" s="6" t="s">
        <v>32</v>
      </c>
      <c r="B2" s="12" t="s">
        <v>33</v>
      </c>
      <c r="C2" s="12"/>
      <c r="D2" s="12"/>
      <c r="E2" s="12"/>
      <c r="F2" s="12" t="s">
        <v>34</v>
      </c>
      <c r="G2" s="12" t="s">
        <v>35</v>
      </c>
      <c r="H2" s="12" t="s">
        <v>36</v>
      </c>
      <c r="I2" s="12" t="s">
        <v>37</v>
      </c>
      <c r="J2" s="12" t="s">
        <v>38</v>
      </c>
      <c r="K2" s="23" t="s">
        <v>39</v>
      </c>
      <c r="L2" s="12" t="s">
        <v>40</v>
      </c>
      <c r="M2" s="6"/>
      <c r="N2" s="6"/>
      <c r="O2" s="9" t="s">
        <v>41</v>
      </c>
      <c r="P2" s="9" t="s">
        <v>42</v>
      </c>
      <c r="Q2" s="9" t="s">
        <v>43</v>
      </c>
      <c r="R2" s="9" t="s">
        <v>44</v>
      </c>
      <c r="S2" s="9" t="s">
        <v>45</v>
      </c>
      <c r="T2" s="9" t="s">
        <v>46</v>
      </c>
      <c r="U2" s="9" t="s">
        <v>47</v>
      </c>
      <c r="V2" s="9" t="s">
        <v>48</v>
      </c>
      <c r="W2" s="9" t="s">
        <v>49</v>
      </c>
      <c r="X2" s="9" t="s">
        <v>50</v>
      </c>
      <c r="Y2" s="9" t="s">
        <v>51</v>
      </c>
      <c r="Z2" s="9" t="s">
        <v>52</v>
      </c>
      <c r="AA2" s="9" t="s">
        <v>53</v>
      </c>
      <c r="AB2" s="9" t="s">
        <v>54</v>
      </c>
      <c r="AC2" s="9" t="s">
        <v>55</v>
      </c>
      <c r="AD2" s="9" t="s">
        <v>56</v>
      </c>
      <c r="AE2" s="25" t="s">
        <v>57</v>
      </c>
      <c r="AF2" s="25" t="s">
        <v>58</v>
      </c>
    </row>
    <row r="3" spans="1:32">
      <c r="A3" s="6" t="s">
        <v>59</v>
      </c>
      <c r="B3" s="6" t="s">
        <v>59</v>
      </c>
      <c r="C3" s="6"/>
      <c r="D3" s="6"/>
      <c r="E3" s="6"/>
      <c r="F3" s="6" t="s">
        <v>59</v>
      </c>
      <c r="G3" s="6" t="s">
        <v>60</v>
      </c>
      <c r="H3" s="6" t="s">
        <v>59</v>
      </c>
      <c r="I3" s="6" t="s">
        <v>59</v>
      </c>
      <c r="J3" s="6" t="s">
        <v>60</v>
      </c>
      <c r="K3" s="3" t="s">
        <v>59</v>
      </c>
      <c r="L3" s="6" t="s">
        <v>59</v>
      </c>
      <c r="M3" s="6"/>
      <c r="N3" s="6"/>
      <c r="O3" s="10" t="s">
        <v>59</v>
      </c>
      <c r="P3" s="10" t="s">
        <v>59</v>
      </c>
      <c r="Q3" s="10" t="s">
        <v>59</v>
      </c>
      <c r="R3" s="10" t="s">
        <v>59</v>
      </c>
      <c r="S3" s="10" t="s">
        <v>59</v>
      </c>
      <c r="T3" s="10" t="s">
        <v>59</v>
      </c>
      <c r="U3" s="10" t="s">
        <v>59</v>
      </c>
      <c r="V3" s="10" t="s">
        <v>59</v>
      </c>
      <c r="W3" s="10" t="s">
        <v>59</v>
      </c>
      <c r="X3" s="10" t="s">
        <v>59</v>
      </c>
      <c r="Y3" s="10" t="s">
        <v>59</v>
      </c>
      <c r="Z3" s="10" t="s">
        <v>59</v>
      </c>
      <c r="AA3" s="10" t="s">
        <v>59</v>
      </c>
      <c r="AB3" s="10" t="s">
        <v>59</v>
      </c>
      <c r="AC3" s="10" t="s">
        <v>59</v>
      </c>
      <c r="AD3" s="10" t="s">
        <v>59</v>
      </c>
      <c r="AE3" s="25" t="s">
        <v>59</v>
      </c>
      <c r="AF3" s="25" t="s">
        <v>59</v>
      </c>
    </row>
    <row r="4" spans="1:30">
      <c r="A4" s="6">
        <v>1</v>
      </c>
      <c r="B4" s="6">
        <v>100000</v>
      </c>
      <c r="C4" s="6"/>
      <c r="D4" s="6"/>
      <c r="E4" s="11" t="str">
        <f t="shared" ref="E4:E67" si="0">B4&amp;F4</f>
        <v>10000021108</v>
      </c>
      <c r="F4" s="6">
        <v>21108</v>
      </c>
      <c r="G4" s="12" t="s">
        <v>61</v>
      </c>
      <c r="H4" s="6"/>
      <c r="I4" s="6">
        <v>120</v>
      </c>
      <c r="J4" s="6">
        <v>3</v>
      </c>
      <c r="K4" s="3">
        <v>0</v>
      </c>
      <c r="L4" s="6">
        <v>0</v>
      </c>
      <c r="M4" s="6"/>
      <c r="N4" s="6"/>
      <c r="O4" s="6">
        <v>700</v>
      </c>
      <c r="P4" s="6">
        <v>1300000</v>
      </c>
      <c r="Q4" s="6">
        <v>10</v>
      </c>
      <c r="R4" s="6">
        <v>10</v>
      </c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>
        <v>100</v>
      </c>
      <c r="Y4" s="6">
        <v>12000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</row>
    <row r="5" spans="1:30">
      <c r="A5" s="6">
        <v>2</v>
      </c>
      <c r="B5" s="6">
        <v>100000</v>
      </c>
      <c r="C5" s="6"/>
      <c r="D5" s="6"/>
      <c r="E5" s="11" t="str">
        <f t="shared" si="0"/>
        <v>10000021100</v>
      </c>
      <c r="F5" s="6">
        <v>21100</v>
      </c>
      <c r="G5" s="12" t="s">
        <v>62</v>
      </c>
      <c r="H5" s="6"/>
      <c r="I5" s="6">
        <v>120</v>
      </c>
      <c r="J5" s="6">
        <v>2</v>
      </c>
      <c r="K5" s="3">
        <v>0</v>
      </c>
      <c r="L5" s="6">
        <v>0</v>
      </c>
      <c r="M5" s="6"/>
      <c r="N5" s="6"/>
      <c r="O5" s="6">
        <v>450</v>
      </c>
      <c r="P5" s="6">
        <v>300000</v>
      </c>
      <c r="Q5" s="6">
        <v>10</v>
      </c>
      <c r="R5" s="6">
        <v>10</v>
      </c>
      <c r="S5" s="6">
        <v>100</v>
      </c>
      <c r="T5" s="6">
        <v>100</v>
      </c>
      <c r="U5" s="6">
        <v>100</v>
      </c>
      <c r="V5" s="6">
        <v>100</v>
      </c>
      <c r="W5" s="6">
        <v>100</v>
      </c>
      <c r="X5" s="6">
        <v>100</v>
      </c>
      <c r="Y5" s="6">
        <v>12000</v>
      </c>
      <c r="Z5" s="6">
        <v>0</v>
      </c>
      <c r="AA5" s="6">
        <v>550</v>
      </c>
      <c r="AB5" s="6">
        <v>0</v>
      </c>
      <c r="AC5" s="6">
        <v>0</v>
      </c>
      <c r="AD5" s="6">
        <v>0</v>
      </c>
    </row>
    <row r="6" spans="1:30">
      <c r="A6" s="6">
        <v>3</v>
      </c>
      <c r="B6" s="6">
        <v>100000</v>
      </c>
      <c r="C6" s="6"/>
      <c r="D6" s="6"/>
      <c r="E6" s="11" t="str">
        <f t="shared" si="0"/>
        <v>10000021110</v>
      </c>
      <c r="F6" s="6">
        <v>21110</v>
      </c>
      <c r="G6" s="12" t="s">
        <v>63</v>
      </c>
      <c r="H6" s="6"/>
      <c r="I6" s="6">
        <v>120</v>
      </c>
      <c r="J6" s="6">
        <v>1</v>
      </c>
      <c r="K6" s="3">
        <v>0</v>
      </c>
      <c r="L6" s="6">
        <v>0</v>
      </c>
      <c r="M6" s="6"/>
      <c r="N6" s="6"/>
      <c r="O6" s="6">
        <v>200</v>
      </c>
      <c r="P6" s="6">
        <v>120000</v>
      </c>
      <c r="Q6" s="6">
        <v>10</v>
      </c>
      <c r="R6" s="6">
        <v>10</v>
      </c>
      <c r="S6" s="6">
        <v>100</v>
      </c>
      <c r="T6" s="6">
        <v>100</v>
      </c>
      <c r="U6" s="6">
        <v>100</v>
      </c>
      <c r="V6" s="6">
        <v>100</v>
      </c>
      <c r="W6" s="6">
        <v>100</v>
      </c>
      <c r="X6" s="6">
        <v>100</v>
      </c>
      <c r="Y6" s="6">
        <v>12000</v>
      </c>
      <c r="Z6" s="6">
        <v>0</v>
      </c>
      <c r="AA6" s="6">
        <v>550</v>
      </c>
      <c r="AB6" s="6">
        <v>0</v>
      </c>
      <c r="AC6" s="6">
        <v>0</v>
      </c>
      <c r="AD6" s="6">
        <v>0</v>
      </c>
    </row>
    <row r="7" spans="1:30">
      <c r="A7" s="6">
        <v>4</v>
      </c>
      <c r="B7" s="6">
        <v>100010</v>
      </c>
      <c r="C7" s="6" t="s">
        <v>64</v>
      </c>
      <c r="D7" s="11" t="s">
        <v>65</v>
      </c>
      <c r="E7" s="11" t="str">
        <f t="shared" si="0"/>
        <v>10001021001</v>
      </c>
      <c r="F7" s="15">
        <v>21001</v>
      </c>
      <c r="G7" s="6" t="s">
        <v>66</v>
      </c>
      <c r="H7" s="6"/>
      <c r="I7" s="13">
        <v>3</v>
      </c>
      <c r="J7" s="6">
        <v>2</v>
      </c>
      <c r="K7" s="6">
        <v>0</v>
      </c>
      <c r="L7" s="6">
        <v>0</v>
      </c>
      <c r="M7" s="10">
        <v>0.9</v>
      </c>
      <c r="N7" s="10">
        <v>0.75</v>
      </c>
      <c r="O7" s="6">
        <v>8</v>
      </c>
      <c r="P7" s="6">
        <v>485</v>
      </c>
      <c r="Q7" s="6">
        <v>168</v>
      </c>
      <c r="R7" s="6">
        <v>168</v>
      </c>
      <c r="S7" s="10">
        <v>0</v>
      </c>
      <c r="T7" s="6">
        <v>11</v>
      </c>
      <c r="U7" s="6">
        <v>18</v>
      </c>
      <c r="V7" s="6">
        <v>10</v>
      </c>
      <c r="W7" s="6">
        <v>45</v>
      </c>
      <c r="X7" s="6">
        <v>2</v>
      </c>
      <c r="Y7" s="6">
        <v>12000</v>
      </c>
      <c r="Z7" s="6">
        <v>0</v>
      </c>
      <c r="AA7" s="6">
        <v>550</v>
      </c>
      <c r="AB7" s="6">
        <v>0</v>
      </c>
      <c r="AC7" s="6">
        <v>0</v>
      </c>
      <c r="AD7" s="6">
        <v>0</v>
      </c>
    </row>
    <row r="8" spans="1:30">
      <c r="A8" s="6">
        <v>5</v>
      </c>
      <c r="B8" s="6">
        <v>100010</v>
      </c>
      <c r="C8" s="6" t="s">
        <v>64</v>
      </c>
      <c r="D8" s="11"/>
      <c r="E8" s="11" t="str">
        <f t="shared" si="0"/>
        <v>10001021002</v>
      </c>
      <c r="F8" s="15">
        <v>21002</v>
      </c>
      <c r="G8" s="6" t="s">
        <v>67</v>
      </c>
      <c r="H8" s="6"/>
      <c r="I8" s="13">
        <v>3</v>
      </c>
      <c r="J8" s="6">
        <v>1</v>
      </c>
      <c r="K8" s="6">
        <v>0</v>
      </c>
      <c r="L8" s="6">
        <v>0</v>
      </c>
      <c r="M8" s="6">
        <v>0.3</v>
      </c>
      <c r="N8" s="6">
        <v>0.45</v>
      </c>
      <c r="O8" s="6">
        <v>2</v>
      </c>
      <c r="P8" s="6">
        <v>291</v>
      </c>
      <c r="Q8" s="6">
        <v>168</v>
      </c>
      <c r="R8" s="6">
        <v>168</v>
      </c>
      <c r="S8" s="10">
        <v>0</v>
      </c>
      <c r="T8" s="6">
        <v>11</v>
      </c>
      <c r="U8" s="6">
        <v>18</v>
      </c>
      <c r="V8" s="6">
        <v>10</v>
      </c>
      <c r="W8" s="6">
        <v>45</v>
      </c>
      <c r="X8" s="6">
        <v>2</v>
      </c>
      <c r="Y8" s="6">
        <v>12000</v>
      </c>
      <c r="Z8" s="6">
        <v>0</v>
      </c>
      <c r="AA8" s="6">
        <v>550</v>
      </c>
      <c r="AB8" s="6">
        <v>0</v>
      </c>
      <c r="AC8" s="6">
        <v>0</v>
      </c>
      <c r="AD8" s="6">
        <v>0</v>
      </c>
    </row>
    <row r="9" spans="1:30">
      <c r="A9" s="6">
        <v>6</v>
      </c>
      <c r="B9" s="6">
        <v>100010</v>
      </c>
      <c r="C9" s="6" t="s">
        <v>64</v>
      </c>
      <c r="D9" s="6"/>
      <c r="E9" s="11" t="str">
        <f t="shared" si="0"/>
        <v>10001021003</v>
      </c>
      <c r="F9" s="15">
        <v>21003</v>
      </c>
      <c r="G9" s="12" t="s">
        <v>68</v>
      </c>
      <c r="H9" s="12"/>
      <c r="I9" s="13">
        <v>9</v>
      </c>
      <c r="J9" s="6">
        <v>1</v>
      </c>
      <c r="K9" s="6">
        <v>0</v>
      </c>
      <c r="L9" s="6">
        <v>0</v>
      </c>
      <c r="M9" s="6">
        <v>0.3</v>
      </c>
      <c r="N9" s="6">
        <v>0.5</v>
      </c>
      <c r="O9" s="6">
        <v>6</v>
      </c>
      <c r="P9" s="6">
        <v>734</v>
      </c>
      <c r="Q9" s="6">
        <v>383</v>
      </c>
      <c r="R9" s="6">
        <v>383</v>
      </c>
      <c r="S9" s="10">
        <v>0</v>
      </c>
      <c r="T9" s="6">
        <v>25</v>
      </c>
      <c r="U9" s="6">
        <v>40</v>
      </c>
      <c r="V9" s="6">
        <v>24</v>
      </c>
      <c r="W9" s="6">
        <v>102</v>
      </c>
      <c r="X9" s="6">
        <v>5</v>
      </c>
      <c r="Y9" s="6">
        <v>12000</v>
      </c>
      <c r="Z9" s="6">
        <v>0</v>
      </c>
      <c r="AA9" s="6">
        <v>550</v>
      </c>
      <c r="AB9" s="6">
        <v>0</v>
      </c>
      <c r="AC9" s="6">
        <v>0</v>
      </c>
      <c r="AD9" s="6">
        <v>0</v>
      </c>
    </row>
    <row r="10" spans="1:30">
      <c r="A10" s="6">
        <v>7</v>
      </c>
      <c r="B10" s="6">
        <v>100010</v>
      </c>
      <c r="C10" s="6" t="s">
        <v>64</v>
      </c>
      <c r="D10" s="6" t="s">
        <v>69</v>
      </c>
      <c r="E10" s="11" t="str">
        <f t="shared" si="0"/>
        <v>10001021004</v>
      </c>
      <c r="F10" s="15">
        <v>21004</v>
      </c>
      <c r="G10" s="6" t="s">
        <v>70</v>
      </c>
      <c r="H10" s="6"/>
      <c r="I10" s="13">
        <v>6</v>
      </c>
      <c r="J10" s="6">
        <v>1</v>
      </c>
      <c r="K10" s="6">
        <v>0</v>
      </c>
      <c r="L10" s="6">
        <v>0</v>
      </c>
      <c r="M10" s="6">
        <v>0.3</v>
      </c>
      <c r="N10" s="6">
        <v>0.5</v>
      </c>
      <c r="O10" s="6">
        <v>3</v>
      </c>
      <c r="P10" s="6">
        <v>525</v>
      </c>
      <c r="Q10" s="6">
        <v>274</v>
      </c>
      <c r="R10" s="6">
        <v>274</v>
      </c>
      <c r="S10" s="10">
        <v>0</v>
      </c>
      <c r="T10" s="6">
        <v>18</v>
      </c>
      <c r="U10" s="6">
        <v>29</v>
      </c>
      <c r="V10" s="6">
        <v>17</v>
      </c>
      <c r="W10" s="6">
        <v>73</v>
      </c>
      <c r="X10" s="6">
        <v>3</v>
      </c>
      <c r="Y10" s="6">
        <v>12000</v>
      </c>
      <c r="Z10" s="6">
        <v>0</v>
      </c>
      <c r="AA10" s="6">
        <v>550</v>
      </c>
      <c r="AB10" s="6">
        <v>0</v>
      </c>
      <c r="AC10" s="6">
        <v>0</v>
      </c>
      <c r="AD10" s="6">
        <v>0</v>
      </c>
    </row>
    <row r="11" spans="1:30">
      <c r="A11" s="6">
        <v>8</v>
      </c>
      <c r="B11" s="6">
        <v>100010</v>
      </c>
      <c r="C11" s="6" t="s">
        <v>64</v>
      </c>
      <c r="D11" s="6"/>
      <c r="E11" s="11" t="str">
        <f t="shared" si="0"/>
        <v>10001021005</v>
      </c>
      <c r="F11" s="15">
        <v>21005</v>
      </c>
      <c r="G11" s="6" t="s">
        <v>71</v>
      </c>
      <c r="H11" s="6"/>
      <c r="I11" s="13">
        <v>9</v>
      </c>
      <c r="J11" s="6">
        <v>1</v>
      </c>
      <c r="K11" s="6">
        <v>0</v>
      </c>
      <c r="L11" s="6">
        <v>0</v>
      </c>
      <c r="M11" s="6">
        <v>0.3</v>
      </c>
      <c r="N11" s="6">
        <v>0.5</v>
      </c>
      <c r="O11" s="6">
        <v>6</v>
      </c>
      <c r="P11" s="6">
        <v>734</v>
      </c>
      <c r="Q11" s="6">
        <v>383</v>
      </c>
      <c r="R11" s="6">
        <v>383</v>
      </c>
      <c r="S11" s="10">
        <v>0</v>
      </c>
      <c r="T11" s="6">
        <v>25</v>
      </c>
      <c r="U11" s="6">
        <v>40</v>
      </c>
      <c r="V11" s="6">
        <v>24</v>
      </c>
      <c r="W11" s="6">
        <v>102</v>
      </c>
      <c r="X11" s="6">
        <v>5</v>
      </c>
      <c r="Y11" s="6">
        <v>12000</v>
      </c>
      <c r="Z11" s="6">
        <v>0</v>
      </c>
      <c r="AA11" s="6">
        <v>550</v>
      </c>
      <c r="AB11" s="6">
        <v>0</v>
      </c>
      <c r="AC11" s="6">
        <v>0</v>
      </c>
      <c r="AD11" s="6">
        <v>0</v>
      </c>
    </row>
    <row r="12" spans="1:30">
      <c r="A12" s="6">
        <v>9</v>
      </c>
      <c r="B12" s="6">
        <v>100010</v>
      </c>
      <c r="C12" s="6" t="s">
        <v>64</v>
      </c>
      <c r="D12" s="6"/>
      <c r="E12" s="11" t="str">
        <f t="shared" si="0"/>
        <v>10001021006</v>
      </c>
      <c r="F12" s="15">
        <v>21006</v>
      </c>
      <c r="G12" s="6" t="s">
        <v>72</v>
      </c>
      <c r="H12" s="6"/>
      <c r="I12" s="13">
        <v>13</v>
      </c>
      <c r="J12" s="6">
        <v>2</v>
      </c>
      <c r="K12" s="6">
        <v>0</v>
      </c>
      <c r="L12" s="6">
        <v>0</v>
      </c>
      <c r="M12" s="6">
        <v>0.9</v>
      </c>
      <c r="N12" s="10">
        <v>1.4</v>
      </c>
      <c r="O12" s="6">
        <v>28</v>
      </c>
      <c r="P12" s="6">
        <v>2870</v>
      </c>
      <c r="Q12" s="6">
        <v>534</v>
      </c>
      <c r="R12" s="6">
        <v>534</v>
      </c>
      <c r="S12" s="10">
        <v>0</v>
      </c>
      <c r="T12" s="6">
        <v>35</v>
      </c>
      <c r="U12" s="6">
        <v>57</v>
      </c>
      <c r="V12" s="6">
        <v>34</v>
      </c>
      <c r="W12" s="6">
        <v>142</v>
      </c>
      <c r="X12" s="6">
        <v>7</v>
      </c>
      <c r="Y12" s="6">
        <v>12000</v>
      </c>
      <c r="Z12" s="6">
        <v>0</v>
      </c>
      <c r="AA12" s="6">
        <v>550</v>
      </c>
      <c r="AB12" s="6">
        <v>0</v>
      </c>
      <c r="AC12" s="6">
        <v>0</v>
      </c>
      <c r="AD12" s="6">
        <v>0</v>
      </c>
    </row>
    <row r="13" spans="1:30">
      <c r="A13" s="6">
        <v>10</v>
      </c>
      <c r="B13" s="6">
        <v>100010</v>
      </c>
      <c r="C13" s="6" t="s">
        <v>64</v>
      </c>
      <c r="D13" s="6"/>
      <c r="E13" s="11" t="str">
        <f t="shared" si="0"/>
        <v>10001021007</v>
      </c>
      <c r="F13" s="15">
        <v>21007</v>
      </c>
      <c r="G13" s="6" t="s">
        <v>73</v>
      </c>
      <c r="H13" s="6"/>
      <c r="I13" s="13">
        <v>8</v>
      </c>
      <c r="J13" s="6">
        <v>2</v>
      </c>
      <c r="K13" s="6">
        <v>0</v>
      </c>
      <c r="L13" s="6">
        <v>0</v>
      </c>
      <c r="M13" s="6">
        <v>0.9</v>
      </c>
      <c r="N13" s="10">
        <v>1.4</v>
      </c>
      <c r="O13" s="6">
        <v>18</v>
      </c>
      <c r="P13" s="6">
        <v>1857</v>
      </c>
      <c r="Q13" s="6">
        <v>346</v>
      </c>
      <c r="R13" s="6">
        <v>346</v>
      </c>
      <c r="S13" s="10">
        <v>0</v>
      </c>
      <c r="T13" s="6">
        <v>23</v>
      </c>
      <c r="U13" s="6">
        <v>36</v>
      </c>
      <c r="V13" s="6">
        <v>22</v>
      </c>
      <c r="W13" s="6">
        <v>92</v>
      </c>
      <c r="X13" s="6">
        <v>4</v>
      </c>
      <c r="Y13" s="6">
        <v>12000</v>
      </c>
      <c r="Z13" s="6">
        <v>0</v>
      </c>
      <c r="AA13" s="6">
        <v>550</v>
      </c>
      <c r="AB13" s="6">
        <v>0</v>
      </c>
      <c r="AC13" s="6">
        <v>0</v>
      </c>
      <c r="AD13" s="6">
        <v>0</v>
      </c>
    </row>
    <row r="14" spans="1:30">
      <c r="A14" s="6">
        <v>11</v>
      </c>
      <c r="B14" s="6">
        <v>100010</v>
      </c>
      <c r="C14" s="6" t="s">
        <v>64</v>
      </c>
      <c r="D14" s="6"/>
      <c r="E14" s="11" t="str">
        <f t="shared" si="0"/>
        <v>10001021010</v>
      </c>
      <c r="F14" s="15">
        <v>21010</v>
      </c>
      <c r="G14" s="6" t="s">
        <v>74</v>
      </c>
      <c r="H14" s="6"/>
      <c r="I14" s="13">
        <v>6</v>
      </c>
      <c r="J14" s="6">
        <v>1</v>
      </c>
      <c r="K14" s="6">
        <v>0</v>
      </c>
      <c r="L14" s="6">
        <v>0</v>
      </c>
      <c r="M14" s="6">
        <v>0.3</v>
      </c>
      <c r="N14" s="6">
        <v>0.5</v>
      </c>
      <c r="O14" s="6">
        <v>3</v>
      </c>
      <c r="P14" s="6">
        <v>525</v>
      </c>
      <c r="Q14" s="6">
        <v>274</v>
      </c>
      <c r="R14" s="6">
        <v>274</v>
      </c>
      <c r="S14" s="10">
        <v>0</v>
      </c>
      <c r="T14" s="6">
        <v>18</v>
      </c>
      <c r="U14" s="6">
        <v>29</v>
      </c>
      <c r="V14" s="6">
        <v>17</v>
      </c>
      <c r="W14" s="6">
        <v>73</v>
      </c>
      <c r="X14" s="6">
        <v>3</v>
      </c>
      <c r="Y14" s="6">
        <v>12000</v>
      </c>
      <c r="Z14" s="6">
        <v>0</v>
      </c>
      <c r="AA14" s="6">
        <v>450</v>
      </c>
      <c r="AB14" s="6">
        <v>0</v>
      </c>
      <c r="AC14" s="6">
        <v>0</v>
      </c>
      <c r="AD14" s="6">
        <v>0</v>
      </c>
    </row>
    <row r="15" spans="1:30">
      <c r="A15" s="6">
        <v>12</v>
      </c>
      <c r="B15" s="6">
        <v>100010</v>
      </c>
      <c r="C15" s="6" t="s">
        <v>64</v>
      </c>
      <c r="D15" s="6"/>
      <c r="E15" s="11" t="str">
        <f t="shared" si="0"/>
        <v>10001021012</v>
      </c>
      <c r="F15" s="15">
        <v>21012</v>
      </c>
      <c r="G15" s="12" t="s">
        <v>75</v>
      </c>
      <c r="H15" s="12"/>
      <c r="I15" s="13">
        <v>9</v>
      </c>
      <c r="J15" s="6">
        <v>2</v>
      </c>
      <c r="K15" s="6">
        <v>0</v>
      </c>
      <c r="L15" s="6">
        <v>0</v>
      </c>
      <c r="M15" s="6">
        <v>0.9</v>
      </c>
      <c r="N15" s="10">
        <v>1.4</v>
      </c>
      <c r="O15" s="6">
        <v>21</v>
      </c>
      <c r="P15" s="6">
        <v>2055</v>
      </c>
      <c r="Q15" s="6">
        <v>383</v>
      </c>
      <c r="R15" s="6">
        <v>383</v>
      </c>
      <c r="S15" s="10">
        <v>0</v>
      </c>
      <c r="T15" s="6">
        <v>25</v>
      </c>
      <c r="U15" s="6">
        <v>40</v>
      </c>
      <c r="V15" s="6">
        <v>24</v>
      </c>
      <c r="W15" s="6">
        <v>102</v>
      </c>
      <c r="X15" s="6">
        <v>5</v>
      </c>
      <c r="Y15" s="6">
        <v>12000</v>
      </c>
      <c r="Z15" s="6">
        <v>0</v>
      </c>
      <c r="AA15" s="6">
        <v>550</v>
      </c>
      <c r="AB15" s="6">
        <v>0</v>
      </c>
      <c r="AC15" s="6">
        <v>0</v>
      </c>
      <c r="AD15" s="6">
        <v>0</v>
      </c>
    </row>
    <row r="16" spans="1:30">
      <c r="A16" s="6">
        <v>13</v>
      </c>
      <c r="B16" s="6">
        <v>100010</v>
      </c>
      <c r="C16" s="12" t="s">
        <v>64</v>
      </c>
      <c r="D16" s="12"/>
      <c r="E16" s="11" t="str">
        <f t="shared" si="0"/>
        <v>10001022001</v>
      </c>
      <c r="F16" s="15">
        <v>22001</v>
      </c>
      <c r="G16" s="16" t="s">
        <v>76</v>
      </c>
      <c r="H16" s="16"/>
      <c r="I16" s="13">
        <v>6</v>
      </c>
      <c r="J16" s="6">
        <v>2</v>
      </c>
      <c r="K16" s="6">
        <v>0</v>
      </c>
      <c r="L16" s="6">
        <v>0</v>
      </c>
      <c r="M16" s="6">
        <v>0.9</v>
      </c>
      <c r="N16" s="6">
        <v>1.2</v>
      </c>
      <c r="O16" s="6">
        <v>13</v>
      </c>
      <c r="P16" s="6">
        <v>1260</v>
      </c>
      <c r="Q16" s="6">
        <v>274</v>
      </c>
      <c r="R16" s="6">
        <v>274</v>
      </c>
      <c r="S16" s="10">
        <v>0</v>
      </c>
      <c r="T16" s="6">
        <v>18</v>
      </c>
      <c r="U16" s="6">
        <v>29</v>
      </c>
      <c r="V16" s="6">
        <v>17</v>
      </c>
      <c r="W16" s="6">
        <v>73</v>
      </c>
      <c r="X16" s="6">
        <v>3</v>
      </c>
      <c r="Y16" s="6">
        <v>12000</v>
      </c>
      <c r="Z16" s="6">
        <v>0</v>
      </c>
      <c r="AA16" s="6">
        <v>550</v>
      </c>
      <c r="AB16" s="6">
        <v>0</v>
      </c>
      <c r="AC16" s="6">
        <v>0</v>
      </c>
      <c r="AD16" s="6">
        <v>0</v>
      </c>
    </row>
    <row r="17" spans="1:30">
      <c r="A17" s="6">
        <v>14</v>
      </c>
      <c r="B17" s="6">
        <v>210130</v>
      </c>
      <c r="C17" s="12" t="s">
        <v>77</v>
      </c>
      <c r="D17" s="12" t="s">
        <v>77</v>
      </c>
      <c r="E17" s="11" t="str">
        <f t="shared" si="0"/>
        <v>21013021120</v>
      </c>
      <c r="F17" s="15">
        <v>21120</v>
      </c>
      <c r="G17" s="17" t="s">
        <v>78</v>
      </c>
      <c r="H17" s="15"/>
      <c r="I17" s="15">
        <v>5</v>
      </c>
      <c r="J17" s="6">
        <v>2</v>
      </c>
      <c r="K17" s="6">
        <v>0</v>
      </c>
      <c r="L17" s="6">
        <v>0</v>
      </c>
      <c r="M17" s="24">
        <v>1.8</v>
      </c>
      <c r="N17" s="6">
        <v>1.2</v>
      </c>
      <c r="O17" s="6">
        <v>23</v>
      </c>
      <c r="P17" s="6">
        <v>1500</v>
      </c>
      <c r="Q17" s="6">
        <v>238</v>
      </c>
      <c r="R17" s="6">
        <v>238</v>
      </c>
      <c r="S17" s="10">
        <v>0</v>
      </c>
      <c r="T17" s="6">
        <v>15</v>
      </c>
      <c r="U17" s="6">
        <v>25</v>
      </c>
      <c r="V17" s="6">
        <v>15</v>
      </c>
      <c r="W17" s="6">
        <v>63</v>
      </c>
      <c r="X17" s="6">
        <v>3</v>
      </c>
      <c r="Y17" s="6">
        <v>12000</v>
      </c>
      <c r="Z17" s="6">
        <v>0</v>
      </c>
      <c r="AA17" s="6">
        <v>630</v>
      </c>
      <c r="AB17" s="6">
        <v>0</v>
      </c>
      <c r="AC17" s="6">
        <v>0</v>
      </c>
      <c r="AD17" s="6">
        <v>0</v>
      </c>
    </row>
    <row r="18" spans="1:30">
      <c r="A18" s="6">
        <v>15</v>
      </c>
      <c r="B18" s="6">
        <v>210130</v>
      </c>
      <c r="C18" s="12" t="s">
        <v>77</v>
      </c>
      <c r="D18" s="12" t="s">
        <v>77</v>
      </c>
      <c r="E18" s="11" t="str">
        <f t="shared" si="0"/>
        <v>21013021121</v>
      </c>
      <c r="F18" s="15">
        <v>21121</v>
      </c>
      <c r="G18" s="17" t="s">
        <v>79</v>
      </c>
      <c r="H18" s="15"/>
      <c r="I18" s="15">
        <v>5</v>
      </c>
      <c r="J18" s="6">
        <v>2</v>
      </c>
      <c r="K18" s="6">
        <v>0</v>
      </c>
      <c r="L18" s="6">
        <v>0</v>
      </c>
      <c r="M18" s="24">
        <v>1.8</v>
      </c>
      <c r="N18" s="6">
        <v>1.2</v>
      </c>
      <c r="O18" s="6">
        <v>23</v>
      </c>
      <c r="P18" s="6">
        <v>1500</v>
      </c>
      <c r="Q18" s="6">
        <v>238</v>
      </c>
      <c r="R18" s="6">
        <v>238</v>
      </c>
      <c r="S18" s="10">
        <v>0</v>
      </c>
      <c r="T18" s="6">
        <v>15</v>
      </c>
      <c r="U18" s="6">
        <v>25</v>
      </c>
      <c r="V18" s="6">
        <v>15</v>
      </c>
      <c r="W18" s="6">
        <v>63</v>
      </c>
      <c r="X18" s="6">
        <v>3</v>
      </c>
      <c r="Y18" s="6">
        <v>12000</v>
      </c>
      <c r="Z18" s="6">
        <v>0</v>
      </c>
      <c r="AA18" s="6">
        <v>630</v>
      </c>
      <c r="AB18" s="6">
        <v>0</v>
      </c>
      <c r="AC18" s="6">
        <v>0</v>
      </c>
      <c r="AD18" s="6">
        <v>0</v>
      </c>
    </row>
    <row r="19" spans="1:30">
      <c r="A19" s="6">
        <v>16</v>
      </c>
      <c r="B19" s="6">
        <v>210130</v>
      </c>
      <c r="C19" s="12" t="s">
        <v>77</v>
      </c>
      <c r="D19" s="12" t="s">
        <v>77</v>
      </c>
      <c r="E19" s="11" t="str">
        <f t="shared" si="0"/>
        <v>21013021122</v>
      </c>
      <c r="F19" s="15">
        <v>21122</v>
      </c>
      <c r="G19" s="17" t="s">
        <v>80</v>
      </c>
      <c r="H19" s="15"/>
      <c r="I19" s="15">
        <v>5</v>
      </c>
      <c r="J19" s="6">
        <v>2</v>
      </c>
      <c r="K19" s="6">
        <v>0</v>
      </c>
      <c r="L19" s="6">
        <v>0</v>
      </c>
      <c r="M19" s="24">
        <v>1.8</v>
      </c>
      <c r="N19" s="6">
        <v>1.2</v>
      </c>
      <c r="O19" s="6">
        <v>23</v>
      </c>
      <c r="P19" s="6">
        <v>1500</v>
      </c>
      <c r="Q19" s="6">
        <v>238</v>
      </c>
      <c r="R19" s="6">
        <v>238</v>
      </c>
      <c r="S19" s="10">
        <v>0</v>
      </c>
      <c r="T19" s="6">
        <v>15</v>
      </c>
      <c r="U19" s="6">
        <v>25</v>
      </c>
      <c r="V19" s="6">
        <v>15</v>
      </c>
      <c r="W19" s="6">
        <v>63</v>
      </c>
      <c r="X19" s="6">
        <v>3</v>
      </c>
      <c r="Y19" s="6">
        <v>12000</v>
      </c>
      <c r="Z19" s="6">
        <v>0</v>
      </c>
      <c r="AA19" s="6">
        <v>630</v>
      </c>
      <c r="AB19" s="6">
        <v>0</v>
      </c>
      <c r="AC19" s="6">
        <v>0</v>
      </c>
      <c r="AD19" s="6">
        <v>0</v>
      </c>
    </row>
    <row r="20" spans="1:30">
      <c r="A20" s="6">
        <v>17</v>
      </c>
      <c r="B20" s="6">
        <v>210130</v>
      </c>
      <c r="C20" s="12" t="s">
        <v>77</v>
      </c>
      <c r="D20" s="12" t="s">
        <v>77</v>
      </c>
      <c r="E20" s="11" t="str">
        <f t="shared" si="0"/>
        <v>21013021123</v>
      </c>
      <c r="F20" s="15">
        <v>21123</v>
      </c>
      <c r="G20" s="17" t="s">
        <v>81</v>
      </c>
      <c r="H20" s="15"/>
      <c r="I20" s="15">
        <v>5</v>
      </c>
      <c r="J20" s="6">
        <v>2</v>
      </c>
      <c r="K20" s="6">
        <v>0</v>
      </c>
      <c r="L20" s="6">
        <v>0</v>
      </c>
      <c r="M20" s="24">
        <v>1.8</v>
      </c>
      <c r="N20" s="6">
        <v>1.2</v>
      </c>
      <c r="O20" s="6">
        <v>23</v>
      </c>
      <c r="P20" s="6">
        <v>1500</v>
      </c>
      <c r="Q20" s="6">
        <v>238</v>
      </c>
      <c r="R20" s="6">
        <v>238</v>
      </c>
      <c r="S20" s="10">
        <v>0</v>
      </c>
      <c r="T20" s="6">
        <v>15</v>
      </c>
      <c r="U20" s="6">
        <v>25</v>
      </c>
      <c r="V20" s="6">
        <v>15</v>
      </c>
      <c r="W20" s="6">
        <v>63</v>
      </c>
      <c r="X20" s="6">
        <v>3</v>
      </c>
      <c r="Y20" s="6">
        <v>12000</v>
      </c>
      <c r="Z20" s="6">
        <v>0</v>
      </c>
      <c r="AA20" s="6">
        <v>630</v>
      </c>
      <c r="AB20" s="6">
        <v>0</v>
      </c>
      <c r="AC20" s="6">
        <v>0</v>
      </c>
      <c r="AD20" s="6">
        <v>0</v>
      </c>
    </row>
    <row r="21" spans="1:30">
      <c r="A21" s="6">
        <v>18</v>
      </c>
      <c r="B21" s="6">
        <v>100010</v>
      </c>
      <c r="C21" s="12" t="s">
        <v>82</v>
      </c>
      <c r="D21" s="12" t="s">
        <v>82</v>
      </c>
      <c r="E21" s="11" t="str">
        <f t="shared" si="0"/>
        <v>10001021124</v>
      </c>
      <c r="F21" s="15">
        <v>21124</v>
      </c>
      <c r="G21" s="17" t="s">
        <v>83</v>
      </c>
      <c r="H21" s="15"/>
      <c r="I21" s="15">
        <v>10</v>
      </c>
      <c r="J21" s="6">
        <v>2</v>
      </c>
      <c r="K21" s="6">
        <v>0</v>
      </c>
      <c r="L21" s="6">
        <v>0</v>
      </c>
      <c r="M21" s="24">
        <v>1</v>
      </c>
      <c r="N21" s="10">
        <v>1.3</v>
      </c>
      <c r="O21" s="6">
        <v>26</v>
      </c>
      <c r="P21" s="6">
        <v>2094</v>
      </c>
      <c r="Q21" s="6">
        <v>420</v>
      </c>
      <c r="R21" s="6">
        <v>420</v>
      </c>
      <c r="S21" s="10">
        <v>0</v>
      </c>
      <c r="T21" s="6">
        <v>28</v>
      </c>
      <c r="U21" s="6">
        <v>44</v>
      </c>
      <c r="V21" s="6">
        <v>26</v>
      </c>
      <c r="W21" s="6">
        <v>112</v>
      </c>
      <c r="X21" s="6">
        <v>5</v>
      </c>
      <c r="Y21" s="6">
        <v>12000</v>
      </c>
      <c r="Z21" s="6">
        <v>0</v>
      </c>
      <c r="AA21" s="6">
        <v>630</v>
      </c>
      <c r="AB21" s="6">
        <v>0</v>
      </c>
      <c r="AC21" s="6">
        <v>0</v>
      </c>
      <c r="AD21" s="6">
        <v>0</v>
      </c>
    </row>
    <row r="22" spans="1:30">
      <c r="A22" s="6">
        <v>19</v>
      </c>
      <c r="B22" s="6">
        <v>100010</v>
      </c>
      <c r="C22" s="12" t="s">
        <v>82</v>
      </c>
      <c r="D22" s="12" t="s">
        <v>82</v>
      </c>
      <c r="E22" s="11" t="str">
        <f t="shared" si="0"/>
        <v>10001021125</v>
      </c>
      <c r="F22" s="15">
        <v>21125</v>
      </c>
      <c r="G22" s="17" t="s">
        <v>84</v>
      </c>
      <c r="H22" s="15"/>
      <c r="I22" s="15">
        <v>10</v>
      </c>
      <c r="J22" s="6">
        <v>2</v>
      </c>
      <c r="K22" s="6">
        <v>0</v>
      </c>
      <c r="L22" s="6">
        <v>0</v>
      </c>
      <c r="M22" s="24">
        <v>1</v>
      </c>
      <c r="N22" s="10">
        <v>1.3</v>
      </c>
      <c r="O22" s="6">
        <v>26</v>
      </c>
      <c r="P22" s="6">
        <v>2094</v>
      </c>
      <c r="Q22" s="6">
        <v>420</v>
      </c>
      <c r="R22" s="6">
        <v>420</v>
      </c>
      <c r="S22" s="10">
        <v>0</v>
      </c>
      <c r="T22" s="6">
        <v>28</v>
      </c>
      <c r="U22" s="6">
        <v>44</v>
      </c>
      <c r="V22" s="6">
        <v>26</v>
      </c>
      <c r="W22" s="6">
        <v>112</v>
      </c>
      <c r="X22" s="6">
        <v>5</v>
      </c>
      <c r="Y22" s="6">
        <v>12000</v>
      </c>
      <c r="Z22" s="6">
        <v>0</v>
      </c>
      <c r="AA22" s="6">
        <v>630</v>
      </c>
      <c r="AB22" s="6">
        <v>0</v>
      </c>
      <c r="AC22" s="6">
        <v>0</v>
      </c>
      <c r="AD22" s="6">
        <v>0</v>
      </c>
    </row>
    <row r="23" spans="1:30">
      <c r="A23" s="6">
        <v>20</v>
      </c>
      <c r="B23" s="6">
        <v>100010</v>
      </c>
      <c r="C23" s="12" t="s">
        <v>82</v>
      </c>
      <c r="D23" s="12" t="s">
        <v>82</v>
      </c>
      <c r="E23" s="11" t="str">
        <f t="shared" si="0"/>
        <v>10001021126</v>
      </c>
      <c r="F23" s="15">
        <v>21126</v>
      </c>
      <c r="G23" s="17" t="s">
        <v>85</v>
      </c>
      <c r="H23" s="15"/>
      <c r="I23" s="15">
        <v>10</v>
      </c>
      <c r="J23" s="6">
        <v>2</v>
      </c>
      <c r="K23" s="6">
        <v>0</v>
      </c>
      <c r="L23" s="6">
        <v>0</v>
      </c>
      <c r="M23" s="24">
        <v>1</v>
      </c>
      <c r="N23" s="10">
        <v>1.3</v>
      </c>
      <c r="O23" s="6">
        <v>26</v>
      </c>
      <c r="P23" s="6">
        <v>2094</v>
      </c>
      <c r="Q23" s="6">
        <v>420</v>
      </c>
      <c r="R23" s="6">
        <v>420</v>
      </c>
      <c r="S23" s="10">
        <v>0</v>
      </c>
      <c r="T23" s="6">
        <v>28</v>
      </c>
      <c r="U23" s="6">
        <v>44</v>
      </c>
      <c r="V23" s="6">
        <v>26</v>
      </c>
      <c r="W23" s="6">
        <v>112</v>
      </c>
      <c r="X23" s="6">
        <v>5</v>
      </c>
      <c r="Y23" s="6">
        <v>12000</v>
      </c>
      <c r="Z23" s="6">
        <v>0</v>
      </c>
      <c r="AA23" s="6">
        <v>630</v>
      </c>
      <c r="AB23" s="6">
        <v>0</v>
      </c>
      <c r="AC23" s="6">
        <v>0</v>
      </c>
      <c r="AD23" s="6">
        <v>0</v>
      </c>
    </row>
    <row r="24" spans="1:30">
      <c r="A24" s="6">
        <v>21</v>
      </c>
      <c r="B24" s="6">
        <v>100010</v>
      </c>
      <c r="C24" s="12" t="s">
        <v>82</v>
      </c>
      <c r="D24" s="12" t="s">
        <v>82</v>
      </c>
      <c r="E24" s="11" t="str">
        <f t="shared" si="0"/>
        <v>10001021127</v>
      </c>
      <c r="F24" s="15">
        <v>21127</v>
      </c>
      <c r="G24" s="17" t="s">
        <v>86</v>
      </c>
      <c r="H24" s="15"/>
      <c r="I24" s="15">
        <v>10</v>
      </c>
      <c r="J24" s="6">
        <v>2</v>
      </c>
      <c r="K24" s="6">
        <v>0</v>
      </c>
      <c r="L24" s="6">
        <v>0</v>
      </c>
      <c r="M24" s="24">
        <v>1</v>
      </c>
      <c r="N24" s="10">
        <v>1.3</v>
      </c>
      <c r="O24" s="6">
        <v>26</v>
      </c>
      <c r="P24" s="6">
        <v>2094</v>
      </c>
      <c r="Q24" s="6">
        <v>420</v>
      </c>
      <c r="R24" s="6">
        <v>420</v>
      </c>
      <c r="S24" s="10">
        <v>0</v>
      </c>
      <c r="T24" s="6">
        <v>28</v>
      </c>
      <c r="U24" s="6">
        <v>44</v>
      </c>
      <c r="V24" s="6">
        <v>26</v>
      </c>
      <c r="W24" s="6">
        <v>112</v>
      </c>
      <c r="X24" s="6">
        <v>5</v>
      </c>
      <c r="Y24" s="6">
        <v>12000</v>
      </c>
      <c r="Z24" s="6">
        <v>0</v>
      </c>
      <c r="AA24" s="6">
        <v>630</v>
      </c>
      <c r="AB24" s="6">
        <v>0</v>
      </c>
      <c r="AC24" s="6">
        <v>0</v>
      </c>
      <c r="AD24" s="6">
        <v>0</v>
      </c>
    </row>
    <row r="25" spans="1:30">
      <c r="A25" s="6">
        <v>22</v>
      </c>
      <c r="B25" s="6">
        <v>210000</v>
      </c>
      <c r="C25" s="6" t="s">
        <v>87</v>
      </c>
      <c r="D25" s="6"/>
      <c r="E25" s="11" t="str">
        <f t="shared" si="0"/>
        <v>21000021006</v>
      </c>
      <c r="F25" s="15">
        <v>21006</v>
      </c>
      <c r="G25" s="6" t="s">
        <v>72</v>
      </c>
      <c r="H25" s="6"/>
      <c r="I25" s="13">
        <v>6</v>
      </c>
      <c r="J25" s="6">
        <v>3</v>
      </c>
      <c r="K25" s="6">
        <v>0</v>
      </c>
      <c r="L25" s="6">
        <v>0</v>
      </c>
      <c r="M25" s="6">
        <v>1.5</v>
      </c>
      <c r="N25" s="10">
        <v>2</v>
      </c>
      <c r="O25" s="6">
        <v>23</v>
      </c>
      <c r="P25" s="6">
        <v>2100</v>
      </c>
      <c r="Q25" s="6">
        <v>274</v>
      </c>
      <c r="R25" s="6">
        <v>274</v>
      </c>
      <c r="S25" s="10">
        <v>0</v>
      </c>
      <c r="T25" s="6">
        <v>18</v>
      </c>
      <c r="U25" s="6">
        <v>29</v>
      </c>
      <c r="V25" s="6">
        <v>17</v>
      </c>
      <c r="W25" s="6">
        <v>73</v>
      </c>
      <c r="X25" s="6">
        <v>3</v>
      </c>
      <c r="Y25" s="6">
        <v>12000</v>
      </c>
      <c r="Z25" s="6">
        <v>0</v>
      </c>
      <c r="AA25" s="6">
        <v>550</v>
      </c>
      <c r="AB25" s="6">
        <v>0</v>
      </c>
      <c r="AC25" s="6">
        <v>0</v>
      </c>
      <c r="AD25" s="6">
        <v>0</v>
      </c>
    </row>
    <row r="26" spans="1:30">
      <c r="A26" s="6">
        <v>23</v>
      </c>
      <c r="B26" s="6">
        <v>210000</v>
      </c>
      <c r="C26" s="6" t="s">
        <v>87</v>
      </c>
      <c r="D26" s="6"/>
      <c r="E26" s="11" t="str">
        <f t="shared" si="0"/>
        <v>21000021060</v>
      </c>
      <c r="F26" s="15">
        <v>21060</v>
      </c>
      <c r="G26" s="12" t="s">
        <v>88</v>
      </c>
      <c r="H26" s="6"/>
      <c r="I26" s="13">
        <v>6</v>
      </c>
      <c r="J26" s="6">
        <v>3</v>
      </c>
      <c r="K26" s="6">
        <v>0</v>
      </c>
      <c r="L26" s="6">
        <v>0</v>
      </c>
      <c r="M26" s="6">
        <v>1.5</v>
      </c>
      <c r="N26" s="6">
        <v>2</v>
      </c>
      <c r="O26" s="6">
        <v>23</v>
      </c>
      <c r="P26" s="6">
        <v>2100</v>
      </c>
      <c r="Q26" s="6">
        <v>274</v>
      </c>
      <c r="R26" s="6">
        <v>274</v>
      </c>
      <c r="S26" s="10">
        <v>0</v>
      </c>
      <c r="T26" s="6">
        <v>18</v>
      </c>
      <c r="U26" s="6">
        <v>29</v>
      </c>
      <c r="V26" s="6">
        <v>17</v>
      </c>
      <c r="W26" s="6">
        <v>73</v>
      </c>
      <c r="X26" s="6">
        <v>3</v>
      </c>
      <c r="Y26" s="6">
        <v>12000</v>
      </c>
      <c r="Z26" s="6">
        <v>0</v>
      </c>
      <c r="AA26" s="6">
        <v>550</v>
      </c>
      <c r="AB26" s="6">
        <v>0</v>
      </c>
      <c r="AC26" s="6">
        <v>0</v>
      </c>
      <c r="AD26" s="6">
        <v>0</v>
      </c>
    </row>
    <row r="27" spans="1:30">
      <c r="A27" s="6">
        <v>24</v>
      </c>
      <c r="B27" s="6">
        <v>210000</v>
      </c>
      <c r="C27" s="6" t="s">
        <v>87</v>
      </c>
      <c r="D27" s="6"/>
      <c r="E27" s="11" t="str">
        <f t="shared" si="0"/>
        <v>21000021160</v>
      </c>
      <c r="F27" s="15">
        <v>21160</v>
      </c>
      <c r="G27" s="12" t="s">
        <v>88</v>
      </c>
      <c r="H27" s="6"/>
      <c r="I27" s="13">
        <v>6</v>
      </c>
      <c r="J27" s="6">
        <v>3</v>
      </c>
      <c r="K27" s="6">
        <v>0</v>
      </c>
      <c r="L27" s="6">
        <v>0</v>
      </c>
      <c r="M27" s="6">
        <v>1.5</v>
      </c>
      <c r="N27" s="6">
        <v>2</v>
      </c>
      <c r="O27" s="6">
        <v>23</v>
      </c>
      <c r="P27" s="6">
        <v>2100</v>
      </c>
      <c r="Q27" s="6">
        <v>274</v>
      </c>
      <c r="R27" s="6">
        <v>274</v>
      </c>
      <c r="S27" s="10">
        <v>0</v>
      </c>
      <c r="T27" s="6">
        <v>18</v>
      </c>
      <c r="U27" s="6">
        <v>29</v>
      </c>
      <c r="V27" s="6">
        <v>17</v>
      </c>
      <c r="W27" s="6">
        <v>73</v>
      </c>
      <c r="X27" s="6">
        <v>3</v>
      </c>
      <c r="Y27" s="6">
        <v>12000</v>
      </c>
      <c r="Z27" s="6">
        <v>0</v>
      </c>
      <c r="AA27" s="6">
        <v>550</v>
      </c>
      <c r="AB27" s="6">
        <v>0</v>
      </c>
      <c r="AC27" s="6">
        <v>0</v>
      </c>
      <c r="AD27" s="6">
        <v>0</v>
      </c>
    </row>
    <row r="28" spans="1:30">
      <c r="A28" s="6">
        <v>25</v>
      </c>
      <c r="B28" s="6">
        <v>210000</v>
      </c>
      <c r="C28" s="6" t="s">
        <v>87</v>
      </c>
      <c r="D28" s="6"/>
      <c r="E28" s="11" t="str">
        <f t="shared" si="0"/>
        <v>21000021061</v>
      </c>
      <c r="F28" s="15">
        <v>21061</v>
      </c>
      <c r="G28" s="6" t="s">
        <v>68</v>
      </c>
      <c r="H28" s="6"/>
      <c r="I28" s="13">
        <v>6</v>
      </c>
      <c r="J28" s="6">
        <v>1</v>
      </c>
      <c r="K28" s="6">
        <v>0</v>
      </c>
      <c r="L28" s="6">
        <v>0</v>
      </c>
      <c r="M28" s="6">
        <v>0.3</v>
      </c>
      <c r="N28" s="6">
        <v>0.5</v>
      </c>
      <c r="O28" s="6">
        <v>3</v>
      </c>
      <c r="P28" s="6">
        <v>525</v>
      </c>
      <c r="Q28" s="6">
        <v>274</v>
      </c>
      <c r="R28" s="6">
        <v>274</v>
      </c>
      <c r="S28" s="10">
        <v>0</v>
      </c>
      <c r="T28" s="6">
        <v>18</v>
      </c>
      <c r="U28" s="6">
        <v>29</v>
      </c>
      <c r="V28" s="6">
        <v>17</v>
      </c>
      <c r="W28" s="6">
        <v>73</v>
      </c>
      <c r="X28" s="6">
        <v>3</v>
      </c>
      <c r="Y28" s="6">
        <v>12000</v>
      </c>
      <c r="Z28" s="6">
        <v>0</v>
      </c>
      <c r="AA28" s="6">
        <v>550</v>
      </c>
      <c r="AB28" s="6">
        <v>0</v>
      </c>
      <c r="AC28" s="6">
        <v>0</v>
      </c>
      <c r="AD28" s="6">
        <v>0</v>
      </c>
    </row>
    <row r="29" spans="1:30">
      <c r="A29" s="6">
        <v>26</v>
      </c>
      <c r="B29" s="6">
        <v>210000</v>
      </c>
      <c r="C29" s="6" t="s">
        <v>87</v>
      </c>
      <c r="D29" s="6"/>
      <c r="E29" s="11" t="str">
        <f t="shared" si="0"/>
        <v>21000021062</v>
      </c>
      <c r="F29" s="15">
        <v>21062</v>
      </c>
      <c r="G29" s="12" t="s">
        <v>74</v>
      </c>
      <c r="H29" s="12"/>
      <c r="I29" s="13">
        <v>6</v>
      </c>
      <c r="J29" s="6">
        <v>1</v>
      </c>
      <c r="K29" s="6">
        <v>0</v>
      </c>
      <c r="L29" s="6">
        <v>0</v>
      </c>
      <c r="M29" s="6">
        <v>0.3</v>
      </c>
      <c r="N29" s="6">
        <v>0.5</v>
      </c>
      <c r="O29" s="6">
        <v>3</v>
      </c>
      <c r="P29" s="6">
        <v>525</v>
      </c>
      <c r="Q29" s="6">
        <v>274</v>
      </c>
      <c r="R29" s="6">
        <v>274</v>
      </c>
      <c r="S29" s="10">
        <v>0</v>
      </c>
      <c r="T29" s="6">
        <v>18</v>
      </c>
      <c r="U29" s="6">
        <v>29</v>
      </c>
      <c r="V29" s="6">
        <v>17</v>
      </c>
      <c r="W29" s="6">
        <v>73</v>
      </c>
      <c r="X29" s="6">
        <v>3</v>
      </c>
      <c r="Y29" s="6">
        <v>12000</v>
      </c>
      <c r="Z29" s="6">
        <v>0</v>
      </c>
      <c r="AA29" s="6">
        <v>550</v>
      </c>
      <c r="AB29" s="6">
        <v>0</v>
      </c>
      <c r="AC29" s="6">
        <v>0</v>
      </c>
      <c r="AD29" s="6">
        <v>0</v>
      </c>
    </row>
    <row r="30" spans="1:30">
      <c r="A30" s="6">
        <v>27</v>
      </c>
      <c r="B30" s="6">
        <v>210000</v>
      </c>
      <c r="C30" s="6" t="s">
        <v>87</v>
      </c>
      <c r="D30" s="12"/>
      <c r="E30" s="11" t="str">
        <f t="shared" si="0"/>
        <v>21000021063</v>
      </c>
      <c r="F30" s="15">
        <v>21063</v>
      </c>
      <c r="G30" s="16" t="s">
        <v>75</v>
      </c>
      <c r="H30" s="16"/>
      <c r="I30" s="13">
        <v>6</v>
      </c>
      <c r="J30" s="6">
        <v>2</v>
      </c>
      <c r="K30" s="6">
        <v>0</v>
      </c>
      <c r="L30" s="6">
        <v>0</v>
      </c>
      <c r="M30" s="6">
        <v>0.9</v>
      </c>
      <c r="N30" s="10">
        <v>1.4</v>
      </c>
      <c r="O30" s="6">
        <v>13</v>
      </c>
      <c r="P30" s="6">
        <v>1470</v>
      </c>
      <c r="Q30" s="6">
        <v>274</v>
      </c>
      <c r="R30" s="6">
        <v>274</v>
      </c>
      <c r="S30" s="10">
        <v>0</v>
      </c>
      <c r="T30" s="6">
        <v>18</v>
      </c>
      <c r="U30" s="6">
        <v>29</v>
      </c>
      <c r="V30" s="6">
        <v>17</v>
      </c>
      <c r="W30" s="6">
        <v>73</v>
      </c>
      <c r="X30" s="6">
        <v>3</v>
      </c>
      <c r="Y30" s="6">
        <v>12000</v>
      </c>
      <c r="Z30" s="6">
        <v>0</v>
      </c>
      <c r="AA30" s="6">
        <v>550</v>
      </c>
      <c r="AB30" s="6">
        <v>0</v>
      </c>
      <c r="AC30" s="6">
        <v>0</v>
      </c>
      <c r="AD30" s="6">
        <v>0</v>
      </c>
    </row>
    <row r="31" spans="1:30">
      <c r="A31" s="6">
        <v>28</v>
      </c>
      <c r="B31" s="6">
        <v>210010</v>
      </c>
      <c r="C31" s="6" t="s">
        <v>89</v>
      </c>
      <c r="D31" s="6"/>
      <c r="E31" s="11" t="str">
        <f t="shared" si="0"/>
        <v>21001021008</v>
      </c>
      <c r="F31" s="15">
        <v>21008</v>
      </c>
      <c r="G31" s="6" t="s">
        <v>90</v>
      </c>
      <c r="H31" s="6"/>
      <c r="I31" s="13">
        <v>10</v>
      </c>
      <c r="J31" s="6">
        <v>3</v>
      </c>
      <c r="K31" s="6">
        <v>0</v>
      </c>
      <c r="L31" s="6">
        <v>0</v>
      </c>
      <c r="M31" s="24">
        <v>7.5</v>
      </c>
      <c r="N31" s="24">
        <v>2.2</v>
      </c>
      <c r="O31" s="6">
        <v>196</v>
      </c>
      <c r="P31" s="6">
        <v>3544</v>
      </c>
      <c r="Q31" s="6">
        <v>420</v>
      </c>
      <c r="R31" s="6">
        <v>420</v>
      </c>
      <c r="S31" s="10">
        <v>0</v>
      </c>
      <c r="T31" s="6">
        <v>28</v>
      </c>
      <c r="U31" s="6">
        <v>44</v>
      </c>
      <c r="V31" s="6">
        <v>26</v>
      </c>
      <c r="W31" s="6">
        <v>112</v>
      </c>
      <c r="X31" s="6">
        <v>5</v>
      </c>
      <c r="Y31" s="6">
        <v>12000</v>
      </c>
      <c r="Z31" s="6">
        <v>0</v>
      </c>
      <c r="AA31" s="6">
        <v>550</v>
      </c>
      <c r="AB31" s="6">
        <v>0</v>
      </c>
      <c r="AC31" s="6">
        <v>0</v>
      </c>
      <c r="AD31" s="6">
        <v>0</v>
      </c>
    </row>
    <row r="32" spans="1:30">
      <c r="A32" s="6">
        <v>29</v>
      </c>
      <c r="B32" s="6">
        <v>210010</v>
      </c>
      <c r="C32" s="6" t="s">
        <v>89</v>
      </c>
      <c r="D32" s="6"/>
      <c r="E32" s="11" t="str">
        <f t="shared" si="0"/>
        <v>21001021065</v>
      </c>
      <c r="F32" s="15">
        <v>21065</v>
      </c>
      <c r="G32" s="6" t="s">
        <v>66</v>
      </c>
      <c r="H32" s="6"/>
      <c r="I32" s="13">
        <v>10</v>
      </c>
      <c r="J32" s="6">
        <v>2</v>
      </c>
      <c r="K32" s="6">
        <v>0</v>
      </c>
      <c r="L32" s="6">
        <v>0</v>
      </c>
      <c r="M32" s="6">
        <v>0.9</v>
      </c>
      <c r="N32" s="6">
        <v>1.5</v>
      </c>
      <c r="O32" s="6">
        <v>22</v>
      </c>
      <c r="P32" s="6">
        <v>2416</v>
      </c>
      <c r="Q32" s="6">
        <v>420</v>
      </c>
      <c r="R32" s="6">
        <v>420</v>
      </c>
      <c r="S32" s="10">
        <v>0</v>
      </c>
      <c r="T32" s="6">
        <v>28</v>
      </c>
      <c r="U32" s="6">
        <v>44</v>
      </c>
      <c r="V32" s="6">
        <v>26</v>
      </c>
      <c r="W32" s="6">
        <v>112</v>
      </c>
      <c r="X32" s="6">
        <v>5</v>
      </c>
      <c r="Y32" s="6">
        <v>12000</v>
      </c>
      <c r="Z32" s="6">
        <v>0</v>
      </c>
      <c r="AA32" s="6">
        <v>550</v>
      </c>
      <c r="AB32" s="6">
        <v>0</v>
      </c>
      <c r="AC32" s="6">
        <v>0</v>
      </c>
      <c r="AD32" s="6">
        <v>0</v>
      </c>
    </row>
    <row r="33" spans="1:30">
      <c r="A33" s="6">
        <v>30</v>
      </c>
      <c r="B33" s="6">
        <v>210010</v>
      </c>
      <c r="C33" s="6" t="s">
        <v>89</v>
      </c>
      <c r="D33" s="6"/>
      <c r="E33" s="11" t="str">
        <f t="shared" si="0"/>
        <v>21001021059</v>
      </c>
      <c r="F33" s="15">
        <v>21059</v>
      </c>
      <c r="G33" s="6" t="s">
        <v>91</v>
      </c>
      <c r="H33" s="6"/>
      <c r="I33" s="13">
        <v>10</v>
      </c>
      <c r="J33" s="6">
        <v>1</v>
      </c>
      <c r="K33" s="6">
        <v>0</v>
      </c>
      <c r="L33" s="6">
        <v>0</v>
      </c>
      <c r="M33" s="6">
        <v>0.3</v>
      </c>
      <c r="N33" s="6">
        <v>0.8</v>
      </c>
      <c r="O33" s="6">
        <v>7</v>
      </c>
      <c r="P33" s="6">
        <v>1288</v>
      </c>
      <c r="Q33" s="6">
        <v>420</v>
      </c>
      <c r="R33" s="6">
        <v>420</v>
      </c>
      <c r="S33" s="10">
        <v>0</v>
      </c>
      <c r="T33" s="6">
        <v>28</v>
      </c>
      <c r="U33" s="6">
        <v>44</v>
      </c>
      <c r="V33" s="6">
        <v>26</v>
      </c>
      <c r="W33" s="6">
        <v>112</v>
      </c>
      <c r="X33" s="6">
        <v>5</v>
      </c>
      <c r="Y33" s="6">
        <v>12000</v>
      </c>
      <c r="Z33" s="6">
        <v>0</v>
      </c>
      <c r="AA33" s="6">
        <v>550</v>
      </c>
      <c r="AB33" s="6">
        <v>0</v>
      </c>
      <c r="AC33" s="6">
        <v>0</v>
      </c>
      <c r="AD33" s="6">
        <v>0</v>
      </c>
    </row>
    <row r="34" spans="1:30">
      <c r="A34" s="6">
        <v>31</v>
      </c>
      <c r="B34" s="6">
        <v>210010</v>
      </c>
      <c r="C34" s="6" t="s">
        <v>89</v>
      </c>
      <c r="D34" s="6"/>
      <c r="E34" s="11" t="str">
        <f t="shared" si="0"/>
        <v>21001021066</v>
      </c>
      <c r="F34" s="15">
        <v>21066</v>
      </c>
      <c r="G34" s="6" t="s">
        <v>92</v>
      </c>
      <c r="H34" s="6"/>
      <c r="I34" s="13">
        <v>10</v>
      </c>
      <c r="J34" s="6">
        <v>2</v>
      </c>
      <c r="K34" s="6">
        <v>0</v>
      </c>
      <c r="L34" s="6">
        <v>0</v>
      </c>
      <c r="M34" s="6">
        <v>0.9</v>
      </c>
      <c r="N34" s="6">
        <v>1.5</v>
      </c>
      <c r="O34" s="6">
        <v>22</v>
      </c>
      <c r="P34" s="6">
        <v>2416</v>
      </c>
      <c r="Q34" s="6">
        <v>420</v>
      </c>
      <c r="R34" s="6">
        <v>420</v>
      </c>
      <c r="S34" s="10">
        <v>0</v>
      </c>
      <c r="T34" s="6">
        <v>28</v>
      </c>
      <c r="U34" s="6">
        <v>44</v>
      </c>
      <c r="V34" s="6">
        <v>26</v>
      </c>
      <c r="W34" s="6">
        <v>112</v>
      </c>
      <c r="X34" s="6">
        <v>5</v>
      </c>
      <c r="Y34" s="6">
        <v>12000</v>
      </c>
      <c r="Z34" s="6">
        <v>0</v>
      </c>
      <c r="AA34" s="6">
        <v>550</v>
      </c>
      <c r="AB34" s="6">
        <v>0</v>
      </c>
      <c r="AC34" s="6">
        <v>0</v>
      </c>
      <c r="AD34" s="6">
        <v>0</v>
      </c>
    </row>
    <row r="35" spans="1:30">
      <c r="A35" s="6">
        <v>32</v>
      </c>
      <c r="B35" s="6">
        <v>210010</v>
      </c>
      <c r="C35" s="6" t="s">
        <v>89</v>
      </c>
      <c r="D35" s="12"/>
      <c r="E35" s="11" t="str">
        <f t="shared" si="0"/>
        <v>21001021064</v>
      </c>
      <c r="F35" s="15">
        <v>21064</v>
      </c>
      <c r="G35" s="6" t="s">
        <v>70</v>
      </c>
      <c r="H35" s="6"/>
      <c r="I35" s="13">
        <v>10</v>
      </c>
      <c r="J35" s="6">
        <v>1</v>
      </c>
      <c r="K35" s="6">
        <v>0</v>
      </c>
      <c r="L35" s="6">
        <v>0</v>
      </c>
      <c r="M35" s="6">
        <v>0.3</v>
      </c>
      <c r="N35" s="6">
        <v>0.8</v>
      </c>
      <c r="O35" s="6">
        <v>7</v>
      </c>
      <c r="P35" s="6">
        <v>1288</v>
      </c>
      <c r="Q35" s="6">
        <v>420</v>
      </c>
      <c r="R35" s="6">
        <v>420</v>
      </c>
      <c r="S35" s="10">
        <v>0</v>
      </c>
      <c r="T35" s="6">
        <v>28</v>
      </c>
      <c r="U35" s="6">
        <v>44</v>
      </c>
      <c r="V35" s="6">
        <v>26</v>
      </c>
      <c r="W35" s="6">
        <v>112</v>
      </c>
      <c r="X35" s="6">
        <v>5</v>
      </c>
      <c r="Y35" s="6">
        <v>12000</v>
      </c>
      <c r="Z35" s="6">
        <v>0</v>
      </c>
      <c r="AA35" s="6">
        <v>550</v>
      </c>
      <c r="AB35" s="6">
        <v>0</v>
      </c>
      <c r="AC35" s="6">
        <v>0</v>
      </c>
      <c r="AD35" s="6">
        <v>0</v>
      </c>
    </row>
    <row r="36" spans="1:30">
      <c r="A36" s="6">
        <v>33</v>
      </c>
      <c r="B36" s="6">
        <v>100020</v>
      </c>
      <c r="C36" s="12" t="s">
        <v>93</v>
      </c>
      <c r="D36" s="12"/>
      <c r="E36" s="11" t="str">
        <f t="shared" si="0"/>
        <v>10002021009</v>
      </c>
      <c r="F36" s="15">
        <v>21009</v>
      </c>
      <c r="G36" s="3" t="s">
        <v>94</v>
      </c>
      <c r="H36" s="3"/>
      <c r="I36" s="13">
        <v>21</v>
      </c>
      <c r="J36" s="6">
        <v>2</v>
      </c>
      <c r="K36" s="6">
        <v>0</v>
      </c>
      <c r="L36" s="6">
        <v>0</v>
      </c>
      <c r="M36" s="6">
        <v>8</v>
      </c>
      <c r="N36" s="6">
        <v>5</v>
      </c>
      <c r="O36" s="6">
        <v>420</v>
      </c>
      <c r="P36" s="6">
        <v>13180</v>
      </c>
      <c r="Q36" s="6">
        <v>859</v>
      </c>
      <c r="R36" s="6">
        <v>859</v>
      </c>
      <c r="S36" s="10">
        <v>0</v>
      </c>
      <c r="T36" s="6">
        <v>57</v>
      </c>
      <c r="U36" s="6">
        <v>91</v>
      </c>
      <c r="V36" s="6">
        <v>55</v>
      </c>
      <c r="W36" s="6">
        <v>229</v>
      </c>
      <c r="X36" s="6">
        <v>11</v>
      </c>
      <c r="Y36" s="6">
        <v>12000</v>
      </c>
      <c r="Z36" s="6">
        <v>0</v>
      </c>
      <c r="AA36" s="6">
        <v>550</v>
      </c>
      <c r="AB36" s="6">
        <v>0</v>
      </c>
      <c r="AC36" s="6">
        <v>0</v>
      </c>
      <c r="AD36" s="6">
        <v>0</v>
      </c>
    </row>
    <row r="37" spans="1:30">
      <c r="A37" s="6">
        <v>34</v>
      </c>
      <c r="B37" s="6">
        <v>100020</v>
      </c>
      <c r="C37" s="12" t="s">
        <v>93</v>
      </c>
      <c r="D37" s="12"/>
      <c r="E37" s="11" t="str">
        <f t="shared" si="0"/>
        <v>10002021016</v>
      </c>
      <c r="F37" s="15">
        <v>21016</v>
      </c>
      <c r="G37" s="18" t="s">
        <v>95</v>
      </c>
      <c r="H37" s="18"/>
      <c r="I37" s="13">
        <v>21</v>
      </c>
      <c r="J37" s="6">
        <v>1</v>
      </c>
      <c r="K37" s="6">
        <v>0</v>
      </c>
      <c r="L37" s="6">
        <v>0</v>
      </c>
      <c r="M37" s="6">
        <v>0.4</v>
      </c>
      <c r="N37" s="6">
        <v>1</v>
      </c>
      <c r="O37" s="6">
        <v>20</v>
      </c>
      <c r="P37" s="6">
        <v>3295</v>
      </c>
      <c r="Q37" s="6">
        <v>859</v>
      </c>
      <c r="R37" s="6">
        <v>859</v>
      </c>
      <c r="S37" s="10">
        <v>0</v>
      </c>
      <c r="T37" s="6">
        <v>57</v>
      </c>
      <c r="U37" s="6">
        <v>91</v>
      </c>
      <c r="V37" s="6">
        <v>55</v>
      </c>
      <c r="W37" s="6">
        <v>229</v>
      </c>
      <c r="X37" s="6">
        <v>11</v>
      </c>
      <c r="Y37" s="6">
        <v>12000</v>
      </c>
      <c r="Z37" s="6">
        <v>0</v>
      </c>
      <c r="AA37" s="6">
        <v>550</v>
      </c>
      <c r="AB37" s="6">
        <v>0</v>
      </c>
      <c r="AC37" s="6">
        <v>0</v>
      </c>
      <c r="AD37" s="6">
        <v>0</v>
      </c>
    </row>
    <row r="38" spans="1:30">
      <c r="A38" s="6">
        <v>35</v>
      </c>
      <c r="B38" s="6">
        <v>100020</v>
      </c>
      <c r="C38" s="12" t="s">
        <v>93</v>
      </c>
      <c r="D38" s="12"/>
      <c r="E38" s="11" t="str">
        <f t="shared" si="0"/>
        <v>10002021017</v>
      </c>
      <c r="F38" s="15">
        <v>21017</v>
      </c>
      <c r="G38" s="18" t="s">
        <v>96</v>
      </c>
      <c r="H38" s="18"/>
      <c r="I38" s="13">
        <v>21</v>
      </c>
      <c r="J38" s="6">
        <v>1</v>
      </c>
      <c r="K38" s="6">
        <v>0</v>
      </c>
      <c r="L38" s="6">
        <v>0</v>
      </c>
      <c r="M38" s="6">
        <v>0.4</v>
      </c>
      <c r="N38" s="6">
        <v>1</v>
      </c>
      <c r="O38" s="6">
        <v>20</v>
      </c>
      <c r="P38" s="6">
        <v>3295</v>
      </c>
      <c r="Q38" s="6">
        <v>859</v>
      </c>
      <c r="R38" s="6">
        <v>859</v>
      </c>
      <c r="S38" s="10">
        <v>0</v>
      </c>
      <c r="T38" s="6">
        <v>57</v>
      </c>
      <c r="U38" s="6">
        <v>91</v>
      </c>
      <c r="V38" s="6">
        <v>55</v>
      </c>
      <c r="W38" s="6">
        <v>229</v>
      </c>
      <c r="X38" s="6">
        <v>11</v>
      </c>
      <c r="Y38" s="6">
        <v>12000</v>
      </c>
      <c r="Z38" s="6">
        <v>0</v>
      </c>
      <c r="AA38" s="6">
        <v>550</v>
      </c>
      <c r="AB38" s="6">
        <v>0</v>
      </c>
      <c r="AC38" s="6">
        <v>0</v>
      </c>
      <c r="AD38" s="6">
        <v>0</v>
      </c>
    </row>
    <row r="39" spans="1:30">
      <c r="A39" s="6">
        <v>36</v>
      </c>
      <c r="B39" s="6">
        <v>100020</v>
      </c>
      <c r="C39" s="12" t="s">
        <v>93</v>
      </c>
      <c r="D39" s="12"/>
      <c r="E39" s="11" t="str">
        <f t="shared" si="0"/>
        <v>10002021021</v>
      </c>
      <c r="F39" s="15">
        <v>21021</v>
      </c>
      <c r="G39" s="18" t="s">
        <v>97</v>
      </c>
      <c r="H39" s="18"/>
      <c r="I39" s="13">
        <v>24</v>
      </c>
      <c r="J39" s="6">
        <v>1</v>
      </c>
      <c r="K39" s="6">
        <v>0</v>
      </c>
      <c r="L39" s="6">
        <v>0</v>
      </c>
      <c r="M39" s="6">
        <v>2</v>
      </c>
      <c r="N39" s="6">
        <v>3</v>
      </c>
      <c r="O39" s="6">
        <v>122</v>
      </c>
      <c r="P39" s="6">
        <v>11370</v>
      </c>
      <c r="Q39" s="6">
        <v>988</v>
      </c>
      <c r="R39" s="6">
        <v>988</v>
      </c>
      <c r="S39" s="10">
        <v>0</v>
      </c>
      <c r="T39" s="6">
        <v>65</v>
      </c>
      <c r="U39" s="6">
        <v>105</v>
      </c>
      <c r="V39" s="6">
        <v>63</v>
      </c>
      <c r="W39" s="6">
        <v>263</v>
      </c>
      <c r="X39" s="6">
        <v>13</v>
      </c>
      <c r="Y39" s="6">
        <v>12000</v>
      </c>
      <c r="Z39" s="6">
        <v>0</v>
      </c>
      <c r="AA39" s="6">
        <v>550</v>
      </c>
      <c r="AB39" s="6">
        <v>0</v>
      </c>
      <c r="AC39" s="6">
        <v>0</v>
      </c>
      <c r="AD39" s="6">
        <v>0</v>
      </c>
    </row>
    <row r="40" spans="1:30">
      <c r="A40" s="6">
        <v>37</v>
      </c>
      <c r="B40" s="6">
        <v>100020</v>
      </c>
      <c r="C40" s="12" t="s">
        <v>93</v>
      </c>
      <c r="D40" s="12"/>
      <c r="E40" s="11" t="str">
        <f t="shared" si="0"/>
        <v>10002021020</v>
      </c>
      <c r="F40" s="15">
        <v>21020</v>
      </c>
      <c r="G40" s="18" t="s">
        <v>98</v>
      </c>
      <c r="H40" s="18"/>
      <c r="I40" s="13">
        <v>24</v>
      </c>
      <c r="J40" s="6">
        <v>1</v>
      </c>
      <c r="K40" s="6">
        <v>0</v>
      </c>
      <c r="L40" s="6">
        <v>0</v>
      </c>
      <c r="M40" s="6">
        <v>2</v>
      </c>
      <c r="N40" s="6">
        <v>3</v>
      </c>
      <c r="O40" s="6">
        <v>122</v>
      </c>
      <c r="P40" s="6">
        <v>11370</v>
      </c>
      <c r="Q40" s="6">
        <v>988</v>
      </c>
      <c r="R40" s="6">
        <v>988</v>
      </c>
      <c r="S40" s="10">
        <v>0</v>
      </c>
      <c r="T40" s="6">
        <v>65</v>
      </c>
      <c r="U40" s="6">
        <v>105</v>
      </c>
      <c r="V40" s="6">
        <v>63</v>
      </c>
      <c r="W40" s="6">
        <v>263</v>
      </c>
      <c r="X40" s="6">
        <v>13</v>
      </c>
      <c r="Y40" s="6">
        <v>12000</v>
      </c>
      <c r="Z40" s="6">
        <v>0</v>
      </c>
      <c r="AA40" s="6">
        <v>550</v>
      </c>
      <c r="AB40" s="6">
        <v>0</v>
      </c>
      <c r="AC40" s="6">
        <v>0</v>
      </c>
      <c r="AD40" s="6">
        <v>0</v>
      </c>
    </row>
    <row r="41" spans="1:30">
      <c r="A41" s="6">
        <v>38</v>
      </c>
      <c r="B41" s="6">
        <v>100020</v>
      </c>
      <c r="C41" s="12" t="s">
        <v>93</v>
      </c>
      <c r="D41" s="12"/>
      <c r="E41" s="11" t="str">
        <f t="shared" si="0"/>
        <v>10002021028</v>
      </c>
      <c r="F41" s="15">
        <v>21028</v>
      </c>
      <c r="G41" s="18" t="s">
        <v>99</v>
      </c>
      <c r="H41" s="18"/>
      <c r="I41" s="13">
        <v>24</v>
      </c>
      <c r="J41" s="6">
        <v>3</v>
      </c>
      <c r="K41" s="6">
        <v>0</v>
      </c>
      <c r="L41" s="6">
        <v>0</v>
      </c>
      <c r="M41" s="6">
        <v>2</v>
      </c>
      <c r="N41" s="6">
        <v>3</v>
      </c>
      <c r="O41" s="6">
        <v>122</v>
      </c>
      <c r="P41" s="6">
        <v>11370</v>
      </c>
      <c r="Q41" s="6">
        <v>988</v>
      </c>
      <c r="R41" s="6">
        <v>988</v>
      </c>
      <c r="S41" s="10">
        <v>0</v>
      </c>
      <c r="T41" s="6">
        <v>65</v>
      </c>
      <c r="U41" s="6">
        <v>105</v>
      </c>
      <c r="V41" s="6">
        <v>63</v>
      </c>
      <c r="W41" s="6">
        <v>263</v>
      </c>
      <c r="X41" s="6">
        <v>13</v>
      </c>
      <c r="Y41" s="6">
        <v>12000</v>
      </c>
      <c r="Z41" s="6">
        <v>0</v>
      </c>
      <c r="AA41" s="6">
        <v>550</v>
      </c>
      <c r="AB41" s="6">
        <v>0</v>
      </c>
      <c r="AC41" s="6">
        <v>0</v>
      </c>
      <c r="AD41" s="6">
        <v>0</v>
      </c>
    </row>
    <row r="42" spans="1:30">
      <c r="A42" s="6">
        <v>39</v>
      </c>
      <c r="B42" s="6">
        <v>100020</v>
      </c>
      <c r="C42" s="12" t="s">
        <v>93</v>
      </c>
      <c r="D42" s="12"/>
      <c r="E42" s="11" t="str">
        <f t="shared" si="0"/>
        <v>10002021008</v>
      </c>
      <c r="F42" s="15">
        <v>21008</v>
      </c>
      <c r="G42" s="13" t="s">
        <v>90</v>
      </c>
      <c r="H42" s="13"/>
      <c r="I42" s="13">
        <v>25</v>
      </c>
      <c r="J42" s="6">
        <v>3</v>
      </c>
      <c r="K42" s="6">
        <v>0</v>
      </c>
      <c r="L42" s="6">
        <v>0</v>
      </c>
      <c r="M42" s="6">
        <v>1.5</v>
      </c>
      <c r="N42" s="6">
        <v>2.8</v>
      </c>
      <c r="O42" s="6">
        <v>95</v>
      </c>
      <c r="P42" s="6">
        <v>11082</v>
      </c>
      <c r="Q42" s="6">
        <v>1032</v>
      </c>
      <c r="R42" s="6">
        <v>1032</v>
      </c>
      <c r="S42" s="10">
        <v>0</v>
      </c>
      <c r="T42" s="6">
        <v>68</v>
      </c>
      <c r="U42" s="6">
        <v>110</v>
      </c>
      <c r="V42" s="6">
        <v>66</v>
      </c>
      <c r="W42" s="6">
        <v>275</v>
      </c>
      <c r="X42" s="6">
        <v>13</v>
      </c>
      <c r="Y42" s="6">
        <v>12000</v>
      </c>
      <c r="Z42" s="6">
        <v>0</v>
      </c>
      <c r="AA42" s="6">
        <v>550</v>
      </c>
      <c r="AB42" s="6">
        <v>0</v>
      </c>
      <c r="AC42" s="6">
        <v>0</v>
      </c>
      <c r="AD42" s="6">
        <v>0</v>
      </c>
    </row>
    <row r="43" spans="1:30">
      <c r="A43" s="6">
        <v>40</v>
      </c>
      <c r="B43" s="6">
        <v>100020</v>
      </c>
      <c r="C43" s="12" t="s">
        <v>93</v>
      </c>
      <c r="D43" s="12"/>
      <c r="E43" s="11" t="str">
        <f t="shared" si="0"/>
        <v>10002021003</v>
      </c>
      <c r="F43" s="15">
        <v>21003</v>
      </c>
      <c r="G43" s="18" t="s">
        <v>68</v>
      </c>
      <c r="H43" s="18"/>
      <c r="I43" s="13">
        <v>21</v>
      </c>
      <c r="J43" s="6">
        <v>3</v>
      </c>
      <c r="K43" s="6">
        <v>0</v>
      </c>
      <c r="L43" s="6">
        <v>0</v>
      </c>
      <c r="M43" s="6">
        <v>1.5</v>
      </c>
      <c r="N43" s="6">
        <v>2.8</v>
      </c>
      <c r="O43" s="6">
        <v>78</v>
      </c>
      <c r="P43" s="6">
        <v>9226</v>
      </c>
      <c r="Q43" s="6">
        <v>859</v>
      </c>
      <c r="R43" s="6">
        <v>859</v>
      </c>
      <c r="S43" s="10">
        <v>0</v>
      </c>
      <c r="T43" s="6">
        <v>57</v>
      </c>
      <c r="U43" s="6">
        <v>91</v>
      </c>
      <c r="V43" s="6">
        <v>55</v>
      </c>
      <c r="W43" s="6">
        <v>229</v>
      </c>
      <c r="X43" s="6">
        <v>11</v>
      </c>
      <c r="Y43" s="6">
        <v>12000</v>
      </c>
      <c r="Z43" s="6">
        <v>0</v>
      </c>
      <c r="AA43" s="6">
        <v>550</v>
      </c>
      <c r="AB43" s="6">
        <v>0</v>
      </c>
      <c r="AC43" s="6">
        <v>0</v>
      </c>
      <c r="AD43" s="6">
        <v>0</v>
      </c>
    </row>
    <row r="44" spans="1:30">
      <c r="A44" s="6">
        <v>41</v>
      </c>
      <c r="B44" s="6">
        <v>100020</v>
      </c>
      <c r="C44" s="12" t="s">
        <v>93</v>
      </c>
      <c r="D44" s="12"/>
      <c r="E44" s="11" t="str">
        <f t="shared" si="0"/>
        <v>10002021012</v>
      </c>
      <c r="F44" s="15">
        <v>21012</v>
      </c>
      <c r="G44" s="13" t="s">
        <v>75</v>
      </c>
      <c r="H44" s="13"/>
      <c r="I44" s="13">
        <v>24</v>
      </c>
      <c r="J44" s="6">
        <v>3</v>
      </c>
      <c r="K44" s="6">
        <v>0</v>
      </c>
      <c r="L44" s="6">
        <v>0</v>
      </c>
      <c r="M44" s="6">
        <v>10</v>
      </c>
      <c r="N44" s="6">
        <v>6</v>
      </c>
      <c r="O44" s="6">
        <v>612</v>
      </c>
      <c r="P44" s="6">
        <v>18192</v>
      </c>
      <c r="Q44" s="6">
        <v>988</v>
      </c>
      <c r="R44" s="6">
        <v>988</v>
      </c>
      <c r="S44" s="10">
        <v>0</v>
      </c>
      <c r="T44" s="6">
        <v>65</v>
      </c>
      <c r="U44" s="6">
        <v>105</v>
      </c>
      <c r="V44" s="6">
        <v>63</v>
      </c>
      <c r="W44" s="6">
        <v>263</v>
      </c>
      <c r="X44" s="6">
        <v>13</v>
      </c>
      <c r="Y44" s="6">
        <v>12000</v>
      </c>
      <c r="Z44" s="6">
        <v>0</v>
      </c>
      <c r="AA44" s="6">
        <v>550</v>
      </c>
      <c r="AB44" s="6">
        <v>0</v>
      </c>
      <c r="AC44" s="6">
        <v>0</v>
      </c>
      <c r="AD44" s="6">
        <v>0</v>
      </c>
    </row>
    <row r="45" spans="1:30">
      <c r="A45" s="6">
        <v>42</v>
      </c>
      <c r="B45" s="6">
        <v>100020</v>
      </c>
      <c r="C45" s="12" t="s">
        <v>93</v>
      </c>
      <c r="D45" s="12"/>
      <c r="E45" s="11" t="str">
        <f t="shared" si="0"/>
        <v>10002021002</v>
      </c>
      <c r="F45" s="15">
        <v>21002</v>
      </c>
      <c r="G45" s="19" t="s">
        <v>100</v>
      </c>
      <c r="H45" s="13"/>
      <c r="I45" s="13">
        <v>21</v>
      </c>
      <c r="J45" s="6">
        <v>1</v>
      </c>
      <c r="K45" s="6">
        <v>0</v>
      </c>
      <c r="L45" s="6">
        <v>0</v>
      </c>
      <c r="M45" s="6">
        <v>2</v>
      </c>
      <c r="N45" s="6">
        <v>3</v>
      </c>
      <c r="O45" s="6">
        <v>105</v>
      </c>
      <c r="P45" s="6">
        <v>9885</v>
      </c>
      <c r="Q45" s="6">
        <v>859</v>
      </c>
      <c r="R45" s="6">
        <v>859</v>
      </c>
      <c r="S45" s="10">
        <v>0</v>
      </c>
      <c r="T45" s="6">
        <v>57</v>
      </c>
      <c r="U45" s="6">
        <v>91</v>
      </c>
      <c r="V45" s="6">
        <v>55</v>
      </c>
      <c r="W45" s="6">
        <v>229</v>
      </c>
      <c r="X45" s="6">
        <v>11</v>
      </c>
      <c r="Y45" s="6">
        <v>12000</v>
      </c>
      <c r="Z45" s="6">
        <v>0</v>
      </c>
      <c r="AA45" s="6">
        <v>550</v>
      </c>
      <c r="AB45" s="6">
        <v>0</v>
      </c>
      <c r="AC45" s="6">
        <v>0</v>
      </c>
      <c r="AD45" s="6">
        <v>0</v>
      </c>
    </row>
    <row r="46" spans="1:30">
      <c r="A46" s="6">
        <v>43</v>
      </c>
      <c r="B46" s="6">
        <v>100030</v>
      </c>
      <c r="C46" s="12" t="s">
        <v>101</v>
      </c>
      <c r="D46" s="12"/>
      <c r="E46" s="11" t="str">
        <f t="shared" si="0"/>
        <v>10003021013</v>
      </c>
      <c r="F46" s="15">
        <v>21013</v>
      </c>
      <c r="G46" s="20" t="s">
        <v>102</v>
      </c>
      <c r="H46" s="20"/>
      <c r="I46" s="13">
        <v>15</v>
      </c>
      <c r="J46" s="6">
        <v>1</v>
      </c>
      <c r="K46" s="6">
        <v>0</v>
      </c>
      <c r="L46" s="6">
        <v>0</v>
      </c>
      <c r="M46" s="6">
        <v>1</v>
      </c>
      <c r="N46" s="6">
        <v>2</v>
      </c>
      <c r="O46" s="6">
        <v>37</v>
      </c>
      <c r="P46" s="6">
        <v>4702</v>
      </c>
      <c r="Q46" s="6">
        <v>613</v>
      </c>
      <c r="R46" s="6">
        <v>613</v>
      </c>
      <c r="S46" s="10">
        <v>0</v>
      </c>
      <c r="T46" s="6">
        <v>40</v>
      </c>
      <c r="U46" s="6">
        <v>65</v>
      </c>
      <c r="V46" s="6">
        <v>39</v>
      </c>
      <c r="W46" s="6">
        <v>163</v>
      </c>
      <c r="X46" s="6">
        <v>8</v>
      </c>
      <c r="Y46" s="6">
        <v>12000</v>
      </c>
      <c r="Z46" s="6">
        <v>0</v>
      </c>
      <c r="AA46" s="6">
        <v>550</v>
      </c>
      <c r="AB46" s="6">
        <v>0</v>
      </c>
      <c r="AC46" s="6">
        <v>0</v>
      </c>
      <c r="AD46" s="6">
        <v>0</v>
      </c>
    </row>
    <row r="47" spans="1:30">
      <c r="A47" s="6">
        <v>44</v>
      </c>
      <c r="B47" s="6">
        <v>100030</v>
      </c>
      <c r="C47" s="12" t="s">
        <v>101</v>
      </c>
      <c r="D47" s="12"/>
      <c r="E47" s="11" t="str">
        <f t="shared" si="0"/>
        <v>10003021014</v>
      </c>
      <c r="F47" s="15">
        <v>21014</v>
      </c>
      <c r="G47" s="20" t="s">
        <v>103</v>
      </c>
      <c r="H47" s="20"/>
      <c r="I47" s="13">
        <v>15</v>
      </c>
      <c r="J47" s="6">
        <v>1</v>
      </c>
      <c r="K47" s="6">
        <v>0</v>
      </c>
      <c r="L47" s="6">
        <v>0</v>
      </c>
      <c r="M47" s="6">
        <v>1</v>
      </c>
      <c r="N47" s="6">
        <v>0.8</v>
      </c>
      <c r="O47" s="6">
        <v>37</v>
      </c>
      <c r="P47" s="6">
        <v>1880</v>
      </c>
      <c r="Q47" s="6">
        <v>613</v>
      </c>
      <c r="R47" s="6">
        <v>613</v>
      </c>
      <c r="S47" s="10">
        <v>0</v>
      </c>
      <c r="T47" s="6">
        <v>40</v>
      </c>
      <c r="U47" s="6">
        <v>65</v>
      </c>
      <c r="V47" s="6">
        <v>39</v>
      </c>
      <c r="W47" s="6">
        <v>163</v>
      </c>
      <c r="X47" s="6">
        <v>8</v>
      </c>
      <c r="Y47" s="6">
        <v>12000</v>
      </c>
      <c r="Z47" s="6">
        <v>0</v>
      </c>
      <c r="AA47" s="6">
        <v>550</v>
      </c>
      <c r="AB47" s="6">
        <v>0</v>
      </c>
      <c r="AC47" s="6">
        <v>0</v>
      </c>
      <c r="AD47" s="6">
        <v>0</v>
      </c>
    </row>
    <row r="48" spans="1:30">
      <c r="A48" s="6">
        <v>45</v>
      </c>
      <c r="B48" s="6">
        <v>100030</v>
      </c>
      <c r="C48" s="12" t="s">
        <v>101</v>
      </c>
      <c r="D48" s="12"/>
      <c r="E48" s="11" t="str">
        <f t="shared" si="0"/>
        <v>10003021015</v>
      </c>
      <c r="F48" s="15">
        <v>21015</v>
      </c>
      <c r="G48" s="20" t="s">
        <v>104</v>
      </c>
      <c r="H48" s="20"/>
      <c r="I48" s="13">
        <v>20</v>
      </c>
      <c r="J48" s="6">
        <v>2</v>
      </c>
      <c r="K48" s="6">
        <v>0</v>
      </c>
      <c r="L48" s="6">
        <v>0</v>
      </c>
      <c r="M48" s="6">
        <v>6</v>
      </c>
      <c r="N48" s="6">
        <v>5</v>
      </c>
      <c r="O48" s="6">
        <v>300</v>
      </c>
      <c r="P48" s="6">
        <v>12532</v>
      </c>
      <c r="Q48" s="10">
        <v>2500</v>
      </c>
      <c r="R48" s="10">
        <v>2500</v>
      </c>
      <c r="S48" s="10">
        <v>0</v>
      </c>
      <c r="T48" s="6">
        <v>54</v>
      </c>
      <c r="U48" s="6">
        <v>87</v>
      </c>
      <c r="V48" s="6">
        <v>52</v>
      </c>
      <c r="W48" s="6">
        <v>217</v>
      </c>
      <c r="X48" s="6">
        <v>10</v>
      </c>
      <c r="Y48" s="6">
        <v>12000</v>
      </c>
      <c r="Z48" s="6">
        <v>0</v>
      </c>
      <c r="AA48" s="6">
        <v>550</v>
      </c>
      <c r="AB48" s="6">
        <v>0</v>
      </c>
      <c r="AC48" s="6">
        <v>0</v>
      </c>
      <c r="AD48" s="6">
        <v>0</v>
      </c>
    </row>
    <row r="49" spans="1:30">
      <c r="A49" s="6">
        <v>46</v>
      </c>
      <c r="B49" s="6">
        <v>100030</v>
      </c>
      <c r="C49" s="12" t="s">
        <v>101</v>
      </c>
      <c r="D49" s="12"/>
      <c r="E49" s="11" t="str">
        <f t="shared" si="0"/>
        <v>10003021018</v>
      </c>
      <c r="F49" s="15">
        <v>21018</v>
      </c>
      <c r="G49" s="20" t="s">
        <v>105</v>
      </c>
      <c r="H49" s="20"/>
      <c r="I49" s="13">
        <v>5</v>
      </c>
      <c r="J49" s="6">
        <v>1</v>
      </c>
      <c r="K49" s="6">
        <v>0</v>
      </c>
      <c r="L49" s="6">
        <v>0</v>
      </c>
      <c r="M49" s="6">
        <v>0.3</v>
      </c>
      <c r="N49" s="6">
        <v>0.5</v>
      </c>
      <c r="O49" s="6">
        <v>3</v>
      </c>
      <c r="P49" s="6">
        <v>457</v>
      </c>
      <c r="Q49" s="6">
        <v>238</v>
      </c>
      <c r="R49" s="6">
        <v>238</v>
      </c>
      <c r="S49" s="10">
        <v>0</v>
      </c>
      <c r="T49" s="6">
        <v>15</v>
      </c>
      <c r="U49" s="6">
        <v>25</v>
      </c>
      <c r="V49" s="6">
        <v>15</v>
      </c>
      <c r="W49" s="6">
        <v>63</v>
      </c>
      <c r="X49" s="6">
        <v>3</v>
      </c>
      <c r="Y49" s="6">
        <v>12000</v>
      </c>
      <c r="Z49" s="6">
        <v>0</v>
      </c>
      <c r="AA49" s="6">
        <v>550</v>
      </c>
      <c r="AB49" s="6">
        <v>0</v>
      </c>
      <c r="AC49" s="6">
        <v>0</v>
      </c>
      <c r="AD49" s="6">
        <v>0</v>
      </c>
    </row>
    <row r="50" spans="1:30">
      <c r="A50" s="6">
        <v>47</v>
      </c>
      <c r="B50" s="6">
        <v>100030</v>
      </c>
      <c r="C50" s="12" t="s">
        <v>101</v>
      </c>
      <c r="D50" s="12"/>
      <c r="E50" s="11" t="str">
        <f t="shared" si="0"/>
        <v>10003021019</v>
      </c>
      <c r="F50" s="15">
        <v>21019</v>
      </c>
      <c r="G50" s="21" t="s">
        <v>106</v>
      </c>
      <c r="H50" s="21"/>
      <c r="I50" s="13">
        <v>15</v>
      </c>
      <c r="J50" s="6">
        <v>1</v>
      </c>
      <c r="K50" s="6">
        <v>0</v>
      </c>
      <c r="L50" s="6">
        <v>0</v>
      </c>
      <c r="M50" s="6">
        <v>1.3</v>
      </c>
      <c r="N50" s="6">
        <v>2.5</v>
      </c>
      <c r="O50" s="6">
        <v>48</v>
      </c>
      <c r="P50" s="6">
        <v>5877</v>
      </c>
      <c r="Q50" s="6">
        <v>613</v>
      </c>
      <c r="R50" s="6">
        <v>613</v>
      </c>
      <c r="S50" s="10">
        <v>0</v>
      </c>
      <c r="T50" s="6">
        <v>40</v>
      </c>
      <c r="U50" s="6">
        <v>65</v>
      </c>
      <c r="V50" s="6">
        <v>39</v>
      </c>
      <c r="W50" s="6">
        <v>163</v>
      </c>
      <c r="X50" s="6">
        <v>8</v>
      </c>
      <c r="Y50" s="6">
        <v>12000</v>
      </c>
      <c r="Z50" s="6">
        <v>0</v>
      </c>
      <c r="AA50" s="6">
        <v>550</v>
      </c>
      <c r="AB50" s="6">
        <v>0</v>
      </c>
      <c r="AC50" s="6">
        <v>0</v>
      </c>
      <c r="AD50" s="6">
        <v>0</v>
      </c>
    </row>
    <row r="51" spans="1:30">
      <c r="A51" s="6">
        <v>48</v>
      </c>
      <c r="B51" s="6">
        <v>100030</v>
      </c>
      <c r="C51" s="12" t="s">
        <v>101</v>
      </c>
      <c r="D51" s="12"/>
      <c r="E51" s="11" t="str">
        <f t="shared" si="0"/>
        <v>10003021025</v>
      </c>
      <c r="F51" s="15">
        <v>21025</v>
      </c>
      <c r="G51" s="19" t="s">
        <v>107</v>
      </c>
      <c r="H51" s="19"/>
      <c r="I51" s="13">
        <v>15</v>
      </c>
      <c r="J51" s="6">
        <v>1</v>
      </c>
      <c r="K51" s="6">
        <v>0</v>
      </c>
      <c r="L51" s="6">
        <v>0</v>
      </c>
      <c r="M51" s="6">
        <v>0.3</v>
      </c>
      <c r="N51" s="6">
        <v>0.8</v>
      </c>
      <c r="O51" s="6">
        <v>11</v>
      </c>
      <c r="P51" s="6">
        <v>1880</v>
      </c>
      <c r="Q51" s="6">
        <v>613</v>
      </c>
      <c r="R51" s="6">
        <v>613</v>
      </c>
      <c r="S51" s="10">
        <v>0</v>
      </c>
      <c r="T51" s="6">
        <v>40</v>
      </c>
      <c r="U51" s="6">
        <v>65</v>
      </c>
      <c r="V51" s="6">
        <v>39</v>
      </c>
      <c r="W51" s="6">
        <v>163</v>
      </c>
      <c r="X51" s="6">
        <v>8</v>
      </c>
      <c r="Y51" s="6">
        <v>12000</v>
      </c>
      <c r="Z51" s="6">
        <v>0</v>
      </c>
      <c r="AA51" s="6">
        <v>550</v>
      </c>
      <c r="AB51" s="6">
        <v>0</v>
      </c>
      <c r="AC51" s="6">
        <v>0</v>
      </c>
      <c r="AD51" s="6">
        <v>0</v>
      </c>
    </row>
    <row r="52" spans="1:30">
      <c r="A52" s="6">
        <v>49</v>
      </c>
      <c r="B52" s="6">
        <v>100030</v>
      </c>
      <c r="C52" s="12" t="s">
        <v>101</v>
      </c>
      <c r="D52" s="12"/>
      <c r="E52" s="11" t="str">
        <f t="shared" si="0"/>
        <v>10003021026</v>
      </c>
      <c r="F52" s="15">
        <v>21026</v>
      </c>
      <c r="G52" s="19" t="s">
        <v>108</v>
      </c>
      <c r="H52" s="19"/>
      <c r="I52" s="13">
        <v>15</v>
      </c>
      <c r="J52" s="6">
        <v>3</v>
      </c>
      <c r="K52" s="6">
        <v>0</v>
      </c>
      <c r="L52" s="6">
        <v>0</v>
      </c>
      <c r="M52" s="6">
        <v>1.5</v>
      </c>
      <c r="N52" s="6">
        <v>2.5</v>
      </c>
      <c r="O52" s="6">
        <v>56</v>
      </c>
      <c r="P52" s="6">
        <v>5877</v>
      </c>
      <c r="Q52" s="6">
        <v>613</v>
      </c>
      <c r="R52" s="6">
        <v>613</v>
      </c>
      <c r="S52" s="10">
        <v>0</v>
      </c>
      <c r="T52" s="6">
        <v>40</v>
      </c>
      <c r="U52" s="6">
        <v>65</v>
      </c>
      <c r="V52" s="6">
        <v>39</v>
      </c>
      <c r="W52" s="6">
        <v>163</v>
      </c>
      <c r="X52" s="6">
        <v>8</v>
      </c>
      <c r="Y52" s="6">
        <v>12000</v>
      </c>
      <c r="Z52" s="6">
        <v>0</v>
      </c>
      <c r="AA52" s="6">
        <v>550</v>
      </c>
      <c r="AB52" s="6">
        <v>0</v>
      </c>
      <c r="AC52" s="6">
        <v>0</v>
      </c>
      <c r="AD52" s="6">
        <v>0</v>
      </c>
    </row>
    <row r="53" spans="1:30">
      <c r="A53" s="6">
        <v>50</v>
      </c>
      <c r="B53" s="6">
        <v>100030</v>
      </c>
      <c r="C53" s="12" t="s">
        <v>101</v>
      </c>
      <c r="D53" s="12"/>
      <c r="E53" s="11" t="str">
        <f t="shared" si="0"/>
        <v>10003021027</v>
      </c>
      <c r="F53" s="15">
        <v>21027</v>
      </c>
      <c r="G53" s="16" t="s">
        <v>109</v>
      </c>
      <c r="H53" s="16"/>
      <c r="I53" s="13">
        <v>20</v>
      </c>
      <c r="J53" s="6">
        <v>3</v>
      </c>
      <c r="K53" s="6">
        <v>0</v>
      </c>
      <c r="L53" s="6">
        <v>0</v>
      </c>
      <c r="M53" s="6">
        <v>4</v>
      </c>
      <c r="N53" s="6">
        <v>5</v>
      </c>
      <c r="O53" s="6">
        <v>150</v>
      </c>
      <c r="P53" s="6">
        <v>12800</v>
      </c>
      <c r="Q53" s="6">
        <v>817</v>
      </c>
      <c r="R53" s="6">
        <v>817</v>
      </c>
      <c r="S53" s="10">
        <v>0</v>
      </c>
      <c r="T53" s="6">
        <v>54</v>
      </c>
      <c r="U53" s="6">
        <v>87</v>
      </c>
      <c r="V53" s="6">
        <v>52</v>
      </c>
      <c r="W53" s="6">
        <v>217</v>
      </c>
      <c r="X53" s="6">
        <v>10</v>
      </c>
      <c r="Y53" s="6">
        <v>12000</v>
      </c>
      <c r="Z53" s="6">
        <v>0</v>
      </c>
      <c r="AA53" s="6">
        <v>550</v>
      </c>
      <c r="AB53" s="6">
        <v>0</v>
      </c>
      <c r="AC53" s="6">
        <v>0</v>
      </c>
      <c r="AD53" s="6">
        <v>0</v>
      </c>
    </row>
    <row r="54" spans="1:30">
      <c r="A54" s="6">
        <v>51</v>
      </c>
      <c r="B54" s="6">
        <v>100030</v>
      </c>
      <c r="C54" s="12" t="s">
        <v>101</v>
      </c>
      <c r="D54" s="12"/>
      <c r="E54" s="11" t="str">
        <f t="shared" si="0"/>
        <v>10003021104</v>
      </c>
      <c r="F54" s="15">
        <v>21104</v>
      </c>
      <c r="G54" s="16" t="s">
        <v>110</v>
      </c>
      <c r="H54" s="16"/>
      <c r="I54" s="13">
        <v>15</v>
      </c>
      <c r="J54" s="6">
        <v>1</v>
      </c>
      <c r="K54" s="6">
        <v>0</v>
      </c>
      <c r="L54" s="6">
        <v>0</v>
      </c>
      <c r="M54" s="6">
        <v>0.8</v>
      </c>
      <c r="N54" s="6">
        <v>2.5</v>
      </c>
      <c r="O54" s="6">
        <v>30</v>
      </c>
      <c r="P54" s="6">
        <v>5877</v>
      </c>
      <c r="Q54" s="6">
        <v>613</v>
      </c>
      <c r="R54" s="6">
        <v>613</v>
      </c>
      <c r="S54" s="10">
        <v>0</v>
      </c>
      <c r="T54" s="6">
        <v>40</v>
      </c>
      <c r="U54" s="6">
        <v>65</v>
      </c>
      <c r="V54" s="6">
        <v>39</v>
      </c>
      <c r="W54" s="6">
        <v>163</v>
      </c>
      <c r="X54" s="6">
        <v>8</v>
      </c>
      <c r="Y54" s="6">
        <v>12000</v>
      </c>
      <c r="Z54" s="6">
        <v>0</v>
      </c>
      <c r="AA54" s="6">
        <v>630</v>
      </c>
      <c r="AB54" s="6">
        <v>0</v>
      </c>
      <c r="AC54" s="6">
        <v>0</v>
      </c>
      <c r="AD54" s="6">
        <v>0</v>
      </c>
    </row>
    <row r="55" spans="1:30">
      <c r="A55" s="6">
        <v>52</v>
      </c>
      <c r="B55" s="6">
        <v>100030</v>
      </c>
      <c r="C55" s="12" t="s">
        <v>101</v>
      </c>
      <c r="D55" s="12"/>
      <c r="E55" s="11" t="str">
        <f t="shared" si="0"/>
        <v>10003021105</v>
      </c>
      <c r="F55" s="15">
        <v>21105</v>
      </c>
      <c r="G55" s="16" t="s">
        <v>106</v>
      </c>
      <c r="H55" s="16"/>
      <c r="I55" s="13">
        <v>20</v>
      </c>
      <c r="J55" s="6">
        <v>1</v>
      </c>
      <c r="K55" s="6">
        <v>0</v>
      </c>
      <c r="L55" s="6">
        <v>0</v>
      </c>
      <c r="M55" s="6">
        <v>1.2</v>
      </c>
      <c r="N55" s="6">
        <v>2</v>
      </c>
      <c r="O55" s="6">
        <v>60</v>
      </c>
      <c r="P55" s="6">
        <v>6266</v>
      </c>
      <c r="Q55" s="6">
        <v>817</v>
      </c>
      <c r="R55" s="6">
        <v>817</v>
      </c>
      <c r="S55" s="10">
        <v>0</v>
      </c>
      <c r="T55" s="6">
        <v>54</v>
      </c>
      <c r="U55" s="6">
        <v>87</v>
      </c>
      <c r="V55" s="6">
        <v>52</v>
      </c>
      <c r="W55" s="6">
        <v>217</v>
      </c>
      <c r="X55" s="6">
        <v>10</v>
      </c>
      <c r="Y55" s="6">
        <v>12000</v>
      </c>
      <c r="Z55" s="6">
        <v>0</v>
      </c>
      <c r="AA55" s="6">
        <v>550</v>
      </c>
      <c r="AB55" s="6">
        <v>0</v>
      </c>
      <c r="AC55" s="6">
        <v>0</v>
      </c>
      <c r="AD55" s="6">
        <v>0</v>
      </c>
    </row>
    <row r="56" spans="1:30">
      <c r="A56" s="6">
        <v>53</v>
      </c>
      <c r="B56" s="6">
        <v>220010</v>
      </c>
      <c r="C56" s="12" t="s">
        <v>111</v>
      </c>
      <c r="D56" s="12"/>
      <c r="E56" s="11" t="str">
        <f t="shared" si="0"/>
        <v>22001021099</v>
      </c>
      <c r="F56" s="15">
        <v>21099</v>
      </c>
      <c r="G56" s="16" t="s">
        <v>112</v>
      </c>
      <c r="H56" s="16"/>
      <c r="I56" s="13">
        <v>20</v>
      </c>
      <c r="J56" s="6">
        <v>1</v>
      </c>
      <c r="K56" s="6">
        <v>0</v>
      </c>
      <c r="L56" s="6">
        <v>0</v>
      </c>
      <c r="M56" s="6">
        <v>1</v>
      </c>
      <c r="N56" s="6">
        <v>2</v>
      </c>
      <c r="O56" s="6">
        <v>50</v>
      </c>
      <c r="P56" s="6">
        <v>6266</v>
      </c>
      <c r="Q56" s="6">
        <v>817</v>
      </c>
      <c r="R56" s="6">
        <v>817</v>
      </c>
      <c r="S56" s="10">
        <v>0</v>
      </c>
      <c r="T56" s="6">
        <v>54</v>
      </c>
      <c r="U56" s="6">
        <v>87</v>
      </c>
      <c r="V56" s="6">
        <v>52</v>
      </c>
      <c r="W56" s="6">
        <v>217</v>
      </c>
      <c r="X56" s="6">
        <v>10</v>
      </c>
      <c r="Y56" s="6">
        <v>12000</v>
      </c>
      <c r="Z56" s="6">
        <v>0</v>
      </c>
      <c r="AA56" s="6">
        <v>550</v>
      </c>
      <c r="AB56" s="6">
        <v>0</v>
      </c>
      <c r="AC56" s="6">
        <v>0</v>
      </c>
      <c r="AD56" s="6">
        <v>0</v>
      </c>
    </row>
    <row r="57" spans="1:30">
      <c r="A57" s="6">
        <v>54</v>
      </c>
      <c r="B57" s="6">
        <v>220010</v>
      </c>
      <c r="C57" s="12" t="s">
        <v>111</v>
      </c>
      <c r="D57" s="12"/>
      <c r="E57" s="11" t="str">
        <f t="shared" si="0"/>
        <v>22001021043</v>
      </c>
      <c r="F57" s="15">
        <v>21043</v>
      </c>
      <c r="G57" s="16" t="s">
        <v>113</v>
      </c>
      <c r="H57" s="16"/>
      <c r="I57" s="13">
        <v>24</v>
      </c>
      <c r="J57" s="6">
        <v>2</v>
      </c>
      <c r="K57" s="6">
        <v>0</v>
      </c>
      <c r="L57" s="6">
        <v>0</v>
      </c>
      <c r="M57" s="6">
        <v>10</v>
      </c>
      <c r="N57" s="6">
        <v>6</v>
      </c>
      <c r="O57" s="6">
        <v>612</v>
      </c>
      <c r="P57" s="6">
        <v>18192</v>
      </c>
      <c r="Q57" s="6">
        <v>988</v>
      </c>
      <c r="R57" s="6">
        <v>988</v>
      </c>
      <c r="S57" s="10">
        <v>0</v>
      </c>
      <c r="T57" s="6">
        <v>65</v>
      </c>
      <c r="U57" s="6">
        <v>105</v>
      </c>
      <c r="V57" s="6">
        <v>63</v>
      </c>
      <c r="W57" s="6">
        <v>263</v>
      </c>
      <c r="X57" s="6">
        <v>13</v>
      </c>
      <c r="Y57" s="6">
        <v>12000</v>
      </c>
      <c r="Z57" s="6">
        <v>0</v>
      </c>
      <c r="AA57" s="6">
        <v>550</v>
      </c>
      <c r="AB57" s="6">
        <v>0</v>
      </c>
      <c r="AC57" s="6">
        <v>0</v>
      </c>
      <c r="AD57" s="6">
        <v>0</v>
      </c>
    </row>
    <row r="58" spans="1:30">
      <c r="A58" s="6">
        <v>55</v>
      </c>
      <c r="B58" s="6">
        <v>220020</v>
      </c>
      <c r="C58" s="12" t="s">
        <v>114</v>
      </c>
      <c r="D58" s="12"/>
      <c r="E58" s="11" t="str">
        <f t="shared" si="0"/>
        <v>22002021024</v>
      </c>
      <c r="F58" s="15">
        <v>21024</v>
      </c>
      <c r="G58" s="16" t="s">
        <v>90</v>
      </c>
      <c r="H58" s="16"/>
      <c r="I58" s="13">
        <v>25</v>
      </c>
      <c r="J58" s="6">
        <v>3</v>
      </c>
      <c r="K58" s="6">
        <v>0</v>
      </c>
      <c r="L58" s="6">
        <v>0</v>
      </c>
      <c r="M58" s="6">
        <v>11.5</v>
      </c>
      <c r="N58" s="6">
        <v>5</v>
      </c>
      <c r="O58" s="6">
        <v>732</v>
      </c>
      <c r="P58" s="6">
        <v>24000</v>
      </c>
      <c r="Q58" s="6">
        <v>1032</v>
      </c>
      <c r="R58" s="6">
        <v>1032</v>
      </c>
      <c r="S58" s="10">
        <v>0</v>
      </c>
      <c r="T58" s="6">
        <v>68</v>
      </c>
      <c r="U58" s="6">
        <v>110</v>
      </c>
      <c r="V58" s="6">
        <v>66</v>
      </c>
      <c r="W58" s="6">
        <v>275</v>
      </c>
      <c r="X58" s="6">
        <v>13</v>
      </c>
      <c r="Y58" s="6">
        <v>12000</v>
      </c>
      <c r="Z58" s="6">
        <v>0</v>
      </c>
      <c r="AA58" s="6">
        <v>550</v>
      </c>
      <c r="AB58" s="6">
        <v>0</v>
      </c>
      <c r="AC58" s="6">
        <v>0</v>
      </c>
      <c r="AD58" s="6">
        <v>0</v>
      </c>
    </row>
    <row r="59" spans="1:30">
      <c r="A59" s="6">
        <v>56</v>
      </c>
      <c r="B59" s="6">
        <v>2100101</v>
      </c>
      <c r="C59" s="6" t="s">
        <v>89</v>
      </c>
      <c r="D59" s="6"/>
      <c r="E59" s="11" t="str">
        <f t="shared" si="0"/>
        <v>210010121008</v>
      </c>
      <c r="F59" s="15">
        <v>21008</v>
      </c>
      <c r="G59" s="12" t="s">
        <v>90</v>
      </c>
      <c r="H59" s="12"/>
      <c r="I59" s="10">
        <v>20</v>
      </c>
      <c r="J59" s="6">
        <v>3</v>
      </c>
      <c r="K59" s="6">
        <v>0</v>
      </c>
      <c r="L59" s="6">
        <v>0</v>
      </c>
      <c r="M59" s="6">
        <v>7.5</v>
      </c>
      <c r="N59" s="6">
        <v>2.4</v>
      </c>
      <c r="O59" s="6">
        <v>375</v>
      </c>
      <c r="P59" s="6">
        <v>7519</v>
      </c>
      <c r="Q59" s="6">
        <v>817</v>
      </c>
      <c r="R59" s="6">
        <v>817</v>
      </c>
      <c r="S59" s="10">
        <v>0</v>
      </c>
      <c r="T59" s="6">
        <v>54</v>
      </c>
      <c r="U59" s="6">
        <v>87</v>
      </c>
      <c r="V59" s="6">
        <v>52</v>
      </c>
      <c r="W59" s="6">
        <v>217</v>
      </c>
      <c r="X59" s="6">
        <v>10</v>
      </c>
      <c r="Y59" s="6">
        <v>12000</v>
      </c>
      <c r="Z59" s="6">
        <v>0</v>
      </c>
      <c r="AA59" s="6">
        <v>550</v>
      </c>
      <c r="AB59" s="6">
        <v>0</v>
      </c>
      <c r="AC59" s="6">
        <v>0</v>
      </c>
      <c r="AD59" s="6">
        <v>0</v>
      </c>
    </row>
    <row r="60" spans="1:30">
      <c r="A60" s="6">
        <v>57</v>
      </c>
      <c r="B60" s="6">
        <v>2100101</v>
      </c>
      <c r="C60" s="12" t="s">
        <v>111</v>
      </c>
      <c r="D60" s="12"/>
      <c r="E60" s="11" t="str">
        <f t="shared" si="0"/>
        <v>210010121002</v>
      </c>
      <c r="F60" s="15">
        <v>21002</v>
      </c>
      <c r="G60" s="16" t="s">
        <v>112</v>
      </c>
      <c r="H60" s="16"/>
      <c r="I60" s="13">
        <v>32</v>
      </c>
      <c r="J60" s="6">
        <v>1</v>
      </c>
      <c r="K60" s="6">
        <v>0</v>
      </c>
      <c r="L60" s="6">
        <v>0</v>
      </c>
      <c r="M60" s="6">
        <v>0.5</v>
      </c>
      <c r="N60" s="6">
        <v>1.2</v>
      </c>
      <c r="O60" s="6">
        <v>41</v>
      </c>
      <c r="P60" s="6">
        <v>6222</v>
      </c>
      <c r="Q60" s="6">
        <v>1352</v>
      </c>
      <c r="R60" s="6">
        <v>1352</v>
      </c>
      <c r="S60" s="10">
        <v>0</v>
      </c>
      <c r="T60" s="6">
        <v>90</v>
      </c>
      <c r="U60" s="6">
        <v>144</v>
      </c>
      <c r="V60" s="6">
        <v>86</v>
      </c>
      <c r="W60" s="6">
        <v>360</v>
      </c>
      <c r="X60" s="6">
        <v>18</v>
      </c>
      <c r="Y60" s="6">
        <v>12000</v>
      </c>
      <c r="Z60" s="6">
        <v>0</v>
      </c>
      <c r="AA60" s="6">
        <v>550</v>
      </c>
      <c r="AB60" s="6">
        <v>0</v>
      </c>
      <c r="AC60" s="6">
        <v>0</v>
      </c>
      <c r="AD60" s="6">
        <v>0</v>
      </c>
    </row>
    <row r="61" spans="1:30">
      <c r="A61" s="6">
        <v>58</v>
      </c>
      <c r="B61" s="6">
        <v>2100102</v>
      </c>
      <c r="C61" s="12" t="s">
        <v>111</v>
      </c>
      <c r="D61" s="12"/>
      <c r="E61" s="11" t="str">
        <f t="shared" si="0"/>
        <v>210010221002</v>
      </c>
      <c r="F61" s="15">
        <v>21002</v>
      </c>
      <c r="G61" s="16" t="s">
        <v>112</v>
      </c>
      <c r="H61" s="16"/>
      <c r="I61" s="13">
        <v>32</v>
      </c>
      <c r="J61" s="6">
        <v>1</v>
      </c>
      <c r="K61" s="6">
        <v>0</v>
      </c>
      <c r="L61" s="6">
        <v>0</v>
      </c>
      <c r="M61" s="6">
        <v>0.5</v>
      </c>
      <c r="N61" s="6">
        <v>1.2</v>
      </c>
      <c r="O61" s="6">
        <v>41</v>
      </c>
      <c r="P61" s="6">
        <v>6222</v>
      </c>
      <c r="Q61" s="6">
        <v>1352</v>
      </c>
      <c r="R61" s="6">
        <v>1352</v>
      </c>
      <c r="S61" s="10">
        <v>0</v>
      </c>
      <c r="T61" s="6">
        <v>90</v>
      </c>
      <c r="U61" s="6">
        <v>144</v>
      </c>
      <c r="V61" s="6">
        <v>86</v>
      </c>
      <c r="W61" s="6">
        <v>360</v>
      </c>
      <c r="X61" s="6">
        <v>18</v>
      </c>
      <c r="Y61" s="6">
        <v>12000</v>
      </c>
      <c r="Z61" s="6">
        <v>0</v>
      </c>
      <c r="AA61" s="6">
        <v>550</v>
      </c>
      <c r="AB61" s="6">
        <v>0</v>
      </c>
      <c r="AC61" s="6">
        <v>0</v>
      </c>
      <c r="AD61" s="6">
        <v>0</v>
      </c>
    </row>
    <row r="62" spans="1:30">
      <c r="A62" s="6">
        <v>59</v>
      </c>
      <c r="B62" s="6">
        <v>2100102</v>
      </c>
      <c r="C62" s="12" t="s">
        <v>111</v>
      </c>
      <c r="D62" s="12"/>
      <c r="E62" s="11" t="str">
        <f t="shared" si="0"/>
        <v>210010221008</v>
      </c>
      <c r="F62" s="15">
        <v>21008</v>
      </c>
      <c r="G62" s="12" t="s">
        <v>90</v>
      </c>
      <c r="H62" s="12"/>
      <c r="I62" s="13">
        <v>27</v>
      </c>
      <c r="J62" s="6">
        <v>3</v>
      </c>
      <c r="K62" s="6">
        <v>0</v>
      </c>
      <c r="L62" s="6">
        <v>0</v>
      </c>
      <c r="M62" s="6">
        <v>1.5</v>
      </c>
      <c r="N62" s="6">
        <v>2.8</v>
      </c>
      <c r="O62" s="6">
        <v>105</v>
      </c>
      <c r="P62" s="6">
        <v>12040</v>
      </c>
      <c r="Q62" s="6">
        <v>1121</v>
      </c>
      <c r="R62" s="6">
        <v>1121</v>
      </c>
      <c r="S62" s="10">
        <v>0</v>
      </c>
      <c r="T62" s="6">
        <v>74</v>
      </c>
      <c r="U62" s="6">
        <v>119</v>
      </c>
      <c r="V62" s="6">
        <v>71</v>
      </c>
      <c r="W62" s="6">
        <v>299</v>
      </c>
      <c r="X62" s="6">
        <v>14</v>
      </c>
      <c r="Y62" s="6">
        <v>12000</v>
      </c>
      <c r="Z62" s="6">
        <v>0</v>
      </c>
      <c r="AA62" s="6">
        <v>550</v>
      </c>
      <c r="AB62" s="6">
        <v>0</v>
      </c>
      <c r="AC62" s="6">
        <v>0</v>
      </c>
      <c r="AD62" s="6">
        <v>0</v>
      </c>
    </row>
    <row r="63" spans="1:30">
      <c r="A63" s="6">
        <v>60</v>
      </c>
      <c r="B63" s="6">
        <v>100050</v>
      </c>
      <c r="C63" s="12" t="s">
        <v>115</v>
      </c>
      <c r="D63" s="6"/>
      <c r="E63" s="11" t="str">
        <f t="shared" si="0"/>
        <v>10005021030</v>
      </c>
      <c r="F63" s="15">
        <v>21030</v>
      </c>
      <c r="G63" s="19" t="s">
        <v>116</v>
      </c>
      <c r="H63" s="19"/>
      <c r="I63" s="10">
        <v>30</v>
      </c>
      <c r="J63" s="6">
        <v>1</v>
      </c>
      <c r="K63" s="6">
        <v>0</v>
      </c>
      <c r="L63" s="6">
        <v>0</v>
      </c>
      <c r="M63" s="6">
        <v>1.2</v>
      </c>
      <c r="N63" s="6">
        <v>2.5</v>
      </c>
      <c r="O63" s="6">
        <v>92</v>
      </c>
      <c r="P63" s="6">
        <v>12065</v>
      </c>
      <c r="Q63" s="6">
        <v>1258</v>
      </c>
      <c r="R63" s="6">
        <v>1258</v>
      </c>
      <c r="S63" s="10">
        <v>0</v>
      </c>
      <c r="T63" s="6">
        <v>83</v>
      </c>
      <c r="U63" s="6">
        <v>134</v>
      </c>
      <c r="V63" s="6">
        <v>80</v>
      </c>
      <c r="W63" s="6">
        <v>335</v>
      </c>
      <c r="X63" s="6">
        <v>16</v>
      </c>
      <c r="Y63" s="6">
        <v>12000</v>
      </c>
      <c r="Z63" s="6">
        <v>0</v>
      </c>
      <c r="AA63" s="6">
        <v>550</v>
      </c>
      <c r="AB63" s="6">
        <v>0</v>
      </c>
      <c r="AC63" s="6">
        <v>0</v>
      </c>
      <c r="AD63" s="6">
        <v>0</v>
      </c>
    </row>
    <row r="64" spans="1:30">
      <c r="A64" s="6">
        <v>61</v>
      </c>
      <c r="B64" s="6">
        <v>100050</v>
      </c>
      <c r="C64" s="12" t="s">
        <v>115</v>
      </c>
      <c r="D64" s="6"/>
      <c r="E64" s="11" t="str">
        <f t="shared" si="0"/>
        <v>10005021031</v>
      </c>
      <c r="F64" s="15">
        <v>21031</v>
      </c>
      <c r="G64" s="19" t="s">
        <v>117</v>
      </c>
      <c r="H64" s="19"/>
      <c r="I64" s="10">
        <v>30</v>
      </c>
      <c r="J64" s="6">
        <v>1</v>
      </c>
      <c r="K64" s="6">
        <v>0</v>
      </c>
      <c r="L64" s="6">
        <v>0</v>
      </c>
      <c r="M64" s="6">
        <v>0.4</v>
      </c>
      <c r="N64" s="6">
        <v>1.2</v>
      </c>
      <c r="O64" s="6">
        <v>30</v>
      </c>
      <c r="P64" s="6">
        <v>5791</v>
      </c>
      <c r="Q64" s="6">
        <v>1258</v>
      </c>
      <c r="R64" s="6">
        <v>1258</v>
      </c>
      <c r="S64" s="10">
        <v>0</v>
      </c>
      <c r="T64" s="6">
        <v>83</v>
      </c>
      <c r="U64" s="6">
        <v>134</v>
      </c>
      <c r="V64" s="6">
        <v>80</v>
      </c>
      <c r="W64" s="6">
        <v>335</v>
      </c>
      <c r="X64" s="6">
        <v>16</v>
      </c>
      <c r="Y64" s="6">
        <v>12000</v>
      </c>
      <c r="Z64" s="6">
        <v>0</v>
      </c>
      <c r="AA64" s="6">
        <v>550</v>
      </c>
      <c r="AB64" s="6">
        <v>0</v>
      </c>
      <c r="AC64" s="6">
        <v>0</v>
      </c>
      <c r="AD64" s="6">
        <v>0</v>
      </c>
    </row>
    <row r="65" spans="1:30">
      <c r="A65" s="6">
        <v>62</v>
      </c>
      <c r="B65" s="6">
        <v>100050</v>
      </c>
      <c r="C65" s="12" t="s">
        <v>115</v>
      </c>
      <c r="D65" s="6"/>
      <c r="E65" s="11" t="str">
        <f t="shared" si="0"/>
        <v>10005021032</v>
      </c>
      <c r="F65" s="15">
        <v>21032</v>
      </c>
      <c r="G65" s="19" t="s">
        <v>118</v>
      </c>
      <c r="H65" s="19"/>
      <c r="I65" s="10">
        <v>30</v>
      </c>
      <c r="J65" s="6">
        <v>1</v>
      </c>
      <c r="K65" s="6">
        <v>0</v>
      </c>
      <c r="L65" s="6">
        <v>0</v>
      </c>
      <c r="M65" s="6">
        <v>0.4</v>
      </c>
      <c r="N65" s="6">
        <v>1.2</v>
      </c>
      <c r="O65" s="6">
        <v>30</v>
      </c>
      <c r="P65" s="6">
        <v>5791</v>
      </c>
      <c r="Q65" s="6">
        <v>1258</v>
      </c>
      <c r="R65" s="6">
        <v>1258</v>
      </c>
      <c r="S65" s="10">
        <v>0</v>
      </c>
      <c r="T65" s="6">
        <v>83</v>
      </c>
      <c r="U65" s="6">
        <v>134</v>
      </c>
      <c r="V65" s="6">
        <v>80</v>
      </c>
      <c r="W65" s="6">
        <v>335</v>
      </c>
      <c r="X65" s="6">
        <v>16</v>
      </c>
      <c r="Y65" s="6">
        <v>12000</v>
      </c>
      <c r="Z65" s="6">
        <v>0</v>
      </c>
      <c r="AA65" s="6">
        <v>550</v>
      </c>
      <c r="AB65" s="6">
        <v>0</v>
      </c>
      <c r="AC65" s="6">
        <v>0</v>
      </c>
      <c r="AD65" s="6">
        <v>0</v>
      </c>
    </row>
    <row r="66" spans="1:30">
      <c r="A66" s="6">
        <v>63</v>
      </c>
      <c r="B66" s="6">
        <v>100050</v>
      </c>
      <c r="C66" s="12" t="s">
        <v>115</v>
      </c>
      <c r="D66" s="6"/>
      <c r="E66" s="11" t="str">
        <f t="shared" si="0"/>
        <v>10005021033</v>
      </c>
      <c r="F66" s="15">
        <v>21033</v>
      </c>
      <c r="G66" s="19" t="s">
        <v>119</v>
      </c>
      <c r="H66" s="19"/>
      <c r="I66" s="10">
        <v>30</v>
      </c>
      <c r="J66" s="6">
        <v>1</v>
      </c>
      <c r="K66" s="6">
        <v>0</v>
      </c>
      <c r="L66" s="6">
        <v>0</v>
      </c>
      <c r="M66" s="6">
        <v>1.2</v>
      </c>
      <c r="N66" s="6">
        <v>2.6</v>
      </c>
      <c r="O66" s="6">
        <v>92</v>
      </c>
      <c r="P66" s="6">
        <v>12547</v>
      </c>
      <c r="Q66" s="6">
        <v>1258</v>
      </c>
      <c r="R66" s="6">
        <v>1258</v>
      </c>
      <c r="S66" s="10">
        <v>0</v>
      </c>
      <c r="T66" s="6">
        <v>83</v>
      </c>
      <c r="U66" s="6">
        <v>134</v>
      </c>
      <c r="V66" s="6">
        <v>80</v>
      </c>
      <c r="W66" s="6">
        <v>335</v>
      </c>
      <c r="X66" s="6">
        <v>16</v>
      </c>
      <c r="Y66" s="6">
        <v>12000</v>
      </c>
      <c r="Z66" s="6">
        <v>0</v>
      </c>
      <c r="AA66" s="6">
        <v>550</v>
      </c>
      <c r="AB66" s="6">
        <v>0</v>
      </c>
      <c r="AC66" s="6">
        <v>0</v>
      </c>
      <c r="AD66" s="6">
        <v>0</v>
      </c>
    </row>
    <row r="67" spans="1:30">
      <c r="A67" s="6">
        <v>64</v>
      </c>
      <c r="B67" s="6">
        <v>100050</v>
      </c>
      <c r="C67" s="12" t="s">
        <v>115</v>
      </c>
      <c r="D67" s="6"/>
      <c r="E67" s="11" t="str">
        <f t="shared" si="0"/>
        <v>10005021034</v>
      </c>
      <c r="F67" s="15">
        <v>21034</v>
      </c>
      <c r="G67" s="19" t="s">
        <v>120</v>
      </c>
      <c r="H67" s="19"/>
      <c r="I67" s="10">
        <v>30</v>
      </c>
      <c r="J67" s="6">
        <v>1</v>
      </c>
      <c r="K67" s="6">
        <v>0</v>
      </c>
      <c r="L67" s="6">
        <v>0</v>
      </c>
      <c r="M67" s="6">
        <v>0.4</v>
      </c>
      <c r="N67" s="6">
        <v>1.2</v>
      </c>
      <c r="O67" s="6">
        <v>30</v>
      </c>
      <c r="P67" s="6">
        <v>5791</v>
      </c>
      <c r="Q67" s="6">
        <v>1258</v>
      </c>
      <c r="R67" s="6">
        <v>1258</v>
      </c>
      <c r="S67" s="10">
        <v>0</v>
      </c>
      <c r="T67" s="6">
        <v>83</v>
      </c>
      <c r="U67" s="6">
        <v>134</v>
      </c>
      <c r="V67" s="6">
        <v>80</v>
      </c>
      <c r="W67" s="6">
        <v>335</v>
      </c>
      <c r="X67" s="6">
        <v>16</v>
      </c>
      <c r="Y67" s="6">
        <v>12000</v>
      </c>
      <c r="Z67" s="6">
        <v>0</v>
      </c>
      <c r="AA67" s="6">
        <v>550</v>
      </c>
      <c r="AB67" s="6">
        <v>0</v>
      </c>
      <c r="AC67" s="6">
        <v>0</v>
      </c>
      <c r="AD67" s="6">
        <v>0</v>
      </c>
    </row>
    <row r="68" spans="1:30">
      <c r="A68" s="6">
        <v>65</v>
      </c>
      <c r="B68" s="6">
        <v>100050</v>
      </c>
      <c r="C68" s="12" t="s">
        <v>115</v>
      </c>
      <c r="D68" s="12"/>
      <c r="E68" s="11" t="str">
        <f t="shared" ref="E68:E131" si="1">B68&amp;F68</f>
        <v>10005021035</v>
      </c>
      <c r="F68" s="15">
        <v>21035</v>
      </c>
      <c r="G68" s="19" t="s">
        <v>121</v>
      </c>
      <c r="H68" s="19"/>
      <c r="I68" s="13">
        <v>30</v>
      </c>
      <c r="J68" s="6">
        <v>1</v>
      </c>
      <c r="K68" s="6">
        <v>0</v>
      </c>
      <c r="L68" s="6">
        <v>0</v>
      </c>
      <c r="M68" s="6">
        <v>1.1</v>
      </c>
      <c r="N68" s="6">
        <v>2.5</v>
      </c>
      <c r="O68" s="6">
        <v>30</v>
      </c>
      <c r="P68" s="6">
        <v>5791</v>
      </c>
      <c r="Q68" s="6">
        <v>1258</v>
      </c>
      <c r="R68" s="6">
        <v>1258</v>
      </c>
      <c r="S68" s="10">
        <v>0</v>
      </c>
      <c r="T68" s="6">
        <v>83</v>
      </c>
      <c r="U68" s="6">
        <v>134</v>
      </c>
      <c r="V68" s="6">
        <v>80</v>
      </c>
      <c r="W68" s="6">
        <v>335</v>
      </c>
      <c r="X68" s="6">
        <v>16</v>
      </c>
      <c r="Y68" s="6">
        <v>12000</v>
      </c>
      <c r="Z68" s="6">
        <v>0</v>
      </c>
      <c r="AA68" s="6">
        <v>550</v>
      </c>
      <c r="AB68" s="6">
        <v>0</v>
      </c>
      <c r="AC68" s="6">
        <v>0</v>
      </c>
      <c r="AD68" s="6">
        <v>0</v>
      </c>
    </row>
    <row r="69" spans="1:30">
      <c r="A69" s="6">
        <v>66</v>
      </c>
      <c r="B69" s="6">
        <v>100050</v>
      </c>
      <c r="C69" s="12" t="s">
        <v>115</v>
      </c>
      <c r="D69" s="12"/>
      <c r="E69" s="11" t="str">
        <f t="shared" si="1"/>
        <v>10005021036</v>
      </c>
      <c r="F69" s="15">
        <v>21036</v>
      </c>
      <c r="G69" s="19" t="s">
        <v>122</v>
      </c>
      <c r="H69" s="19"/>
      <c r="I69" s="13">
        <v>39</v>
      </c>
      <c r="J69" s="6">
        <v>2</v>
      </c>
      <c r="K69" s="6">
        <v>0</v>
      </c>
      <c r="L69" s="6">
        <v>0</v>
      </c>
      <c r="M69" s="6">
        <v>8.3</v>
      </c>
      <c r="N69" s="6">
        <v>5.6</v>
      </c>
      <c r="O69" s="6">
        <v>871</v>
      </c>
      <c r="P69" s="6">
        <v>36372</v>
      </c>
      <c r="Q69" s="6">
        <v>1694</v>
      </c>
      <c r="R69" s="6">
        <v>1694</v>
      </c>
      <c r="S69" s="10">
        <v>0</v>
      </c>
      <c r="T69" s="6">
        <v>112</v>
      </c>
      <c r="U69" s="6">
        <v>180</v>
      </c>
      <c r="V69" s="6">
        <v>108</v>
      </c>
      <c r="W69" s="6">
        <v>451</v>
      </c>
      <c r="X69" s="6">
        <v>22</v>
      </c>
      <c r="Y69" s="6">
        <v>12000</v>
      </c>
      <c r="Z69" s="6">
        <v>0</v>
      </c>
      <c r="AA69" s="6">
        <v>550</v>
      </c>
      <c r="AB69" s="6">
        <v>0</v>
      </c>
      <c r="AC69" s="6">
        <v>0</v>
      </c>
      <c r="AD69" s="6">
        <v>0</v>
      </c>
    </row>
    <row r="70" spans="1:30">
      <c r="A70" s="6">
        <v>67</v>
      </c>
      <c r="B70" s="6">
        <v>100050</v>
      </c>
      <c r="C70" s="12" t="s">
        <v>115</v>
      </c>
      <c r="D70" s="12"/>
      <c r="E70" s="11" t="str">
        <f t="shared" si="1"/>
        <v>10005021037</v>
      </c>
      <c r="F70" s="15">
        <v>21037</v>
      </c>
      <c r="G70" s="19" t="s">
        <v>123</v>
      </c>
      <c r="H70" s="19"/>
      <c r="I70" s="13">
        <v>40</v>
      </c>
      <c r="J70" s="6">
        <v>2</v>
      </c>
      <c r="K70" s="6">
        <v>0</v>
      </c>
      <c r="L70" s="6">
        <v>0</v>
      </c>
      <c r="M70" s="6">
        <v>9</v>
      </c>
      <c r="N70" s="6">
        <v>6</v>
      </c>
      <c r="O70" s="6">
        <v>756</v>
      </c>
      <c r="P70" s="6">
        <v>40134</v>
      </c>
      <c r="Q70" s="6">
        <v>1744</v>
      </c>
      <c r="R70" s="6">
        <v>1744</v>
      </c>
      <c r="S70" s="10">
        <v>0</v>
      </c>
      <c r="T70" s="6">
        <v>116</v>
      </c>
      <c r="U70" s="6">
        <v>186</v>
      </c>
      <c r="V70" s="6">
        <v>111</v>
      </c>
      <c r="W70" s="6">
        <v>465</v>
      </c>
      <c r="X70" s="6">
        <v>23</v>
      </c>
      <c r="Y70" s="6">
        <v>12000</v>
      </c>
      <c r="Z70" s="6">
        <v>0</v>
      </c>
      <c r="AA70" s="6">
        <v>550</v>
      </c>
      <c r="AB70" s="6">
        <v>0</v>
      </c>
      <c r="AC70" s="6">
        <v>0</v>
      </c>
      <c r="AD70" s="6">
        <v>0</v>
      </c>
    </row>
    <row r="71" spans="1:30">
      <c r="A71" s="6">
        <v>68</v>
      </c>
      <c r="B71" s="6">
        <v>100050</v>
      </c>
      <c r="C71" s="12" t="s">
        <v>115</v>
      </c>
      <c r="D71" s="12"/>
      <c r="E71" s="11" t="str">
        <f t="shared" si="1"/>
        <v>10005021038</v>
      </c>
      <c r="F71" s="15">
        <v>21038</v>
      </c>
      <c r="G71" s="19" t="s">
        <v>124</v>
      </c>
      <c r="H71" s="19"/>
      <c r="I71" s="13">
        <v>38</v>
      </c>
      <c r="J71" s="6">
        <v>2</v>
      </c>
      <c r="K71" s="6">
        <v>0</v>
      </c>
      <c r="L71" s="6">
        <v>0</v>
      </c>
      <c r="M71" s="6">
        <v>1.2</v>
      </c>
      <c r="N71" s="6">
        <v>1.9</v>
      </c>
      <c r="O71" s="6">
        <v>122</v>
      </c>
      <c r="P71" s="6">
        <v>11973</v>
      </c>
      <c r="Q71" s="6">
        <v>1644</v>
      </c>
      <c r="R71" s="6">
        <v>1644</v>
      </c>
      <c r="S71" s="10">
        <v>0</v>
      </c>
      <c r="T71" s="6">
        <v>109</v>
      </c>
      <c r="U71" s="6">
        <v>175</v>
      </c>
      <c r="V71" s="6">
        <v>105</v>
      </c>
      <c r="W71" s="6">
        <v>438</v>
      </c>
      <c r="X71" s="6">
        <v>21</v>
      </c>
      <c r="Y71" s="6">
        <v>12000</v>
      </c>
      <c r="Z71" s="6">
        <v>0</v>
      </c>
      <c r="AA71" s="6">
        <v>550</v>
      </c>
      <c r="AB71" s="6">
        <v>0</v>
      </c>
      <c r="AC71" s="6">
        <v>0</v>
      </c>
      <c r="AD71" s="6">
        <v>0</v>
      </c>
    </row>
    <row r="72" spans="1:30">
      <c r="A72" s="6">
        <v>69</v>
      </c>
      <c r="B72" s="6">
        <v>100050</v>
      </c>
      <c r="C72" s="12" t="s">
        <v>115</v>
      </c>
      <c r="D72" s="12"/>
      <c r="E72" s="11" t="str">
        <f t="shared" si="1"/>
        <v>10005021039</v>
      </c>
      <c r="F72" s="15">
        <v>21039</v>
      </c>
      <c r="G72" s="19" t="s">
        <v>125</v>
      </c>
      <c r="H72" s="19"/>
      <c r="I72" s="13">
        <v>30</v>
      </c>
      <c r="J72" s="6">
        <v>2</v>
      </c>
      <c r="K72" s="6">
        <v>0</v>
      </c>
      <c r="L72" s="6">
        <v>0</v>
      </c>
      <c r="M72" s="6">
        <v>10</v>
      </c>
      <c r="N72" s="6">
        <v>6.8</v>
      </c>
      <c r="O72" s="6">
        <v>775</v>
      </c>
      <c r="P72" s="6">
        <v>32816</v>
      </c>
      <c r="Q72" s="6">
        <v>1258</v>
      </c>
      <c r="R72" s="6">
        <v>1258</v>
      </c>
      <c r="S72" s="10">
        <v>0</v>
      </c>
      <c r="T72" s="6">
        <v>83</v>
      </c>
      <c r="U72" s="6">
        <v>134</v>
      </c>
      <c r="V72" s="6">
        <v>80</v>
      </c>
      <c r="W72" s="6">
        <v>335</v>
      </c>
      <c r="X72" s="6">
        <v>16</v>
      </c>
      <c r="Y72" s="6">
        <v>12000</v>
      </c>
      <c r="Z72" s="6">
        <v>0</v>
      </c>
      <c r="AA72" s="6">
        <v>550</v>
      </c>
      <c r="AB72" s="6">
        <v>0</v>
      </c>
      <c r="AC72" s="6">
        <v>0</v>
      </c>
      <c r="AD72" s="6">
        <v>0</v>
      </c>
    </row>
    <row r="73" spans="1:30">
      <c r="A73" s="6">
        <v>70</v>
      </c>
      <c r="B73" s="6">
        <v>100050</v>
      </c>
      <c r="C73" s="12" t="s">
        <v>115</v>
      </c>
      <c r="D73" s="12"/>
      <c r="E73" s="11" t="str">
        <f t="shared" si="1"/>
        <v>10005021040</v>
      </c>
      <c r="F73" s="15">
        <v>21040</v>
      </c>
      <c r="G73" s="19" t="s">
        <v>126</v>
      </c>
      <c r="H73" s="19"/>
      <c r="I73" s="13">
        <v>30</v>
      </c>
      <c r="J73" s="6">
        <v>2</v>
      </c>
      <c r="K73" s="6">
        <v>0</v>
      </c>
      <c r="L73" s="6">
        <v>0</v>
      </c>
      <c r="M73" s="6">
        <v>1.1</v>
      </c>
      <c r="N73" s="6">
        <v>1.9</v>
      </c>
      <c r="O73" s="6">
        <v>85</v>
      </c>
      <c r="P73" s="6">
        <v>9169</v>
      </c>
      <c r="Q73" s="6">
        <v>1258</v>
      </c>
      <c r="R73" s="6">
        <v>1258</v>
      </c>
      <c r="S73" s="10">
        <v>0</v>
      </c>
      <c r="T73" s="6">
        <v>83</v>
      </c>
      <c r="U73" s="6">
        <v>134</v>
      </c>
      <c r="V73" s="6">
        <v>80</v>
      </c>
      <c r="W73" s="6">
        <v>335</v>
      </c>
      <c r="X73" s="6">
        <v>16</v>
      </c>
      <c r="Y73" s="6">
        <v>12000</v>
      </c>
      <c r="Z73" s="6">
        <v>0</v>
      </c>
      <c r="AA73" s="6">
        <v>550</v>
      </c>
      <c r="AB73" s="6">
        <v>0</v>
      </c>
      <c r="AC73" s="6">
        <v>0</v>
      </c>
      <c r="AD73" s="6">
        <v>0</v>
      </c>
    </row>
    <row r="74" spans="1:30">
      <c r="A74" s="6">
        <v>71</v>
      </c>
      <c r="B74" s="6">
        <v>100050</v>
      </c>
      <c r="C74" s="12" t="s">
        <v>115</v>
      </c>
      <c r="D74" s="12"/>
      <c r="E74" s="11" t="str">
        <f t="shared" si="1"/>
        <v>10005021042</v>
      </c>
      <c r="F74" s="15">
        <v>21042</v>
      </c>
      <c r="G74" s="19" t="s">
        <v>127</v>
      </c>
      <c r="H74" s="19"/>
      <c r="I74" s="13">
        <v>39</v>
      </c>
      <c r="J74" s="6">
        <v>2</v>
      </c>
      <c r="K74" s="6">
        <v>0</v>
      </c>
      <c r="L74" s="6">
        <v>0</v>
      </c>
      <c r="M74" s="6">
        <v>8.5</v>
      </c>
      <c r="N74" s="6">
        <v>6</v>
      </c>
      <c r="O74" s="6">
        <v>892</v>
      </c>
      <c r="P74" s="6">
        <v>38970</v>
      </c>
      <c r="Q74" s="6">
        <v>1694</v>
      </c>
      <c r="R74" s="6">
        <v>1694</v>
      </c>
      <c r="S74" s="10">
        <v>0</v>
      </c>
      <c r="T74" s="6">
        <v>112</v>
      </c>
      <c r="U74" s="6">
        <v>180</v>
      </c>
      <c r="V74" s="6">
        <v>108</v>
      </c>
      <c r="W74" s="6">
        <v>451</v>
      </c>
      <c r="X74" s="6">
        <v>22</v>
      </c>
      <c r="Y74" s="6">
        <v>12000</v>
      </c>
      <c r="Z74" s="6">
        <v>0</v>
      </c>
      <c r="AA74" s="6">
        <v>550</v>
      </c>
      <c r="AB74" s="6">
        <v>0</v>
      </c>
      <c r="AC74" s="6">
        <v>0</v>
      </c>
      <c r="AD74" s="6">
        <v>0</v>
      </c>
    </row>
    <row r="75" spans="1:30">
      <c r="A75" s="6">
        <v>72</v>
      </c>
      <c r="B75" s="6">
        <v>100050</v>
      </c>
      <c r="C75" s="12" t="s">
        <v>115</v>
      </c>
      <c r="D75" s="12"/>
      <c r="E75" s="11" t="str">
        <f t="shared" si="1"/>
        <v>10005021044</v>
      </c>
      <c r="F75" s="15">
        <v>21044</v>
      </c>
      <c r="G75" s="19" t="s">
        <v>128</v>
      </c>
      <c r="H75" s="19"/>
      <c r="I75" s="13">
        <v>40</v>
      </c>
      <c r="J75" s="6">
        <v>2</v>
      </c>
      <c r="K75" s="6">
        <v>0</v>
      </c>
      <c r="L75" s="6">
        <v>0</v>
      </c>
      <c r="M75" s="6">
        <v>9</v>
      </c>
      <c r="N75" s="6">
        <v>6.5</v>
      </c>
      <c r="O75" s="6">
        <v>978</v>
      </c>
      <c r="P75" s="6">
        <v>43478</v>
      </c>
      <c r="Q75" s="6">
        <v>1744</v>
      </c>
      <c r="R75" s="6">
        <v>1744</v>
      </c>
      <c r="S75" s="10">
        <v>0</v>
      </c>
      <c r="T75" s="6">
        <v>116</v>
      </c>
      <c r="U75" s="6">
        <v>186</v>
      </c>
      <c r="V75" s="6">
        <v>111</v>
      </c>
      <c r="W75" s="6">
        <v>465</v>
      </c>
      <c r="X75" s="6">
        <v>23</v>
      </c>
      <c r="Y75" s="6">
        <v>12000</v>
      </c>
      <c r="Z75" s="6">
        <v>0</v>
      </c>
      <c r="AA75" s="6">
        <v>550</v>
      </c>
      <c r="AB75" s="6">
        <v>0</v>
      </c>
      <c r="AC75" s="6">
        <v>0</v>
      </c>
      <c r="AD75" s="6">
        <v>0</v>
      </c>
    </row>
    <row r="76" spans="1:30">
      <c r="A76" s="6">
        <v>73</v>
      </c>
      <c r="B76" s="6">
        <v>100050</v>
      </c>
      <c r="C76" s="12" t="s">
        <v>115</v>
      </c>
      <c r="D76" s="12" t="s">
        <v>129</v>
      </c>
      <c r="E76" s="11" t="str">
        <f t="shared" si="1"/>
        <v>10005021053</v>
      </c>
      <c r="F76" s="15">
        <v>21053</v>
      </c>
      <c r="G76" s="19" t="s">
        <v>130</v>
      </c>
      <c r="H76" s="19"/>
      <c r="I76" s="13">
        <v>38</v>
      </c>
      <c r="J76" s="6">
        <v>2</v>
      </c>
      <c r="K76" s="6">
        <v>0</v>
      </c>
      <c r="L76" s="6">
        <v>0</v>
      </c>
      <c r="M76" s="6">
        <v>1.1</v>
      </c>
      <c r="N76" s="6">
        <v>2.6</v>
      </c>
      <c r="O76" s="6">
        <v>112</v>
      </c>
      <c r="P76" s="6">
        <v>16385</v>
      </c>
      <c r="Q76" s="6">
        <v>1644</v>
      </c>
      <c r="R76" s="6">
        <v>1644</v>
      </c>
      <c r="S76" s="10">
        <v>0</v>
      </c>
      <c r="T76" s="6">
        <v>109</v>
      </c>
      <c r="U76" s="6">
        <v>175</v>
      </c>
      <c r="V76" s="6">
        <v>105</v>
      </c>
      <c r="W76" s="6">
        <v>438</v>
      </c>
      <c r="X76" s="6">
        <v>21</v>
      </c>
      <c r="Y76" s="6">
        <v>12000</v>
      </c>
      <c r="Z76" s="6">
        <v>0</v>
      </c>
      <c r="AA76" s="6">
        <v>550</v>
      </c>
      <c r="AB76" s="6">
        <v>0</v>
      </c>
      <c r="AC76" s="6">
        <v>0</v>
      </c>
      <c r="AD76" s="6">
        <v>0</v>
      </c>
    </row>
    <row r="77" spans="1:30">
      <c r="A77" s="6">
        <v>74</v>
      </c>
      <c r="B77" s="6">
        <v>210310</v>
      </c>
      <c r="C77" s="12" t="s">
        <v>131</v>
      </c>
      <c r="D77" s="26"/>
      <c r="E77" s="27" t="str">
        <f t="shared" si="1"/>
        <v>21031021041</v>
      </c>
      <c r="F77" s="28">
        <v>21041</v>
      </c>
      <c r="G77" s="29" t="s">
        <v>132</v>
      </c>
      <c r="H77" s="29"/>
      <c r="I77" s="26">
        <v>40</v>
      </c>
      <c r="J77" s="26">
        <v>3</v>
      </c>
      <c r="K77" s="26">
        <v>0</v>
      </c>
      <c r="L77" s="26">
        <v>0</v>
      </c>
      <c r="M77" s="26">
        <v>11</v>
      </c>
      <c r="N77" s="26">
        <v>10</v>
      </c>
      <c r="O77" s="26">
        <v>1196</v>
      </c>
      <c r="P77" s="26">
        <v>66890</v>
      </c>
      <c r="Q77" s="6">
        <v>1744</v>
      </c>
      <c r="R77" s="6">
        <v>1744</v>
      </c>
      <c r="S77" s="10">
        <v>0</v>
      </c>
      <c r="T77" s="6">
        <v>116</v>
      </c>
      <c r="U77" s="6">
        <v>186</v>
      </c>
      <c r="V77" s="6">
        <v>111</v>
      </c>
      <c r="W77" s="6">
        <v>465</v>
      </c>
      <c r="X77" s="6">
        <v>23</v>
      </c>
      <c r="Y77" s="6">
        <v>12000</v>
      </c>
      <c r="Z77" s="6">
        <v>0</v>
      </c>
      <c r="AA77" s="6">
        <v>550</v>
      </c>
      <c r="AB77" s="6">
        <v>0</v>
      </c>
      <c r="AC77" s="6">
        <v>0</v>
      </c>
      <c r="AD77" s="6">
        <v>0</v>
      </c>
    </row>
    <row r="78" spans="1:30">
      <c r="A78" s="6">
        <v>75</v>
      </c>
      <c r="B78" s="6">
        <v>210310</v>
      </c>
      <c r="C78" s="12" t="s">
        <v>131</v>
      </c>
      <c r="D78" s="6"/>
      <c r="E78" s="11" t="str">
        <f t="shared" si="1"/>
        <v>21031023303</v>
      </c>
      <c r="F78" s="15">
        <v>23303</v>
      </c>
      <c r="G78" s="12" t="s">
        <v>121</v>
      </c>
      <c r="H78" s="12"/>
      <c r="I78" s="13">
        <v>40</v>
      </c>
      <c r="J78" s="6">
        <v>1</v>
      </c>
      <c r="K78" s="6">
        <v>0</v>
      </c>
      <c r="L78" s="6">
        <v>0</v>
      </c>
      <c r="M78" s="6">
        <v>1.4</v>
      </c>
      <c r="N78" s="6">
        <v>1.5</v>
      </c>
      <c r="O78" s="6">
        <v>151</v>
      </c>
      <c r="P78" s="6">
        <v>10033</v>
      </c>
      <c r="Q78" s="6">
        <v>1744</v>
      </c>
      <c r="R78" s="6">
        <v>1744</v>
      </c>
      <c r="S78" s="10">
        <v>0</v>
      </c>
      <c r="T78" s="6">
        <v>116</v>
      </c>
      <c r="U78" s="6">
        <v>186</v>
      </c>
      <c r="V78" s="6">
        <v>111</v>
      </c>
      <c r="W78" s="6">
        <v>465</v>
      </c>
      <c r="X78" s="6">
        <v>23</v>
      </c>
      <c r="Y78" s="6">
        <v>12000</v>
      </c>
      <c r="Z78" s="6">
        <v>0</v>
      </c>
      <c r="AA78" s="6">
        <v>550</v>
      </c>
      <c r="AB78" s="6">
        <v>0</v>
      </c>
      <c r="AC78" s="6">
        <v>0</v>
      </c>
      <c r="AD78" s="6">
        <v>0</v>
      </c>
    </row>
    <row r="79" spans="1:30">
      <c r="A79" s="6">
        <v>76</v>
      </c>
      <c r="B79" s="6">
        <v>210310</v>
      </c>
      <c r="C79" s="12" t="s">
        <v>131</v>
      </c>
      <c r="D79" s="6"/>
      <c r="E79" s="11" t="str">
        <f t="shared" si="1"/>
        <v>21031023302</v>
      </c>
      <c r="F79" s="15">
        <v>23302</v>
      </c>
      <c r="G79" s="12" t="s">
        <v>133</v>
      </c>
      <c r="H79" s="12"/>
      <c r="I79" s="13">
        <v>40</v>
      </c>
      <c r="J79" s="6">
        <v>2</v>
      </c>
      <c r="K79" s="6">
        <v>0</v>
      </c>
      <c r="L79" s="6">
        <v>0</v>
      </c>
      <c r="M79" s="6">
        <v>9.5</v>
      </c>
      <c r="N79" s="6">
        <v>6</v>
      </c>
      <c r="O79" s="6">
        <v>600</v>
      </c>
      <c r="P79" s="6">
        <v>40134</v>
      </c>
      <c r="Q79" s="6">
        <v>1744</v>
      </c>
      <c r="R79" s="6">
        <v>1744</v>
      </c>
      <c r="S79" s="10">
        <v>0</v>
      </c>
      <c r="T79" s="6">
        <v>116</v>
      </c>
      <c r="U79" s="6">
        <v>186</v>
      </c>
      <c r="V79" s="6">
        <v>111</v>
      </c>
      <c r="W79" s="6">
        <v>465</v>
      </c>
      <c r="X79" s="6">
        <v>23</v>
      </c>
      <c r="Y79" s="6">
        <v>12000</v>
      </c>
      <c r="Z79" s="6">
        <v>0</v>
      </c>
      <c r="AA79" s="6">
        <v>550</v>
      </c>
      <c r="AB79" s="6">
        <v>0</v>
      </c>
      <c r="AC79" s="6">
        <v>0</v>
      </c>
      <c r="AD79" s="6">
        <v>0</v>
      </c>
    </row>
    <row r="80" spans="1:30">
      <c r="A80" s="6">
        <v>77</v>
      </c>
      <c r="B80" s="6">
        <v>210310</v>
      </c>
      <c r="C80" s="12" t="s">
        <v>131</v>
      </c>
      <c r="D80" s="6"/>
      <c r="E80" s="11" t="str">
        <f t="shared" si="1"/>
        <v>21031023304</v>
      </c>
      <c r="F80" s="15">
        <v>23304</v>
      </c>
      <c r="G80" s="12" t="s">
        <v>134</v>
      </c>
      <c r="H80" s="12"/>
      <c r="I80" s="13">
        <v>40</v>
      </c>
      <c r="J80" s="6">
        <v>2</v>
      </c>
      <c r="K80" s="6">
        <v>0</v>
      </c>
      <c r="L80" s="6">
        <v>0</v>
      </c>
      <c r="M80" s="6">
        <v>9.5</v>
      </c>
      <c r="N80" s="6">
        <v>6</v>
      </c>
      <c r="O80" s="6">
        <v>600</v>
      </c>
      <c r="P80" s="6">
        <v>40134</v>
      </c>
      <c r="Q80" s="6">
        <v>1744</v>
      </c>
      <c r="R80" s="6">
        <v>1744</v>
      </c>
      <c r="S80" s="10">
        <v>0</v>
      </c>
      <c r="T80" s="6">
        <v>116</v>
      </c>
      <c r="U80" s="6">
        <v>186</v>
      </c>
      <c r="V80" s="6">
        <v>111</v>
      </c>
      <c r="W80" s="6">
        <v>465</v>
      </c>
      <c r="X80" s="6">
        <v>23</v>
      </c>
      <c r="Y80" s="6">
        <v>12000</v>
      </c>
      <c r="Z80" s="6">
        <v>0</v>
      </c>
      <c r="AA80" s="6">
        <v>550</v>
      </c>
      <c r="AB80" s="6">
        <v>0</v>
      </c>
      <c r="AC80" s="6">
        <v>0</v>
      </c>
      <c r="AD80" s="6">
        <v>0</v>
      </c>
    </row>
    <row r="81" spans="1:30">
      <c r="A81" s="6">
        <v>78</v>
      </c>
      <c r="B81" s="6">
        <v>100040</v>
      </c>
      <c r="C81" s="12" t="s">
        <v>135</v>
      </c>
      <c r="D81" s="29"/>
      <c r="E81" s="27" t="str">
        <f t="shared" si="1"/>
        <v>10004021042</v>
      </c>
      <c r="F81" s="28">
        <v>21042</v>
      </c>
      <c r="G81" s="29" t="s">
        <v>127</v>
      </c>
      <c r="H81" s="29"/>
      <c r="I81" s="26">
        <v>44</v>
      </c>
      <c r="J81" s="26">
        <v>3</v>
      </c>
      <c r="K81" s="26">
        <v>0</v>
      </c>
      <c r="L81" s="26">
        <v>0</v>
      </c>
      <c r="M81" s="26">
        <v>9.5</v>
      </c>
      <c r="N81" s="26">
        <v>7</v>
      </c>
      <c r="O81" s="26">
        <v>1151</v>
      </c>
      <c r="P81" s="26">
        <v>52374</v>
      </c>
      <c r="Q81" s="6">
        <v>1951</v>
      </c>
      <c r="R81" s="6">
        <v>1951</v>
      </c>
      <c r="S81" s="10">
        <v>0</v>
      </c>
      <c r="T81" s="6">
        <v>130</v>
      </c>
      <c r="U81" s="6">
        <v>208</v>
      </c>
      <c r="V81" s="6">
        <v>124</v>
      </c>
      <c r="W81" s="6">
        <v>520</v>
      </c>
      <c r="X81" s="6">
        <v>260</v>
      </c>
      <c r="Y81" s="6">
        <v>12000</v>
      </c>
      <c r="Z81" s="6">
        <v>0</v>
      </c>
      <c r="AA81" s="6">
        <v>550</v>
      </c>
      <c r="AB81" s="6">
        <v>0</v>
      </c>
      <c r="AC81" s="6">
        <v>0</v>
      </c>
      <c r="AD81" s="6">
        <v>0</v>
      </c>
    </row>
    <row r="82" spans="1:30">
      <c r="A82" s="6">
        <v>79</v>
      </c>
      <c r="B82" s="6">
        <v>100040</v>
      </c>
      <c r="C82" s="12" t="s">
        <v>135</v>
      </c>
      <c r="D82" s="12"/>
      <c r="E82" s="11" t="str">
        <f t="shared" si="1"/>
        <v>10004021067</v>
      </c>
      <c r="F82" s="15">
        <v>21067</v>
      </c>
      <c r="G82" s="12" t="s">
        <v>136</v>
      </c>
      <c r="H82" s="12"/>
      <c r="I82" s="13">
        <v>44</v>
      </c>
      <c r="J82" s="6">
        <v>1</v>
      </c>
      <c r="K82" s="6">
        <v>0</v>
      </c>
      <c r="L82" s="6">
        <v>0</v>
      </c>
      <c r="M82" s="6">
        <v>0.5</v>
      </c>
      <c r="N82" s="6">
        <v>1.5</v>
      </c>
      <c r="O82" s="6">
        <v>60</v>
      </c>
      <c r="P82" s="6">
        <v>11223</v>
      </c>
      <c r="Q82" s="6">
        <v>1951</v>
      </c>
      <c r="R82" s="6">
        <v>1951</v>
      </c>
      <c r="S82" s="10">
        <v>0</v>
      </c>
      <c r="T82" s="6">
        <v>130</v>
      </c>
      <c r="U82" s="6">
        <v>208</v>
      </c>
      <c r="V82" s="6">
        <v>124</v>
      </c>
      <c r="W82" s="6">
        <v>520</v>
      </c>
      <c r="X82" s="6">
        <v>260</v>
      </c>
      <c r="Y82" s="6">
        <v>12000</v>
      </c>
      <c r="Z82" s="6">
        <v>0</v>
      </c>
      <c r="AA82" s="6">
        <v>550</v>
      </c>
      <c r="AB82" s="6">
        <v>0</v>
      </c>
      <c r="AC82" s="6">
        <v>0</v>
      </c>
      <c r="AD82" s="6">
        <v>0</v>
      </c>
    </row>
    <row r="83" spans="1:30">
      <c r="A83" s="6">
        <v>80</v>
      </c>
      <c r="B83" s="6">
        <v>100040</v>
      </c>
      <c r="C83" s="12" t="s">
        <v>135</v>
      </c>
      <c r="D83" s="12"/>
      <c r="E83" s="11" t="str">
        <f t="shared" si="1"/>
        <v>10004021068</v>
      </c>
      <c r="F83" s="15">
        <v>21068</v>
      </c>
      <c r="G83" s="12" t="s">
        <v>137</v>
      </c>
      <c r="H83" s="12"/>
      <c r="I83" s="13">
        <v>44</v>
      </c>
      <c r="J83" s="6">
        <v>1</v>
      </c>
      <c r="K83" s="6">
        <v>0</v>
      </c>
      <c r="L83" s="6">
        <v>0</v>
      </c>
      <c r="M83" s="6">
        <v>3.1</v>
      </c>
      <c r="N83" s="6">
        <v>3.2</v>
      </c>
      <c r="O83" s="6">
        <v>375</v>
      </c>
      <c r="P83" s="6">
        <v>23942</v>
      </c>
      <c r="Q83" s="6">
        <v>1951</v>
      </c>
      <c r="R83" s="6">
        <v>1951</v>
      </c>
      <c r="S83" s="10">
        <v>0</v>
      </c>
      <c r="T83" s="6">
        <v>130</v>
      </c>
      <c r="U83" s="6">
        <v>208</v>
      </c>
      <c r="V83" s="6">
        <v>124</v>
      </c>
      <c r="W83" s="6">
        <v>520</v>
      </c>
      <c r="X83" s="6">
        <v>260</v>
      </c>
      <c r="Y83" s="6">
        <v>12000</v>
      </c>
      <c r="Z83" s="6">
        <v>0</v>
      </c>
      <c r="AA83" s="6">
        <v>550</v>
      </c>
      <c r="AB83" s="6">
        <v>0</v>
      </c>
      <c r="AC83" s="6">
        <v>0</v>
      </c>
      <c r="AD83" s="6">
        <v>0</v>
      </c>
    </row>
    <row r="84" spans="1:30">
      <c r="A84" s="6">
        <v>81</v>
      </c>
      <c r="B84" s="6">
        <v>100040</v>
      </c>
      <c r="C84" s="12" t="s">
        <v>135</v>
      </c>
      <c r="D84" s="12"/>
      <c r="E84" s="11" t="str">
        <f t="shared" si="1"/>
        <v>10004021078</v>
      </c>
      <c r="F84" s="15">
        <v>21078</v>
      </c>
      <c r="G84" s="12" t="s">
        <v>138</v>
      </c>
      <c r="H84" s="12"/>
      <c r="I84" s="13">
        <v>44</v>
      </c>
      <c r="J84" s="6">
        <v>2</v>
      </c>
      <c r="K84" s="6">
        <v>0</v>
      </c>
      <c r="L84" s="6">
        <v>0</v>
      </c>
      <c r="M84" s="6">
        <v>1.2</v>
      </c>
      <c r="N84" s="6">
        <v>2.1</v>
      </c>
      <c r="O84" s="6">
        <v>145</v>
      </c>
      <c r="P84" s="6">
        <v>15712</v>
      </c>
      <c r="Q84" s="6">
        <v>1951</v>
      </c>
      <c r="R84" s="6">
        <v>1951</v>
      </c>
      <c r="S84" s="10">
        <v>0</v>
      </c>
      <c r="T84" s="6">
        <v>130</v>
      </c>
      <c r="U84" s="6">
        <v>208</v>
      </c>
      <c r="V84" s="6">
        <v>124</v>
      </c>
      <c r="W84" s="6">
        <v>520</v>
      </c>
      <c r="X84" s="6">
        <v>260</v>
      </c>
      <c r="Y84" s="6">
        <v>12000</v>
      </c>
      <c r="Z84" s="6">
        <v>0</v>
      </c>
      <c r="AA84" s="6">
        <v>550</v>
      </c>
      <c r="AB84" s="6">
        <v>0</v>
      </c>
      <c r="AC84" s="6">
        <v>0</v>
      </c>
      <c r="AD84" s="6">
        <v>0</v>
      </c>
    </row>
    <row r="85" spans="1:30">
      <c r="A85" s="6">
        <v>82</v>
      </c>
      <c r="B85" s="6">
        <v>100040</v>
      </c>
      <c r="C85" s="12" t="s">
        <v>135</v>
      </c>
      <c r="D85" s="12"/>
      <c r="E85" s="11" t="str">
        <f t="shared" si="1"/>
        <v>10004021079</v>
      </c>
      <c r="F85" s="15">
        <v>21079</v>
      </c>
      <c r="G85" s="12" t="s">
        <v>139</v>
      </c>
      <c r="H85" s="12"/>
      <c r="I85" s="13">
        <v>47</v>
      </c>
      <c r="J85" s="6">
        <v>1</v>
      </c>
      <c r="K85" s="6">
        <v>0</v>
      </c>
      <c r="L85" s="6">
        <v>0</v>
      </c>
      <c r="M85" s="6">
        <v>3.1</v>
      </c>
      <c r="N85" s="6">
        <v>3.2</v>
      </c>
      <c r="O85" s="6">
        <v>406</v>
      </c>
      <c r="P85" s="6">
        <v>25900</v>
      </c>
      <c r="Q85" s="6">
        <v>2111</v>
      </c>
      <c r="R85" s="6">
        <v>2111</v>
      </c>
      <c r="S85" s="10">
        <v>0</v>
      </c>
      <c r="T85" s="6">
        <v>140</v>
      </c>
      <c r="U85" s="6">
        <v>225</v>
      </c>
      <c r="V85" s="6">
        <v>135</v>
      </c>
      <c r="W85" s="6">
        <v>563</v>
      </c>
      <c r="X85" s="6">
        <v>281</v>
      </c>
      <c r="Y85" s="6">
        <v>12000</v>
      </c>
      <c r="Z85" s="6">
        <v>0</v>
      </c>
      <c r="AA85" s="6">
        <v>550</v>
      </c>
      <c r="AB85" s="6">
        <v>0</v>
      </c>
      <c r="AC85" s="6">
        <v>0</v>
      </c>
      <c r="AD85" s="6">
        <v>0</v>
      </c>
    </row>
    <row r="86" spans="1:30">
      <c r="A86" s="6">
        <v>83</v>
      </c>
      <c r="B86" s="6">
        <v>100040</v>
      </c>
      <c r="C86" s="12" t="s">
        <v>135</v>
      </c>
      <c r="D86" s="29"/>
      <c r="E86" s="27" t="str">
        <f t="shared" si="1"/>
        <v>10004021080</v>
      </c>
      <c r="F86" s="28">
        <v>21080</v>
      </c>
      <c r="G86" s="29" t="s">
        <v>140</v>
      </c>
      <c r="H86" s="29"/>
      <c r="I86" s="26">
        <v>44</v>
      </c>
      <c r="J86" s="26">
        <v>3</v>
      </c>
      <c r="K86" s="26">
        <v>0</v>
      </c>
      <c r="L86" s="26">
        <v>0</v>
      </c>
      <c r="M86" s="26">
        <v>16.9</v>
      </c>
      <c r="N86" s="26">
        <v>7</v>
      </c>
      <c r="O86" s="26">
        <v>2048</v>
      </c>
      <c r="P86" s="26">
        <v>52374</v>
      </c>
      <c r="Q86" s="6">
        <v>1951</v>
      </c>
      <c r="R86" s="6">
        <v>1951</v>
      </c>
      <c r="S86" s="10">
        <v>0</v>
      </c>
      <c r="T86" s="6">
        <v>130</v>
      </c>
      <c r="U86" s="6">
        <v>208</v>
      </c>
      <c r="V86" s="6">
        <v>124</v>
      </c>
      <c r="W86" s="6">
        <v>520</v>
      </c>
      <c r="X86" s="6">
        <v>260</v>
      </c>
      <c r="Y86" s="6">
        <v>12000</v>
      </c>
      <c r="Z86" s="6">
        <v>0</v>
      </c>
      <c r="AA86" s="6">
        <v>550</v>
      </c>
      <c r="AB86" s="6">
        <v>0</v>
      </c>
      <c r="AC86" s="6">
        <v>0</v>
      </c>
      <c r="AD86" s="6">
        <v>0</v>
      </c>
    </row>
    <row r="87" spans="1:30">
      <c r="A87" s="6">
        <v>84</v>
      </c>
      <c r="B87" s="6">
        <v>100040</v>
      </c>
      <c r="C87" s="12" t="s">
        <v>135</v>
      </c>
      <c r="D87" s="29" t="s">
        <v>129</v>
      </c>
      <c r="E87" s="27" t="str">
        <f t="shared" si="1"/>
        <v>10004021089</v>
      </c>
      <c r="F87" s="28">
        <v>21089</v>
      </c>
      <c r="G87" s="29" t="s">
        <v>141</v>
      </c>
      <c r="H87" s="29"/>
      <c r="I87" s="26">
        <v>44</v>
      </c>
      <c r="J87" s="26">
        <v>3</v>
      </c>
      <c r="K87" s="26">
        <v>0</v>
      </c>
      <c r="L87" s="26">
        <v>0</v>
      </c>
      <c r="M87" s="26">
        <v>8</v>
      </c>
      <c r="N87" s="26">
        <v>8</v>
      </c>
      <c r="O87" s="26">
        <v>500</v>
      </c>
      <c r="P87" s="26">
        <v>59856</v>
      </c>
      <c r="Q87" s="6">
        <v>1951</v>
      </c>
      <c r="R87" s="6">
        <v>1951</v>
      </c>
      <c r="S87" s="10">
        <v>0</v>
      </c>
      <c r="T87" s="6">
        <v>130</v>
      </c>
      <c r="U87" s="6">
        <v>208</v>
      </c>
      <c r="V87" s="6">
        <v>124</v>
      </c>
      <c r="W87" s="6">
        <v>520</v>
      </c>
      <c r="X87" s="6">
        <v>260</v>
      </c>
      <c r="Y87" s="6">
        <v>12000</v>
      </c>
      <c r="Z87" s="6">
        <v>0</v>
      </c>
      <c r="AA87" s="6">
        <v>550</v>
      </c>
      <c r="AB87" s="6">
        <v>0</v>
      </c>
      <c r="AC87" s="6">
        <v>0</v>
      </c>
      <c r="AD87" s="6">
        <v>0</v>
      </c>
    </row>
    <row r="88" spans="1:30">
      <c r="A88" s="6">
        <v>85</v>
      </c>
      <c r="B88" s="6">
        <v>100040</v>
      </c>
      <c r="C88" s="12" t="s">
        <v>135</v>
      </c>
      <c r="D88" s="12" t="s">
        <v>129</v>
      </c>
      <c r="E88" s="11" t="str">
        <f t="shared" si="1"/>
        <v>10004021036</v>
      </c>
      <c r="F88" s="15">
        <v>21036</v>
      </c>
      <c r="G88" s="12" t="s">
        <v>142</v>
      </c>
      <c r="H88" s="12"/>
      <c r="I88" s="13">
        <v>44</v>
      </c>
      <c r="J88" s="6">
        <v>2</v>
      </c>
      <c r="K88" s="6">
        <v>0</v>
      </c>
      <c r="L88" s="6">
        <v>0</v>
      </c>
      <c r="M88" s="6">
        <v>1.2</v>
      </c>
      <c r="N88" s="6">
        <v>2.1</v>
      </c>
      <c r="O88" s="6">
        <v>145</v>
      </c>
      <c r="P88" s="6">
        <v>15712</v>
      </c>
      <c r="Q88" s="6">
        <v>1951</v>
      </c>
      <c r="R88" s="6">
        <v>1951</v>
      </c>
      <c r="S88" s="10">
        <v>0</v>
      </c>
      <c r="T88" s="6">
        <v>130</v>
      </c>
      <c r="U88" s="6">
        <v>208</v>
      </c>
      <c r="V88" s="6">
        <v>124</v>
      </c>
      <c r="W88" s="6">
        <v>520</v>
      </c>
      <c r="X88" s="6">
        <v>260</v>
      </c>
      <c r="Y88" s="6">
        <v>12000</v>
      </c>
      <c r="Z88" s="6">
        <v>0</v>
      </c>
      <c r="AA88" s="6">
        <v>550</v>
      </c>
      <c r="AB88" s="6">
        <v>0</v>
      </c>
      <c r="AC88" s="6">
        <v>0</v>
      </c>
      <c r="AD88" s="6">
        <v>0</v>
      </c>
    </row>
    <row r="89" spans="1:30">
      <c r="A89" s="6">
        <v>86</v>
      </c>
      <c r="B89" s="6">
        <v>100080</v>
      </c>
      <c r="C89" s="12" t="s">
        <v>143</v>
      </c>
      <c r="D89" s="29" t="s">
        <v>129</v>
      </c>
      <c r="E89" s="27" t="str">
        <f t="shared" si="1"/>
        <v>10008021080</v>
      </c>
      <c r="F89" s="28">
        <v>21080</v>
      </c>
      <c r="G89" s="29" t="s">
        <v>140</v>
      </c>
      <c r="H89" s="29"/>
      <c r="I89" s="26">
        <v>47</v>
      </c>
      <c r="J89" s="26">
        <v>3</v>
      </c>
      <c r="K89" s="26">
        <v>0</v>
      </c>
      <c r="L89" s="26">
        <v>0</v>
      </c>
      <c r="M89" s="26">
        <v>11</v>
      </c>
      <c r="N89" s="26">
        <v>7.4</v>
      </c>
      <c r="O89" s="26">
        <v>1443</v>
      </c>
      <c r="P89" s="26">
        <v>59895</v>
      </c>
      <c r="Q89" s="6">
        <v>2111</v>
      </c>
      <c r="R89" s="6">
        <v>2111</v>
      </c>
      <c r="S89" s="10">
        <v>0</v>
      </c>
      <c r="T89" s="6">
        <v>140</v>
      </c>
      <c r="U89" s="6">
        <v>225</v>
      </c>
      <c r="V89" s="6">
        <v>135</v>
      </c>
      <c r="W89" s="6">
        <v>563</v>
      </c>
      <c r="X89" s="6">
        <v>281</v>
      </c>
      <c r="Y89" s="6">
        <v>12000</v>
      </c>
      <c r="Z89" s="6">
        <v>0</v>
      </c>
      <c r="AA89" s="6">
        <v>550</v>
      </c>
      <c r="AB89" s="6">
        <v>0</v>
      </c>
      <c r="AC89" s="6">
        <v>0</v>
      </c>
      <c r="AD89" s="6">
        <v>0</v>
      </c>
    </row>
    <row r="90" spans="1:30">
      <c r="A90" s="6">
        <v>87</v>
      </c>
      <c r="B90" s="10">
        <v>100040</v>
      </c>
      <c r="C90" s="10" t="s">
        <v>144</v>
      </c>
      <c r="D90" s="6"/>
      <c r="E90" s="30" t="str">
        <f t="shared" si="1"/>
        <v>10004029911</v>
      </c>
      <c r="F90" s="6">
        <v>29911</v>
      </c>
      <c r="G90" s="6" t="s">
        <v>127</v>
      </c>
      <c r="H90" s="6"/>
      <c r="I90" s="6">
        <v>48</v>
      </c>
      <c r="J90" s="6">
        <v>2</v>
      </c>
      <c r="K90" s="6">
        <v>0</v>
      </c>
      <c r="L90" s="6">
        <v>0</v>
      </c>
      <c r="M90" s="6">
        <v>1.2</v>
      </c>
      <c r="N90" s="6">
        <v>2.1</v>
      </c>
      <c r="O90" s="6">
        <v>161</v>
      </c>
      <c r="P90" s="6">
        <v>17434</v>
      </c>
      <c r="Q90" s="6">
        <v>2165</v>
      </c>
      <c r="R90" s="6">
        <v>2165</v>
      </c>
      <c r="S90" s="6">
        <v>0</v>
      </c>
      <c r="T90" s="6">
        <v>144</v>
      </c>
      <c r="U90" s="6">
        <v>231</v>
      </c>
      <c r="V90" s="6">
        <v>138</v>
      </c>
      <c r="W90" s="6">
        <v>577</v>
      </c>
      <c r="X90" s="6">
        <v>288</v>
      </c>
      <c r="Y90" s="6">
        <v>12000</v>
      </c>
      <c r="Z90" s="6">
        <v>0</v>
      </c>
      <c r="AA90" s="6">
        <v>550</v>
      </c>
      <c r="AB90" s="6">
        <v>0</v>
      </c>
      <c r="AC90" s="6">
        <v>0</v>
      </c>
      <c r="AD90" s="6">
        <v>0</v>
      </c>
    </row>
    <row r="91" spans="1:30">
      <c r="A91" s="6">
        <v>88</v>
      </c>
      <c r="B91" s="10">
        <v>100030</v>
      </c>
      <c r="C91" s="10" t="s">
        <v>145</v>
      </c>
      <c r="D91" s="6"/>
      <c r="E91" s="30" t="str">
        <f t="shared" si="1"/>
        <v>10003029912</v>
      </c>
      <c r="F91" s="6">
        <v>29912</v>
      </c>
      <c r="G91" s="6" t="s">
        <v>104</v>
      </c>
      <c r="H91" s="6"/>
      <c r="I91" s="6">
        <v>48</v>
      </c>
      <c r="J91" s="6">
        <v>2</v>
      </c>
      <c r="K91" s="6">
        <v>0</v>
      </c>
      <c r="L91" s="6">
        <v>0</v>
      </c>
      <c r="M91" s="6">
        <v>1.2</v>
      </c>
      <c r="N91" s="6">
        <v>1.9</v>
      </c>
      <c r="O91" s="6">
        <v>296</v>
      </c>
      <c r="P91" s="6">
        <v>24540</v>
      </c>
      <c r="Q91" s="6">
        <v>2500</v>
      </c>
      <c r="R91" s="6">
        <v>2500</v>
      </c>
      <c r="S91" s="6">
        <v>0</v>
      </c>
      <c r="T91" s="6">
        <v>83</v>
      </c>
      <c r="U91" s="6">
        <v>134</v>
      </c>
      <c r="V91" s="6">
        <v>80</v>
      </c>
      <c r="W91" s="6">
        <v>335</v>
      </c>
      <c r="X91" s="6">
        <v>167</v>
      </c>
      <c r="Y91" s="6">
        <v>12000</v>
      </c>
      <c r="Z91" s="6">
        <v>0</v>
      </c>
      <c r="AA91" s="6">
        <v>550</v>
      </c>
      <c r="AB91" s="6">
        <v>0</v>
      </c>
      <c r="AC91" s="6">
        <v>0</v>
      </c>
      <c r="AD91" s="6">
        <v>0</v>
      </c>
    </row>
    <row r="92" spans="1:30">
      <c r="A92" s="6">
        <v>89</v>
      </c>
      <c r="B92" s="10">
        <v>100050</v>
      </c>
      <c r="C92" s="10" t="s">
        <v>146</v>
      </c>
      <c r="D92" s="6"/>
      <c r="E92" s="30" t="str">
        <f t="shared" si="1"/>
        <v>10005029913</v>
      </c>
      <c r="F92" s="6">
        <v>29913</v>
      </c>
      <c r="G92" s="6" t="s">
        <v>116</v>
      </c>
      <c r="H92" s="6"/>
      <c r="I92" s="6">
        <v>48</v>
      </c>
      <c r="J92" s="6">
        <v>1</v>
      </c>
      <c r="K92" s="6">
        <v>0</v>
      </c>
      <c r="L92" s="6">
        <v>0</v>
      </c>
      <c r="M92" s="6">
        <v>0.5</v>
      </c>
      <c r="N92" s="6">
        <v>1.5</v>
      </c>
      <c r="O92" s="6">
        <v>296</v>
      </c>
      <c r="P92" s="6">
        <v>24540</v>
      </c>
      <c r="Q92" s="6">
        <v>2057</v>
      </c>
      <c r="R92" s="6">
        <v>2057</v>
      </c>
      <c r="S92" s="6">
        <v>0</v>
      </c>
      <c r="T92" s="6">
        <v>137</v>
      </c>
      <c r="U92" s="6">
        <v>219</v>
      </c>
      <c r="V92" s="6">
        <v>131</v>
      </c>
      <c r="W92" s="6">
        <v>548</v>
      </c>
      <c r="X92" s="6">
        <v>274</v>
      </c>
      <c r="Y92" s="6">
        <v>12000</v>
      </c>
      <c r="Z92" s="6">
        <v>0</v>
      </c>
      <c r="AA92" s="6">
        <v>550</v>
      </c>
      <c r="AB92" s="6">
        <v>0</v>
      </c>
      <c r="AC92" s="6">
        <v>0</v>
      </c>
      <c r="AD92" s="6">
        <v>0</v>
      </c>
    </row>
    <row r="93" spans="1:30">
      <c r="A93" s="6">
        <v>90</v>
      </c>
      <c r="B93" s="10">
        <v>100050</v>
      </c>
      <c r="C93" s="10" t="s">
        <v>146</v>
      </c>
      <c r="D93" s="6"/>
      <c r="E93" s="30" t="str">
        <f t="shared" si="1"/>
        <v>10005029914</v>
      </c>
      <c r="F93" s="6">
        <v>29914</v>
      </c>
      <c r="G93" s="6" t="s">
        <v>123</v>
      </c>
      <c r="H93" s="6"/>
      <c r="I93" s="6">
        <v>48</v>
      </c>
      <c r="J93" s="6">
        <v>2</v>
      </c>
      <c r="K93" s="6">
        <v>0</v>
      </c>
      <c r="L93" s="6">
        <v>0</v>
      </c>
      <c r="M93" s="6">
        <v>1.2</v>
      </c>
      <c r="N93" s="6">
        <v>2.1</v>
      </c>
      <c r="O93" s="6">
        <v>296</v>
      </c>
      <c r="P93" s="6">
        <v>24540</v>
      </c>
      <c r="Q93" s="6">
        <v>2165</v>
      </c>
      <c r="R93" s="6">
        <v>2165</v>
      </c>
      <c r="S93" s="6">
        <v>0</v>
      </c>
      <c r="T93" s="6">
        <v>144</v>
      </c>
      <c r="U93" s="6">
        <v>231</v>
      </c>
      <c r="V93" s="6">
        <v>138</v>
      </c>
      <c r="W93" s="6">
        <v>577</v>
      </c>
      <c r="X93" s="6">
        <v>288</v>
      </c>
      <c r="Y93" s="6">
        <v>12000</v>
      </c>
      <c r="Z93" s="6">
        <v>0</v>
      </c>
      <c r="AA93" s="6">
        <v>550</v>
      </c>
      <c r="AB93" s="6">
        <v>0</v>
      </c>
      <c r="AC93" s="6">
        <v>0</v>
      </c>
      <c r="AD93" s="6">
        <v>0</v>
      </c>
    </row>
    <row r="94" spans="1:30">
      <c r="A94" s="6">
        <v>91</v>
      </c>
      <c r="B94" s="10">
        <v>100050</v>
      </c>
      <c r="C94" s="10" t="s">
        <v>147</v>
      </c>
      <c r="D94" s="6"/>
      <c r="E94" s="30" t="str">
        <f t="shared" si="1"/>
        <v>10005029915</v>
      </c>
      <c r="F94" s="6">
        <v>29915</v>
      </c>
      <c r="G94" s="6" t="s">
        <v>128</v>
      </c>
      <c r="H94" s="6"/>
      <c r="I94" s="6">
        <v>48</v>
      </c>
      <c r="J94" s="6">
        <v>2</v>
      </c>
      <c r="K94" s="6">
        <v>0</v>
      </c>
      <c r="L94" s="6">
        <v>0</v>
      </c>
      <c r="M94" s="6">
        <v>1.2</v>
      </c>
      <c r="N94" s="6">
        <v>2.1</v>
      </c>
      <c r="O94" s="6">
        <v>161</v>
      </c>
      <c r="P94" s="6">
        <v>17434</v>
      </c>
      <c r="Q94" s="6">
        <v>2165</v>
      </c>
      <c r="R94" s="6">
        <v>2165</v>
      </c>
      <c r="S94" s="6">
        <v>0</v>
      </c>
      <c r="T94" s="6">
        <v>144</v>
      </c>
      <c r="U94" s="6">
        <v>231</v>
      </c>
      <c r="V94" s="6">
        <v>138</v>
      </c>
      <c r="W94" s="6">
        <v>577</v>
      </c>
      <c r="X94" s="6">
        <v>288</v>
      </c>
      <c r="Y94" s="6">
        <v>12000</v>
      </c>
      <c r="Z94" s="6">
        <v>0</v>
      </c>
      <c r="AA94" s="6">
        <v>550</v>
      </c>
      <c r="AB94" s="6">
        <v>0</v>
      </c>
      <c r="AC94" s="6">
        <v>0</v>
      </c>
      <c r="AD94" s="6">
        <v>0</v>
      </c>
    </row>
    <row r="95" spans="1:30">
      <c r="A95" s="6">
        <v>92</v>
      </c>
      <c r="B95" s="10">
        <v>210040</v>
      </c>
      <c r="C95" s="10" t="s">
        <v>148</v>
      </c>
      <c r="D95" s="6"/>
      <c r="E95" s="30" t="str">
        <f t="shared" si="1"/>
        <v>21004029923</v>
      </c>
      <c r="F95" s="6">
        <v>29923</v>
      </c>
      <c r="G95" s="6" t="s">
        <v>102</v>
      </c>
      <c r="H95" s="6"/>
      <c r="I95" s="6">
        <v>48</v>
      </c>
      <c r="J95" s="6">
        <v>1</v>
      </c>
      <c r="K95" s="6">
        <v>0</v>
      </c>
      <c r="L95" s="6">
        <v>0</v>
      </c>
      <c r="M95" s="6">
        <v>0.5</v>
      </c>
      <c r="N95" s="6">
        <v>1.5</v>
      </c>
      <c r="O95" s="6">
        <v>67</v>
      </c>
      <c r="P95" s="6">
        <v>12453</v>
      </c>
      <c r="Q95" s="6">
        <v>2165</v>
      </c>
      <c r="R95" s="6">
        <v>2165</v>
      </c>
      <c r="S95" s="10">
        <v>0</v>
      </c>
      <c r="T95" s="6">
        <v>144</v>
      </c>
      <c r="U95" s="6">
        <v>231</v>
      </c>
      <c r="V95" s="6">
        <v>138</v>
      </c>
      <c r="W95" s="6">
        <v>577</v>
      </c>
      <c r="X95" s="6">
        <v>288</v>
      </c>
      <c r="Y95" s="6">
        <v>12000</v>
      </c>
      <c r="Z95" s="6">
        <v>0</v>
      </c>
      <c r="AA95" s="6">
        <v>550</v>
      </c>
      <c r="AB95" s="6">
        <v>0</v>
      </c>
      <c r="AC95" s="6">
        <v>0</v>
      </c>
      <c r="AD95" s="6">
        <v>0</v>
      </c>
    </row>
    <row r="96" spans="1:30">
      <c r="A96" s="6">
        <v>93</v>
      </c>
      <c r="B96" s="10">
        <v>210040</v>
      </c>
      <c r="C96" s="10" t="s">
        <v>149</v>
      </c>
      <c r="D96" s="6"/>
      <c r="E96" s="30" t="str">
        <f t="shared" si="1"/>
        <v>21004029924</v>
      </c>
      <c r="F96" s="6">
        <v>29924</v>
      </c>
      <c r="G96" s="6" t="s">
        <v>68</v>
      </c>
      <c r="H96" s="6"/>
      <c r="I96" s="6">
        <v>48</v>
      </c>
      <c r="J96" s="6">
        <v>1</v>
      </c>
      <c r="K96" s="6">
        <v>0</v>
      </c>
      <c r="L96" s="6">
        <v>0</v>
      </c>
      <c r="M96" s="6">
        <v>0.5</v>
      </c>
      <c r="N96" s="6">
        <v>1.5</v>
      </c>
      <c r="O96" s="6">
        <v>67</v>
      </c>
      <c r="P96" s="6">
        <v>12453</v>
      </c>
      <c r="Q96" s="6">
        <v>2165</v>
      </c>
      <c r="R96" s="6">
        <v>2165</v>
      </c>
      <c r="S96" s="10">
        <v>0</v>
      </c>
      <c r="T96" s="6">
        <v>144</v>
      </c>
      <c r="U96" s="6">
        <v>231</v>
      </c>
      <c r="V96" s="6">
        <v>138</v>
      </c>
      <c r="W96" s="6">
        <v>577</v>
      </c>
      <c r="X96" s="6">
        <v>288</v>
      </c>
      <c r="Y96" s="6">
        <v>12000</v>
      </c>
      <c r="Z96" s="6">
        <v>0</v>
      </c>
      <c r="AA96" s="6">
        <v>550</v>
      </c>
      <c r="AB96" s="6">
        <v>0</v>
      </c>
      <c r="AC96" s="6">
        <v>0</v>
      </c>
      <c r="AD96" s="6">
        <v>0</v>
      </c>
    </row>
    <row r="97" spans="1:30">
      <c r="A97" s="6">
        <v>94</v>
      </c>
      <c r="B97" s="10">
        <v>210040</v>
      </c>
      <c r="C97" s="10" t="s">
        <v>150</v>
      </c>
      <c r="D97" s="6"/>
      <c r="E97" s="30" t="str">
        <f t="shared" si="1"/>
        <v>21004029925</v>
      </c>
      <c r="F97" s="6">
        <v>29925</v>
      </c>
      <c r="G97" s="6" t="s">
        <v>72</v>
      </c>
      <c r="H97" s="6"/>
      <c r="I97" s="6">
        <v>48</v>
      </c>
      <c r="J97" s="6">
        <v>2</v>
      </c>
      <c r="K97" s="6">
        <v>0</v>
      </c>
      <c r="L97" s="6">
        <v>0</v>
      </c>
      <c r="M97" s="6">
        <v>1.2</v>
      </c>
      <c r="N97" s="6">
        <v>2.1</v>
      </c>
      <c r="O97" s="6">
        <v>161</v>
      </c>
      <c r="P97" s="6">
        <v>17434</v>
      </c>
      <c r="Q97" s="6">
        <v>2165</v>
      </c>
      <c r="R97" s="6">
        <v>2165</v>
      </c>
      <c r="S97" s="10">
        <v>0</v>
      </c>
      <c r="T97" s="6">
        <v>144</v>
      </c>
      <c r="U97" s="6">
        <v>231</v>
      </c>
      <c r="V97" s="6">
        <v>138</v>
      </c>
      <c r="W97" s="6">
        <v>577</v>
      </c>
      <c r="X97" s="6">
        <v>288</v>
      </c>
      <c r="Y97" s="6">
        <v>12000</v>
      </c>
      <c r="Z97" s="6">
        <v>0</v>
      </c>
      <c r="AA97" s="6">
        <v>550</v>
      </c>
      <c r="AB97" s="6">
        <v>0</v>
      </c>
      <c r="AC97" s="6">
        <v>0</v>
      </c>
      <c r="AD97" s="6">
        <v>0</v>
      </c>
    </row>
    <row r="98" spans="1:30">
      <c r="A98" s="6">
        <v>95</v>
      </c>
      <c r="B98" s="10">
        <v>210040</v>
      </c>
      <c r="C98" s="10" t="s">
        <v>151</v>
      </c>
      <c r="D98" s="26"/>
      <c r="E98" s="31" t="str">
        <f t="shared" si="1"/>
        <v>21004029926</v>
      </c>
      <c r="F98" s="26">
        <v>29926</v>
      </c>
      <c r="G98" s="26" t="s">
        <v>152</v>
      </c>
      <c r="H98" s="26"/>
      <c r="I98" s="26">
        <v>48</v>
      </c>
      <c r="J98" s="26">
        <v>3</v>
      </c>
      <c r="K98" s="26">
        <v>0</v>
      </c>
      <c r="L98" s="26">
        <v>0</v>
      </c>
      <c r="M98" s="26">
        <v>7</v>
      </c>
      <c r="N98" s="26">
        <v>7</v>
      </c>
      <c r="O98" s="26">
        <v>945</v>
      </c>
      <c r="P98" s="26">
        <v>58114</v>
      </c>
      <c r="Q98" s="6">
        <v>2165</v>
      </c>
      <c r="R98" s="6">
        <v>2165</v>
      </c>
      <c r="S98" s="10">
        <v>0</v>
      </c>
      <c r="T98" s="6">
        <v>144</v>
      </c>
      <c r="U98" s="6">
        <v>231</v>
      </c>
      <c r="V98" s="6">
        <v>138</v>
      </c>
      <c r="W98" s="6">
        <v>577</v>
      </c>
      <c r="X98" s="6">
        <v>288</v>
      </c>
      <c r="Y98" s="6">
        <v>12000</v>
      </c>
      <c r="Z98" s="6">
        <v>0</v>
      </c>
      <c r="AA98" s="6">
        <v>550</v>
      </c>
      <c r="AB98" s="6">
        <v>0</v>
      </c>
      <c r="AC98" s="6">
        <v>0</v>
      </c>
      <c r="AD98" s="6">
        <v>0</v>
      </c>
    </row>
    <row r="99" spans="1:30">
      <c r="A99" s="6">
        <v>96</v>
      </c>
      <c r="B99" s="6">
        <v>100070</v>
      </c>
      <c r="C99" s="12" t="s">
        <v>153</v>
      </c>
      <c r="D99" s="12"/>
      <c r="E99" s="11" t="str">
        <f t="shared" si="1"/>
        <v>10007021048</v>
      </c>
      <c r="F99" s="15">
        <v>21048</v>
      </c>
      <c r="G99" s="12" t="s">
        <v>154</v>
      </c>
      <c r="H99" s="12"/>
      <c r="I99" s="13">
        <v>53</v>
      </c>
      <c r="J99" s="6">
        <v>1</v>
      </c>
      <c r="K99" s="6">
        <v>0</v>
      </c>
      <c r="L99" s="6">
        <v>0</v>
      </c>
      <c r="M99" s="6">
        <v>2.3</v>
      </c>
      <c r="N99" s="6">
        <v>3.1</v>
      </c>
      <c r="O99" s="6">
        <v>350</v>
      </c>
      <c r="P99" s="6">
        <v>29034</v>
      </c>
      <c r="Q99" s="6">
        <v>2443</v>
      </c>
      <c r="R99" s="6">
        <v>2443</v>
      </c>
      <c r="S99" s="10">
        <v>0</v>
      </c>
      <c r="T99" s="6">
        <v>162</v>
      </c>
      <c r="U99" s="6">
        <v>260</v>
      </c>
      <c r="V99" s="6">
        <v>156</v>
      </c>
      <c r="W99" s="6">
        <v>651</v>
      </c>
      <c r="X99" s="6">
        <v>325</v>
      </c>
      <c r="Y99" s="6">
        <v>12000</v>
      </c>
      <c r="Z99" s="6">
        <v>0</v>
      </c>
      <c r="AA99" s="6">
        <v>550</v>
      </c>
      <c r="AB99" s="6">
        <v>0</v>
      </c>
      <c r="AC99" s="6">
        <v>0</v>
      </c>
      <c r="AD99" s="6">
        <v>0</v>
      </c>
    </row>
    <row r="100" spans="1:30">
      <c r="A100" s="6">
        <v>97</v>
      </c>
      <c r="B100" s="6">
        <v>100070</v>
      </c>
      <c r="C100" s="12" t="s">
        <v>153</v>
      </c>
      <c r="D100" s="12"/>
      <c r="E100" s="11" t="str">
        <f t="shared" si="1"/>
        <v>10007021053</v>
      </c>
      <c r="F100" s="15">
        <v>21053</v>
      </c>
      <c r="G100" s="12" t="s">
        <v>155</v>
      </c>
      <c r="H100" s="12"/>
      <c r="I100" s="13">
        <v>53</v>
      </c>
      <c r="J100" s="6">
        <v>1</v>
      </c>
      <c r="K100" s="6">
        <v>0</v>
      </c>
      <c r="L100" s="6">
        <v>0</v>
      </c>
      <c r="M100" s="6">
        <v>0.5</v>
      </c>
      <c r="N100" s="6">
        <v>1.8</v>
      </c>
      <c r="O100" s="6">
        <v>76</v>
      </c>
      <c r="P100" s="6">
        <v>16858</v>
      </c>
      <c r="Q100" s="6">
        <v>2443</v>
      </c>
      <c r="R100" s="6">
        <v>2443</v>
      </c>
      <c r="S100" s="10">
        <v>0</v>
      </c>
      <c r="T100" s="6">
        <v>162</v>
      </c>
      <c r="U100" s="6">
        <v>260</v>
      </c>
      <c r="V100" s="6">
        <v>156</v>
      </c>
      <c r="W100" s="6">
        <v>651</v>
      </c>
      <c r="X100" s="6">
        <v>325</v>
      </c>
      <c r="Y100" s="6">
        <v>12000</v>
      </c>
      <c r="Z100" s="6">
        <v>0</v>
      </c>
      <c r="AA100" s="6">
        <v>550</v>
      </c>
      <c r="AB100" s="6">
        <v>0</v>
      </c>
      <c r="AC100" s="6">
        <v>0</v>
      </c>
      <c r="AD100" s="6">
        <v>0</v>
      </c>
    </row>
    <row r="101" spans="1:30">
      <c r="A101" s="6">
        <v>98</v>
      </c>
      <c r="B101" s="6">
        <v>100070</v>
      </c>
      <c r="C101" s="12" t="s">
        <v>153</v>
      </c>
      <c r="D101" s="12"/>
      <c r="E101" s="11" t="str">
        <f t="shared" si="1"/>
        <v>10007021055</v>
      </c>
      <c r="F101" s="15">
        <v>21055</v>
      </c>
      <c r="G101" s="12" t="s">
        <v>156</v>
      </c>
      <c r="H101" s="12"/>
      <c r="I101" s="13">
        <v>53</v>
      </c>
      <c r="J101" s="6">
        <v>1</v>
      </c>
      <c r="K101" s="6">
        <v>0</v>
      </c>
      <c r="L101" s="6">
        <v>0</v>
      </c>
      <c r="M101" s="6">
        <v>2.3</v>
      </c>
      <c r="N101" s="6">
        <v>3.1</v>
      </c>
      <c r="O101" s="6">
        <v>350</v>
      </c>
      <c r="P101" s="6">
        <v>29034</v>
      </c>
      <c r="Q101" s="6">
        <v>2443</v>
      </c>
      <c r="R101" s="6">
        <v>2443</v>
      </c>
      <c r="S101" s="10">
        <v>0</v>
      </c>
      <c r="T101" s="6">
        <v>162</v>
      </c>
      <c r="U101" s="6">
        <v>260</v>
      </c>
      <c r="V101" s="6">
        <v>156</v>
      </c>
      <c r="W101" s="6">
        <v>651</v>
      </c>
      <c r="X101" s="6">
        <v>325</v>
      </c>
      <c r="Y101" s="6">
        <v>12000</v>
      </c>
      <c r="Z101" s="6">
        <v>0</v>
      </c>
      <c r="AA101" s="6">
        <v>550</v>
      </c>
      <c r="AB101" s="6">
        <v>0</v>
      </c>
      <c r="AC101" s="6">
        <v>0</v>
      </c>
      <c r="AD101" s="6">
        <v>0</v>
      </c>
    </row>
    <row r="102" spans="1:30">
      <c r="A102" s="6">
        <v>99</v>
      </c>
      <c r="B102" s="6">
        <v>100070</v>
      </c>
      <c r="C102" s="12" t="s">
        <v>153</v>
      </c>
      <c r="D102" s="12"/>
      <c r="E102" s="11" t="str">
        <f t="shared" si="1"/>
        <v>10007021045</v>
      </c>
      <c r="F102" s="15">
        <v>21045</v>
      </c>
      <c r="G102" s="12" t="s">
        <v>157</v>
      </c>
      <c r="H102" s="12"/>
      <c r="I102" s="13">
        <v>53</v>
      </c>
      <c r="J102" s="6">
        <v>1</v>
      </c>
      <c r="K102" s="6">
        <v>0</v>
      </c>
      <c r="L102" s="6">
        <v>0</v>
      </c>
      <c r="M102" s="6">
        <v>2.3</v>
      </c>
      <c r="N102" s="6">
        <v>3.1</v>
      </c>
      <c r="O102" s="6">
        <v>350</v>
      </c>
      <c r="P102" s="6">
        <v>29034</v>
      </c>
      <c r="Q102" s="6">
        <v>2443</v>
      </c>
      <c r="R102" s="6">
        <v>2443</v>
      </c>
      <c r="S102" s="10">
        <v>0</v>
      </c>
      <c r="T102" s="6">
        <v>162</v>
      </c>
      <c r="U102" s="6">
        <v>260</v>
      </c>
      <c r="V102" s="6">
        <v>156</v>
      </c>
      <c r="W102" s="6">
        <v>651</v>
      </c>
      <c r="X102" s="6">
        <v>325</v>
      </c>
      <c r="Y102" s="6">
        <v>12000</v>
      </c>
      <c r="Z102" s="6">
        <v>0</v>
      </c>
      <c r="AA102" s="6">
        <v>550</v>
      </c>
      <c r="AB102" s="6">
        <v>0</v>
      </c>
      <c r="AC102" s="6">
        <v>0</v>
      </c>
      <c r="AD102" s="6">
        <v>0</v>
      </c>
    </row>
    <row r="103" spans="1:30">
      <c r="A103" s="6">
        <v>100</v>
      </c>
      <c r="B103" s="6">
        <v>100070</v>
      </c>
      <c r="C103" s="12" t="s">
        <v>153</v>
      </c>
      <c r="D103" s="12"/>
      <c r="E103" s="11" t="str">
        <f t="shared" si="1"/>
        <v>10007021047</v>
      </c>
      <c r="F103" s="15">
        <v>21047</v>
      </c>
      <c r="G103" s="12" t="s">
        <v>158</v>
      </c>
      <c r="H103" s="12"/>
      <c r="I103" s="13">
        <v>53</v>
      </c>
      <c r="J103" s="6">
        <v>1</v>
      </c>
      <c r="K103" s="6">
        <v>0</v>
      </c>
      <c r="L103" s="6">
        <v>0</v>
      </c>
      <c r="M103" s="6">
        <v>0.5</v>
      </c>
      <c r="N103" s="6">
        <v>1.8</v>
      </c>
      <c r="O103" s="6">
        <v>76</v>
      </c>
      <c r="P103" s="6">
        <v>16858</v>
      </c>
      <c r="Q103" s="6">
        <v>2443</v>
      </c>
      <c r="R103" s="6">
        <v>2443</v>
      </c>
      <c r="S103" s="10">
        <v>0</v>
      </c>
      <c r="T103" s="6">
        <v>162</v>
      </c>
      <c r="U103" s="6">
        <v>260</v>
      </c>
      <c r="V103" s="6">
        <v>156</v>
      </c>
      <c r="W103" s="6">
        <v>651</v>
      </c>
      <c r="X103" s="6">
        <v>325</v>
      </c>
      <c r="Y103" s="6">
        <v>12000</v>
      </c>
      <c r="Z103" s="6">
        <v>0</v>
      </c>
      <c r="AA103" s="6">
        <v>550</v>
      </c>
      <c r="AB103" s="6">
        <v>0</v>
      </c>
      <c r="AC103" s="6">
        <v>0</v>
      </c>
      <c r="AD103" s="6">
        <v>0</v>
      </c>
    </row>
    <row r="104" spans="1:30">
      <c r="A104" s="6">
        <v>101</v>
      </c>
      <c r="B104" s="6">
        <v>100070</v>
      </c>
      <c r="C104" s="12" t="s">
        <v>153</v>
      </c>
      <c r="D104" s="12"/>
      <c r="E104" s="11" t="str">
        <f t="shared" si="1"/>
        <v>10007021046</v>
      </c>
      <c r="F104" s="15">
        <v>21046</v>
      </c>
      <c r="G104" s="12" t="s">
        <v>159</v>
      </c>
      <c r="H104" s="12"/>
      <c r="I104" s="13">
        <v>53</v>
      </c>
      <c r="J104" s="6">
        <v>1</v>
      </c>
      <c r="K104" s="6">
        <v>0</v>
      </c>
      <c r="L104" s="6">
        <v>0</v>
      </c>
      <c r="M104" s="6">
        <v>2.3</v>
      </c>
      <c r="N104" s="6">
        <v>3.1</v>
      </c>
      <c r="O104" s="6">
        <v>350</v>
      </c>
      <c r="P104" s="6">
        <v>29034</v>
      </c>
      <c r="Q104" s="6">
        <v>2443</v>
      </c>
      <c r="R104" s="6">
        <v>2443</v>
      </c>
      <c r="S104" s="10">
        <v>0</v>
      </c>
      <c r="T104" s="6">
        <v>162</v>
      </c>
      <c r="U104" s="6">
        <v>260</v>
      </c>
      <c r="V104" s="6">
        <v>156</v>
      </c>
      <c r="W104" s="6">
        <v>651</v>
      </c>
      <c r="X104" s="6">
        <v>325</v>
      </c>
      <c r="Y104" s="6">
        <v>12000</v>
      </c>
      <c r="Z104" s="6">
        <v>0</v>
      </c>
      <c r="AA104" s="6">
        <v>550</v>
      </c>
      <c r="AB104" s="6">
        <v>0</v>
      </c>
      <c r="AC104" s="6">
        <v>0</v>
      </c>
      <c r="AD104" s="6">
        <v>0</v>
      </c>
    </row>
    <row r="105" spans="1:30">
      <c r="A105" s="6">
        <v>102</v>
      </c>
      <c r="B105" s="6">
        <v>100070</v>
      </c>
      <c r="C105" s="12" t="s">
        <v>153</v>
      </c>
      <c r="D105" s="29"/>
      <c r="E105" s="27" t="str">
        <f t="shared" si="1"/>
        <v>10007021076</v>
      </c>
      <c r="F105" s="28">
        <v>21076</v>
      </c>
      <c r="G105" s="29" t="s">
        <v>160</v>
      </c>
      <c r="H105" s="29"/>
      <c r="I105" s="26">
        <v>53</v>
      </c>
      <c r="J105" s="26">
        <v>3</v>
      </c>
      <c r="K105" s="26">
        <v>0</v>
      </c>
      <c r="L105" s="26">
        <v>0</v>
      </c>
      <c r="M105" s="26">
        <v>12</v>
      </c>
      <c r="N105" s="26">
        <v>8.2</v>
      </c>
      <c r="O105" s="26">
        <v>1830</v>
      </c>
      <c r="P105" s="26">
        <v>76801</v>
      </c>
      <c r="Q105" s="6">
        <v>2443</v>
      </c>
      <c r="R105" s="6">
        <v>2443</v>
      </c>
      <c r="S105" s="10">
        <v>0</v>
      </c>
      <c r="T105" s="6">
        <v>162</v>
      </c>
      <c r="U105" s="6">
        <v>260</v>
      </c>
      <c r="V105" s="6">
        <v>156</v>
      </c>
      <c r="W105" s="6">
        <v>651</v>
      </c>
      <c r="X105" s="6">
        <v>325</v>
      </c>
      <c r="Y105" s="6">
        <v>12000</v>
      </c>
      <c r="Z105" s="6">
        <v>0</v>
      </c>
      <c r="AA105" s="6">
        <v>550</v>
      </c>
      <c r="AB105" s="6">
        <v>0</v>
      </c>
      <c r="AC105" s="6">
        <v>0</v>
      </c>
      <c r="AD105" s="6">
        <v>0</v>
      </c>
    </row>
    <row r="106" spans="1:30">
      <c r="A106" s="6">
        <v>103</v>
      </c>
      <c r="B106" s="6">
        <v>100070</v>
      </c>
      <c r="C106" s="12" t="s">
        <v>153</v>
      </c>
      <c r="D106" s="6" t="s">
        <v>129</v>
      </c>
      <c r="E106" s="11" t="str">
        <f t="shared" si="1"/>
        <v>10007021014</v>
      </c>
      <c r="F106">
        <v>21014</v>
      </c>
      <c r="G106" s="12" t="s">
        <v>161</v>
      </c>
      <c r="H106" s="12"/>
      <c r="I106" s="13">
        <v>53</v>
      </c>
      <c r="J106" s="6">
        <v>1</v>
      </c>
      <c r="K106" s="6">
        <v>0</v>
      </c>
      <c r="L106" s="6">
        <v>0</v>
      </c>
      <c r="M106" s="6">
        <v>2.3</v>
      </c>
      <c r="N106" s="6">
        <v>3.1</v>
      </c>
      <c r="O106" s="6">
        <v>350</v>
      </c>
      <c r="P106" s="6">
        <v>29034</v>
      </c>
      <c r="Q106" s="6">
        <v>2443</v>
      </c>
      <c r="R106" s="6">
        <v>2443</v>
      </c>
      <c r="S106" s="10">
        <v>0</v>
      </c>
      <c r="T106" s="6">
        <v>162</v>
      </c>
      <c r="U106" s="6">
        <v>260</v>
      </c>
      <c r="V106" s="6">
        <v>156</v>
      </c>
      <c r="W106" s="6">
        <v>651</v>
      </c>
      <c r="X106" s="6">
        <v>325</v>
      </c>
      <c r="Y106" s="6">
        <v>12000</v>
      </c>
      <c r="Z106" s="6">
        <v>0</v>
      </c>
      <c r="AA106" s="6">
        <v>550</v>
      </c>
      <c r="AB106" s="6">
        <v>0</v>
      </c>
      <c r="AC106" s="6">
        <v>0</v>
      </c>
      <c r="AD106" s="6">
        <v>0</v>
      </c>
    </row>
    <row r="107" spans="1:30">
      <c r="A107" s="6">
        <v>104</v>
      </c>
      <c r="B107" s="6">
        <v>100070</v>
      </c>
      <c r="C107" s="12" t="s">
        <v>153</v>
      </c>
      <c r="D107" s="6" t="s">
        <v>129</v>
      </c>
      <c r="E107" s="11" t="str">
        <f t="shared" si="1"/>
        <v>10007021054</v>
      </c>
      <c r="F107">
        <v>21054</v>
      </c>
      <c r="G107" s="12" t="s">
        <v>162</v>
      </c>
      <c r="H107" s="12"/>
      <c r="I107" s="13">
        <v>53</v>
      </c>
      <c r="J107" s="6">
        <v>2</v>
      </c>
      <c r="K107" s="6">
        <v>0</v>
      </c>
      <c r="L107" s="6">
        <v>0</v>
      </c>
      <c r="M107" s="6">
        <v>2.3</v>
      </c>
      <c r="N107" s="6">
        <v>3.5</v>
      </c>
      <c r="O107" s="6">
        <v>350</v>
      </c>
      <c r="P107" s="6">
        <v>32781</v>
      </c>
      <c r="Q107" s="6">
        <v>2443</v>
      </c>
      <c r="R107" s="6">
        <v>2443</v>
      </c>
      <c r="S107" s="10">
        <v>0</v>
      </c>
      <c r="T107" s="6">
        <v>162</v>
      </c>
      <c r="U107" s="6">
        <v>260</v>
      </c>
      <c r="V107" s="6">
        <v>156</v>
      </c>
      <c r="W107" s="6">
        <v>651</v>
      </c>
      <c r="X107" s="6">
        <v>325</v>
      </c>
      <c r="Y107" s="6">
        <v>12000</v>
      </c>
      <c r="Z107" s="6">
        <v>0</v>
      </c>
      <c r="AA107" s="6">
        <v>550</v>
      </c>
      <c r="AB107" s="6">
        <v>0</v>
      </c>
      <c r="AC107" s="6">
        <v>0</v>
      </c>
      <c r="AD107" s="6">
        <v>0</v>
      </c>
    </row>
    <row r="108" spans="1:30">
      <c r="A108" s="6">
        <v>105</v>
      </c>
      <c r="B108" s="6">
        <v>100070</v>
      </c>
      <c r="C108" s="12" t="s">
        <v>153</v>
      </c>
      <c r="D108" s="26" t="s">
        <v>129</v>
      </c>
      <c r="E108" s="27" t="str">
        <f t="shared" si="1"/>
        <v>10007021085</v>
      </c>
      <c r="F108" s="32">
        <v>21085</v>
      </c>
      <c r="G108" s="29" t="s">
        <v>163</v>
      </c>
      <c r="H108" s="29"/>
      <c r="I108" s="26">
        <v>53</v>
      </c>
      <c r="J108" s="26">
        <v>3</v>
      </c>
      <c r="K108" s="26">
        <v>0</v>
      </c>
      <c r="L108" s="26">
        <v>0</v>
      </c>
      <c r="M108" s="26">
        <v>2.3</v>
      </c>
      <c r="N108" s="26">
        <v>3.5</v>
      </c>
      <c r="O108" s="26">
        <v>350</v>
      </c>
      <c r="P108" s="26">
        <v>32781</v>
      </c>
      <c r="Q108" s="6">
        <v>2443</v>
      </c>
      <c r="R108" s="6">
        <v>2443</v>
      </c>
      <c r="S108" s="10">
        <v>0</v>
      </c>
      <c r="T108" s="6">
        <v>162</v>
      </c>
      <c r="U108" s="6">
        <v>260</v>
      </c>
      <c r="V108" s="6">
        <v>156</v>
      </c>
      <c r="W108" s="6">
        <v>651</v>
      </c>
      <c r="X108" s="6">
        <v>325</v>
      </c>
      <c r="Y108" s="6">
        <v>12000</v>
      </c>
      <c r="Z108" s="6">
        <v>0</v>
      </c>
      <c r="AA108" s="6">
        <v>550</v>
      </c>
      <c r="AB108" s="6">
        <v>0</v>
      </c>
      <c r="AC108" s="6">
        <v>0</v>
      </c>
      <c r="AD108" s="6">
        <v>0</v>
      </c>
    </row>
    <row r="109" spans="1:30">
      <c r="A109" s="6">
        <v>106</v>
      </c>
      <c r="B109" s="6">
        <v>100060</v>
      </c>
      <c r="C109" s="12" t="s">
        <v>164</v>
      </c>
      <c r="D109" s="12"/>
      <c r="E109" s="11" t="str">
        <f t="shared" si="1"/>
        <v>10006021053</v>
      </c>
      <c r="F109" s="15">
        <v>21053</v>
      </c>
      <c r="G109" s="12" t="s">
        <v>155</v>
      </c>
      <c r="H109" s="12"/>
      <c r="I109" s="13">
        <v>63</v>
      </c>
      <c r="J109" s="6">
        <v>1</v>
      </c>
      <c r="K109" s="6">
        <v>0</v>
      </c>
      <c r="L109" s="6">
        <v>0</v>
      </c>
      <c r="M109" s="6">
        <v>2.2</v>
      </c>
      <c r="N109" s="6">
        <v>2.1</v>
      </c>
      <c r="O109" s="6">
        <v>415</v>
      </c>
      <c r="P109" s="6">
        <v>24404</v>
      </c>
      <c r="Q109" s="6">
        <v>3031</v>
      </c>
      <c r="R109" s="6">
        <v>3031</v>
      </c>
      <c r="S109" s="10">
        <v>0</v>
      </c>
      <c r="T109" s="6">
        <v>202</v>
      </c>
      <c r="U109" s="6">
        <v>323</v>
      </c>
      <c r="V109" s="6">
        <v>194</v>
      </c>
      <c r="W109" s="6">
        <v>808</v>
      </c>
      <c r="X109" s="6">
        <v>404</v>
      </c>
      <c r="Y109" s="6">
        <v>12000</v>
      </c>
      <c r="Z109" s="6">
        <v>0</v>
      </c>
      <c r="AA109" s="6">
        <v>550</v>
      </c>
      <c r="AB109" s="6">
        <v>0</v>
      </c>
      <c r="AC109" s="6">
        <v>0</v>
      </c>
      <c r="AD109" s="6">
        <v>0</v>
      </c>
    </row>
    <row r="110" spans="1:30">
      <c r="A110" s="6">
        <v>107</v>
      </c>
      <c r="B110" s="6">
        <v>100060</v>
      </c>
      <c r="C110" s="12" t="s">
        <v>164</v>
      </c>
      <c r="D110" s="12"/>
      <c r="E110" s="11" t="str">
        <f t="shared" si="1"/>
        <v>10006021054</v>
      </c>
      <c r="F110" s="15">
        <v>21054</v>
      </c>
      <c r="G110" s="12" t="s">
        <v>165</v>
      </c>
      <c r="H110" s="12"/>
      <c r="I110" s="13">
        <v>63</v>
      </c>
      <c r="J110" s="6">
        <v>1</v>
      </c>
      <c r="K110" s="6">
        <v>0</v>
      </c>
      <c r="L110" s="6">
        <v>0</v>
      </c>
      <c r="M110" s="6">
        <v>2.2</v>
      </c>
      <c r="N110" s="6">
        <v>2.1</v>
      </c>
      <c r="O110" s="6">
        <v>415</v>
      </c>
      <c r="P110" s="6">
        <v>24404</v>
      </c>
      <c r="Q110" s="6">
        <v>3031</v>
      </c>
      <c r="R110" s="6">
        <v>3031</v>
      </c>
      <c r="S110" s="10">
        <v>0</v>
      </c>
      <c r="T110" s="6">
        <v>202</v>
      </c>
      <c r="U110" s="6">
        <v>323</v>
      </c>
      <c r="V110" s="6">
        <v>194</v>
      </c>
      <c r="W110" s="6">
        <v>808</v>
      </c>
      <c r="X110" s="6">
        <v>404</v>
      </c>
      <c r="Y110" s="6">
        <v>12000</v>
      </c>
      <c r="Z110" s="6">
        <v>0</v>
      </c>
      <c r="AA110" s="6">
        <v>550</v>
      </c>
      <c r="AB110" s="6">
        <v>0</v>
      </c>
      <c r="AC110" s="6">
        <v>0</v>
      </c>
      <c r="AD110" s="6">
        <v>0</v>
      </c>
    </row>
    <row r="111" spans="1:30">
      <c r="A111" s="6">
        <v>108</v>
      </c>
      <c r="B111" s="6">
        <v>100060</v>
      </c>
      <c r="C111" s="12" t="s">
        <v>164</v>
      </c>
      <c r="D111" s="12"/>
      <c r="E111" s="11" t="str">
        <f t="shared" si="1"/>
        <v>10006021055</v>
      </c>
      <c r="F111" s="15">
        <v>21055</v>
      </c>
      <c r="G111" s="12" t="s">
        <v>156</v>
      </c>
      <c r="H111" s="12"/>
      <c r="I111" s="13">
        <v>63</v>
      </c>
      <c r="J111" s="6">
        <v>1</v>
      </c>
      <c r="K111" s="6">
        <v>0</v>
      </c>
      <c r="L111" s="6">
        <v>0</v>
      </c>
      <c r="M111" s="6">
        <v>2.2</v>
      </c>
      <c r="N111" s="6">
        <v>2.1</v>
      </c>
      <c r="O111" s="6">
        <v>415</v>
      </c>
      <c r="P111" s="6">
        <v>24404</v>
      </c>
      <c r="Q111" s="6">
        <v>3031</v>
      </c>
      <c r="R111" s="6">
        <v>3031</v>
      </c>
      <c r="S111" s="10">
        <v>0</v>
      </c>
      <c r="T111" s="6">
        <v>202</v>
      </c>
      <c r="U111" s="6">
        <v>323</v>
      </c>
      <c r="V111" s="6">
        <v>194</v>
      </c>
      <c r="W111" s="6">
        <v>808</v>
      </c>
      <c r="X111" s="6">
        <v>404</v>
      </c>
      <c r="Y111" s="6">
        <v>12000</v>
      </c>
      <c r="Z111" s="6">
        <v>0</v>
      </c>
      <c r="AA111" s="6">
        <v>550</v>
      </c>
      <c r="AB111" s="6">
        <v>0</v>
      </c>
      <c r="AC111" s="6">
        <v>0</v>
      </c>
      <c r="AD111" s="6">
        <v>0</v>
      </c>
    </row>
    <row r="112" spans="1:30">
      <c r="A112" s="6">
        <v>109</v>
      </c>
      <c r="B112" s="6">
        <v>100060</v>
      </c>
      <c r="C112" s="12" t="s">
        <v>164</v>
      </c>
      <c r="D112" s="12"/>
      <c r="E112" s="11" t="str">
        <f t="shared" si="1"/>
        <v>10006021020</v>
      </c>
      <c r="F112" s="15">
        <v>21020</v>
      </c>
      <c r="G112" s="12" t="s">
        <v>166</v>
      </c>
      <c r="H112" s="12"/>
      <c r="I112" s="13">
        <v>63</v>
      </c>
      <c r="J112" s="6">
        <v>1</v>
      </c>
      <c r="K112" s="6">
        <v>0</v>
      </c>
      <c r="L112" s="6">
        <v>0</v>
      </c>
      <c r="M112" s="6">
        <v>2.2</v>
      </c>
      <c r="N112" s="6">
        <v>2.1</v>
      </c>
      <c r="O112" s="6">
        <v>415</v>
      </c>
      <c r="P112" s="6">
        <v>24404</v>
      </c>
      <c r="Q112" s="6">
        <v>3031</v>
      </c>
      <c r="R112" s="6">
        <v>3031</v>
      </c>
      <c r="S112" s="10">
        <v>0</v>
      </c>
      <c r="T112" s="6">
        <v>202</v>
      </c>
      <c r="U112" s="6">
        <v>323</v>
      </c>
      <c r="V112" s="6">
        <v>194</v>
      </c>
      <c r="W112" s="6">
        <v>808</v>
      </c>
      <c r="X112" s="6">
        <v>404</v>
      </c>
      <c r="Y112" s="6">
        <v>12000</v>
      </c>
      <c r="Z112" s="6">
        <v>0</v>
      </c>
      <c r="AA112" s="6">
        <v>550</v>
      </c>
      <c r="AB112" s="6">
        <v>0</v>
      </c>
      <c r="AC112" s="6">
        <v>0</v>
      </c>
      <c r="AD112" s="6">
        <v>0</v>
      </c>
    </row>
    <row r="113" spans="1:30">
      <c r="A113" s="6">
        <v>110</v>
      </c>
      <c r="B113" s="6">
        <v>100060</v>
      </c>
      <c r="C113" s="12" t="s">
        <v>164</v>
      </c>
      <c r="D113" s="12"/>
      <c r="E113" s="11" t="str">
        <f t="shared" si="1"/>
        <v>10006021021</v>
      </c>
      <c r="F113" s="15">
        <v>21021</v>
      </c>
      <c r="G113" s="12" t="s">
        <v>167</v>
      </c>
      <c r="H113" s="12"/>
      <c r="I113" s="13">
        <v>63</v>
      </c>
      <c r="J113" s="6">
        <v>1</v>
      </c>
      <c r="K113" s="6">
        <v>0</v>
      </c>
      <c r="L113" s="6">
        <v>0</v>
      </c>
      <c r="M113" s="6">
        <v>2.2</v>
      </c>
      <c r="N113" s="6">
        <v>2.1</v>
      </c>
      <c r="O113" s="6">
        <v>415</v>
      </c>
      <c r="P113" s="6">
        <v>24404</v>
      </c>
      <c r="Q113" s="6">
        <v>3031</v>
      </c>
      <c r="R113" s="6">
        <v>3031</v>
      </c>
      <c r="S113" s="10">
        <v>0</v>
      </c>
      <c r="T113" s="6">
        <v>202</v>
      </c>
      <c r="U113" s="6">
        <v>323</v>
      </c>
      <c r="V113" s="6">
        <v>194</v>
      </c>
      <c r="W113" s="6">
        <v>808</v>
      </c>
      <c r="X113" s="6">
        <v>404</v>
      </c>
      <c r="Y113" s="6">
        <v>12000</v>
      </c>
      <c r="Z113" s="6">
        <v>0</v>
      </c>
      <c r="AA113" s="6">
        <v>550</v>
      </c>
      <c r="AB113" s="6">
        <v>0</v>
      </c>
      <c r="AC113" s="6">
        <v>0</v>
      </c>
      <c r="AD113" s="6">
        <v>0</v>
      </c>
    </row>
    <row r="114" spans="1:30">
      <c r="A114" s="6">
        <v>111</v>
      </c>
      <c r="B114" s="6">
        <v>100060</v>
      </c>
      <c r="C114" s="12" t="s">
        <v>164</v>
      </c>
      <c r="D114" s="12"/>
      <c r="E114" s="11" t="str">
        <f t="shared" si="1"/>
        <v>10006021072</v>
      </c>
      <c r="F114" s="15">
        <v>21072</v>
      </c>
      <c r="G114" s="12" t="s">
        <v>168</v>
      </c>
      <c r="H114" s="12"/>
      <c r="I114" s="13">
        <v>63</v>
      </c>
      <c r="J114" s="6">
        <v>1</v>
      </c>
      <c r="K114" s="6">
        <v>0</v>
      </c>
      <c r="L114" s="6">
        <v>0</v>
      </c>
      <c r="M114" s="6">
        <v>2.2</v>
      </c>
      <c r="N114" s="6">
        <v>2.1</v>
      </c>
      <c r="O114" s="6">
        <v>415</v>
      </c>
      <c r="P114" s="6">
        <v>24404</v>
      </c>
      <c r="Q114" s="6">
        <v>3031</v>
      </c>
      <c r="R114" s="6">
        <v>3031</v>
      </c>
      <c r="S114" s="10">
        <v>0</v>
      </c>
      <c r="T114" s="6">
        <v>202</v>
      </c>
      <c r="U114" s="6">
        <v>323</v>
      </c>
      <c r="V114" s="6">
        <v>194</v>
      </c>
      <c r="W114" s="6">
        <v>808</v>
      </c>
      <c r="X114" s="6">
        <v>404</v>
      </c>
      <c r="Y114" s="6">
        <v>12000</v>
      </c>
      <c r="Z114" s="6">
        <v>0</v>
      </c>
      <c r="AA114" s="6">
        <v>550</v>
      </c>
      <c r="AB114" s="6">
        <v>0</v>
      </c>
      <c r="AC114" s="6">
        <v>0</v>
      </c>
      <c r="AD114" s="6">
        <v>0</v>
      </c>
    </row>
    <row r="115" spans="1:30">
      <c r="A115" s="6">
        <v>112</v>
      </c>
      <c r="B115" s="6">
        <v>100060</v>
      </c>
      <c r="C115" s="12" t="s">
        <v>164</v>
      </c>
      <c r="D115" s="12"/>
      <c r="E115" s="11" t="str">
        <f t="shared" si="1"/>
        <v>10006021073</v>
      </c>
      <c r="F115" s="15">
        <v>21073</v>
      </c>
      <c r="G115" s="12" t="s">
        <v>169</v>
      </c>
      <c r="H115" s="12"/>
      <c r="I115" s="13">
        <v>63</v>
      </c>
      <c r="J115" s="6">
        <v>1</v>
      </c>
      <c r="K115" s="6">
        <v>0</v>
      </c>
      <c r="L115" s="6">
        <v>0</v>
      </c>
      <c r="M115" s="6">
        <v>2.2</v>
      </c>
      <c r="N115" s="6">
        <v>2.1</v>
      </c>
      <c r="O115" s="6">
        <f>INT(VLOOKUP(I115,怪物模板!$A$3:$N$302,怪物模板!B$1,FALSE)*M115*125%)</f>
        <v>415</v>
      </c>
      <c r="P115" s="6">
        <f>INT(VLOOKUP($I115,怪物模板!$A$3:$N$302,怪物模板!C$1,FALSE)*N115)</f>
        <v>24404</v>
      </c>
      <c r="Q115" s="6">
        <f>INT(VLOOKUP($I115,怪物模板!$A$3:$N$302,怪物模板!D$1,FALSE))</f>
        <v>3031</v>
      </c>
      <c r="R115" s="6">
        <f>INT(VLOOKUP($I115,怪物模板!$A$3:$N$302,怪物模板!E$1,FALSE))</f>
        <v>3031</v>
      </c>
      <c r="S115" s="10">
        <v>0</v>
      </c>
      <c r="T115" s="6">
        <f>INT(VLOOKUP($I115,怪物模板!$A$3:$N$302,怪物模板!G$1,FALSE))</f>
        <v>202</v>
      </c>
      <c r="U115" s="6">
        <f>INT(VLOOKUP($I115,怪物模板!$A$3:$N$302,怪物模板!H$1,FALSE))</f>
        <v>323</v>
      </c>
      <c r="V115" s="6">
        <f>INT(VLOOKUP($I115,怪物模板!$A$3:$N$302,怪物模板!I$1,FALSE))</f>
        <v>194</v>
      </c>
      <c r="W115" s="6">
        <f>INT(VLOOKUP($I115,怪物模板!$A$3:$N$302,怪物模板!J$1,FALSE))</f>
        <v>808</v>
      </c>
      <c r="X115" s="6">
        <f>INT(VLOOKUP($I115,怪物模板!$A$3:$N$302,怪物模板!K$1,FALSE))</f>
        <v>404</v>
      </c>
      <c r="Y115" s="6">
        <f>INT(VLOOKUP($I115,怪物模板!$A$3:$N$302,怪物模板!L$1,FALSE))</f>
        <v>12000</v>
      </c>
      <c r="Z115" s="6">
        <v>0</v>
      </c>
      <c r="AA115" s="6">
        <v>600</v>
      </c>
      <c r="AB115" s="6">
        <v>0</v>
      </c>
      <c r="AC115" s="6">
        <v>0</v>
      </c>
      <c r="AD115" s="6">
        <v>0</v>
      </c>
    </row>
    <row r="116" spans="1:30">
      <c r="A116" s="6">
        <v>113</v>
      </c>
      <c r="B116" s="6">
        <v>100060</v>
      </c>
      <c r="C116" s="12" t="s">
        <v>164</v>
      </c>
      <c r="D116" s="12"/>
      <c r="E116" s="11" t="str">
        <f t="shared" si="1"/>
        <v>10006021074</v>
      </c>
      <c r="F116" s="15">
        <v>21074</v>
      </c>
      <c r="G116" s="12" t="s">
        <v>170</v>
      </c>
      <c r="H116" s="12"/>
      <c r="I116" s="13">
        <v>63</v>
      </c>
      <c r="J116" s="6">
        <v>1</v>
      </c>
      <c r="K116" s="6">
        <v>0</v>
      </c>
      <c r="L116" s="6">
        <v>0</v>
      </c>
      <c r="M116" s="6">
        <v>2.2</v>
      </c>
      <c r="N116" s="6">
        <v>2.1</v>
      </c>
      <c r="O116" s="6">
        <v>415</v>
      </c>
      <c r="P116" s="6">
        <v>24404</v>
      </c>
      <c r="Q116" s="6">
        <v>3031</v>
      </c>
      <c r="R116" s="6">
        <v>3031</v>
      </c>
      <c r="S116" s="10">
        <v>0</v>
      </c>
      <c r="T116" s="6">
        <v>202</v>
      </c>
      <c r="U116" s="6">
        <v>323</v>
      </c>
      <c r="V116" s="6">
        <v>194</v>
      </c>
      <c r="W116" s="6">
        <v>808</v>
      </c>
      <c r="X116" s="6">
        <v>404</v>
      </c>
      <c r="Y116" s="6">
        <v>12000</v>
      </c>
      <c r="Z116" s="6">
        <v>0</v>
      </c>
      <c r="AA116" s="6">
        <v>550</v>
      </c>
      <c r="AB116" s="6">
        <v>0</v>
      </c>
      <c r="AC116" s="6">
        <v>0</v>
      </c>
      <c r="AD116" s="6">
        <v>0</v>
      </c>
    </row>
    <row r="117" spans="1:30">
      <c r="A117" s="6">
        <v>114</v>
      </c>
      <c r="B117" s="6">
        <v>100060</v>
      </c>
      <c r="C117" s="12" t="s">
        <v>164</v>
      </c>
      <c r="D117" s="12"/>
      <c r="E117" s="11" t="str">
        <f t="shared" si="1"/>
        <v>10006021028</v>
      </c>
      <c r="F117" s="15">
        <v>21028</v>
      </c>
      <c r="G117" s="12" t="s">
        <v>171</v>
      </c>
      <c r="H117" s="12"/>
      <c r="I117" s="13">
        <v>63</v>
      </c>
      <c r="J117" s="6">
        <v>1</v>
      </c>
      <c r="K117" s="6">
        <v>0</v>
      </c>
      <c r="L117" s="6">
        <v>0</v>
      </c>
      <c r="M117" s="6">
        <v>2.2</v>
      </c>
      <c r="N117" s="6">
        <v>2.1</v>
      </c>
      <c r="O117" s="6">
        <v>415</v>
      </c>
      <c r="P117" s="6">
        <v>24404</v>
      </c>
      <c r="Q117" s="6">
        <v>3031</v>
      </c>
      <c r="R117" s="6">
        <v>3031</v>
      </c>
      <c r="S117" s="10">
        <v>0</v>
      </c>
      <c r="T117" s="6">
        <v>202</v>
      </c>
      <c r="U117" s="6">
        <v>323</v>
      </c>
      <c r="V117" s="6">
        <v>194</v>
      </c>
      <c r="W117" s="6">
        <v>808</v>
      </c>
      <c r="X117" s="6">
        <v>404</v>
      </c>
      <c r="Y117" s="6">
        <v>12000</v>
      </c>
      <c r="Z117" s="6">
        <v>0</v>
      </c>
      <c r="AA117" s="6">
        <v>550</v>
      </c>
      <c r="AB117" s="6">
        <v>0</v>
      </c>
      <c r="AC117" s="6">
        <v>0</v>
      </c>
      <c r="AD117" s="6">
        <v>0</v>
      </c>
    </row>
    <row r="118" spans="1:30">
      <c r="A118" s="6">
        <v>115</v>
      </c>
      <c r="B118" s="6">
        <v>100060</v>
      </c>
      <c r="C118" s="12" t="s">
        <v>164</v>
      </c>
      <c r="D118" s="29"/>
      <c r="E118" s="27" t="str">
        <f t="shared" si="1"/>
        <v>10006021075</v>
      </c>
      <c r="F118" s="28">
        <v>21075</v>
      </c>
      <c r="G118" s="29" t="s">
        <v>172</v>
      </c>
      <c r="H118" s="29"/>
      <c r="I118" s="26">
        <v>63</v>
      </c>
      <c r="J118" s="26">
        <v>3</v>
      </c>
      <c r="K118" s="26">
        <v>0</v>
      </c>
      <c r="L118" s="26">
        <v>0</v>
      </c>
      <c r="M118" s="26">
        <v>10</v>
      </c>
      <c r="N118" s="26">
        <v>9</v>
      </c>
      <c r="O118" s="6">
        <f>INT(VLOOKUP(I118,怪物模板!$A$3:$N$302,怪物模板!B$1,FALSE)*M118*125%)</f>
        <v>1887</v>
      </c>
      <c r="P118" s="6">
        <f>INT(VLOOKUP($I118,怪物模板!$A$3:$N$302,怪物模板!C$1,FALSE)*N118)</f>
        <v>104589</v>
      </c>
      <c r="Q118" s="6">
        <f>INT(VLOOKUP($I118,怪物模板!$A$3:$N$302,怪物模板!D$1,FALSE))</f>
        <v>3031</v>
      </c>
      <c r="R118" s="6">
        <f>INT(VLOOKUP($I118,怪物模板!$A$3:$N$302,怪物模板!E$1,FALSE))</f>
        <v>3031</v>
      </c>
      <c r="S118" s="10">
        <v>0</v>
      </c>
      <c r="T118" s="6">
        <f>INT(VLOOKUP($I118,怪物模板!$A$3:$N$302,怪物模板!G$1,FALSE))</f>
        <v>202</v>
      </c>
      <c r="U118" s="6">
        <f>INT(VLOOKUP($I118,怪物模板!$A$3:$N$302,怪物模板!H$1,FALSE))</f>
        <v>323</v>
      </c>
      <c r="V118" s="6">
        <f>INT(VLOOKUP($I118,怪物模板!$A$3:$N$302,怪物模板!I$1,FALSE))</f>
        <v>194</v>
      </c>
      <c r="W118" s="6">
        <f>INT(VLOOKUP($I118,怪物模板!$A$3:$N$302,怪物模板!J$1,FALSE))</f>
        <v>808</v>
      </c>
      <c r="X118" s="6">
        <f>INT(VLOOKUP($I118,怪物模板!$A$3:$N$302,怪物模板!K$1,FALSE))</f>
        <v>404</v>
      </c>
      <c r="Y118" s="6">
        <f>INT(VLOOKUP($I118,怪物模板!$A$3:$N$302,怪物模板!L$1,FALSE))</f>
        <v>12000</v>
      </c>
      <c r="Z118" s="6">
        <v>0</v>
      </c>
      <c r="AA118" s="6">
        <v>600</v>
      </c>
      <c r="AB118" s="6">
        <v>0</v>
      </c>
      <c r="AC118" s="6">
        <v>0</v>
      </c>
      <c r="AD118" s="6">
        <v>0</v>
      </c>
    </row>
    <row r="119" spans="1:30">
      <c r="A119" s="6">
        <v>116</v>
      </c>
      <c r="B119" s="6">
        <v>100060</v>
      </c>
      <c r="C119" s="12" t="s">
        <v>164</v>
      </c>
      <c r="D119" s="12" t="s">
        <v>129</v>
      </c>
      <c r="E119" s="11" t="str">
        <f t="shared" si="1"/>
        <v>10006021086</v>
      </c>
      <c r="F119" s="15">
        <v>21086</v>
      </c>
      <c r="G119" s="12" t="s">
        <v>173</v>
      </c>
      <c r="H119" s="12"/>
      <c r="I119" s="13">
        <v>63</v>
      </c>
      <c r="J119" s="6">
        <v>1</v>
      </c>
      <c r="K119" s="6">
        <v>0</v>
      </c>
      <c r="L119" s="6">
        <v>0</v>
      </c>
      <c r="M119" s="6">
        <v>2.2</v>
      </c>
      <c r="N119" s="6">
        <v>2.1</v>
      </c>
      <c r="O119" s="6">
        <v>415</v>
      </c>
      <c r="P119" s="6">
        <v>24404</v>
      </c>
      <c r="Q119" s="6">
        <v>3031</v>
      </c>
      <c r="R119" s="6">
        <v>3031</v>
      </c>
      <c r="S119" s="10">
        <v>0</v>
      </c>
      <c r="T119" s="6">
        <v>202</v>
      </c>
      <c r="U119" s="6">
        <v>323</v>
      </c>
      <c r="V119" s="6">
        <v>194</v>
      </c>
      <c r="W119" s="6">
        <v>808</v>
      </c>
      <c r="X119" s="6">
        <v>404</v>
      </c>
      <c r="Y119" s="6">
        <v>12000</v>
      </c>
      <c r="Z119" s="6">
        <v>0</v>
      </c>
      <c r="AA119" s="6">
        <v>550</v>
      </c>
      <c r="AB119" s="6">
        <v>0</v>
      </c>
      <c r="AC119" s="6">
        <v>0</v>
      </c>
      <c r="AD119" s="6">
        <v>0</v>
      </c>
    </row>
    <row r="120" spans="1:30">
      <c r="A120" s="6">
        <v>117</v>
      </c>
      <c r="B120" s="6">
        <v>100060</v>
      </c>
      <c r="C120" s="12" t="s">
        <v>164</v>
      </c>
      <c r="D120" s="29" t="s">
        <v>129</v>
      </c>
      <c r="E120" s="27" t="str">
        <f t="shared" si="1"/>
        <v>10006021087</v>
      </c>
      <c r="F120" s="28">
        <v>21087</v>
      </c>
      <c r="G120" s="29" t="s">
        <v>174</v>
      </c>
      <c r="H120" s="29"/>
      <c r="I120" s="26">
        <v>63</v>
      </c>
      <c r="J120" s="26">
        <v>3</v>
      </c>
      <c r="K120" s="26">
        <v>0</v>
      </c>
      <c r="L120" s="26">
        <v>0</v>
      </c>
      <c r="M120" s="26">
        <v>7</v>
      </c>
      <c r="N120" s="26">
        <v>10.4</v>
      </c>
      <c r="O120" s="6">
        <f>INT(VLOOKUP(I120,怪物模板!$A$3:$N$302,怪物模板!B$1,FALSE)*M120*125%)</f>
        <v>1321</v>
      </c>
      <c r="P120" s="6">
        <f>INT(VLOOKUP($I120,怪物模板!$A$3:$N$302,怪物模板!C$1,FALSE)*N120)</f>
        <v>120858</v>
      </c>
      <c r="Q120" s="6">
        <f>INT(VLOOKUP($I120,怪物模板!$A$3:$N$302,怪物模板!D$1,FALSE))</f>
        <v>3031</v>
      </c>
      <c r="R120" s="6">
        <f>INT(VLOOKUP($I120,怪物模板!$A$3:$N$302,怪物模板!E$1,FALSE))</f>
        <v>3031</v>
      </c>
      <c r="S120" s="10">
        <v>0</v>
      </c>
      <c r="T120" s="6">
        <f>INT(VLOOKUP($I120,怪物模板!$A$3:$N$302,怪物模板!G$1,FALSE))</f>
        <v>202</v>
      </c>
      <c r="U120" s="6">
        <f>INT(VLOOKUP($I120,怪物模板!$A$3:$N$302,怪物模板!H$1,FALSE))</f>
        <v>323</v>
      </c>
      <c r="V120" s="6">
        <f>INT(VLOOKUP($I120,怪物模板!$A$3:$N$302,怪物模板!I$1,FALSE))</f>
        <v>194</v>
      </c>
      <c r="W120" s="6">
        <f>INT(VLOOKUP($I120,怪物模板!$A$3:$N$302,怪物模板!J$1,FALSE))</f>
        <v>808</v>
      </c>
      <c r="X120" s="6">
        <f>INT(VLOOKUP($I120,怪物模板!$A$3:$N$302,怪物模板!K$1,FALSE))</f>
        <v>404</v>
      </c>
      <c r="Y120" s="6">
        <f>INT(VLOOKUP($I120,怪物模板!$A$3:$N$302,怪物模板!L$1,FALSE))</f>
        <v>12000</v>
      </c>
      <c r="Z120" s="6">
        <v>0</v>
      </c>
      <c r="AA120" s="6">
        <v>600</v>
      </c>
      <c r="AB120" s="6">
        <v>0</v>
      </c>
      <c r="AC120" s="6">
        <v>0</v>
      </c>
      <c r="AD120" s="6">
        <v>0</v>
      </c>
    </row>
    <row r="121" spans="1:30">
      <c r="A121" s="6">
        <v>118</v>
      </c>
      <c r="B121" s="6">
        <v>100060</v>
      </c>
      <c r="C121" s="12" t="s">
        <v>164</v>
      </c>
      <c r="D121" s="12" t="s">
        <v>129</v>
      </c>
      <c r="E121" s="11" t="str">
        <f t="shared" si="1"/>
        <v>10006021088</v>
      </c>
      <c r="F121" s="15">
        <v>21088</v>
      </c>
      <c r="G121" s="12" t="s">
        <v>90</v>
      </c>
      <c r="H121" s="12"/>
      <c r="I121" s="13">
        <v>63</v>
      </c>
      <c r="J121" s="6">
        <v>2</v>
      </c>
      <c r="K121" s="6">
        <v>0</v>
      </c>
      <c r="L121" s="6">
        <v>0</v>
      </c>
      <c r="M121" s="6">
        <v>5</v>
      </c>
      <c r="N121" s="6">
        <v>5</v>
      </c>
      <c r="O121" s="6">
        <f>INT(VLOOKUP(I121,怪物模板!$A$3:$N$302,怪物模板!B$1,FALSE)*M121*125%)</f>
        <v>943</v>
      </c>
      <c r="P121" s="6">
        <f>INT(VLOOKUP($I121,怪物模板!$A$3:$N$302,怪物模板!C$1,FALSE)*N121)</f>
        <v>58105</v>
      </c>
      <c r="Q121" s="6">
        <f>INT(VLOOKUP($I121,怪物模板!$A$3:$N$302,怪物模板!D$1,FALSE))</f>
        <v>3031</v>
      </c>
      <c r="R121" s="6">
        <f>INT(VLOOKUP($I121,怪物模板!$A$3:$N$302,怪物模板!E$1,FALSE))</f>
        <v>3031</v>
      </c>
      <c r="S121" s="10">
        <v>0</v>
      </c>
      <c r="T121" s="6">
        <f>INT(VLOOKUP($I121,怪物模板!$A$3:$N$302,怪物模板!G$1,FALSE))</f>
        <v>202</v>
      </c>
      <c r="U121" s="6">
        <f>INT(VLOOKUP($I121,怪物模板!$A$3:$N$302,怪物模板!H$1,FALSE))</f>
        <v>323</v>
      </c>
      <c r="V121" s="6">
        <f>INT(VLOOKUP($I121,怪物模板!$A$3:$N$302,怪物模板!I$1,FALSE))</f>
        <v>194</v>
      </c>
      <c r="W121" s="6">
        <f>INT(VLOOKUP($I121,怪物模板!$A$3:$N$302,怪物模板!J$1,FALSE))</f>
        <v>808</v>
      </c>
      <c r="X121" s="6">
        <f>INT(VLOOKUP($I121,怪物模板!$A$3:$N$302,怪物模板!K$1,FALSE))</f>
        <v>404</v>
      </c>
      <c r="Y121" s="6">
        <f>INT(VLOOKUP($I121,怪物模板!$A$3:$N$302,怪物模板!L$1,FALSE))</f>
        <v>12000</v>
      </c>
      <c r="Z121" s="6">
        <v>0</v>
      </c>
      <c r="AA121" s="6">
        <v>600</v>
      </c>
      <c r="AB121" s="6">
        <v>0</v>
      </c>
      <c r="AC121" s="6">
        <v>0</v>
      </c>
      <c r="AD121" s="6">
        <v>0</v>
      </c>
    </row>
    <row r="122" spans="1:30">
      <c r="A122" s="6">
        <v>119</v>
      </c>
      <c r="B122" s="6">
        <v>100060</v>
      </c>
      <c r="C122" s="12" t="s">
        <v>164</v>
      </c>
      <c r="D122" s="12"/>
      <c r="E122" s="11" t="str">
        <f t="shared" si="1"/>
        <v>10006021048</v>
      </c>
      <c r="F122" s="15">
        <v>21048</v>
      </c>
      <c r="G122" s="12" t="s">
        <v>154</v>
      </c>
      <c r="H122" s="12"/>
      <c r="I122" s="13">
        <v>63</v>
      </c>
      <c r="J122" s="6">
        <v>1</v>
      </c>
      <c r="K122" s="6">
        <v>0</v>
      </c>
      <c r="L122" s="6">
        <v>0</v>
      </c>
      <c r="M122" s="6">
        <v>2.2</v>
      </c>
      <c r="N122" s="6">
        <v>2.1</v>
      </c>
      <c r="O122" s="6">
        <v>377</v>
      </c>
      <c r="P122" s="6">
        <f>INT(VLOOKUP($I122,怪物模板!$A$3:$N$302,怪物模板!C$1,FALSE)*N122)</f>
        <v>24404</v>
      </c>
      <c r="Q122" s="6">
        <f>INT(VLOOKUP($I122,怪物模板!$A$3:$N$302,怪物模板!D$1,FALSE))</f>
        <v>3031</v>
      </c>
      <c r="R122" s="6">
        <f>INT(VLOOKUP($I122,怪物模板!$A$3:$N$302,怪物模板!E$1,FALSE))</f>
        <v>3031</v>
      </c>
      <c r="S122" s="10">
        <v>0</v>
      </c>
      <c r="T122" s="6">
        <f>INT(VLOOKUP($I122,怪物模板!$A$3:$N$302,怪物模板!G$1,FALSE))</f>
        <v>202</v>
      </c>
      <c r="U122" s="6">
        <f>INT(VLOOKUP($I122,怪物模板!$A$3:$N$302,怪物模板!H$1,FALSE))</f>
        <v>323</v>
      </c>
      <c r="V122" s="6">
        <f>INT(VLOOKUP($I122,怪物模板!$A$3:$N$302,怪物模板!I$1,FALSE))</f>
        <v>194</v>
      </c>
      <c r="W122" s="6">
        <f>INT(VLOOKUP($I122,怪物模板!$A$3:$N$302,怪物模板!J$1,FALSE))</f>
        <v>808</v>
      </c>
      <c r="X122" s="6">
        <f>INT(VLOOKUP($I122,怪物模板!$A$3:$N$302,怪物模板!K$1,FALSE))</f>
        <v>404</v>
      </c>
      <c r="Y122" s="6">
        <f>INT(VLOOKUP($I122,怪物模板!$A$3:$N$302,怪物模板!L$1,FALSE))</f>
        <v>12000</v>
      </c>
      <c r="Z122" s="6">
        <v>0</v>
      </c>
      <c r="AA122" s="6">
        <v>600</v>
      </c>
      <c r="AB122" s="6">
        <v>0</v>
      </c>
      <c r="AC122" s="6">
        <v>0</v>
      </c>
      <c r="AD122" s="6">
        <v>0</v>
      </c>
    </row>
    <row r="123" spans="1:30">
      <c r="A123" s="6">
        <v>120</v>
      </c>
      <c r="B123" s="6">
        <v>100060</v>
      </c>
      <c r="C123" s="12" t="s">
        <v>164</v>
      </c>
      <c r="D123" s="12"/>
      <c r="E123" s="11" t="str">
        <f t="shared" si="1"/>
        <v>10006021077</v>
      </c>
      <c r="F123" s="15">
        <v>21077</v>
      </c>
      <c r="G123" s="12" t="s">
        <v>175</v>
      </c>
      <c r="H123" s="12"/>
      <c r="I123" s="13">
        <v>63</v>
      </c>
      <c r="J123" s="6">
        <v>1</v>
      </c>
      <c r="K123" s="6">
        <v>0</v>
      </c>
      <c r="L123" s="6">
        <v>0</v>
      </c>
      <c r="M123" s="6">
        <v>2.2</v>
      </c>
      <c r="N123" s="6">
        <v>2.1</v>
      </c>
      <c r="O123" s="6">
        <v>377</v>
      </c>
      <c r="P123" s="6">
        <f>INT(VLOOKUP($I123,怪物模板!$A$3:$N$302,怪物模板!C$1,FALSE)*N123)</f>
        <v>24404</v>
      </c>
      <c r="Q123" s="6">
        <f>INT(VLOOKUP($I123,怪物模板!$A$3:$N$302,怪物模板!D$1,FALSE))</f>
        <v>3031</v>
      </c>
      <c r="R123" s="6">
        <f>INT(VLOOKUP($I123,怪物模板!$A$3:$N$302,怪物模板!E$1,FALSE))</f>
        <v>3031</v>
      </c>
      <c r="S123" s="10">
        <v>0</v>
      </c>
      <c r="T123" s="6">
        <f>INT(VLOOKUP($I123,怪物模板!$A$3:$N$302,怪物模板!G$1,FALSE))</f>
        <v>202</v>
      </c>
      <c r="U123" s="6">
        <f>INT(VLOOKUP($I123,怪物模板!$A$3:$N$302,怪物模板!H$1,FALSE))</f>
        <v>323</v>
      </c>
      <c r="V123" s="6">
        <f>INT(VLOOKUP($I123,怪物模板!$A$3:$N$302,怪物模板!I$1,FALSE))</f>
        <v>194</v>
      </c>
      <c r="W123" s="6">
        <f>INT(VLOOKUP($I123,怪物模板!$A$3:$N$302,怪物模板!J$1,FALSE))</f>
        <v>808</v>
      </c>
      <c r="X123" s="6">
        <f>INT(VLOOKUP($I123,怪物模板!$A$3:$N$302,怪物模板!K$1,FALSE))</f>
        <v>404</v>
      </c>
      <c r="Y123" s="6">
        <f>INT(VLOOKUP($I123,怪物模板!$A$3:$N$302,怪物模板!L$1,FALSE))</f>
        <v>12000</v>
      </c>
      <c r="Z123" s="6">
        <v>0</v>
      </c>
      <c r="AA123" s="6">
        <v>600</v>
      </c>
      <c r="AB123" s="6">
        <v>0</v>
      </c>
      <c r="AC123" s="6">
        <v>0</v>
      </c>
      <c r="AD123" s="6">
        <v>0</v>
      </c>
    </row>
    <row r="124" spans="1:30">
      <c r="A124" s="6">
        <v>121</v>
      </c>
      <c r="B124" s="10">
        <v>100060</v>
      </c>
      <c r="C124" s="9" t="s">
        <v>176</v>
      </c>
      <c r="D124" s="12"/>
      <c r="E124" s="11" t="str">
        <f t="shared" si="1"/>
        <v>10006021094</v>
      </c>
      <c r="F124" s="15">
        <v>21094</v>
      </c>
      <c r="G124" s="12" t="s">
        <v>175</v>
      </c>
      <c r="H124" s="12"/>
      <c r="I124" s="13">
        <v>63</v>
      </c>
      <c r="J124" s="6">
        <v>1</v>
      </c>
      <c r="K124" s="6">
        <v>0</v>
      </c>
      <c r="L124" s="6">
        <v>0</v>
      </c>
      <c r="M124" s="6">
        <v>2.2</v>
      </c>
      <c r="N124" s="6">
        <v>2.1</v>
      </c>
      <c r="O124" s="6">
        <v>377</v>
      </c>
      <c r="P124" s="6">
        <v>24404</v>
      </c>
      <c r="Q124" s="6">
        <v>3031</v>
      </c>
      <c r="R124" s="6">
        <v>3031</v>
      </c>
      <c r="S124" s="10">
        <v>0</v>
      </c>
      <c r="T124" s="6">
        <v>202</v>
      </c>
      <c r="U124" s="6">
        <v>323</v>
      </c>
      <c r="V124" s="6">
        <v>194</v>
      </c>
      <c r="W124" s="6">
        <v>808</v>
      </c>
      <c r="X124" s="6">
        <v>404</v>
      </c>
      <c r="Y124" s="6">
        <v>12000</v>
      </c>
      <c r="Z124" s="6">
        <v>0</v>
      </c>
      <c r="AA124" s="6">
        <v>550</v>
      </c>
      <c r="AB124" s="6">
        <v>0</v>
      </c>
      <c r="AC124" s="6">
        <v>0</v>
      </c>
      <c r="AD124" s="6">
        <v>0</v>
      </c>
    </row>
    <row r="125" spans="1:30">
      <c r="A125" s="6">
        <v>122</v>
      </c>
      <c r="B125" s="10">
        <v>100060</v>
      </c>
      <c r="C125" s="10" t="s">
        <v>177</v>
      </c>
      <c r="D125" s="6"/>
      <c r="E125" s="30" t="str">
        <f t="shared" si="1"/>
        <v>10006029916</v>
      </c>
      <c r="F125" s="6">
        <v>29916</v>
      </c>
      <c r="G125" s="6" t="s">
        <v>155</v>
      </c>
      <c r="H125" s="6"/>
      <c r="I125" s="6">
        <v>63</v>
      </c>
      <c r="J125" s="6">
        <v>1</v>
      </c>
      <c r="K125" s="6">
        <v>0</v>
      </c>
      <c r="L125" s="6">
        <v>0</v>
      </c>
      <c r="M125" s="6">
        <v>2.2</v>
      </c>
      <c r="N125" s="6">
        <v>2.1</v>
      </c>
      <c r="O125" s="6">
        <v>377</v>
      </c>
      <c r="P125" s="6">
        <v>24404</v>
      </c>
      <c r="Q125" s="6">
        <v>3031</v>
      </c>
      <c r="R125" s="6">
        <v>3031</v>
      </c>
      <c r="S125" s="10">
        <v>0</v>
      </c>
      <c r="T125" s="6">
        <v>202</v>
      </c>
      <c r="U125" s="6">
        <v>323</v>
      </c>
      <c r="V125" s="6">
        <v>194</v>
      </c>
      <c r="W125" s="6">
        <v>808</v>
      </c>
      <c r="X125" s="6">
        <v>404</v>
      </c>
      <c r="Y125" s="6">
        <v>12000</v>
      </c>
      <c r="Z125" s="6">
        <v>0</v>
      </c>
      <c r="AA125" s="6">
        <v>550</v>
      </c>
      <c r="AB125" s="6">
        <v>0</v>
      </c>
      <c r="AC125" s="6">
        <v>0</v>
      </c>
      <c r="AD125" s="6">
        <v>0</v>
      </c>
    </row>
    <row r="126" spans="1:30">
      <c r="A126" s="6">
        <v>123</v>
      </c>
      <c r="B126" s="10">
        <v>100060</v>
      </c>
      <c r="C126" s="10" t="s">
        <v>178</v>
      </c>
      <c r="D126" s="6"/>
      <c r="E126" s="30" t="str">
        <f t="shared" si="1"/>
        <v>10006029917</v>
      </c>
      <c r="F126" s="6">
        <v>29917</v>
      </c>
      <c r="G126" s="6" t="s">
        <v>165</v>
      </c>
      <c r="H126" s="6"/>
      <c r="I126" s="6">
        <v>63</v>
      </c>
      <c r="J126" s="6">
        <v>1</v>
      </c>
      <c r="K126" s="6">
        <v>0</v>
      </c>
      <c r="L126" s="6">
        <v>0</v>
      </c>
      <c r="M126" s="6">
        <v>2.5</v>
      </c>
      <c r="N126" s="6">
        <v>3.7</v>
      </c>
      <c r="O126" s="6">
        <v>377</v>
      </c>
      <c r="P126" s="6">
        <v>42997</v>
      </c>
      <c r="Q126" s="6">
        <v>3031</v>
      </c>
      <c r="R126" s="6">
        <v>3031</v>
      </c>
      <c r="S126" s="10">
        <v>0</v>
      </c>
      <c r="T126" s="6">
        <v>202</v>
      </c>
      <c r="U126" s="6">
        <v>323</v>
      </c>
      <c r="V126" s="6">
        <v>194</v>
      </c>
      <c r="W126" s="6">
        <v>808</v>
      </c>
      <c r="X126" s="6">
        <v>404</v>
      </c>
      <c r="Y126" s="6">
        <v>12000</v>
      </c>
      <c r="Z126" s="6">
        <v>0</v>
      </c>
      <c r="AA126" s="6">
        <v>550</v>
      </c>
      <c r="AB126" s="6">
        <v>0</v>
      </c>
      <c r="AC126" s="6">
        <v>0</v>
      </c>
      <c r="AD126" s="6">
        <v>0</v>
      </c>
    </row>
    <row r="127" spans="1:30">
      <c r="A127" s="6">
        <v>124</v>
      </c>
      <c r="B127" s="10">
        <v>100060</v>
      </c>
      <c r="C127" s="10" t="s">
        <v>179</v>
      </c>
      <c r="D127" s="6"/>
      <c r="E127" s="30" t="str">
        <f t="shared" si="1"/>
        <v>10006029918</v>
      </c>
      <c r="F127" s="6">
        <v>29918</v>
      </c>
      <c r="G127" s="6" t="s">
        <v>180</v>
      </c>
      <c r="H127" s="6"/>
      <c r="I127" s="6">
        <v>63</v>
      </c>
      <c r="J127" s="6">
        <v>1</v>
      </c>
      <c r="K127" s="6">
        <v>0</v>
      </c>
      <c r="L127" s="6">
        <v>0</v>
      </c>
      <c r="M127" s="6">
        <v>2.5</v>
      </c>
      <c r="N127" s="6">
        <v>3.7</v>
      </c>
      <c r="O127" s="6">
        <v>377</v>
      </c>
      <c r="P127" s="6">
        <v>42997</v>
      </c>
      <c r="Q127" s="6">
        <v>3031</v>
      </c>
      <c r="R127" s="6">
        <v>3031</v>
      </c>
      <c r="S127" s="10">
        <v>0</v>
      </c>
      <c r="T127" s="6">
        <v>202</v>
      </c>
      <c r="U127" s="6">
        <v>323</v>
      </c>
      <c r="V127" s="6">
        <v>194</v>
      </c>
      <c r="W127" s="6">
        <v>808</v>
      </c>
      <c r="X127" s="6">
        <v>404</v>
      </c>
      <c r="Y127" s="6">
        <v>12000</v>
      </c>
      <c r="Z127" s="6">
        <v>0</v>
      </c>
      <c r="AA127" s="6">
        <v>550</v>
      </c>
      <c r="AB127" s="6">
        <v>0</v>
      </c>
      <c r="AC127" s="6">
        <v>0</v>
      </c>
      <c r="AD127" s="6">
        <v>0</v>
      </c>
    </row>
    <row r="128" spans="1:30">
      <c r="A128" s="6">
        <v>125</v>
      </c>
      <c r="B128" s="10">
        <v>100060</v>
      </c>
      <c r="C128" s="10" t="s">
        <v>181</v>
      </c>
      <c r="D128" s="26"/>
      <c r="E128" s="31" t="str">
        <f t="shared" si="1"/>
        <v>10006029919</v>
      </c>
      <c r="F128" s="26">
        <v>29919</v>
      </c>
      <c r="G128" s="26" t="s">
        <v>182</v>
      </c>
      <c r="H128" s="26"/>
      <c r="I128" s="26">
        <v>63</v>
      </c>
      <c r="J128" s="26">
        <v>3</v>
      </c>
      <c r="K128" s="26">
        <v>0</v>
      </c>
      <c r="L128" s="26">
        <v>0</v>
      </c>
      <c r="M128" s="26">
        <v>13</v>
      </c>
      <c r="N128" s="26">
        <v>9</v>
      </c>
      <c r="O128" s="26">
        <v>1600</v>
      </c>
      <c r="P128" s="26">
        <v>104589</v>
      </c>
      <c r="Q128" s="6">
        <v>3031</v>
      </c>
      <c r="R128" s="6">
        <v>3031</v>
      </c>
      <c r="S128" s="10">
        <v>0</v>
      </c>
      <c r="T128" s="6">
        <v>202</v>
      </c>
      <c r="U128" s="6">
        <v>323</v>
      </c>
      <c r="V128" s="6">
        <v>194</v>
      </c>
      <c r="W128" s="6">
        <v>808</v>
      </c>
      <c r="X128" s="6">
        <v>404</v>
      </c>
      <c r="Y128" s="6">
        <v>12000</v>
      </c>
      <c r="Z128" s="6">
        <v>0</v>
      </c>
      <c r="AA128" s="6">
        <v>550</v>
      </c>
      <c r="AB128" s="6">
        <v>0</v>
      </c>
      <c r="AC128" s="6">
        <v>0</v>
      </c>
      <c r="AD128" s="6">
        <v>0</v>
      </c>
    </row>
    <row r="129" spans="1:30">
      <c r="A129" s="6">
        <v>126</v>
      </c>
      <c r="B129" s="10">
        <v>100060</v>
      </c>
      <c r="C129" s="10" t="s">
        <v>183</v>
      </c>
      <c r="D129" s="6"/>
      <c r="E129" s="30" t="str">
        <f t="shared" si="1"/>
        <v>10006029920</v>
      </c>
      <c r="F129" s="6">
        <v>29920</v>
      </c>
      <c r="G129" s="6" t="s">
        <v>155</v>
      </c>
      <c r="H129" s="6"/>
      <c r="I129" s="6">
        <v>63</v>
      </c>
      <c r="J129" s="6">
        <v>1</v>
      </c>
      <c r="K129" s="6">
        <v>0</v>
      </c>
      <c r="L129" s="6">
        <v>0</v>
      </c>
      <c r="M129" s="6">
        <v>2</v>
      </c>
      <c r="N129" s="6">
        <v>4</v>
      </c>
      <c r="O129" s="6">
        <f>INT(VLOOKUP(I129,怪物模板!$A$3:$N$302,怪物模板!B$1,FALSE)*M129*125%)</f>
        <v>377</v>
      </c>
      <c r="P129" s="6">
        <f>INT(VLOOKUP($I129,怪物模板!$A$3:$N$302,怪物模板!C$1,FALSE)*N129)</f>
        <v>46484</v>
      </c>
      <c r="Q129" s="6">
        <f>INT(VLOOKUP($I129,怪物模板!$A$3:$N$302,怪物模板!D$1,FALSE))</f>
        <v>3031</v>
      </c>
      <c r="R129" s="6">
        <f>INT(VLOOKUP($I129,怪物模板!$A$3:$N$302,怪物模板!E$1,FALSE))</f>
        <v>3031</v>
      </c>
      <c r="S129" s="10">
        <v>0</v>
      </c>
      <c r="T129" s="6">
        <v>202</v>
      </c>
      <c r="U129" s="6">
        <v>323</v>
      </c>
      <c r="V129" s="6">
        <v>194</v>
      </c>
      <c r="W129" s="6">
        <v>808</v>
      </c>
      <c r="X129" s="6">
        <v>404</v>
      </c>
      <c r="Y129" s="6">
        <v>12000</v>
      </c>
      <c r="Z129" s="6">
        <v>0</v>
      </c>
      <c r="AA129" s="6">
        <v>550</v>
      </c>
      <c r="AB129" s="6">
        <v>0</v>
      </c>
      <c r="AC129" s="6">
        <v>0</v>
      </c>
      <c r="AD129" s="6">
        <v>0</v>
      </c>
    </row>
    <row r="130" spans="1:30">
      <c r="A130" s="6">
        <v>127</v>
      </c>
      <c r="B130" s="10">
        <v>100060</v>
      </c>
      <c r="C130" s="10" t="s">
        <v>184</v>
      </c>
      <c r="D130" s="26"/>
      <c r="E130" s="31" t="str">
        <f t="shared" si="1"/>
        <v>10006029921</v>
      </c>
      <c r="F130" s="26">
        <v>29921</v>
      </c>
      <c r="G130" s="26" t="s">
        <v>185</v>
      </c>
      <c r="H130" s="26"/>
      <c r="I130" s="26">
        <v>63</v>
      </c>
      <c r="J130" s="26">
        <v>3</v>
      </c>
      <c r="K130" s="26">
        <v>0</v>
      </c>
      <c r="L130" s="26">
        <v>0</v>
      </c>
      <c r="M130" s="26">
        <v>14</v>
      </c>
      <c r="N130" s="26">
        <v>11</v>
      </c>
      <c r="O130" s="26">
        <v>1700</v>
      </c>
      <c r="P130" s="26">
        <v>127831</v>
      </c>
      <c r="Q130" s="6">
        <v>3031</v>
      </c>
      <c r="R130" s="6">
        <v>3031</v>
      </c>
      <c r="S130" s="10">
        <v>0</v>
      </c>
      <c r="T130" s="6">
        <v>202</v>
      </c>
      <c r="U130" s="6">
        <v>323</v>
      </c>
      <c r="V130" s="6">
        <v>194</v>
      </c>
      <c r="W130" s="6">
        <v>808</v>
      </c>
      <c r="X130" s="6">
        <v>404</v>
      </c>
      <c r="Y130" s="6">
        <v>12000</v>
      </c>
      <c r="Z130" s="6">
        <v>0</v>
      </c>
      <c r="AA130" s="6">
        <v>550</v>
      </c>
      <c r="AB130" s="6">
        <v>0</v>
      </c>
      <c r="AC130" s="6">
        <v>0</v>
      </c>
      <c r="AD130" s="6">
        <v>0</v>
      </c>
    </row>
    <row r="131" spans="1:30">
      <c r="A131" s="6">
        <v>128</v>
      </c>
      <c r="B131" s="10">
        <v>100040</v>
      </c>
      <c r="C131" s="10" t="s">
        <v>186</v>
      </c>
      <c r="D131" s="6"/>
      <c r="E131" s="30" t="str">
        <f t="shared" si="1"/>
        <v>10004029922</v>
      </c>
      <c r="F131" s="6">
        <v>29922</v>
      </c>
      <c r="G131" s="6" t="s">
        <v>139</v>
      </c>
      <c r="H131" s="6"/>
      <c r="I131" s="6">
        <v>63</v>
      </c>
      <c r="J131" s="6">
        <v>1</v>
      </c>
      <c r="K131" s="6">
        <v>0</v>
      </c>
      <c r="L131" s="6">
        <v>0</v>
      </c>
      <c r="M131" s="6">
        <v>2.5</v>
      </c>
      <c r="N131" s="6">
        <v>5</v>
      </c>
      <c r="O131" s="6">
        <v>622</v>
      </c>
      <c r="P131" s="6">
        <v>46484</v>
      </c>
      <c r="Q131" s="6">
        <v>3031</v>
      </c>
      <c r="R131" s="6">
        <v>3031</v>
      </c>
      <c r="S131" s="10">
        <v>0</v>
      </c>
      <c r="T131" s="6">
        <v>202</v>
      </c>
      <c r="U131" s="6">
        <v>323</v>
      </c>
      <c r="V131" s="6">
        <v>194</v>
      </c>
      <c r="W131" s="6">
        <v>808</v>
      </c>
      <c r="X131" s="6">
        <v>404</v>
      </c>
      <c r="Y131" s="6">
        <v>12000</v>
      </c>
      <c r="Z131" s="6">
        <v>0</v>
      </c>
      <c r="AA131" s="6">
        <v>550</v>
      </c>
      <c r="AB131" s="6">
        <v>0</v>
      </c>
      <c r="AC131" s="6">
        <v>0</v>
      </c>
      <c r="AD131" s="6">
        <v>0</v>
      </c>
    </row>
    <row r="132" spans="1:30">
      <c r="A132" s="6">
        <v>129</v>
      </c>
      <c r="B132" s="6">
        <v>100040</v>
      </c>
      <c r="C132" s="14" t="s">
        <v>135</v>
      </c>
      <c r="D132" s="6"/>
      <c r="E132" s="30" t="str">
        <f t="shared" ref="E132:E195" si="2">B132&amp;F132</f>
        <v>10004080613</v>
      </c>
      <c r="F132" s="6">
        <v>80613</v>
      </c>
      <c r="G132" s="6" t="s">
        <v>136</v>
      </c>
      <c r="H132" s="6"/>
      <c r="I132" s="14">
        <v>73</v>
      </c>
      <c r="J132" s="6">
        <v>1</v>
      </c>
      <c r="K132" s="6">
        <v>0</v>
      </c>
      <c r="L132" s="6">
        <v>0</v>
      </c>
      <c r="M132" s="6">
        <v>2.5</v>
      </c>
      <c r="N132" s="6">
        <v>5</v>
      </c>
      <c r="O132" s="6">
        <f>INT(VLOOKUP(I132,怪物模板!$A$3:$N$302,怪物模板!B$1,FALSE)*M132*125%)</f>
        <v>571</v>
      </c>
      <c r="P132" s="6">
        <f>INT(VLOOKUP($I132,怪物模板!$A$3:$N$302,怪物模板!C$1,FALSE)*N132)</f>
        <v>70235</v>
      </c>
      <c r="Q132" s="6">
        <f>INT(VLOOKUP($I132,怪物模板!$A$3:$N$302,怪物模板!D$1,FALSE))</f>
        <v>3664</v>
      </c>
      <c r="R132" s="6">
        <f>INT(VLOOKUP($I132,怪物模板!$A$3:$N$302,怪物模板!E$1,FALSE))</f>
        <v>3664</v>
      </c>
      <c r="S132" s="10">
        <v>0</v>
      </c>
      <c r="T132" s="6">
        <f>INT(VLOOKUP($I132,怪物模板!$A$3:$N$302,怪物模板!G$1,FALSE))</f>
        <v>244</v>
      </c>
      <c r="U132" s="6">
        <f>INT(VLOOKUP($I132,怪物模板!$A$3:$N$302,怪物模板!H$1,FALSE))</f>
        <v>390</v>
      </c>
      <c r="V132" s="6">
        <f>INT(VLOOKUP($I132,怪物模板!$A$3:$N$302,怪物模板!I$1,FALSE))</f>
        <v>234</v>
      </c>
      <c r="W132" s="6">
        <f>INT(VLOOKUP($I132,怪物模板!$A$3:$N$302,怪物模板!J$1,FALSE))</f>
        <v>977</v>
      </c>
      <c r="X132" s="6">
        <f>INT(VLOOKUP($I132,怪物模板!$A$3:$N$302,怪物模板!K$1,FALSE))</f>
        <v>488</v>
      </c>
      <c r="Y132" s="6">
        <f>INT(VLOOKUP($I132,怪物模板!$A$3:$N$302,怪物模板!L$1,FALSE))</f>
        <v>12000</v>
      </c>
      <c r="Z132" s="6">
        <v>0</v>
      </c>
      <c r="AA132" s="6">
        <v>600</v>
      </c>
      <c r="AB132" s="6">
        <v>0</v>
      </c>
      <c r="AC132" s="6">
        <v>0</v>
      </c>
      <c r="AD132" s="6">
        <v>0</v>
      </c>
    </row>
    <row r="133" spans="1:30">
      <c r="A133" s="6">
        <v>130</v>
      </c>
      <c r="B133" s="14">
        <v>220021</v>
      </c>
      <c r="C133" s="14" t="s">
        <v>187</v>
      </c>
      <c r="E133" s="30" t="str">
        <f t="shared" si="2"/>
        <v>22002123706</v>
      </c>
      <c r="F133" s="14">
        <v>23706</v>
      </c>
      <c r="G133" s="14" t="s">
        <v>188</v>
      </c>
      <c r="I133" s="14">
        <v>73</v>
      </c>
      <c r="J133" s="14">
        <v>1</v>
      </c>
      <c r="K133" s="14">
        <v>0</v>
      </c>
      <c r="L133" s="14">
        <v>0</v>
      </c>
      <c r="M133" s="6">
        <v>2.5</v>
      </c>
      <c r="N133" s="6">
        <v>5</v>
      </c>
      <c r="O133" s="6">
        <f>INT(VLOOKUP(I133,怪物模板!$A$3:$N$302,怪物模板!B$1,FALSE)*M133*125%)</f>
        <v>571</v>
      </c>
      <c r="P133" s="6">
        <f>INT(VLOOKUP($I133,怪物模板!$A$3:$N$302,怪物模板!C$1,FALSE)*N133)</f>
        <v>70235</v>
      </c>
      <c r="Q133" s="6">
        <f>INT(VLOOKUP($I133,怪物模板!$A$3:$N$302,怪物模板!D$1,FALSE))</f>
        <v>3664</v>
      </c>
      <c r="R133" s="6">
        <f>INT(VLOOKUP($I133,怪物模板!$A$3:$N$302,怪物模板!E$1,FALSE))</f>
        <v>3664</v>
      </c>
      <c r="S133" s="10">
        <v>0</v>
      </c>
      <c r="T133" s="14">
        <v>307</v>
      </c>
      <c r="U133" s="14">
        <v>245</v>
      </c>
      <c r="V133" s="14">
        <v>196</v>
      </c>
      <c r="W133" s="14">
        <v>153</v>
      </c>
      <c r="X133" s="14">
        <v>307</v>
      </c>
      <c r="Y133" s="14">
        <v>12000</v>
      </c>
      <c r="Z133" s="14">
        <v>0</v>
      </c>
      <c r="AA133" s="14">
        <v>550</v>
      </c>
      <c r="AB133" s="14">
        <v>0</v>
      </c>
      <c r="AC133" s="14">
        <v>0</v>
      </c>
      <c r="AD133" s="14">
        <v>0</v>
      </c>
    </row>
    <row r="134" spans="1:30">
      <c r="A134" s="6">
        <v>131</v>
      </c>
      <c r="B134" s="14">
        <v>220021</v>
      </c>
      <c r="C134" s="14" t="s">
        <v>187</v>
      </c>
      <c r="E134" s="30" t="str">
        <f t="shared" si="2"/>
        <v>22002124001</v>
      </c>
      <c r="F134" s="14">
        <v>24001</v>
      </c>
      <c r="G134" s="14" t="s">
        <v>189</v>
      </c>
      <c r="I134" s="14">
        <v>73</v>
      </c>
      <c r="J134" s="14">
        <v>3</v>
      </c>
      <c r="K134" s="14">
        <v>0</v>
      </c>
      <c r="L134" s="14">
        <v>0</v>
      </c>
      <c r="M134" s="6">
        <v>10</v>
      </c>
      <c r="N134" s="6">
        <v>17</v>
      </c>
      <c r="O134" s="6">
        <f>INT(VLOOKUP(I134,怪物模板!$A$3:$N$302,怪物模板!B$1,FALSE)*M134*125%)</f>
        <v>2287</v>
      </c>
      <c r="P134" s="6">
        <f>INT(VLOOKUP($I134,怪物模板!$A$3:$N$302,怪物模板!C$1,FALSE)*N134)</f>
        <v>238799</v>
      </c>
      <c r="Q134" s="6">
        <f>INT(VLOOKUP($I134,怪物模板!$A$3:$N$302,怪物模板!D$1,FALSE))</f>
        <v>3664</v>
      </c>
      <c r="R134" s="6">
        <f>INT(VLOOKUP($I134,怪物模板!$A$3:$N$302,怪物模板!E$1,FALSE))</f>
        <v>3664</v>
      </c>
      <c r="S134" s="10">
        <v>0</v>
      </c>
      <c r="T134" s="14">
        <v>307</v>
      </c>
      <c r="U134" s="14">
        <v>245</v>
      </c>
      <c r="V134" s="14">
        <v>196</v>
      </c>
      <c r="W134" s="14">
        <v>153</v>
      </c>
      <c r="X134" s="14">
        <v>307</v>
      </c>
      <c r="Y134" s="14">
        <v>12000</v>
      </c>
      <c r="Z134" s="14">
        <v>0</v>
      </c>
      <c r="AA134" s="14">
        <v>550</v>
      </c>
      <c r="AB134" s="14">
        <v>0</v>
      </c>
      <c r="AC134" s="14">
        <v>0</v>
      </c>
      <c r="AD134" s="14">
        <v>0</v>
      </c>
    </row>
    <row r="135" spans="1:30">
      <c r="A135" s="6">
        <v>132</v>
      </c>
      <c r="B135" s="6">
        <v>220021</v>
      </c>
      <c r="C135" s="14" t="s">
        <v>187</v>
      </c>
      <c r="D135" s="6"/>
      <c r="E135" s="30" t="str">
        <f t="shared" si="2"/>
        <v>22002123708</v>
      </c>
      <c r="F135" s="6">
        <v>23708</v>
      </c>
      <c r="G135" s="6" t="s">
        <v>136</v>
      </c>
      <c r="H135" s="6"/>
      <c r="I135" s="6">
        <v>73</v>
      </c>
      <c r="J135" s="6">
        <v>1</v>
      </c>
      <c r="K135" s="6">
        <v>0</v>
      </c>
      <c r="L135" s="6">
        <v>0</v>
      </c>
      <c r="M135" s="6">
        <v>2.5</v>
      </c>
      <c r="N135" s="6">
        <v>5</v>
      </c>
      <c r="O135" s="6">
        <f>INT(VLOOKUP(I135,怪物模板!$A$3:$N$302,怪物模板!B$1,FALSE)*M135*125%)</f>
        <v>571</v>
      </c>
      <c r="P135" s="6">
        <f>INT(VLOOKUP($I135,怪物模板!$A$3:$N$302,怪物模板!C$1,FALSE)*N135)</f>
        <v>70235</v>
      </c>
      <c r="Q135" s="6">
        <f>INT(VLOOKUP($I135,怪物模板!$A$3:$N$302,怪物模板!D$1,FALSE))</f>
        <v>3664</v>
      </c>
      <c r="R135" s="6">
        <f>INT(VLOOKUP($I135,怪物模板!$A$3:$N$302,怪物模板!E$1,FALSE))</f>
        <v>3664</v>
      </c>
      <c r="S135" s="10">
        <v>0</v>
      </c>
      <c r="T135" s="14">
        <v>307</v>
      </c>
      <c r="U135" s="14">
        <v>245</v>
      </c>
      <c r="V135" s="14">
        <v>196</v>
      </c>
      <c r="W135" s="14">
        <v>153</v>
      </c>
      <c r="X135" s="14">
        <v>307</v>
      </c>
      <c r="Y135" s="14">
        <v>12000</v>
      </c>
      <c r="Z135" s="14">
        <v>0</v>
      </c>
      <c r="AA135" s="14">
        <v>550</v>
      </c>
      <c r="AB135" s="14">
        <v>0</v>
      </c>
      <c r="AC135" s="14">
        <v>0</v>
      </c>
      <c r="AD135" s="14">
        <v>0</v>
      </c>
    </row>
    <row r="136" spans="1:30">
      <c r="A136" s="6">
        <v>133</v>
      </c>
      <c r="B136" s="6">
        <v>220021</v>
      </c>
      <c r="C136" s="14" t="s">
        <v>187</v>
      </c>
      <c r="D136" s="6"/>
      <c r="E136" s="30" t="str">
        <f t="shared" si="2"/>
        <v>22002123709</v>
      </c>
      <c r="F136" s="6">
        <v>23709</v>
      </c>
      <c r="G136" s="6" t="s">
        <v>127</v>
      </c>
      <c r="H136" s="6"/>
      <c r="I136" s="6">
        <v>73</v>
      </c>
      <c r="J136" s="6">
        <v>3</v>
      </c>
      <c r="K136" s="6">
        <v>0</v>
      </c>
      <c r="L136" s="6">
        <v>0</v>
      </c>
      <c r="M136" s="6">
        <v>10</v>
      </c>
      <c r="N136" s="6">
        <v>17</v>
      </c>
      <c r="O136" s="6">
        <f>INT(VLOOKUP(I136,怪物模板!$A$3:$N$302,怪物模板!B$1,FALSE)*M136*125%)</f>
        <v>2287</v>
      </c>
      <c r="P136" s="6">
        <f>INT(VLOOKUP($I136,怪物模板!$A$3:$N$302,怪物模板!C$1,FALSE)*N136)</f>
        <v>238799</v>
      </c>
      <c r="Q136" s="6">
        <f>INT(VLOOKUP($I136,怪物模板!$A$3:$N$302,怪物模板!D$1,FALSE))</f>
        <v>3664</v>
      </c>
      <c r="R136" s="6">
        <f>INT(VLOOKUP($I136,怪物模板!$A$3:$N$302,怪物模板!E$1,FALSE))</f>
        <v>3664</v>
      </c>
      <c r="S136" s="10">
        <v>0</v>
      </c>
      <c r="T136" s="14">
        <v>307</v>
      </c>
      <c r="U136" s="14">
        <v>245</v>
      </c>
      <c r="V136" s="14">
        <v>196</v>
      </c>
      <c r="W136" s="14">
        <v>153</v>
      </c>
      <c r="X136" s="14">
        <v>307</v>
      </c>
      <c r="Y136" s="14">
        <v>12000</v>
      </c>
      <c r="Z136" s="14">
        <v>0</v>
      </c>
      <c r="AA136" s="14">
        <v>550</v>
      </c>
      <c r="AB136" s="14">
        <v>0</v>
      </c>
      <c r="AC136" s="14">
        <v>0</v>
      </c>
      <c r="AD136" s="14">
        <v>0</v>
      </c>
    </row>
    <row r="137" spans="1:30">
      <c r="A137" s="6">
        <v>134</v>
      </c>
      <c r="B137" s="6">
        <v>100070</v>
      </c>
      <c r="C137" s="6" t="s">
        <v>153</v>
      </c>
      <c r="D137" s="6"/>
      <c r="E137" s="30" t="str">
        <f t="shared" si="2"/>
        <v>10007023710</v>
      </c>
      <c r="F137" s="6">
        <v>23710</v>
      </c>
      <c r="G137" s="6" t="s">
        <v>190</v>
      </c>
      <c r="H137" s="6"/>
      <c r="I137" s="6">
        <v>73</v>
      </c>
      <c r="J137" s="6">
        <v>3</v>
      </c>
      <c r="K137" s="6">
        <v>0</v>
      </c>
      <c r="L137" s="6">
        <v>0</v>
      </c>
      <c r="M137" s="6">
        <v>10</v>
      </c>
      <c r="N137" s="6">
        <v>17</v>
      </c>
      <c r="O137" s="6">
        <f>INT(VLOOKUP(I137,怪物模板!$A$3:$N$302,怪物模板!B$1,FALSE)*M137*125%)</f>
        <v>2287</v>
      </c>
      <c r="P137" s="6">
        <f>INT(VLOOKUP($I137,怪物模板!$A$3:$N$302,怪物模板!C$1,FALSE)*N137)</f>
        <v>238799</v>
      </c>
      <c r="Q137" s="6">
        <f>INT(VLOOKUP($I137,怪物模板!$A$3:$N$302,怪物模板!D$1,FALSE))</f>
        <v>3664</v>
      </c>
      <c r="R137" s="6">
        <f>INT(VLOOKUP($I137,怪物模板!$A$3:$N$302,怪物模板!E$1,FALSE))</f>
        <v>3664</v>
      </c>
      <c r="S137" s="10">
        <v>0</v>
      </c>
      <c r="T137" s="14">
        <v>307</v>
      </c>
      <c r="U137" s="14">
        <v>245</v>
      </c>
      <c r="V137" s="14">
        <v>196</v>
      </c>
      <c r="W137" s="14">
        <v>153</v>
      </c>
      <c r="X137" s="14">
        <v>307</v>
      </c>
      <c r="Y137" s="14">
        <v>12000</v>
      </c>
      <c r="Z137" s="14">
        <v>0</v>
      </c>
      <c r="AA137" s="14">
        <v>550</v>
      </c>
      <c r="AB137" s="14">
        <v>0</v>
      </c>
      <c r="AC137" s="14">
        <v>0</v>
      </c>
      <c r="AD137" s="14">
        <v>0</v>
      </c>
    </row>
    <row r="138" spans="1:30">
      <c r="A138" s="6">
        <v>135</v>
      </c>
      <c r="B138" s="6">
        <v>220021</v>
      </c>
      <c r="C138" s="6" t="s">
        <v>187</v>
      </c>
      <c r="D138" s="6"/>
      <c r="E138" s="30" t="str">
        <f t="shared" si="2"/>
        <v>22002123711</v>
      </c>
      <c r="F138" s="6">
        <v>23711</v>
      </c>
      <c r="G138" s="6" t="s">
        <v>191</v>
      </c>
      <c r="H138" s="6"/>
      <c r="I138" s="6">
        <v>73</v>
      </c>
      <c r="J138" s="6">
        <v>3</v>
      </c>
      <c r="K138" s="6">
        <v>0</v>
      </c>
      <c r="L138" s="6">
        <v>0</v>
      </c>
      <c r="M138" s="6">
        <v>10</v>
      </c>
      <c r="N138" s="6">
        <v>17</v>
      </c>
      <c r="O138" s="6">
        <f>INT(VLOOKUP(I138,怪物模板!$A$3:$N$302,怪物模板!B$1,FALSE)*M138*125%)</f>
        <v>2287</v>
      </c>
      <c r="P138" s="6">
        <f>INT(VLOOKUP($I138,怪物模板!$A$3:$N$302,怪物模板!C$1,FALSE)*N138)</f>
        <v>238799</v>
      </c>
      <c r="Q138" s="6">
        <f>INT(VLOOKUP($I138,怪物模板!$A$3:$N$302,怪物模板!D$1,FALSE))</f>
        <v>3664</v>
      </c>
      <c r="R138" s="6">
        <f>INT(VLOOKUP($I138,怪物模板!$A$3:$N$302,怪物模板!E$1,FALSE))</f>
        <v>3664</v>
      </c>
      <c r="S138" s="10">
        <v>0</v>
      </c>
      <c r="T138" s="14">
        <v>307</v>
      </c>
      <c r="U138" s="14">
        <v>245</v>
      </c>
      <c r="V138" s="14">
        <v>196</v>
      </c>
      <c r="W138" s="14">
        <v>153</v>
      </c>
      <c r="X138" s="14">
        <v>307</v>
      </c>
      <c r="Y138" s="14">
        <v>12000</v>
      </c>
      <c r="Z138" s="14">
        <v>0</v>
      </c>
      <c r="AA138" s="14">
        <v>550</v>
      </c>
      <c r="AB138" s="14">
        <v>0</v>
      </c>
      <c r="AC138" s="14">
        <v>0</v>
      </c>
      <c r="AD138" s="14">
        <v>0</v>
      </c>
    </row>
    <row r="139" spans="1:30">
      <c r="A139" s="6">
        <v>136</v>
      </c>
      <c r="B139" s="6">
        <v>220040</v>
      </c>
      <c r="C139" s="6" t="s">
        <v>192</v>
      </c>
      <c r="E139" s="30" t="str">
        <f t="shared" si="2"/>
        <v>22004021100</v>
      </c>
      <c r="F139" s="6">
        <v>21100</v>
      </c>
      <c r="G139" s="6" t="s">
        <v>193</v>
      </c>
      <c r="I139" s="6">
        <v>73</v>
      </c>
      <c r="J139" s="6">
        <v>2</v>
      </c>
      <c r="K139" s="6">
        <v>0</v>
      </c>
      <c r="L139" s="6">
        <v>0</v>
      </c>
      <c r="M139" s="6">
        <v>6</v>
      </c>
      <c r="N139" s="6">
        <v>10</v>
      </c>
      <c r="O139" s="6">
        <f>INT(VLOOKUP(I139,怪物模板!$A$3:$N$302,怪物模板!B$1,FALSE)*M139*125%)</f>
        <v>1372</v>
      </c>
      <c r="P139" s="6">
        <f>INT(VLOOKUP($I139,怪物模板!$A$3:$N$302,怪物模板!C$1,FALSE)*N139)</f>
        <v>140470</v>
      </c>
      <c r="Q139" s="6">
        <f>INT(VLOOKUP($I139,怪物模板!$A$3:$N$302,怪物模板!D$1,FALSE))</f>
        <v>3664</v>
      </c>
      <c r="R139" s="6">
        <f>INT(VLOOKUP($I139,怪物模板!$A$3:$N$302,怪物模板!E$1,FALSE))</f>
        <v>3664</v>
      </c>
      <c r="S139" s="10">
        <v>0</v>
      </c>
      <c r="T139" s="14">
        <v>307</v>
      </c>
      <c r="U139" s="14">
        <v>245</v>
      </c>
      <c r="V139" s="14">
        <v>196</v>
      </c>
      <c r="W139" s="14">
        <v>153</v>
      </c>
      <c r="X139" s="14">
        <v>307</v>
      </c>
      <c r="Y139" s="14">
        <v>12000</v>
      </c>
      <c r="Z139" s="14">
        <v>0</v>
      </c>
      <c r="AA139" s="14">
        <v>550</v>
      </c>
      <c r="AB139" s="14">
        <v>0</v>
      </c>
      <c r="AC139" s="14">
        <v>0</v>
      </c>
      <c r="AD139" s="14">
        <v>0</v>
      </c>
    </row>
    <row r="140" spans="1:30">
      <c r="A140" s="6">
        <v>137</v>
      </c>
      <c r="B140" s="6">
        <v>220040</v>
      </c>
      <c r="C140" s="6" t="s">
        <v>192</v>
      </c>
      <c r="E140" s="30" t="str">
        <f t="shared" si="2"/>
        <v>22004021110</v>
      </c>
      <c r="F140" s="6">
        <v>21110</v>
      </c>
      <c r="G140" s="6" t="s">
        <v>136</v>
      </c>
      <c r="I140" s="6">
        <v>73</v>
      </c>
      <c r="J140" s="6">
        <v>1</v>
      </c>
      <c r="K140" s="6">
        <v>0</v>
      </c>
      <c r="L140" s="6">
        <v>0</v>
      </c>
      <c r="M140" s="6">
        <v>2.5</v>
      </c>
      <c r="N140" s="6">
        <v>5</v>
      </c>
      <c r="O140" s="6">
        <f>INT(VLOOKUP(I140,怪物模板!$A$3:$N$302,怪物模板!B$1,FALSE)*M140*125%)</f>
        <v>571</v>
      </c>
      <c r="P140" s="6">
        <f>INT(VLOOKUP($I140,怪物模板!$A$3:$N$302,怪物模板!C$1,FALSE)*N140)</f>
        <v>70235</v>
      </c>
      <c r="Q140" s="6">
        <f>INT(VLOOKUP($I140,怪物模板!$A$3:$N$302,怪物模板!D$1,FALSE))</f>
        <v>3664</v>
      </c>
      <c r="R140" s="6">
        <f>INT(VLOOKUP($I140,怪物模板!$A$3:$N$302,怪物模板!E$1,FALSE))</f>
        <v>3664</v>
      </c>
      <c r="S140" s="10">
        <v>0</v>
      </c>
      <c r="T140" s="14">
        <v>307</v>
      </c>
      <c r="U140" s="14">
        <v>245</v>
      </c>
      <c r="V140" s="14">
        <v>196</v>
      </c>
      <c r="W140" s="14">
        <v>153</v>
      </c>
      <c r="X140" s="14">
        <v>307</v>
      </c>
      <c r="Y140" s="14">
        <v>12000</v>
      </c>
      <c r="Z140" s="14">
        <v>0</v>
      </c>
      <c r="AA140" s="14">
        <v>550</v>
      </c>
      <c r="AB140" s="14">
        <v>0</v>
      </c>
      <c r="AC140" s="14">
        <v>0</v>
      </c>
      <c r="AD140" s="14">
        <v>0</v>
      </c>
    </row>
    <row r="141" spans="1:30">
      <c r="A141" s="6">
        <v>138</v>
      </c>
      <c r="B141" s="6">
        <v>220040</v>
      </c>
      <c r="C141" s="6" t="s">
        <v>192</v>
      </c>
      <c r="E141" s="30" t="str">
        <f t="shared" si="2"/>
        <v>22004021208</v>
      </c>
      <c r="F141" s="6">
        <v>21208</v>
      </c>
      <c r="G141" s="6" t="s">
        <v>61</v>
      </c>
      <c r="I141" s="6">
        <v>73</v>
      </c>
      <c r="J141" s="6">
        <v>3</v>
      </c>
      <c r="K141" s="6">
        <v>0</v>
      </c>
      <c r="L141" s="6">
        <v>0</v>
      </c>
      <c r="M141" s="6">
        <v>10</v>
      </c>
      <c r="N141" s="6">
        <v>17</v>
      </c>
      <c r="O141" s="6">
        <f>INT(VLOOKUP(I141,怪物模板!$A$3:$N$302,怪物模板!B$1,FALSE)*M141*125%)</f>
        <v>2287</v>
      </c>
      <c r="P141" s="6">
        <f>INT(VLOOKUP($I141,怪物模板!$A$3:$N$302,怪物模板!C$1,FALSE)*N141)</f>
        <v>238799</v>
      </c>
      <c r="Q141" s="6">
        <f>INT(VLOOKUP($I141,怪物模板!$A$3:$N$302,怪物模板!D$1,FALSE))</f>
        <v>3664</v>
      </c>
      <c r="R141" s="6">
        <f>INT(VLOOKUP($I141,怪物模板!$A$3:$N$302,怪物模板!E$1,FALSE))</f>
        <v>3664</v>
      </c>
      <c r="S141" s="10">
        <v>0</v>
      </c>
      <c r="T141" s="14">
        <v>307</v>
      </c>
      <c r="U141" s="14">
        <v>245</v>
      </c>
      <c r="V141" s="14">
        <v>196</v>
      </c>
      <c r="W141" s="14">
        <v>153</v>
      </c>
      <c r="X141" s="14">
        <v>307</v>
      </c>
      <c r="Y141" s="14">
        <v>12000</v>
      </c>
      <c r="Z141" s="14">
        <v>0</v>
      </c>
      <c r="AA141" s="14">
        <v>550</v>
      </c>
      <c r="AB141" s="14">
        <v>0</v>
      </c>
      <c r="AC141" s="14">
        <v>0</v>
      </c>
      <c r="AD141" s="14">
        <v>0</v>
      </c>
    </row>
    <row r="142" spans="1:30">
      <c r="A142" s="6">
        <v>139</v>
      </c>
      <c r="B142" s="33">
        <v>210030</v>
      </c>
      <c r="C142" s="33" t="s">
        <v>194</v>
      </c>
      <c r="D142" s="14"/>
      <c r="E142" s="30" t="str">
        <f t="shared" si="2"/>
        <v>21003029901</v>
      </c>
      <c r="F142" s="14">
        <v>29901</v>
      </c>
      <c r="G142" s="14" t="s">
        <v>106</v>
      </c>
      <c r="H142" s="14"/>
      <c r="I142" s="14">
        <v>76</v>
      </c>
      <c r="J142" s="14">
        <v>1</v>
      </c>
      <c r="K142" s="14">
        <v>0</v>
      </c>
      <c r="L142" s="14">
        <v>0</v>
      </c>
      <c r="M142" s="6">
        <v>2.5</v>
      </c>
      <c r="N142" s="6">
        <v>5</v>
      </c>
      <c r="O142" s="6">
        <f>INT(VLOOKUP(I142,怪物模板!$A$3:$N$302,怪物模板!B$1,FALSE)*M142*125%)</f>
        <v>603</v>
      </c>
      <c r="P142" s="6">
        <f>INT(VLOOKUP($I142,怪物模板!$A$3:$N$302,怪物模板!C$1,FALSE)*N142)</f>
        <v>74040</v>
      </c>
      <c r="Q142" s="6">
        <f>INT(VLOOKUP($I142,怪物模板!$A$3:$N$302,怪物模板!D$1,FALSE))</f>
        <v>3863</v>
      </c>
      <c r="R142" s="6">
        <f>INT(VLOOKUP($I142,怪物模板!$A$3:$N$302,怪物模板!E$1,FALSE))</f>
        <v>3863</v>
      </c>
      <c r="S142" s="10">
        <v>0</v>
      </c>
      <c r="T142" s="14">
        <v>307</v>
      </c>
      <c r="U142" s="14">
        <v>245</v>
      </c>
      <c r="V142" s="14">
        <v>196</v>
      </c>
      <c r="W142" s="14">
        <v>153</v>
      </c>
      <c r="X142" s="14">
        <v>307</v>
      </c>
      <c r="Y142" s="14">
        <v>12000</v>
      </c>
      <c r="Z142" s="14">
        <v>0</v>
      </c>
      <c r="AA142" s="14">
        <v>550</v>
      </c>
      <c r="AB142" s="14">
        <v>0</v>
      </c>
      <c r="AC142" s="14">
        <v>0</v>
      </c>
      <c r="AD142" s="14">
        <v>0</v>
      </c>
    </row>
    <row r="143" spans="1:30">
      <c r="A143" s="6">
        <v>140</v>
      </c>
      <c r="B143" s="33">
        <v>210030</v>
      </c>
      <c r="C143" s="33" t="s">
        <v>194</v>
      </c>
      <c r="D143" s="14"/>
      <c r="E143" s="30" t="str">
        <f t="shared" si="2"/>
        <v>21003029902</v>
      </c>
      <c r="F143" s="14">
        <v>29902</v>
      </c>
      <c r="G143" s="14" t="s">
        <v>102</v>
      </c>
      <c r="H143" s="14"/>
      <c r="I143" s="14">
        <v>76</v>
      </c>
      <c r="J143" s="14">
        <v>1</v>
      </c>
      <c r="K143" s="14">
        <v>0</v>
      </c>
      <c r="L143" s="14">
        <v>0</v>
      </c>
      <c r="M143" s="6">
        <v>2.5</v>
      </c>
      <c r="N143" s="6">
        <v>5</v>
      </c>
      <c r="O143" s="6">
        <f>INT(VLOOKUP(I143,怪物模板!$A$3:$N$302,怪物模板!B$1,FALSE)*M143*125%)</f>
        <v>603</v>
      </c>
      <c r="P143" s="6">
        <f>INT(VLOOKUP($I143,怪物模板!$A$3:$N$302,怪物模板!C$1,FALSE)*N143)</f>
        <v>74040</v>
      </c>
      <c r="Q143" s="6">
        <f>INT(VLOOKUP($I143,怪物模板!$A$3:$N$302,怪物模板!D$1,FALSE))</f>
        <v>3863</v>
      </c>
      <c r="R143" s="6">
        <f>INT(VLOOKUP($I143,怪物模板!$A$3:$N$302,怪物模板!E$1,FALSE))</f>
        <v>3863</v>
      </c>
      <c r="S143" s="10">
        <v>0</v>
      </c>
      <c r="T143" s="14">
        <v>307</v>
      </c>
      <c r="U143" s="14">
        <v>245</v>
      </c>
      <c r="V143" s="14">
        <v>196</v>
      </c>
      <c r="W143" s="14">
        <v>153</v>
      </c>
      <c r="X143" s="14">
        <v>307</v>
      </c>
      <c r="Y143" s="14">
        <v>12000</v>
      </c>
      <c r="Z143" s="14">
        <v>0</v>
      </c>
      <c r="AA143" s="14">
        <v>550</v>
      </c>
      <c r="AB143" s="14">
        <v>0</v>
      </c>
      <c r="AC143" s="14">
        <v>0</v>
      </c>
      <c r="AD143" s="14">
        <v>0</v>
      </c>
    </row>
    <row r="144" spans="1:30">
      <c r="A144" s="6">
        <v>141</v>
      </c>
      <c r="B144" s="33">
        <v>210030</v>
      </c>
      <c r="C144" s="33" t="s">
        <v>194</v>
      </c>
      <c r="D144" s="14"/>
      <c r="E144" s="30" t="str">
        <f t="shared" si="2"/>
        <v>21003029903</v>
      </c>
      <c r="F144" s="14">
        <v>29903</v>
      </c>
      <c r="G144" s="14" t="s">
        <v>72</v>
      </c>
      <c r="H144" s="14"/>
      <c r="I144" s="14">
        <v>76</v>
      </c>
      <c r="J144" s="14">
        <v>2</v>
      </c>
      <c r="K144" s="14">
        <v>0</v>
      </c>
      <c r="L144" s="14">
        <v>0</v>
      </c>
      <c r="M144" s="6">
        <v>6</v>
      </c>
      <c r="N144" s="6">
        <v>10</v>
      </c>
      <c r="O144" s="6">
        <f>INT(VLOOKUP(I144,怪物模板!$A$3:$N$302,怪物模板!B$1,FALSE)*M144*125%)</f>
        <v>1447</v>
      </c>
      <c r="P144" s="6">
        <f>INT(VLOOKUP($I144,怪物模板!$A$3:$N$302,怪物模板!C$1,FALSE)*N144)</f>
        <v>148080</v>
      </c>
      <c r="Q144" s="6">
        <f>INT(VLOOKUP($I144,怪物模板!$A$3:$N$302,怪物模板!D$1,FALSE))</f>
        <v>3863</v>
      </c>
      <c r="R144" s="6">
        <f>INT(VLOOKUP($I144,怪物模板!$A$3:$N$302,怪物模板!E$1,FALSE))</f>
        <v>3863</v>
      </c>
      <c r="S144" s="10">
        <v>0</v>
      </c>
      <c r="T144" s="14">
        <v>307</v>
      </c>
      <c r="U144" s="14">
        <v>245</v>
      </c>
      <c r="V144" s="14">
        <v>196</v>
      </c>
      <c r="W144" s="14">
        <v>153</v>
      </c>
      <c r="X144" s="14">
        <v>307</v>
      </c>
      <c r="Y144" s="14">
        <v>12000</v>
      </c>
      <c r="Z144" s="14">
        <v>0</v>
      </c>
      <c r="AA144" s="14">
        <v>550</v>
      </c>
      <c r="AB144" s="14">
        <v>0</v>
      </c>
      <c r="AC144" s="14">
        <v>0</v>
      </c>
      <c r="AD144" s="14">
        <v>0</v>
      </c>
    </row>
    <row r="145" spans="1:30">
      <c r="A145" s="6">
        <v>142</v>
      </c>
      <c r="B145" s="33">
        <v>210030</v>
      </c>
      <c r="C145" s="33" t="s">
        <v>194</v>
      </c>
      <c r="D145" s="34"/>
      <c r="E145" s="31" t="str">
        <f t="shared" si="2"/>
        <v>21003029904</v>
      </c>
      <c r="F145" s="34">
        <v>29904</v>
      </c>
      <c r="G145" s="34" t="s">
        <v>195</v>
      </c>
      <c r="H145" s="34"/>
      <c r="I145" s="34">
        <v>76</v>
      </c>
      <c r="J145" s="34">
        <v>3</v>
      </c>
      <c r="K145" s="34">
        <v>0</v>
      </c>
      <c r="L145" s="34">
        <v>0</v>
      </c>
      <c r="M145" s="26">
        <v>10</v>
      </c>
      <c r="N145" s="26">
        <v>17</v>
      </c>
      <c r="O145" s="6">
        <f>INT(VLOOKUP(I145,怪物模板!$A$3:$N$302,怪物模板!B$1,FALSE)*M145*125%)</f>
        <v>2412</v>
      </c>
      <c r="P145" s="6">
        <f>INT(VLOOKUP($I145,怪物模板!$A$3:$N$302,怪物模板!C$1,FALSE)*N145)</f>
        <v>251736</v>
      </c>
      <c r="Q145" s="6">
        <f>INT(VLOOKUP($I145,怪物模板!$A$3:$N$302,怪物模板!D$1,FALSE))</f>
        <v>3863</v>
      </c>
      <c r="R145" s="6">
        <f>INT(VLOOKUP($I145,怪物模板!$A$3:$N$302,怪物模板!E$1,FALSE))</f>
        <v>3863</v>
      </c>
      <c r="S145" s="10">
        <v>0</v>
      </c>
      <c r="T145" s="14">
        <v>307</v>
      </c>
      <c r="U145" s="14">
        <v>245</v>
      </c>
      <c r="V145" s="14">
        <v>196</v>
      </c>
      <c r="W145" s="14">
        <v>153</v>
      </c>
      <c r="X145" s="14">
        <v>307</v>
      </c>
      <c r="Y145" s="14">
        <v>12000</v>
      </c>
      <c r="Z145" s="14">
        <v>0</v>
      </c>
      <c r="AA145" s="14">
        <v>550</v>
      </c>
      <c r="AB145" s="14">
        <v>0</v>
      </c>
      <c r="AC145" s="14">
        <v>0</v>
      </c>
      <c r="AD145" s="14">
        <v>0</v>
      </c>
    </row>
    <row r="146" spans="1:30">
      <c r="A146" s="6">
        <v>143</v>
      </c>
      <c r="B146" s="10">
        <v>100020</v>
      </c>
      <c r="C146" s="10" t="s">
        <v>196</v>
      </c>
      <c r="D146" s="6"/>
      <c r="E146" s="30" t="str">
        <f t="shared" si="2"/>
        <v>10002029906</v>
      </c>
      <c r="F146" s="6">
        <v>29906</v>
      </c>
      <c r="G146" s="6" t="s">
        <v>106</v>
      </c>
      <c r="H146" s="6"/>
      <c r="I146" s="6">
        <v>76</v>
      </c>
      <c r="J146" s="6">
        <v>1</v>
      </c>
      <c r="K146" s="6">
        <v>0</v>
      </c>
      <c r="L146" s="6">
        <v>0</v>
      </c>
      <c r="M146" s="6">
        <v>2.5</v>
      </c>
      <c r="N146" s="6">
        <v>5</v>
      </c>
      <c r="O146" s="6">
        <f>INT(VLOOKUP(I146,怪物模板!$A$3:$N$302,怪物模板!B$1,FALSE)*M146*125%)</f>
        <v>603</v>
      </c>
      <c r="P146" s="6">
        <f>INT(VLOOKUP($I146,怪物模板!$A$3:$N$302,怪物模板!C$1,FALSE)*N146)</f>
        <v>74040</v>
      </c>
      <c r="Q146" s="6">
        <f>INT(VLOOKUP($I146,怪物模板!$A$3:$N$302,怪物模板!D$1,FALSE))</f>
        <v>3863</v>
      </c>
      <c r="R146" s="6">
        <f>INT(VLOOKUP($I146,怪物模板!$A$3:$N$302,怪物模板!E$1,FALSE))</f>
        <v>3863</v>
      </c>
      <c r="S146" s="10">
        <v>0</v>
      </c>
      <c r="T146" s="14">
        <v>307</v>
      </c>
      <c r="U146" s="14">
        <v>245</v>
      </c>
      <c r="V146" s="14">
        <v>196</v>
      </c>
      <c r="W146" s="14">
        <v>153</v>
      </c>
      <c r="X146" s="14">
        <v>307</v>
      </c>
      <c r="Y146" s="14">
        <v>12000</v>
      </c>
      <c r="Z146" s="14">
        <v>0</v>
      </c>
      <c r="AA146" s="14">
        <v>550</v>
      </c>
      <c r="AB146" s="14">
        <v>0</v>
      </c>
      <c r="AC146" s="14">
        <v>0</v>
      </c>
      <c r="AD146" s="14">
        <v>0</v>
      </c>
    </row>
    <row r="147" spans="1:30">
      <c r="A147" s="6">
        <v>144</v>
      </c>
      <c r="B147" s="10">
        <v>100020</v>
      </c>
      <c r="C147" s="10" t="s">
        <v>197</v>
      </c>
      <c r="D147" s="6"/>
      <c r="E147" s="30" t="str">
        <f t="shared" si="2"/>
        <v>10002029907</v>
      </c>
      <c r="F147" s="6">
        <v>29907</v>
      </c>
      <c r="G147" s="6" t="s">
        <v>102</v>
      </c>
      <c r="H147" s="6"/>
      <c r="I147" s="6">
        <v>76</v>
      </c>
      <c r="J147" s="6">
        <v>1</v>
      </c>
      <c r="K147" s="6">
        <v>0</v>
      </c>
      <c r="L147" s="6">
        <v>0</v>
      </c>
      <c r="M147" s="6">
        <v>2.5</v>
      </c>
      <c r="N147" s="6">
        <v>5</v>
      </c>
      <c r="O147" s="6">
        <f>INT(VLOOKUP(I147,怪物模板!$A$3:$N$302,怪物模板!B$1,FALSE)*M147*125%)</f>
        <v>603</v>
      </c>
      <c r="P147" s="6">
        <f>INT(VLOOKUP($I147,怪物模板!$A$3:$N$302,怪物模板!C$1,FALSE)*N147)</f>
        <v>74040</v>
      </c>
      <c r="Q147" s="6">
        <f>INT(VLOOKUP($I147,怪物模板!$A$3:$N$302,怪物模板!D$1,FALSE))</f>
        <v>3863</v>
      </c>
      <c r="R147" s="6">
        <f>INT(VLOOKUP($I147,怪物模板!$A$3:$N$302,怪物模板!E$1,FALSE))</f>
        <v>3863</v>
      </c>
      <c r="S147" s="10">
        <v>0</v>
      </c>
      <c r="T147" s="14">
        <v>307</v>
      </c>
      <c r="U147" s="14">
        <v>245</v>
      </c>
      <c r="V147" s="14">
        <v>196</v>
      </c>
      <c r="W147" s="14">
        <v>153</v>
      </c>
      <c r="X147" s="14">
        <v>307</v>
      </c>
      <c r="Y147" s="14">
        <v>12000</v>
      </c>
      <c r="Z147" s="14">
        <v>0</v>
      </c>
      <c r="AA147" s="14">
        <v>550</v>
      </c>
      <c r="AB147" s="14">
        <v>0</v>
      </c>
      <c r="AC147" s="14">
        <v>0</v>
      </c>
      <c r="AD147" s="14">
        <v>0</v>
      </c>
    </row>
    <row r="148" spans="1:30">
      <c r="A148" s="6">
        <v>145</v>
      </c>
      <c r="B148" s="10">
        <v>100030</v>
      </c>
      <c r="C148" s="10" t="s">
        <v>198</v>
      </c>
      <c r="D148" s="6"/>
      <c r="E148" s="30" t="str">
        <f t="shared" si="2"/>
        <v>10003029908</v>
      </c>
      <c r="F148" s="6">
        <v>29908</v>
      </c>
      <c r="G148" s="6" t="s">
        <v>72</v>
      </c>
      <c r="H148" s="6"/>
      <c r="I148" s="6">
        <v>76</v>
      </c>
      <c r="J148" s="6">
        <v>2</v>
      </c>
      <c r="K148" s="6">
        <v>0</v>
      </c>
      <c r="L148" s="6">
        <v>0</v>
      </c>
      <c r="M148" s="6">
        <v>6</v>
      </c>
      <c r="N148" s="6">
        <v>10</v>
      </c>
      <c r="O148" s="6">
        <f>INT(VLOOKUP(I148,怪物模板!$A$3:$N$302,怪物模板!B$1,FALSE)*M148*125%)</f>
        <v>1447</v>
      </c>
      <c r="P148" s="6">
        <f>INT(VLOOKUP($I148,怪物模板!$A$3:$N$302,怪物模板!C$1,FALSE)*N148)</f>
        <v>148080</v>
      </c>
      <c r="Q148" s="6">
        <f>INT(VLOOKUP($I148,怪物模板!$A$3:$N$302,怪物模板!D$1,FALSE))</f>
        <v>3863</v>
      </c>
      <c r="R148" s="6">
        <f>INT(VLOOKUP($I148,怪物模板!$A$3:$N$302,怪物模板!E$1,FALSE))</f>
        <v>3863</v>
      </c>
      <c r="S148" s="10">
        <v>0</v>
      </c>
      <c r="T148" s="14">
        <v>307</v>
      </c>
      <c r="U148" s="14">
        <v>245</v>
      </c>
      <c r="V148" s="14">
        <v>196</v>
      </c>
      <c r="W148" s="14">
        <v>153</v>
      </c>
      <c r="X148" s="14">
        <v>307</v>
      </c>
      <c r="Y148" s="14">
        <v>12000</v>
      </c>
      <c r="Z148" s="14">
        <v>0</v>
      </c>
      <c r="AA148" s="14">
        <v>550</v>
      </c>
      <c r="AB148" s="14">
        <v>0</v>
      </c>
      <c r="AC148" s="14">
        <v>0</v>
      </c>
      <c r="AD148" s="14">
        <v>0</v>
      </c>
    </row>
    <row r="149" spans="1:30">
      <c r="A149" s="6">
        <v>146</v>
      </c>
      <c r="B149" s="10">
        <v>100020</v>
      </c>
      <c r="C149" s="10" t="s">
        <v>199</v>
      </c>
      <c r="D149" s="26"/>
      <c r="E149" s="31" t="str">
        <f t="shared" si="2"/>
        <v>10002029909</v>
      </c>
      <c r="F149" s="26">
        <v>29909</v>
      </c>
      <c r="G149" s="26" t="s">
        <v>195</v>
      </c>
      <c r="H149" s="26"/>
      <c r="I149" s="26">
        <v>76</v>
      </c>
      <c r="J149" s="26">
        <v>3</v>
      </c>
      <c r="K149" s="26">
        <v>0</v>
      </c>
      <c r="L149" s="26">
        <v>0</v>
      </c>
      <c r="M149" s="26">
        <v>10</v>
      </c>
      <c r="N149" s="26">
        <v>17</v>
      </c>
      <c r="O149" s="6">
        <f>INT(VLOOKUP(I149,怪物模板!$A$3:$N$302,怪物模板!B$1,FALSE)*M149*125%)</f>
        <v>2412</v>
      </c>
      <c r="P149" s="6">
        <f>INT(VLOOKUP($I149,怪物模板!$A$3:$N$302,怪物模板!C$1,FALSE)*N149)</f>
        <v>251736</v>
      </c>
      <c r="Q149" s="6">
        <f>INT(VLOOKUP($I149,怪物模板!$A$3:$N$302,怪物模板!D$1,FALSE))</f>
        <v>3863</v>
      </c>
      <c r="R149" s="6">
        <f>INT(VLOOKUP($I149,怪物模板!$A$3:$N$302,怪物模板!E$1,FALSE))</f>
        <v>3863</v>
      </c>
      <c r="S149" s="10">
        <v>0</v>
      </c>
      <c r="T149" s="14">
        <v>307</v>
      </c>
      <c r="U149" s="14">
        <v>245</v>
      </c>
      <c r="V149" s="14">
        <v>196</v>
      </c>
      <c r="W149" s="14">
        <v>153</v>
      </c>
      <c r="X149" s="14">
        <v>307</v>
      </c>
      <c r="Y149" s="14">
        <v>12000</v>
      </c>
      <c r="Z149" s="14">
        <v>0</v>
      </c>
      <c r="AA149" s="14">
        <v>550</v>
      </c>
      <c r="AB149" s="14">
        <v>0</v>
      </c>
      <c r="AC149" s="14">
        <v>0</v>
      </c>
      <c r="AD149" s="14">
        <v>0</v>
      </c>
    </row>
    <row r="150" spans="1:30">
      <c r="A150" s="6">
        <v>147</v>
      </c>
      <c r="B150" s="10">
        <v>100020</v>
      </c>
      <c r="C150" s="10" t="s">
        <v>200</v>
      </c>
      <c r="D150" s="6"/>
      <c r="E150" s="30" t="str">
        <f t="shared" si="2"/>
        <v>10002029910</v>
      </c>
      <c r="F150" s="6">
        <v>29910</v>
      </c>
      <c r="G150" s="6" t="s">
        <v>103</v>
      </c>
      <c r="H150" s="6"/>
      <c r="I150" s="6">
        <v>76</v>
      </c>
      <c r="J150" s="6">
        <v>1</v>
      </c>
      <c r="K150" s="6">
        <v>0</v>
      </c>
      <c r="L150" s="6">
        <v>0</v>
      </c>
      <c r="M150" s="6">
        <v>2.5</v>
      </c>
      <c r="N150" s="6">
        <v>5</v>
      </c>
      <c r="O150" s="6">
        <f>INT(VLOOKUP(I150,怪物模板!$A$3:$N$302,怪物模板!B$1,FALSE)*M150*125%)</f>
        <v>603</v>
      </c>
      <c r="P150" s="6">
        <f>INT(VLOOKUP($I150,怪物模板!$A$3:$N$302,怪物模板!C$1,FALSE)*N150)</f>
        <v>74040</v>
      </c>
      <c r="Q150" s="6">
        <f>INT(VLOOKUP($I150,怪物模板!$A$3:$N$302,怪物模板!D$1,FALSE))</f>
        <v>3863</v>
      </c>
      <c r="R150" s="6">
        <f>INT(VLOOKUP($I150,怪物模板!$A$3:$N$302,怪物模板!E$1,FALSE))</f>
        <v>3863</v>
      </c>
      <c r="S150" s="10">
        <v>0</v>
      </c>
      <c r="T150" s="14">
        <v>307</v>
      </c>
      <c r="U150" s="14">
        <v>245</v>
      </c>
      <c r="V150" s="14">
        <v>196</v>
      </c>
      <c r="W150" s="14">
        <v>153</v>
      </c>
      <c r="X150" s="14">
        <v>307</v>
      </c>
      <c r="Y150" s="14">
        <v>12000</v>
      </c>
      <c r="Z150" s="14">
        <v>0</v>
      </c>
      <c r="AA150" s="14">
        <v>550</v>
      </c>
      <c r="AB150" s="14">
        <v>0</v>
      </c>
      <c r="AC150" s="14">
        <v>0</v>
      </c>
      <c r="AD150" s="14">
        <v>0</v>
      </c>
    </row>
    <row r="151" spans="1:30">
      <c r="A151" s="6">
        <v>148</v>
      </c>
      <c r="B151" s="10">
        <v>100020</v>
      </c>
      <c r="C151" s="10" t="s">
        <v>201</v>
      </c>
      <c r="D151" s="6"/>
      <c r="E151" s="30" t="str">
        <f t="shared" si="2"/>
        <v>10002029927</v>
      </c>
      <c r="F151" s="6">
        <v>29927</v>
      </c>
      <c r="G151" s="6" t="s">
        <v>95</v>
      </c>
      <c r="H151" s="6"/>
      <c r="I151" s="6">
        <v>76</v>
      </c>
      <c r="J151" s="6">
        <v>1</v>
      </c>
      <c r="K151" s="6">
        <v>0</v>
      </c>
      <c r="L151" s="6">
        <v>0</v>
      </c>
      <c r="M151" s="6">
        <v>2.5</v>
      </c>
      <c r="N151" s="6">
        <v>5</v>
      </c>
      <c r="O151" s="6">
        <f>INT(VLOOKUP(I151,怪物模板!$A$3:$N$302,怪物模板!B$1,FALSE)*M151*125%)</f>
        <v>603</v>
      </c>
      <c r="P151" s="6">
        <f>INT(VLOOKUP($I151,怪物模板!$A$3:$N$302,怪物模板!C$1,FALSE)*N151)</f>
        <v>74040</v>
      </c>
      <c r="Q151" s="6">
        <f>INT(VLOOKUP($I151,怪物模板!$A$3:$N$302,怪物模板!D$1,FALSE))</f>
        <v>3863</v>
      </c>
      <c r="R151" s="6">
        <f>INT(VLOOKUP($I151,怪物模板!$A$3:$N$302,怪物模板!E$1,FALSE))</f>
        <v>3863</v>
      </c>
      <c r="S151" s="10">
        <v>0</v>
      </c>
      <c r="T151" s="14">
        <v>307</v>
      </c>
      <c r="U151" s="14">
        <v>245</v>
      </c>
      <c r="V151" s="14">
        <v>196</v>
      </c>
      <c r="W151" s="14">
        <v>153</v>
      </c>
      <c r="X151" s="14">
        <v>307</v>
      </c>
      <c r="Y151" s="14">
        <v>12000</v>
      </c>
      <c r="Z151" s="14">
        <v>0</v>
      </c>
      <c r="AA151" s="14">
        <v>550</v>
      </c>
      <c r="AB151" s="14">
        <v>0</v>
      </c>
      <c r="AC151" s="14">
        <v>0</v>
      </c>
      <c r="AD151" s="14">
        <v>0</v>
      </c>
    </row>
    <row r="152" spans="1:30">
      <c r="A152" s="6">
        <v>149</v>
      </c>
      <c r="B152" s="10">
        <v>100020</v>
      </c>
      <c r="C152" s="10" t="s">
        <v>202</v>
      </c>
      <c r="D152" s="6"/>
      <c r="E152" s="30" t="str">
        <f t="shared" si="2"/>
        <v>10002029928</v>
      </c>
      <c r="F152" s="6">
        <v>29928</v>
      </c>
      <c r="G152" s="6" t="s">
        <v>96</v>
      </c>
      <c r="H152" s="6"/>
      <c r="I152" s="6">
        <v>76</v>
      </c>
      <c r="J152" s="6">
        <v>1</v>
      </c>
      <c r="K152" s="6">
        <v>0</v>
      </c>
      <c r="L152" s="6">
        <v>0</v>
      </c>
      <c r="M152" s="6">
        <v>2.5</v>
      </c>
      <c r="N152" s="6">
        <v>5</v>
      </c>
      <c r="O152" s="6">
        <f>INT(VLOOKUP(I152,怪物模板!$A$3:$N$302,怪物模板!B$1,FALSE)*M152*125%)</f>
        <v>603</v>
      </c>
      <c r="P152" s="6">
        <f>INT(VLOOKUP($I152,怪物模板!$A$3:$N$302,怪物模板!C$1,FALSE)*N152)</f>
        <v>74040</v>
      </c>
      <c r="Q152" s="6">
        <f>INT(VLOOKUP($I152,怪物模板!$A$3:$N$302,怪物模板!D$1,FALSE))</f>
        <v>3863</v>
      </c>
      <c r="R152" s="6">
        <f>INT(VLOOKUP($I152,怪物模板!$A$3:$N$302,怪物模板!E$1,FALSE))</f>
        <v>3863</v>
      </c>
      <c r="S152" s="10">
        <v>0</v>
      </c>
      <c r="T152" s="14">
        <v>307</v>
      </c>
      <c r="U152" s="14">
        <v>245</v>
      </c>
      <c r="V152" s="14">
        <v>196</v>
      </c>
      <c r="W152" s="14">
        <v>153</v>
      </c>
      <c r="X152" s="14">
        <v>307</v>
      </c>
      <c r="Y152" s="14">
        <v>12000</v>
      </c>
      <c r="Z152" s="14">
        <v>0</v>
      </c>
      <c r="AA152" s="14">
        <v>550</v>
      </c>
      <c r="AB152" s="14">
        <v>0</v>
      </c>
      <c r="AC152" s="14">
        <v>0</v>
      </c>
      <c r="AD152" s="14">
        <v>0</v>
      </c>
    </row>
    <row r="153" spans="1:30">
      <c r="A153" s="6">
        <v>150</v>
      </c>
      <c r="B153" s="6">
        <v>100090</v>
      </c>
      <c r="C153" s="14" t="s">
        <v>203</v>
      </c>
      <c r="D153" s="6"/>
      <c r="E153" s="30" t="str">
        <f t="shared" si="2"/>
        <v>10009029010</v>
      </c>
      <c r="F153" s="6">
        <v>29010</v>
      </c>
      <c r="G153" s="6" t="s">
        <v>138</v>
      </c>
      <c r="H153" s="6"/>
      <c r="I153" s="6">
        <v>83</v>
      </c>
      <c r="J153" s="6">
        <v>2</v>
      </c>
      <c r="K153" s="6">
        <v>0</v>
      </c>
      <c r="L153" s="6">
        <v>0</v>
      </c>
      <c r="M153" s="6">
        <v>6</v>
      </c>
      <c r="N153" s="6">
        <v>12</v>
      </c>
      <c r="O153" s="6">
        <f>INT(VLOOKUP(I153,怪物模板!$A$3:$N$302,怪物模板!B$1,FALSE)*M153*125%)</f>
        <v>1627</v>
      </c>
      <c r="P153" s="6">
        <f>INT(VLOOKUP($I153,怪物模板!$A$3:$N$302,怪物模板!C$1,FALSE)*N153)</f>
        <v>199728</v>
      </c>
      <c r="Q153" s="6">
        <f>INT(VLOOKUP($I153,怪物模板!$A$3:$N$302,怪物模板!D$1,FALSE))</f>
        <v>4341</v>
      </c>
      <c r="R153" s="6">
        <f>INT(VLOOKUP($I153,怪物模板!$A$3:$N$302,怪物模板!E$1,FALSE))</f>
        <v>4341</v>
      </c>
      <c r="S153" s="10">
        <v>0</v>
      </c>
      <c r="T153" s="14">
        <v>307</v>
      </c>
      <c r="U153" s="14">
        <v>245</v>
      </c>
      <c r="V153" s="14">
        <v>196</v>
      </c>
      <c r="W153" s="14">
        <v>153</v>
      </c>
      <c r="X153" s="14">
        <v>307</v>
      </c>
      <c r="Y153" s="14">
        <v>12000</v>
      </c>
      <c r="Z153" s="14">
        <v>0</v>
      </c>
      <c r="AA153" s="14">
        <v>550</v>
      </c>
      <c r="AB153" s="14">
        <v>0</v>
      </c>
      <c r="AC153" s="14">
        <v>0</v>
      </c>
      <c r="AD153" s="14">
        <v>0</v>
      </c>
    </row>
    <row r="154" spans="1:30">
      <c r="A154" s="6">
        <v>151</v>
      </c>
      <c r="B154" s="6">
        <v>100090</v>
      </c>
      <c r="C154" s="14" t="s">
        <v>203</v>
      </c>
      <c r="D154" s="6"/>
      <c r="E154" s="30" t="str">
        <f t="shared" si="2"/>
        <v>10009029020</v>
      </c>
      <c r="F154" s="6">
        <v>29020</v>
      </c>
      <c r="G154" s="6" t="s">
        <v>138</v>
      </c>
      <c r="H154" s="6"/>
      <c r="I154" s="6">
        <v>83</v>
      </c>
      <c r="J154" s="6">
        <v>2</v>
      </c>
      <c r="K154" s="6">
        <v>0</v>
      </c>
      <c r="L154" s="6">
        <v>0</v>
      </c>
      <c r="M154" s="6">
        <v>6</v>
      </c>
      <c r="N154" s="6">
        <v>12</v>
      </c>
      <c r="O154" s="6">
        <f>INT(VLOOKUP(I154,怪物模板!$A$3:$N$302,怪物模板!B$1,FALSE)*M154*125%)</f>
        <v>1627</v>
      </c>
      <c r="P154" s="6">
        <f>INT(VLOOKUP($I154,怪物模板!$A$3:$N$302,怪物模板!C$1,FALSE)*N154)</f>
        <v>199728</v>
      </c>
      <c r="Q154" s="6">
        <f>INT(VLOOKUP($I154,怪物模板!$A$3:$N$302,怪物模板!D$1,FALSE))</f>
        <v>4341</v>
      </c>
      <c r="R154" s="6">
        <f>INT(VLOOKUP($I154,怪物模板!$A$3:$N$302,怪物模板!E$1,FALSE))</f>
        <v>4341</v>
      </c>
      <c r="S154" s="10">
        <v>0</v>
      </c>
      <c r="T154" s="14">
        <v>307</v>
      </c>
      <c r="U154" s="14">
        <v>245</v>
      </c>
      <c r="V154" s="14">
        <v>196</v>
      </c>
      <c r="W154" s="14">
        <v>153</v>
      </c>
      <c r="X154" s="14">
        <v>307</v>
      </c>
      <c r="Y154" s="14">
        <v>12000</v>
      </c>
      <c r="Z154" s="14">
        <v>0</v>
      </c>
      <c r="AA154" s="14">
        <v>550</v>
      </c>
      <c r="AB154" s="14">
        <v>0</v>
      </c>
      <c r="AC154" s="14">
        <v>0</v>
      </c>
      <c r="AD154" s="14">
        <v>0</v>
      </c>
    </row>
    <row r="155" spans="1:30">
      <c r="A155" s="6">
        <v>152</v>
      </c>
      <c r="B155" s="6">
        <v>100090</v>
      </c>
      <c r="C155" s="14" t="s">
        <v>203</v>
      </c>
      <c r="D155" s="6"/>
      <c r="E155" s="30" t="str">
        <f t="shared" si="2"/>
        <v>10009029030</v>
      </c>
      <c r="F155" s="6">
        <v>29030</v>
      </c>
      <c r="G155" s="6" t="s">
        <v>138</v>
      </c>
      <c r="H155" s="6"/>
      <c r="I155" s="6">
        <v>83</v>
      </c>
      <c r="J155" s="6">
        <v>2</v>
      </c>
      <c r="K155" s="6">
        <v>0</v>
      </c>
      <c r="L155" s="6">
        <v>0</v>
      </c>
      <c r="M155" s="6">
        <v>6</v>
      </c>
      <c r="N155" s="6">
        <v>12</v>
      </c>
      <c r="O155" s="6">
        <f>INT(VLOOKUP(I155,怪物模板!$A$3:$N$302,怪物模板!B$1,FALSE)*M155*125%)</f>
        <v>1627</v>
      </c>
      <c r="P155" s="6">
        <f>INT(VLOOKUP($I155,怪物模板!$A$3:$N$302,怪物模板!C$1,FALSE)*N155)</f>
        <v>199728</v>
      </c>
      <c r="Q155" s="6">
        <f>INT(VLOOKUP($I155,怪物模板!$A$3:$N$302,怪物模板!D$1,FALSE))</f>
        <v>4341</v>
      </c>
      <c r="R155" s="6">
        <f>INT(VLOOKUP($I155,怪物模板!$A$3:$N$302,怪物模板!E$1,FALSE))</f>
        <v>4341</v>
      </c>
      <c r="S155" s="10">
        <v>0</v>
      </c>
      <c r="T155" s="14">
        <v>307</v>
      </c>
      <c r="U155" s="14">
        <v>245</v>
      </c>
      <c r="V155" s="14">
        <v>196</v>
      </c>
      <c r="W155" s="14">
        <v>153</v>
      </c>
      <c r="X155" s="14">
        <v>307</v>
      </c>
      <c r="Y155" s="14">
        <v>12000</v>
      </c>
      <c r="Z155" s="14">
        <v>0</v>
      </c>
      <c r="AA155" s="14">
        <v>550</v>
      </c>
      <c r="AB155" s="14">
        <v>0</v>
      </c>
      <c r="AC155" s="14">
        <v>0</v>
      </c>
      <c r="AD155" s="14">
        <v>0</v>
      </c>
    </row>
    <row r="156" spans="1:30">
      <c r="A156" s="6">
        <v>153</v>
      </c>
      <c r="B156" s="6">
        <v>100050</v>
      </c>
      <c r="C156" s="6" t="s">
        <v>115</v>
      </c>
      <c r="D156" s="6"/>
      <c r="E156" s="30" t="str">
        <f t="shared" si="2"/>
        <v>10005021106</v>
      </c>
      <c r="F156" s="6">
        <v>21106</v>
      </c>
      <c r="G156" s="6" t="s">
        <v>126</v>
      </c>
      <c r="H156" s="6"/>
      <c r="I156" s="6">
        <v>83</v>
      </c>
      <c r="J156" s="6">
        <v>3</v>
      </c>
      <c r="K156" s="6">
        <v>0</v>
      </c>
      <c r="L156" s="6">
        <v>0</v>
      </c>
      <c r="M156" s="6">
        <v>15</v>
      </c>
      <c r="N156" s="6">
        <v>24</v>
      </c>
      <c r="O156" s="6">
        <f>INT(VLOOKUP(I156,怪物模板!$A$3:$N$302,怪物模板!B$1,FALSE)*M156*125%)</f>
        <v>4068</v>
      </c>
      <c r="P156" s="6">
        <f>INT(VLOOKUP($I156,怪物模板!$A$3:$N$302,怪物模板!C$1,FALSE)*N156)</f>
        <v>399456</v>
      </c>
      <c r="Q156" s="6">
        <f>INT(VLOOKUP($I156,怪物模板!$A$3:$N$302,怪物模板!D$1,FALSE))</f>
        <v>4341</v>
      </c>
      <c r="R156" s="6">
        <f>INT(VLOOKUP($I156,怪物模板!$A$3:$N$302,怪物模板!E$1,FALSE))</f>
        <v>4341</v>
      </c>
      <c r="S156" s="10">
        <v>0</v>
      </c>
      <c r="T156" s="14">
        <v>307</v>
      </c>
      <c r="U156" s="14">
        <v>245</v>
      </c>
      <c r="V156" s="14">
        <v>196</v>
      </c>
      <c r="W156" s="14">
        <v>153</v>
      </c>
      <c r="X156" s="14">
        <v>307</v>
      </c>
      <c r="Y156" s="14">
        <v>12000</v>
      </c>
      <c r="Z156" s="14">
        <v>0</v>
      </c>
      <c r="AA156" s="14">
        <v>550</v>
      </c>
      <c r="AB156" s="14">
        <v>0</v>
      </c>
      <c r="AC156" s="14">
        <v>0</v>
      </c>
      <c r="AD156" s="14">
        <v>0</v>
      </c>
    </row>
    <row r="157" spans="1:30">
      <c r="A157" s="6">
        <v>154</v>
      </c>
      <c r="B157" s="6">
        <v>100090</v>
      </c>
      <c r="C157" s="6" t="s">
        <v>203</v>
      </c>
      <c r="D157" s="6"/>
      <c r="E157" s="30" t="str">
        <f t="shared" si="2"/>
        <v>10009021113</v>
      </c>
      <c r="F157" s="6">
        <v>21113</v>
      </c>
      <c r="G157" s="6" t="s">
        <v>204</v>
      </c>
      <c r="H157" s="6"/>
      <c r="I157" s="6">
        <v>83</v>
      </c>
      <c r="J157" s="6">
        <v>3</v>
      </c>
      <c r="K157" s="6">
        <v>0</v>
      </c>
      <c r="L157" s="6">
        <v>0</v>
      </c>
      <c r="M157" s="6">
        <v>15</v>
      </c>
      <c r="N157" s="6">
        <v>24</v>
      </c>
      <c r="O157" s="6">
        <f>INT(VLOOKUP(I157,怪物模板!$A$3:$N$302,怪物模板!B$1,FALSE)*M157*125%)</f>
        <v>4068</v>
      </c>
      <c r="P157" s="6">
        <f>INT(VLOOKUP($I157,怪物模板!$A$3:$N$302,怪物模板!C$1,FALSE)*N157)</f>
        <v>399456</v>
      </c>
      <c r="Q157" s="6">
        <f>INT(VLOOKUP($I157,怪物模板!$A$3:$N$302,怪物模板!D$1,FALSE))</f>
        <v>4341</v>
      </c>
      <c r="R157" s="6">
        <f>INT(VLOOKUP($I157,怪物模板!$A$3:$N$302,怪物模板!E$1,FALSE))</f>
        <v>4341</v>
      </c>
      <c r="S157" s="10">
        <v>0</v>
      </c>
      <c r="T157" s="14">
        <v>307</v>
      </c>
      <c r="U157" s="14">
        <v>245</v>
      </c>
      <c r="V157" s="14">
        <v>196</v>
      </c>
      <c r="W157" s="14">
        <v>153</v>
      </c>
      <c r="X157" s="14">
        <v>307</v>
      </c>
      <c r="Y157" s="14">
        <v>12000</v>
      </c>
      <c r="Z157" s="14">
        <v>0</v>
      </c>
      <c r="AA157" s="14">
        <v>550</v>
      </c>
      <c r="AB157" s="14">
        <v>0</v>
      </c>
      <c r="AC157" s="14">
        <v>0</v>
      </c>
      <c r="AD157" s="14">
        <v>0</v>
      </c>
    </row>
    <row r="158" spans="1:30">
      <c r="A158" s="6">
        <v>155</v>
      </c>
      <c r="B158" s="14">
        <v>100090</v>
      </c>
      <c r="C158" s="14" t="s">
        <v>205</v>
      </c>
      <c r="D158" s="14"/>
      <c r="E158" s="30" t="str">
        <f t="shared" si="2"/>
        <v>10009022001</v>
      </c>
      <c r="F158" s="14">
        <v>22001</v>
      </c>
      <c r="G158" s="14" t="s">
        <v>70</v>
      </c>
      <c r="H158" s="14"/>
      <c r="I158" s="14">
        <v>83</v>
      </c>
      <c r="J158" s="14">
        <v>1</v>
      </c>
      <c r="K158" s="14">
        <v>0</v>
      </c>
      <c r="L158" s="14">
        <v>0</v>
      </c>
      <c r="M158" s="14">
        <v>3.5</v>
      </c>
      <c r="N158" s="14">
        <v>6</v>
      </c>
      <c r="O158" s="6">
        <f>INT(VLOOKUP(I158,怪物模板!$A$3:$N$302,怪物模板!B$1,FALSE)*M158*125%)</f>
        <v>949</v>
      </c>
      <c r="P158" s="6">
        <f>INT(VLOOKUP($I158,怪物模板!$A$3:$N$302,怪物模板!C$1,FALSE)*N158)</f>
        <v>99864</v>
      </c>
      <c r="Q158" s="6">
        <f>INT(VLOOKUP($I158,怪物模板!$A$3:$N$302,怪物模板!D$1,FALSE))</f>
        <v>4341</v>
      </c>
      <c r="R158" s="6">
        <f>INT(VLOOKUP($I158,怪物模板!$A$3:$N$302,怪物模板!E$1,FALSE))</f>
        <v>4341</v>
      </c>
      <c r="S158" s="10">
        <v>0</v>
      </c>
      <c r="T158" s="6">
        <f>INT(VLOOKUP($I158,怪物模板!$A$3:$N$302,怪物模板!G$1,FALSE))</f>
        <v>289</v>
      </c>
      <c r="U158" s="6">
        <f>INT(VLOOKUP($I158,怪物模板!$A$3:$N$302,怪物模板!H$1,FALSE))</f>
        <v>463</v>
      </c>
      <c r="V158" s="6">
        <f>INT(VLOOKUP($I158,怪物模板!$A$3:$N$302,怪物模板!I$1,FALSE))</f>
        <v>277</v>
      </c>
      <c r="W158" s="6">
        <f>INT(VLOOKUP($I158,怪物模板!$A$3:$N$302,怪物模板!J$1,FALSE))</f>
        <v>1157</v>
      </c>
      <c r="X158" s="6">
        <f>INT(VLOOKUP($I158,怪物模板!$A$3:$N$302,怪物模板!K$1,FALSE))</f>
        <v>578</v>
      </c>
      <c r="Y158" s="6">
        <f>INT(VLOOKUP($I158,怪物模板!$A$3:$N$302,怪物模板!L$1,FALSE))</f>
        <v>12000</v>
      </c>
      <c r="Z158" s="6">
        <v>0</v>
      </c>
      <c r="AA158" s="6">
        <v>600</v>
      </c>
      <c r="AB158" s="6">
        <v>0</v>
      </c>
      <c r="AC158" s="6">
        <v>0</v>
      </c>
      <c r="AD158" s="6">
        <v>0</v>
      </c>
    </row>
    <row r="159" spans="1:30">
      <c r="A159" s="6">
        <v>156</v>
      </c>
      <c r="B159" s="14">
        <v>100090</v>
      </c>
      <c r="C159" s="14" t="s">
        <v>205</v>
      </c>
      <c r="D159" s="14"/>
      <c r="E159" s="30" t="str">
        <f t="shared" si="2"/>
        <v>10009021114</v>
      </c>
      <c r="F159" s="14">
        <v>21114</v>
      </c>
      <c r="G159" s="14" t="s">
        <v>206</v>
      </c>
      <c r="H159" s="14"/>
      <c r="I159" s="14">
        <v>83</v>
      </c>
      <c r="J159" s="14">
        <v>3</v>
      </c>
      <c r="K159" s="14">
        <v>0</v>
      </c>
      <c r="L159" s="14">
        <v>0</v>
      </c>
      <c r="M159" s="14">
        <v>15</v>
      </c>
      <c r="N159" s="14">
        <v>24</v>
      </c>
      <c r="O159" s="6">
        <f>INT(VLOOKUP(I159,怪物模板!$A$3:$N$302,怪物模板!B$1,FALSE)*M159*125%)</f>
        <v>4068</v>
      </c>
      <c r="P159" s="6">
        <f>INT(VLOOKUP($I159,怪物模板!$A$3:$N$302,怪物模板!C$1,FALSE)*N159)</f>
        <v>399456</v>
      </c>
      <c r="Q159" s="6">
        <f>INT(VLOOKUP($I159,怪物模板!$A$3:$N$302,怪物模板!D$1,FALSE))</f>
        <v>4341</v>
      </c>
      <c r="R159" s="6">
        <f>INT(VLOOKUP($I159,怪物模板!$A$3:$N$302,怪物模板!E$1,FALSE))</f>
        <v>4341</v>
      </c>
      <c r="S159" s="10">
        <v>0</v>
      </c>
      <c r="T159" s="14">
        <v>307</v>
      </c>
      <c r="U159" s="14">
        <v>245</v>
      </c>
      <c r="V159" s="14">
        <v>196</v>
      </c>
      <c r="W159" s="14">
        <v>153</v>
      </c>
      <c r="X159" s="14">
        <v>307</v>
      </c>
      <c r="Y159" s="14">
        <v>12000</v>
      </c>
      <c r="Z159" s="14">
        <v>0</v>
      </c>
      <c r="AA159" s="14">
        <v>550</v>
      </c>
      <c r="AB159" s="14">
        <v>0</v>
      </c>
      <c r="AC159" s="14">
        <v>0</v>
      </c>
      <c r="AD159" s="14">
        <v>0</v>
      </c>
    </row>
    <row r="160" spans="1:30">
      <c r="A160" s="6">
        <v>157</v>
      </c>
      <c r="B160" s="14">
        <v>100090</v>
      </c>
      <c r="C160" s="14" t="s">
        <v>205</v>
      </c>
      <c r="D160" s="14"/>
      <c r="E160" s="30" t="str">
        <f t="shared" si="2"/>
        <v>10009021005</v>
      </c>
      <c r="F160" s="14">
        <v>21005</v>
      </c>
      <c r="G160" s="14" t="s">
        <v>112</v>
      </c>
      <c r="H160" s="14"/>
      <c r="I160" s="14">
        <v>83</v>
      </c>
      <c r="J160" s="14">
        <v>1</v>
      </c>
      <c r="K160" s="14">
        <v>0</v>
      </c>
      <c r="L160" s="14">
        <v>0</v>
      </c>
      <c r="M160" s="14">
        <v>3.5</v>
      </c>
      <c r="N160" s="14">
        <v>6</v>
      </c>
      <c r="O160" s="6">
        <f>INT(VLOOKUP(I160,怪物模板!$A$3:$N$302,怪物模板!B$1,FALSE)*M160*125%)</f>
        <v>949</v>
      </c>
      <c r="P160" s="6">
        <f>INT(VLOOKUP($I160,怪物模板!$A$3:$N$302,怪物模板!C$1,FALSE)*N160)</f>
        <v>99864</v>
      </c>
      <c r="Q160" s="6">
        <f>INT(VLOOKUP($I160,怪物模板!$A$3:$N$302,怪物模板!D$1,FALSE))</f>
        <v>4341</v>
      </c>
      <c r="R160" s="6">
        <f>INT(VLOOKUP($I160,怪物模板!$A$3:$N$302,怪物模板!E$1,FALSE))</f>
        <v>4341</v>
      </c>
      <c r="S160" s="10">
        <v>0</v>
      </c>
      <c r="T160" s="6">
        <f>INT(VLOOKUP($I160,怪物模板!$A$3:$N$302,怪物模板!G$1,FALSE))</f>
        <v>289</v>
      </c>
      <c r="U160" s="6">
        <f>INT(VLOOKUP($I160,怪物模板!$A$3:$N$302,怪物模板!H$1,FALSE))</f>
        <v>463</v>
      </c>
      <c r="V160" s="6">
        <f>INT(VLOOKUP($I160,怪物模板!$A$3:$N$302,怪物模板!I$1,FALSE))</f>
        <v>277</v>
      </c>
      <c r="W160" s="6">
        <f>INT(VLOOKUP($I160,怪物模板!$A$3:$N$302,怪物模板!J$1,FALSE))</f>
        <v>1157</v>
      </c>
      <c r="X160" s="6">
        <f>INT(VLOOKUP($I160,怪物模板!$A$3:$N$302,怪物模板!K$1,FALSE))</f>
        <v>578</v>
      </c>
      <c r="Y160" s="6">
        <f>INT(VLOOKUP($I160,怪物模板!$A$3:$N$302,怪物模板!L$1,FALSE))</f>
        <v>12000</v>
      </c>
      <c r="Z160" s="6">
        <v>0</v>
      </c>
      <c r="AA160" s="6">
        <v>600</v>
      </c>
      <c r="AB160" s="6">
        <v>0</v>
      </c>
      <c r="AC160" s="6">
        <v>0</v>
      </c>
      <c r="AD160" s="6">
        <v>0</v>
      </c>
    </row>
    <row r="161" spans="1:30">
      <c r="A161" s="6">
        <v>158</v>
      </c>
      <c r="B161" s="14">
        <v>100090</v>
      </c>
      <c r="C161" s="14" t="s">
        <v>207</v>
      </c>
      <c r="D161" s="14"/>
      <c r="E161" s="30" t="str">
        <f t="shared" si="2"/>
        <v>10009021003</v>
      </c>
      <c r="F161" s="14">
        <v>21003</v>
      </c>
      <c r="G161" s="14" t="s">
        <v>208</v>
      </c>
      <c r="H161" s="14"/>
      <c r="I161" s="14">
        <v>83</v>
      </c>
      <c r="J161" s="14">
        <v>1</v>
      </c>
      <c r="K161" s="14">
        <v>0</v>
      </c>
      <c r="L161" s="14">
        <v>0</v>
      </c>
      <c r="M161" s="14">
        <v>3.5</v>
      </c>
      <c r="N161" s="14">
        <v>6</v>
      </c>
      <c r="O161" s="6">
        <f>INT(VLOOKUP(I161,怪物模板!$A$3:$N$302,怪物模板!B$1,FALSE)*M161*125%)</f>
        <v>949</v>
      </c>
      <c r="P161" s="6">
        <f>INT(VLOOKUP($I161,怪物模板!$A$3:$N$302,怪物模板!C$1,FALSE)*N161)</f>
        <v>99864</v>
      </c>
      <c r="Q161" s="6">
        <f>INT(VLOOKUP($I161,怪物模板!$A$3:$N$302,怪物模板!D$1,FALSE))</f>
        <v>4341</v>
      </c>
      <c r="R161" s="6">
        <f>INT(VLOOKUP($I161,怪物模板!$A$3:$N$302,怪物模板!E$1,FALSE))</f>
        <v>4341</v>
      </c>
      <c r="S161" s="10">
        <v>0</v>
      </c>
      <c r="T161" s="6">
        <f>INT(VLOOKUP($I161,怪物模板!$A$3:$N$302,怪物模板!G$1,FALSE))</f>
        <v>289</v>
      </c>
      <c r="U161" s="6">
        <f>INT(VLOOKUP($I161,怪物模板!$A$3:$N$302,怪物模板!H$1,FALSE))</f>
        <v>463</v>
      </c>
      <c r="V161" s="6">
        <f>INT(VLOOKUP($I161,怪物模板!$A$3:$N$302,怪物模板!I$1,FALSE))</f>
        <v>277</v>
      </c>
      <c r="W161" s="6">
        <f>INT(VLOOKUP($I161,怪物模板!$A$3:$N$302,怪物模板!J$1,FALSE))</f>
        <v>1157</v>
      </c>
      <c r="X161" s="6">
        <f>INT(VLOOKUP($I161,怪物模板!$A$3:$N$302,怪物模板!K$1,FALSE))</f>
        <v>578</v>
      </c>
      <c r="Y161" s="6">
        <f>INT(VLOOKUP($I161,怪物模板!$A$3:$N$302,怪物模板!L$1,FALSE))</f>
        <v>12000</v>
      </c>
      <c r="Z161" s="6">
        <v>0</v>
      </c>
      <c r="AA161" s="6">
        <v>600</v>
      </c>
      <c r="AB161" s="6">
        <v>0</v>
      </c>
      <c r="AC161" s="6">
        <v>0</v>
      </c>
      <c r="AD161" s="6">
        <v>0</v>
      </c>
    </row>
    <row r="162" spans="1:30">
      <c r="A162" s="6">
        <v>159</v>
      </c>
      <c r="B162" s="14">
        <v>100090</v>
      </c>
      <c r="C162" s="14" t="s">
        <v>207</v>
      </c>
      <c r="D162" s="14"/>
      <c r="E162" s="30" t="str">
        <f t="shared" si="2"/>
        <v>10009021047</v>
      </c>
      <c r="F162" s="14">
        <v>21047</v>
      </c>
      <c r="G162" s="14" t="s">
        <v>209</v>
      </c>
      <c r="H162" s="14"/>
      <c r="I162" s="14">
        <v>83</v>
      </c>
      <c r="J162" s="14">
        <v>1</v>
      </c>
      <c r="K162" s="14">
        <v>0</v>
      </c>
      <c r="L162" s="14">
        <v>0</v>
      </c>
      <c r="M162" s="14">
        <v>3.5</v>
      </c>
      <c r="N162" s="14">
        <v>6</v>
      </c>
      <c r="O162" s="6">
        <f>INT(VLOOKUP(I162,怪物模板!$A$3:$N$302,怪物模板!B$1,FALSE)*M162*125%)</f>
        <v>949</v>
      </c>
      <c r="P162" s="6">
        <f>INT(VLOOKUP($I162,怪物模板!$A$3:$N$302,怪物模板!C$1,FALSE)*N162)</f>
        <v>99864</v>
      </c>
      <c r="Q162" s="6">
        <f>INT(VLOOKUP($I162,怪物模板!$A$3:$N$302,怪物模板!D$1,FALSE))</f>
        <v>4341</v>
      </c>
      <c r="R162" s="6">
        <f>INT(VLOOKUP($I162,怪物模板!$A$3:$N$302,怪物模板!E$1,FALSE))</f>
        <v>4341</v>
      </c>
      <c r="S162" s="10">
        <v>0</v>
      </c>
      <c r="T162" s="6">
        <f>INT(VLOOKUP($I162,怪物模板!$A$3:$N$302,怪物模板!G$1,FALSE))</f>
        <v>289</v>
      </c>
      <c r="U162" s="6">
        <f>INT(VLOOKUP($I162,怪物模板!$A$3:$N$302,怪物模板!H$1,FALSE))</f>
        <v>463</v>
      </c>
      <c r="V162" s="6">
        <f>INT(VLOOKUP($I162,怪物模板!$A$3:$N$302,怪物模板!I$1,FALSE))</f>
        <v>277</v>
      </c>
      <c r="W162" s="6">
        <f>INT(VLOOKUP($I162,怪物模板!$A$3:$N$302,怪物模板!J$1,FALSE))</f>
        <v>1157</v>
      </c>
      <c r="X162" s="6">
        <f>INT(VLOOKUP($I162,怪物模板!$A$3:$N$302,怪物模板!K$1,FALSE))</f>
        <v>578</v>
      </c>
      <c r="Y162" s="6">
        <f>INT(VLOOKUP($I162,怪物模板!$A$3:$N$302,怪物模板!L$1,FALSE))</f>
        <v>12000</v>
      </c>
      <c r="Z162" s="6">
        <v>0</v>
      </c>
      <c r="AA162" s="6">
        <v>600</v>
      </c>
      <c r="AB162" s="6">
        <v>0</v>
      </c>
      <c r="AC162" s="6">
        <v>0</v>
      </c>
      <c r="AD162" s="6">
        <v>0</v>
      </c>
    </row>
    <row r="163" spans="1:30">
      <c r="A163" s="6">
        <v>160</v>
      </c>
      <c r="B163" s="14">
        <v>100090</v>
      </c>
      <c r="C163" s="14" t="s">
        <v>207</v>
      </c>
      <c r="D163" s="14"/>
      <c r="E163" s="30" t="str">
        <f t="shared" si="2"/>
        <v>10009029103</v>
      </c>
      <c r="F163" s="14">
        <v>29103</v>
      </c>
      <c r="G163" s="14" t="s">
        <v>210</v>
      </c>
      <c r="H163" s="14"/>
      <c r="I163" s="14">
        <v>83</v>
      </c>
      <c r="J163" s="14">
        <v>1</v>
      </c>
      <c r="K163" s="14">
        <v>0</v>
      </c>
      <c r="L163" s="14">
        <v>0</v>
      </c>
      <c r="M163" s="14">
        <v>3.5</v>
      </c>
      <c r="N163" s="14">
        <v>6</v>
      </c>
      <c r="O163" s="6">
        <f>INT(VLOOKUP(I163,怪物模板!$A$3:$N$302,怪物模板!B$1,FALSE)*M163*125%)</f>
        <v>949</v>
      </c>
      <c r="P163" s="6">
        <f>INT(VLOOKUP($I163,怪物模板!$A$3:$N$302,怪物模板!C$1,FALSE)*N163)</f>
        <v>99864</v>
      </c>
      <c r="Q163" s="6">
        <f>INT(VLOOKUP($I163,怪物模板!$A$3:$N$302,怪物模板!D$1,FALSE))</f>
        <v>4341</v>
      </c>
      <c r="R163" s="6">
        <f>INT(VLOOKUP($I163,怪物模板!$A$3:$N$302,怪物模板!E$1,FALSE))</f>
        <v>4341</v>
      </c>
      <c r="S163" s="10">
        <v>0</v>
      </c>
      <c r="T163" s="6">
        <f>INT(VLOOKUP($I163,怪物模板!$A$3:$N$302,怪物模板!G$1,FALSE))</f>
        <v>289</v>
      </c>
      <c r="U163" s="6">
        <f>INT(VLOOKUP($I163,怪物模板!$A$3:$N$302,怪物模板!H$1,FALSE))</f>
        <v>463</v>
      </c>
      <c r="V163" s="6">
        <f>INT(VLOOKUP($I163,怪物模板!$A$3:$N$302,怪物模板!I$1,FALSE))</f>
        <v>277</v>
      </c>
      <c r="W163" s="6">
        <f>INT(VLOOKUP($I163,怪物模板!$A$3:$N$302,怪物模板!J$1,FALSE))</f>
        <v>1157</v>
      </c>
      <c r="X163" s="6">
        <f>INT(VLOOKUP($I163,怪物模板!$A$3:$N$302,怪物模板!K$1,FALSE))</f>
        <v>578</v>
      </c>
      <c r="Y163" s="6">
        <f>INT(VLOOKUP($I163,怪物模板!$A$3:$N$302,怪物模板!L$1,FALSE))</f>
        <v>12000</v>
      </c>
      <c r="Z163" s="6">
        <v>0</v>
      </c>
      <c r="AA163" s="6">
        <v>600</v>
      </c>
      <c r="AB163" s="6">
        <v>0</v>
      </c>
      <c r="AC163" s="6">
        <v>0</v>
      </c>
      <c r="AD163" s="6">
        <v>0</v>
      </c>
    </row>
    <row r="164" spans="1:30">
      <c r="A164" s="6">
        <v>161</v>
      </c>
      <c r="B164" s="14">
        <v>100090</v>
      </c>
      <c r="C164" s="14" t="s">
        <v>207</v>
      </c>
      <c r="D164" s="14"/>
      <c r="E164" s="30" t="str">
        <f t="shared" si="2"/>
        <v>10009021013</v>
      </c>
      <c r="F164" s="14">
        <v>21013</v>
      </c>
      <c r="G164" s="14" t="s">
        <v>102</v>
      </c>
      <c r="H164" s="14"/>
      <c r="I164" s="14">
        <v>83</v>
      </c>
      <c r="J164" s="14">
        <v>1</v>
      </c>
      <c r="K164" s="14">
        <v>0</v>
      </c>
      <c r="L164" s="14">
        <v>0</v>
      </c>
      <c r="M164" s="14">
        <v>3.5</v>
      </c>
      <c r="N164" s="14">
        <v>6</v>
      </c>
      <c r="O164" s="6">
        <f>INT(VLOOKUP(I164,怪物模板!$A$3:$N$302,怪物模板!B$1,FALSE)*M164*125%)</f>
        <v>949</v>
      </c>
      <c r="P164" s="6">
        <f>INT(VLOOKUP($I164,怪物模板!$A$3:$N$302,怪物模板!C$1,FALSE)*N164)</f>
        <v>99864</v>
      </c>
      <c r="Q164" s="6">
        <f>INT(VLOOKUP($I164,怪物模板!$A$3:$N$302,怪物模板!D$1,FALSE))</f>
        <v>4341</v>
      </c>
      <c r="R164" s="6">
        <f>INT(VLOOKUP($I164,怪物模板!$A$3:$N$302,怪物模板!E$1,FALSE))</f>
        <v>4341</v>
      </c>
      <c r="S164" s="10">
        <v>0</v>
      </c>
      <c r="T164" s="6">
        <f>INT(VLOOKUP($I164,怪物模板!$A$3:$N$302,怪物模板!G$1,FALSE))</f>
        <v>289</v>
      </c>
      <c r="U164" s="6">
        <f>INT(VLOOKUP($I164,怪物模板!$A$3:$N$302,怪物模板!H$1,FALSE))</f>
        <v>463</v>
      </c>
      <c r="V164" s="6">
        <f>INT(VLOOKUP($I164,怪物模板!$A$3:$N$302,怪物模板!I$1,FALSE))</f>
        <v>277</v>
      </c>
      <c r="W164" s="6">
        <f>INT(VLOOKUP($I164,怪物模板!$A$3:$N$302,怪物模板!J$1,FALSE))</f>
        <v>1157</v>
      </c>
      <c r="X164" s="6">
        <f>INT(VLOOKUP($I164,怪物模板!$A$3:$N$302,怪物模板!K$1,FALSE))</f>
        <v>578</v>
      </c>
      <c r="Y164" s="6">
        <f>INT(VLOOKUP($I164,怪物模板!$A$3:$N$302,怪物模板!L$1,FALSE))</f>
        <v>12000</v>
      </c>
      <c r="Z164" s="6">
        <v>0</v>
      </c>
      <c r="AA164" s="6">
        <v>600</v>
      </c>
      <c r="AB164" s="6">
        <v>0</v>
      </c>
      <c r="AC164" s="6">
        <v>0</v>
      </c>
      <c r="AD164" s="6">
        <v>0</v>
      </c>
    </row>
    <row r="165" spans="1:30">
      <c r="A165" s="6">
        <v>162</v>
      </c>
      <c r="B165" s="14">
        <v>100150</v>
      </c>
      <c r="C165" s="14" t="s">
        <v>211</v>
      </c>
      <c r="D165" s="14"/>
      <c r="E165" s="30" t="str">
        <f t="shared" si="2"/>
        <v>10015024319</v>
      </c>
      <c r="F165" s="14">
        <v>24319</v>
      </c>
      <c r="G165" s="14" t="s">
        <v>212</v>
      </c>
      <c r="H165" s="14"/>
      <c r="I165" s="14">
        <v>83</v>
      </c>
      <c r="J165" s="14">
        <v>1</v>
      </c>
      <c r="K165" s="14">
        <v>0</v>
      </c>
      <c r="L165" s="14">
        <v>0</v>
      </c>
      <c r="M165" s="14">
        <v>3.5</v>
      </c>
      <c r="N165" s="14">
        <v>6</v>
      </c>
      <c r="O165" s="6">
        <f>INT(VLOOKUP(I165,怪物模板!$A$3:$N$302,怪物模板!B$1,FALSE)*M165*125%)</f>
        <v>949</v>
      </c>
      <c r="P165" s="6">
        <f>INT(VLOOKUP($I165,怪物模板!$A$3:$N$302,怪物模板!C$1,FALSE)*N165)</f>
        <v>99864</v>
      </c>
      <c r="Q165" s="6">
        <f>INT(VLOOKUP($I165,怪物模板!$A$3:$N$302,怪物模板!D$1,FALSE))</f>
        <v>4341</v>
      </c>
      <c r="R165" s="6">
        <f>INT(VLOOKUP($I165,怪物模板!$A$3:$N$302,怪物模板!E$1,FALSE))</f>
        <v>4341</v>
      </c>
      <c r="S165" s="10">
        <v>0</v>
      </c>
      <c r="T165" s="6">
        <f>INT(VLOOKUP($I165,怪物模板!$A$3:$N$302,怪物模板!G$1,FALSE))</f>
        <v>289</v>
      </c>
      <c r="U165" s="6">
        <f>INT(VLOOKUP($I165,怪物模板!$A$3:$N$302,怪物模板!H$1,FALSE))</f>
        <v>463</v>
      </c>
      <c r="V165" s="6">
        <f>INT(VLOOKUP($I165,怪物模板!$A$3:$N$302,怪物模板!I$1,FALSE))</f>
        <v>277</v>
      </c>
      <c r="W165" s="6">
        <f>INT(VLOOKUP($I165,怪物模板!$A$3:$N$302,怪物模板!J$1,FALSE))</f>
        <v>1157</v>
      </c>
      <c r="X165" s="6">
        <f>INT(VLOOKUP($I165,怪物模板!$A$3:$N$302,怪物模板!K$1,FALSE))</f>
        <v>578</v>
      </c>
      <c r="Y165" s="6">
        <f>INT(VLOOKUP($I165,怪物模板!$A$3:$N$302,怪物模板!L$1,FALSE))</f>
        <v>12000</v>
      </c>
      <c r="Z165" s="6">
        <v>0</v>
      </c>
      <c r="AA165" s="6">
        <v>600</v>
      </c>
      <c r="AB165" s="6">
        <v>0</v>
      </c>
      <c r="AC165" s="6">
        <v>0</v>
      </c>
      <c r="AD165" s="6">
        <v>0</v>
      </c>
    </row>
    <row r="166" spans="1:30">
      <c r="A166" s="6">
        <v>163</v>
      </c>
      <c r="B166" s="14">
        <v>100150</v>
      </c>
      <c r="C166" s="14" t="s">
        <v>211</v>
      </c>
      <c r="D166" s="14"/>
      <c r="E166" s="30" t="str">
        <f t="shared" si="2"/>
        <v>10015029526</v>
      </c>
      <c r="F166" s="14">
        <v>29526</v>
      </c>
      <c r="G166" s="14" t="s">
        <v>213</v>
      </c>
      <c r="H166" s="14"/>
      <c r="I166" s="14">
        <v>83</v>
      </c>
      <c r="J166" s="14">
        <v>2</v>
      </c>
      <c r="K166" s="14">
        <v>0</v>
      </c>
      <c r="L166" s="14">
        <v>0</v>
      </c>
      <c r="M166" s="14">
        <v>8</v>
      </c>
      <c r="N166" s="14">
        <v>14</v>
      </c>
      <c r="O166" s="6">
        <f>INT(VLOOKUP(I166,怪物模板!$A$3:$N$302,怪物模板!B$1,FALSE)*M166*125%)</f>
        <v>2170</v>
      </c>
      <c r="P166" s="6">
        <f>INT(VLOOKUP($I166,怪物模板!$A$3:$N$302,怪物模板!C$1,FALSE)*N166)</f>
        <v>233016</v>
      </c>
      <c r="Q166" s="6">
        <f>INT(VLOOKUP($I166,怪物模板!$A$3:$N$302,怪物模板!D$1,FALSE))</f>
        <v>4341</v>
      </c>
      <c r="R166" s="6">
        <f>INT(VLOOKUP($I166,怪物模板!$A$3:$N$302,怪物模板!E$1,FALSE))</f>
        <v>4341</v>
      </c>
      <c r="S166" s="10">
        <v>0</v>
      </c>
      <c r="T166" s="14">
        <v>307</v>
      </c>
      <c r="U166" s="14">
        <v>245</v>
      </c>
      <c r="V166" s="14">
        <v>196</v>
      </c>
      <c r="W166" s="14">
        <v>153</v>
      </c>
      <c r="X166" s="14">
        <v>307</v>
      </c>
      <c r="Y166" s="14">
        <v>12000</v>
      </c>
      <c r="Z166" s="14">
        <v>0</v>
      </c>
      <c r="AA166" s="14">
        <v>550</v>
      </c>
      <c r="AB166" s="14">
        <v>0</v>
      </c>
      <c r="AC166" s="14">
        <v>0</v>
      </c>
      <c r="AD166" s="14">
        <v>0</v>
      </c>
    </row>
    <row r="167" spans="1:30">
      <c r="A167" s="6">
        <v>164</v>
      </c>
      <c r="B167" s="14">
        <v>100150</v>
      </c>
      <c r="C167" s="14" t="s">
        <v>211</v>
      </c>
      <c r="D167" s="14"/>
      <c r="E167" s="30" t="str">
        <f t="shared" si="2"/>
        <v>10015082102</v>
      </c>
      <c r="F167" s="14">
        <v>82102</v>
      </c>
      <c r="G167" s="14" t="s">
        <v>214</v>
      </c>
      <c r="H167" s="14"/>
      <c r="I167" s="14">
        <v>83</v>
      </c>
      <c r="J167" s="14">
        <v>3</v>
      </c>
      <c r="K167" s="14">
        <v>0</v>
      </c>
      <c r="L167" s="14">
        <v>0</v>
      </c>
      <c r="M167" s="14">
        <v>15</v>
      </c>
      <c r="N167" s="14">
        <v>24</v>
      </c>
      <c r="O167" s="6">
        <f>INT(VLOOKUP(I167,怪物模板!$A$3:$N$302,怪物模板!B$1,FALSE)*M167*125%)</f>
        <v>4068</v>
      </c>
      <c r="P167" s="6">
        <f>INT(VLOOKUP($I167,怪物模板!$A$3:$N$302,怪物模板!C$1,FALSE)*N167)</f>
        <v>399456</v>
      </c>
      <c r="Q167" s="6">
        <f>INT(VLOOKUP($I167,怪物模板!$A$3:$N$302,怪物模板!D$1,FALSE))</f>
        <v>4341</v>
      </c>
      <c r="R167" s="6">
        <f>INT(VLOOKUP($I167,怪物模板!$A$3:$N$302,怪物模板!E$1,FALSE))</f>
        <v>4341</v>
      </c>
      <c r="S167" s="10">
        <v>0</v>
      </c>
      <c r="T167" s="14">
        <v>307</v>
      </c>
      <c r="U167" s="14">
        <v>245</v>
      </c>
      <c r="V167" s="14">
        <v>196</v>
      </c>
      <c r="W167" s="14">
        <v>153</v>
      </c>
      <c r="X167" s="14">
        <v>307</v>
      </c>
      <c r="Y167" s="14">
        <v>12000</v>
      </c>
      <c r="Z167" s="14">
        <v>0</v>
      </c>
      <c r="AA167" s="14">
        <v>550</v>
      </c>
      <c r="AB167" s="14">
        <v>0</v>
      </c>
      <c r="AC167" s="14">
        <v>0</v>
      </c>
      <c r="AD167" s="14">
        <v>0</v>
      </c>
    </row>
    <row r="168" spans="1:30">
      <c r="A168" s="6">
        <v>165</v>
      </c>
      <c r="B168" s="14">
        <v>100100</v>
      </c>
      <c r="C168" s="14" t="s">
        <v>215</v>
      </c>
      <c r="D168" s="14"/>
      <c r="E168" s="30" t="str">
        <f t="shared" si="2"/>
        <v>10010021032</v>
      </c>
      <c r="F168" s="14">
        <v>21032</v>
      </c>
      <c r="G168" s="14" t="s">
        <v>216</v>
      </c>
      <c r="H168" s="14"/>
      <c r="I168" s="14">
        <v>93</v>
      </c>
      <c r="J168" s="14">
        <v>1</v>
      </c>
      <c r="K168" s="14">
        <v>0</v>
      </c>
      <c r="L168" s="14">
        <v>0</v>
      </c>
      <c r="M168" s="14">
        <v>3.5</v>
      </c>
      <c r="N168" s="14">
        <v>7</v>
      </c>
      <c r="O168" s="6">
        <f>INT(VLOOKUP(I168,怪物模板!$A$3:$N$302,怪物模板!B$1,FALSE)*M168*125%)</f>
        <v>1106</v>
      </c>
      <c r="P168" s="6">
        <f>INT(VLOOKUP($I168,怪物模板!$A$3:$N$302,怪物模板!C$1,FALSE)*N168)</f>
        <v>135877</v>
      </c>
      <c r="Q168" s="6">
        <f>INT(VLOOKUP($I168,怪物模板!$A$3:$N$302,怪物模板!D$1,FALSE))</f>
        <v>5063</v>
      </c>
      <c r="R168" s="6">
        <f>INT(VLOOKUP($I168,怪物模板!$A$3:$N$302,怪物模板!E$1,FALSE))</f>
        <v>5063</v>
      </c>
      <c r="S168" s="10">
        <v>0</v>
      </c>
      <c r="T168" s="6">
        <f>INT(VLOOKUP($I168,怪物模板!$A$3:$N$302,怪物模板!G$1,FALSE))</f>
        <v>337</v>
      </c>
      <c r="U168" s="6">
        <f>INT(VLOOKUP($I168,怪物模板!$A$3:$N$302,怪物模板!H$1,FALSE))</f>
        <v>540</v>
      </c>
      <c r="V168" s="6">
        <f>INT(VLOOKUP($I168,怪物模板!$A$3:$N$302,怪物模板!I$1,FALSE))</f>
        <v>324</v>
      </c>
      <c r="W168" s="6">
        <f>INT(VLOOKUP($I168,怪物模板!$A$3:$N$302,怪物模板!J$1,FALSE))</f>
        <v>1350</v>
      </c>
      <c r="X168" s="6">
        <f>INT(VLOOKUP($I168,怪物模板!$A$3:$N$302,怪物模板!K$1,FALSE))</f>
        <v>675</v>
      </c>
      <c r="Y168" s="6">
        <f>INT(VLOOKUP($I168,怪物模板!$A$3:$N$302,怪物模板!L$1,FALSE))</f>
        <v>12000</v>
      </c>
      <c r="Z168" s="6">
        <v>0</v>
      </c>
      <c r="AA168" s="6">
        <v>600</v>
      </c>
      <c r="AB168" s="6">
        <v>0</v>
      </c>
      <c r="AC168" s="6">
        <v>0</v>
      </c>
      <c r="AD168" s="6">
        <v>0</v>
      </c>
    </row>
    <row r="169" spans="1:30">
      <c r="A169" s="6">
        <v>166</v>
      </c>
      <c r="B169" s="14">
        <v>100100</v>
      </c>
      <c r="C169" s="14" t="s">
        <v>215</v>
      </c>
      <c r="D169" s="14"/>
      <c r="E169" s="30" t="str">
        <f t="shared" si="2"/>
        <v>10010080615</v>
      </c>
      <c r="F169" s="14">
        <v>80615</v>
      </c>
      <c r="G169" s="14" t="s">
        <v>126</v>
      </c>
      <c r="H169" s="14"/>
      <c r="I169" s="14">
        <v>93</v>
      </c>
      <c r="J169" s="14">
        <v>1</v>
      </c>
      <c r="K169" s="14">
        <v>0</v>
      </c>
      <c r="L169" s="14">
        <v>0</v>
      </c>
      <c r="M169" s="14">
        <v>3.5</v>
      </c>
      <c r="N169" s="14">
        <v>7</v>
      </c>
      <c r="O169" s="6">
        <f>INT(VLOOKUP(I169,怪物模板!$A$3:$N$302,怪物模板!B$1,FALSE)*M169*125%)</f>
        <v>1106</v>
      </c>
      <c r="P169" s="6">
        <f>INT(VLOOKUP($I169,怪物模板!$A$3:$N$302,怪物模板!C$1,FALSE)*N169)</f>
        <v>135877</v>
      </c>
      <c r="Q169" s="6">
        <f>INT(VLOOKUP($I169,怪物模板!$A$3:$N$302,怪物模板!D$1,FALSE))</f>
        <v>5063</v>
      </c>
      <c r="R169" s="6">
        <f>INT(VLOOKUP($I169,怪物模板!$A$3:$N$302,怪物模板!E$1,FALSE))</f>
        <v>5063</v>
      </c>
      <c r="S169" s="10">
        <v>0</v>
      </c>
      <c r="T169" s="6">
        <f>INT(VLOOKUP($I169,怪物模板!$A$3:$N$302,怪物模板!G$1,FALSE))</f>
        <v>337</v>
      </c>
      <c r="U169" s="6">
        <f>INT(VLOOKUP($I169,怪物模板!$A$3:$N$302,怪物模板!H$1,FALSE))</f>
        <v>540</v>
      </c>
      <c r="V169" s="6">
        <f>INT(VLOOKUP($I169,怪物模板!$A$3:$N$302,怪物模板!I$1,FALSE))</f>
        <v>324</v>
      </c>
      <c r="W169" s="6">
        <f>INT(VLOOKUP($I169,怪物模板!$A$3:$N$302,怪物模板!J$1,FALSE))</f>
        <v>1350</v>
      </c>
      <c r="X169" s="6">
        <f>INT(VLOOKUP($I169,怪物模板!$A$3:$N$302,怪物模板!K$1,FALSE))</f>
        <v>675</v>
      </c>
      <c r="Y169" s="6">
        <f>INT(VLOOKUP($I169,怪物模板!$A$3:$N$302,怪物模板!L$1,FALSE))</f>
        <v>12000</v>
      </c>
      <c r="Z169" s="6">
        <v>0</v>
      </c>
      <c r="AA169" s="6">
        <v>600</v>
      </c>
      <c r="AB169" s="6">
        <v>0</v>
      </c>
      <c r="AC169" s="6">
        <v>0</v>
      </c>
      <c r="AD169" s="6">
        <v>0</v>
      </c>
    </row>
    <row r="170" spans="1:30">
      <c r="A170" s="6">
        <v>167</v>
      </c>
      <c r="B170" s="14">
        <v>100100</v>
      </c>
      <c r="C170" s="14" t="s">
        <v>215</v>
      </c>
      <c r="D170" s="14"/>
      <c r="E170" s="30" t="str">
        <f t="shared" si="2"/>
        <v>10010021095</v>
      </c>
      <c r="F170" s="14">
        <v>21095</v>
      </c>
      <c r="G170" s="14" t="s">
        <v>217</v>
      </c>
      <c r="H170" s="14"/>
      <c r="I170" s="14">
        <v>93</v>
      </c>
      <c r="J170" s="14">
        <v>1</v>
      </c>
      <c r="K170" s="14">
        <v>0</v>
      </c>
      <c r="L170" s="14">
        <v>0</v>
      </c>
      <c r="M170" s="14">
        <v>3.5</v>
      </c>
      <c r="N170" s="14">
        <v>7</v>
      </c>
      <c r="O170" s="6">
        <f>INT(VLOOKUP(I170,怪物模板!$A$3:$N$302,怪物模板!B$1,FALSE)*M170*125%)</f>
        <v>1106</v>
      </c>
      <c r="P170" s="6">
        <f>INT(VLOOKUP($I170,怪物模板!$A$3:$N$302,怪物模板!C$1,FALSE)*N170)</f>
        <v>135877</v>
      </c>
      <c r="Q170" s="6">
        <f>INT(VLOOKUP($I170,怪物模板!$A$3:$N$302,怪物模板!D$1,FALSE))</f>
        <v>5063</v>
      </c>
      <c r="R170" s="6">
        <f>INT(VLOOKUP($I170,怪物模板!$A$3:$N$302,怪物模板!E$1,FALSE))</f>
        <v>5063</v>
      </c>
      <c r="S170" s="10">
        <v>0</v>
      </c>
      <c r="T170" s="6">
        <f>INT(VLOOKUP($I170,怪物模板!$A$3:$N$302,怪物模板!G$1,FALSE))</f>
        <v>337</v>
      </c>
      <c r="U170" s="6">
        <f>INT(VLOOKUP($I170,怪物模板!$A$3:$N$302,怪物模板!H$1,FALSE))</f>
        <v>540</v>
      </c>
      <c r="V170" s="6">
        <f>INT(VLOOKUP($I170,怪物模板!$A$3:$N$302,怪物模板!I$1,FALSE))</f>
        <v>324</v>
      </c>
      <c r="W170" s="6">
        <f>INT(VLOOKUP($I170,怪物模板!$A$3:$N$302,怪物模板!J$1,FALSE))</f>
        <v>1350</v>
      </c>
      <c r="X170" s="6">
        <f>INT(VLOOKUP($I170,怪物模板!$A$3:$N$302,怪物模板!K$1,FALSE))</f>
        <v>675</v>
      </c>
      <c r="Y170" s="6">
        <f>INT(VLOOKUP($I170,怪物模板!$A$3:$N$302,怪物模板!L$1,FALSE))</f>
        <v>12000</v>
      </c>
      <c r="Z170" s="6">
        <v>0</v>
      </c>
      <c r="AA170" s="6">
        <v>600</v>
      </c>
      <c r="AB170" s="6">
        <v>0</v>
      </c>
      <c r="AC170" s="6">
        <v>0</v>
      </c>
      <c r="AD170" s="6">
        <v>0</v>
      </c>
    </row>
    <row r="171" spans="1:30">
      <c r="A171" s="6">
        <v>168</v>
      </c>
      <c r="B171" s="14">
        <v>100100</v>
      </c>
      <c r="C171" s="14" t="s">
        <v>218</v>
      </c>
      <c r="D171" s="14"/>
      <c r="E171" s="30" t="str">
        <f t="shared" si="2"/>
        <v>10010029805</v>
      </c>
      <c r="F171" s="14">
        <v>29805</v>
      </c>
      <c r="G171" s="14" t="s">
        <v>219</v>
      </c>
      <c r="H171" s="14"/>
      <c r="I171" s="14">
        <v>93</v>
      </c>
      <c r="J171" s="14">
        <v>2</v>
      </c>
      <c r="K171" s="14">
        <v>0</v>
      </c>
      <c r="L171" s="14">
        <v>0</v>
      </c>
      <c r="M171" s="14">
        <v>8</v>
      </c>
      <c r="N171" s="14">
        <v>14</v>
      </c>
      <c r="O171" s="6">
        <f>INT(VLOOKUP(I171,怪物模板!$A$3:$N$302,怪物模板!B$1,FALSE)*M171*125%)</f>
        <v>2530</v>
      </c>
      <c r="P171" s="6">
        <f>INT(VLOOKUP($I171,怪物模板!$A$3:$N$302,怪物模板!C$1,FALSE)*N171)</f>
        <v>271754</v>
      </c>
      <c r="Q171" s="6">
        <f>INT(VLOOKUP($I171,怪物模板!$A$3:$N$302,怪物模板!D$1,FALSE))</f>
        <v>5063</v>
      </c>
      <c r="R171" s="6">
        <f>INT(VLOOKUP($I171,怪物模板!$A$3:$N$302,怪物模板!E$1,FALSE))</f>
        <v>5063</v>
      </c>
      <c r="S171" s="10">
        <v>0</v>
      </c>
      <c r="T171" s="14">
        <v>307</v>
      </c>
      <c r="U171" s="14">
        <v>245</v>
      </c>
      <c r="V171" s="14">
        <v>196</v>
      </c>
      <c r="W171" s="14">
        <v>153</v>
      </c>
      <c r="X171" s="14">
        <v>307</v>
      </c>
      <c r="Y171" s="14">
        <v>12000</v>
      </c>
      <c r="Z171" s="14">
        <v>0</v>
      </c>
      <c r="AA171" s="14">
        <v>550</v>
      </c>
      <c r="AB171" s="14">
        <v>0</v>
      </c>
      <c r="AC171" s="14">
        <v>0</v>
      </c>
      <c r="AD171" s="14">
        <v>0</v>
      </c>
    </row>
    <row r="172" spans="1:30">
      <c r="A172" s="6">
        <v>169</v>
      </c>
      <c r="B172" s="14">
        <v>100100</v>
      </c>
      <c r="C172" s="14" t="s">
        <v>218</v>
      </c>
      <c r="D172" s="14"/>
      <c r="E172" s="30" t="str">
        <f t="shared" si="2"/>
        <v>10010080616</v>
      </c>
      <c r="F172" s="15">
        <v>80616</v>
      </c>
      <c r="G172" s="14" t="s">
        <v>220</v>
      </c>
      <c r="H172" s="14"/>
      <c r="I172" s="14">
        <v>93</v>
      </c>
      <c r="J172" s="14">
        <v>1</v>
      </c>
      <c r="K172" s="14">
        <v>0</v>
      </c>
      <c r="L172" s="14">
        <v>0</v>
      </c>
      <c r="M172" s="14">
        <v>3.5</v>
      </c>
      <c r="N172" s="14">
        <v>7</v>
      </c>
      <c r="O172" s="6">
        <f>INT(VLOOKUP(I172,怪物模板!$A$3:$N$302,怪物模板!B$1,FALSE)*M172*125%)</f>
        <v>1106</v>
      </c>
      <c r="P172" s="6">
        <f>INT(VLOOKUP($I172,怪物模板!$A$3:$N$302,怪物模板!C$1,FALSE)*N172)</f>
        <v>135877</v>
      </c>
      <c r="Q172" s="6">
        <f>INT(VLOOKUP($I172,怪物模板!$A$3:$N$302,怪物模板!D$1,FALSE))</f>
        <v>5063</v>
      </c>
      <c r="R172" s="6">
        <f>INT(VLOOKUP($I172,怪物模板!$A$3:$N$302,怪物模板!E$1,FALSE))</f>
        <v>5063</v>
      </c>
      <c r="S172" s="10">
        <v>0</v>
      </c>
      <c r="T172" s="6">
        <f>INT(VLOOKUP($I172,怪物模板!$A$3:$N$302,怪物模板!G$1,FALSE))</f>
        <v>337</v>
      </c>
      <c r="U172" s="6">
        <f>INT(VLOOKUP($I172,怪物模板!$A$3:$N$302,怪物模板!H$1,FALSE))</f>
        <v>540</v>
      </c>
      <c r="V172" s="6">
        <f>INT(VLOOKUP($I172,怪物模板!$A$3:$N$302,怪物模板!I$1,FALSE))</f>
        <v>324</v>
      </c>
      <c r="W172" s="6">
        <f>INT(VLOOKUP($I172,怪物模板!$A$3:$N$302,怪物模板!J$1,FALSE))</f>
        <v>1350</v>
      </c>
      <c r="X172" s="6">
        <f>INT(VLOOKUP($I172,怪物模板!$A$3:$N$302,怪物模板!K$1,FALSE))</f>
        <v>675</v>
      </c>
      <c r="Y172" s="6">
        <f>INT(VLOOKUP($I172,怪物模板!$A$3:$N$302,怪物模板!L$1,FALSE))</f>
        <v>12000</v>
      </c>
      <c r="Z172" s="6">
        <v>0</v>
      </c>
      <c r="AA172" s="6">
        <v>600</v>
      </c>
      <c r="AB172" s="6">
        <v>0</v>
      </c>
      <c r="AC172" s="6">
        <v>0</v>
      </c>
      <c r="AD172" s="6">
        <v>0</v>
      </c>
    </row>
    <row r="173" spans="1:30">
      <c r="A173" s="6">
        <v>170</v>
      </c>
      <c r="B173" s="14">
        <v>100100</v>
      </c>
      <c r="C173" s="14" t="s">
        <v>218</v>
      </c>
      <c r="D173" s="14"/>
      <c r="E173" s="30" t="str">
        <f t="shared" si="2"/>
        <v>10010080617</v>
      </c>
      <c r="F173" s="15">
        <v>80617</v>
      </c>
      <c r="G173" s="14" t="s">
        <v>221</v>
      </c>
      <c r="H173" s="14"/>
      <c r="I173" s="14">
        <v>93</v>
      </c>
      <c r="J173" s="14">
        <v>1</v>
      </c>
      <c r="K173" s="14">
        <v>0</v>
      </c>
      <c r="L173" s="14">
        <v>0</v>
      </c>
      <c r="M173" s="14">
        <v>3.5</v>
      </c>
      <c r="N173" s="14">
        <v>7</v>
      </c>
      <c r="O173" s="6">
        <f>INT(VLOOKUP(I173,怪物模板!$A$3:$N$302,怪物模板!B$1,FALSE)*M173*125%)</f>
        <v>1106</v>
      </c>
      <c r="P173" s="6">
        <f>INT(VLOOKUP($I173,怪物模板!$A$3:$N$302,怪物模板!C$1,FALSE)*N173)</f>
        <v>135877</v>
      </c>
      <c r="Q173" s="6">
        <f>INT(VLOOKUP($I173,怪物模板!$A$3:$N$302,怪物模板!D$1,FALSE))</f>
        <v>5063</v>
      </c>
      <c r="R173" s="6">
        <f>INT(VLOOKUP($I173,怪物模板!$A$3:$N$302,怪物模板!E$1,FALSE))</f>
        <v>5063</v>
      </c>
      <c r="S173" s="10">
        <v>0</v>
      </c>
      <c r="T173" s="6">
        <f>INT(VLOOKUP($I173,怪物模板!$A$3:$N$302,怪物模板!G$1,FALSE))</f>
        <v>337</v>
      </c>
      <c r="U173" s="6">
        <f>INT(VLOOKUP($I173,怪物模板!$A$3:$N$302,怪物模板!H$1,FALSE))</f>
        <v>540</v>
      </c>
      <c r="V173" s="6">
        <f>INT(VLOOKUP($I173,怪物模板!$A$3:$N$302,怪物模板!I$1,FALSE))</f>
        <v>324</v>
      </c>
      <c r="W173" s="6">
        <f>INT(VLOOKUP($I173,怪物模板!$A$3:$N$302,怪物模板!J$1,FALSE))</f>
        <v>1350</v>
      </c>
      <c r="X173" s="6">
        <f>INT(VLOOKUP($I173,怪物模板!$A$3:$N$302,怪物模板!K$1,FALSE))</f>
        <v>675</v>
      </c>
      <c r="Y173" s="6">
        <f>INT(VLOOKUP($I173,怪物模板!$A$3:$N$302,怪物模板!L$1,FALSE))</f>
        <v>12000</v>
      </c>
      <c r="Z173" s="6">
        <v>0</v>
      </c>
      <c r="AA173" s="6">
        <v>600</v>
      </c>
      <c r="AB173" s="6">
        <v>0</v>
      </c>
      <c r="AC173" s="6">
        <v>0</v>
      </c>
      <c r="AD173" s="6">
        <v>0</v>
      </c>
    </row>
    <row r="174" spans="1:30">
      <c r="A174" s="6">
        <v>171</v>
      </c>
      <c r="B174" s="14">
        <v>100100</v>
      </c>
      <c r="C174" s="14" t="s">
        <v>218</v>
      </c>
      <c r="D174" s="14"/>
      <c r="E174" s="30" t="str">
        <f t="shared" si="2"/>
        <v>10010080618</v>
      </c>
      <c r="F174" s="15">
        <v>80618</v>
      </c>
      <c r="G174" s="14" t="s">
        <v>222</v>
      </c>
      <c r="H174" s="14"/>
      <c r="I174" s="14">
        <v>93</v>
      </c>
      <c r="J174" s="14">
        <v>1</v>
      </c>
      <c r="K174" s="14">
        <v>0</v>
      </c>
      <c r="L174" s="14">
        <v>0</v>
      </c>
      <c r="M174" s="14">
        <v>3.5</v>
      </c>
      <c r="N174" s="14">
        <v>7</v>
      </c>
      <c r="O174" s="6">
        <f>INT(VLOOKUP(I174,怪物模板!$A$3:$N$302,怪物模板!B$1,FALSE)*M174*125%)</f>
        <v>1106</v>
      </c>
      <c r="P174" s="6">
        <f>INT(VLOOKUP($I174,怪物模板!$A$3:$N$302,怪物模板!C$1,FALSE)*N174)</f>
        <v>135877</v>
      </c>
      <c r="Q174" s="6">
        <f>INT(VLOOKUP($I174,怪物模板!$A$3:$N$302,怪物模板!D$1,FALSE))</f>
        <v>5063</v>
      </c>
      <c r="R174" s="6">
        <f>INT(VLOOKUP($I174,怪物模板!$A$3:$N$302,怪物模板!E$1,FALSE))</f>
        <v>5063</v>
      </c>
      <c r="S174" s="10">
        <v>0</v>
      </c>
      <c r="T174" s="6">
        <f>INT(VLOOKUP($I174,怪物模板!$A$3:$N$302,怪物模板!G$1,FALSE))</f>
        <v>337</v>
      </c>
      <c r="U174" s="6">
        <f>INT(VLOOKUP($I174,怪物模板!$A$3:$N$302,怪物模板!H$1,FALSE))</f>
        <v>540</v>
      </c>
      <c r="V174" s="6">
        <f>INT(VLOOKUP($I174,怪物模板!$A$3:$N$302,怪物模板!I$1,FALSE))</f>
        <v>324</v>
      </c>
      <c r="W174" s="6">
        <f>INT(VLOOKUP($I174,怪物模板!$A$3:$N$302,怪物模板!J$1,FALSE))</f>
        <v>1350</v>
      </c>
      <c r="X174" s="6">
        <f>INT(VLOOKUP($I174,怪物模板!$A$3:$N$302,怪物模板!K$1,FALSE))</f>
        <v>675</v>
      </c>
      <c r="Y174" s="6">
        <f>INT(VLOOKUP($I174,怪物模板!$A$3:$N$302,怪物模板!L$1,FALSE))</f>
        <v>12000</v>
      </c>
      <c r="Z174" s="6">
        <v>0</v>
      </c>
      <c r="AA174" s="6">
        <v>600</v>
      </c>
      <c r="AB174" s="6">
        <v>0</v>
      </c>
      <c r="AC174" s="6">
        <v>0</v>
      </c>
      <c r="AD174" s="6">
        <v>0</v>
      </c>
    </row>
    <row r="175" spans="1:30">
      <c r="A175" s="6">
        <v>172</v>
      </c>
      <c r="B175" s="14">
        <v>100100</v>
      </c>
      <c r="C175" s="14" t="s">
        <v>218</v>
      </c>
      <c r="D175" s="14"/>
      <c r="E175" s="30" t="str">
        <f t="shared" si="2"/>
        <v>10010080619</v>
      </c>
      <c r="F175" s="15">
        <v>80619</v>
      </c>
      <c r="G175" s="14" t="s">
        <v>223</v>
      </c>
      <c r="H175" s="14"/>
      <c r="I175" s="14">
        <v>93</v>
      </c>
      <c r="J175" s="14">
        <v>1</v>
      </c>
      <c r="K175" s="14">
        <v>0</v>
      </c>
      <c r="L175" s="14">
        <v>0</v>
      </c>
      <c r="M175" s="14">
        <v>3.5</v>
      </c>
      <c r="N175" s="14">
        <v>7</v>
      </c>
      <c r="O175" s="6">
        <f>INT(VLOOKUP(I175,怪物模板!$A$3:$N$302,怪物模板!B$1,FALSE)*M175*125%)</f>
        <v>1106</v>
      </c>
      <c r="P175" s="6">
        <f>INT(VLOOKUP($I175,怪物模板!$A$3:$N$302,怪物模板!C$1,FALSE)*N175)</f>
        <v>135877</v>
      </c>
      <c r="Q175" s="6">
        <f>INT(VLOOKUP($I175,怪物模板!$A$3:$N$302,怪物模板!D$1,FALSE))</f>
        <v>5063</v>
      </c>
      <c r="R175" s="6">
        <f>INT(VLOOKUP($I175,怪物模板!$A$3:$N$302,怪物模板!E$1,FALSE))</f>
        <v>5063</v>
      </c>
      <c r="S175" s="10">
        <v>0</v>
      </c>
      <c r="T175" s="6">
        <f>INT(VLOOKUP($I175,怪物模板!$A$3:$N$302,怪物模板!G$1,FALSE))</f>
        <v>337</v>
      </c>
      <c r="U175" s="6">
        <f>INT(VLOOKUP($I175,怪物模板!$A$3:$N$302,怪物模板!H$1,FALSE))</f>
        <v>540</v>
      </c>
      <c r="V175" s="6">
        <f>INT(VLOOKUP($I175,怪物模板!$A$3:$N$302,怪物模板!I$1,FALSE))</f>
        <v>324</v>
      </c>
      <c r="W175" s="6">
        <f>INT(VLOOKUP($I175,怪物模板!$A$3:$N$302,怪物模板!J$1,FALSE))</f>
        <v>1350</v>
      </c>
      <c r="X175" s="6">
        <f>INT(VLOOKUP($I175,怪物模板!$A$3:$N$302,怪物模板!K$1,FALSE))</f>
        <v>675</v>
      </c>
      <c r="Y175" s="6">
        <f>INT(VLOOKUP($I175,怪物模板!$A$3:$N$302,怪物模板!L$1,FALSE))</f>
        <v>12000</v>
      </c>
      <c r="Z175" s="6">
        <v>0</v>
      </c>
      <c r="AA175" s="6">
        <v>600</v>
      </c>
      <c r="AB175" s="6">
        <v>0</v>
      </c>
      <c r="AC175" s="6">
        <v>0</v>
      </c>
      <c r="AD175" s="6">
        <v>0</v>
      </c>
    </row>
    <row r="176" spans="1:30">
      <c r="A176" s="6">
        <v>173</v>
      </c>
      <c r="B176" s="14">
        <v>100100</v>
      </c>
      <c r="C176" s="14" t="s">
        <v>218</v>
      </c>
      <c r="D176" s="14"/>
      <c r="E176" s="30" t="str">
        <f t="shared" si="2"/>
        <v>10010080601</v>
      </c>
      <c r="F176" s="14">
        <v>80601</v>
      </c>
      <c r="G176" s="14" t="s">
        <v>222</v>
      </c>
      <c r="H176" s="14"/>
      <c r="I176" s="14">
        <v>93</v>
      </c>
      <c r="J176" s="14">
        <v>1</v>
      </c>
      <c r="K176" s="14">
        <v>0</v>
      </c>
      <c r="L176" s="14">
        <v>0</v>
      </c>
      <c r="M176" s="14">
        <v>3.5</v>
      </c>
      <c r="N176" s="14">
        <v>7</v>
      </c>
      <c r="O176" s="6">
        <f>INT(VLOOKUP(I176,怪物模板!$A$3:$N$302,怪物模板!B$1,FALSE)*M176*125%)</f>
        <v>1106</v>
      </c>
      <c r="P176" s="6">
        <f>INT(VLOOKUP($I176,怪物模板!$A$3:$N$302,怪物模板!C$1,FALSE)*N176)</f>
        <v>135877</v>
      </c>
      <c r="Q176" s="6">
        <f>INT(VLOOKUP($I176,怪物模板!$A$3:$N$302,怪物模板!D$1,FALSE))</f>
        <v>5063</v>
      </c>
      <c r="R176" s="6">
        <f>INT(VLOOKUP($I176,怪物模板!$A$3:$N$302,怪物模板!E$1,FALSE))</f>
        <v>5063</v>
      </c>
      <c r="S176" s="10">
        <v>0</v>
      </c>
      <c r="T176" s="6">
        <f>INT(VLOOKUP($I176,怪物模板!$A$3:$N$302,怪物模板!G$1,FALSE))</f>
        <v>337</v>
      </c>
      <c r="U176" s="6">
        <f>INT(VLOOKUP($I176,怪物模板!$A$3:$N$302,怪物模板!H$1,FALSE))</f>
        <v>540</v>
      </c>
      <c r="V176" s="6">
        <f>INT(VLOOKUP($I176,怪物模板!$A$3:$N$302,怪物模板!I$1,FALSE))</f>
        <v>324</v>
      </c>
      <c r="W176" s="6">
        <f>INT(VLOOKUP($I176,怪物模板!$A$3:$N$302,怪物模板!J$1,FALSE))</f>
        <v>1350</v>
      </c>
      <c r="X176" s="6">
        <f>INT(VLOOKUP($I176,怪物模板!$A$3:$N$302,怪物模板!K$1,FALSE))</f>
        <v>675</v>
      </c>
      <c r="Y176" s="6">
        <f>INT(VLOOKUP($I176,怪物模板!$A$3:$N$302,怪物模板!L$1,FALSE))</f>
        <v>12000</v>
      </c>
      <c r="Z176" s="6">
        <v>0</v>
      </c>
      <c r="AA176" s="6">
        <v>600</v>
      </c>
      <c r="AB176" s="6">
        <v>0</v>
      </c>
      <c r="AC176" s="6">
        <v>0</v>
      </c>
      <c r="AD176" s="6">
        <v>0</v>
      </c>
    </row>
    <row r="177" spans="1:30">
      <c r="A177" s="6">
        <v>174</v>
      </c>
      <c r="B177" s="14">
        <v>100100</v>
      </c>
      <c r="C177" s="14" t="s">
        <v>218</v>
      </c>
      <c r="D177" s="14"/>
      <c r="E177" s="30" t="str">
        <f t="shared" si="2"/>
        <v>10010080620</v>
      </c>
      <c r="F177" s="15">
        <v>80620</v>
      </c>
      <c r="G177" s="14" t="s">
        <v>224</v>
      </c>
      <c r="H177" s="14"/>
      <c r="I177" s="14">
        <v>93</v>
      </c>
      <c r="J177" s="14">
        <v>2</v>
      </c>
      <c r="K177" s="14">
        <v>0</v>
      </c>
      <c r="L177" s="14">
        <v>0</v>
      </c>
      <c r="M177" s="14">
        <v>8</v>
      </c>
      <c r="N177" s="14">
        <v>14</v>
      </c>
      <c r="O177" s="6">
        <f>INT(VLOOKUP(I177,怪物模板!$A$3:$N$302,怪物模板!B$1,FALSE)*M177*125%)</f>
        <v>2530</v>
      </c>
      <c r="P177" s="6">
        <f>INT(VLOOKUP($I177,怪物模板!$A$3:$N$302,怪物模板!C$1,FALSE)*N177)</f>
        <v>271754</v>
      </c>
      <c r="Q177" s="6">
        <f>INT(VLOOKUP($I177,怪物模板!$A$3:$N$302,怪物模板!D$1,FALSE))</f>
        <v>5063</v>
      </c>
      <c r="R177" s="6">
        <f>INT(VLOOKUP($I177,怪物模板!$A$3:$N$302,怪物模板!E$1,FALSE))</f>
        <v>5063</v>
      </c>
      <c r="S177" s="10">
        <v>0</v>
      </c>
      <c r="T177" s="14">
        <v>307</v>
      </c>
      <c r="U177" s="14">
        <v>245</v>
      </c>
      <c r="V177" s="14">
        <v>196</v>
      </c>
      <c r="W177" s="14">
        <v>153</v>
      </c>
      <c r="X177" s="14">
        <v>307</v>
      </c>
      <c r="Y177" s="14">
        <v>12000</v>
      </c>
      <c r="Z177" s="14">
        <v>0</v>
      </c>
      <c r="AA177" s="14">
        <v>550</v>
      </c>
      <c r="AB177" s="14">
        <v>0</v>
      </c>
      <c r="AC177" s="14">
        <v>0</v>
      </c>
      <c r="AD177" s="14">
        <v>0</v>
      </c>
    </row>
    <row r="178" spans="1:30">
      <c r="A178" s="6">
        <v>175</v>
      </c>
      <c r="B178" s="14">
        <v>100100</v>
      </c>
      <c r="C178" s="14" t="s">
        <v>218</v>
      </c>
      <c r="D178" s="14"/>
      <c r="E178" s="30" t="str">
        <f t="shared" si="2"/>
        <v>10010080602</v>
      </c>
      <c r="F178" s="15">
        <v>80602</v>
      </c>
      <c r="G178" s="14" t="s">
        <v>225</v>
      </c>
      <c r="H178" s="14"/>
      <c r="I178" s="14">
        <v>93</v>
      </c>
      <c r="J178" s="14">
        <v>3</v>
      </c>
      <c r="K178" s="14">
        <v>0</v>
      </c>
      <c r="L178" s="14">
        <v>0</v>
      </c>
      <c r="M178" s="14">
        <v>15</v>
      </c>
      <c r="N178" s="14">
        <v>24</v>
      </c>
      <c r="O178" s="6">
        <f>INT(VLOOKUP(I178,怪物模板!$A$3:$N$302,怪物模板!B$1,FALSE)*M178*125%)</f>
        <v>4743</v>
      </c>
      <c r="P178" s="6">
        <f>INT(VLOOKUP($I178,怪物模板!$A$3:$N$302,怪物模板!C$1,FALSE)*N178)</f>
        <v>465864</v>
      </c>
      <c r="Q178" s="6">
        <f>INT(VLOOKUP($I178,怪物模板!$A$3:$N$302,怪物模板!D$1,FALSE))</f>
        <v>5063</v>
      </c>
      <c r="R178" s="6">
        <f>INT(VLOOKUP($I178,怪物模板!$A$3:$N$302,怪物模板!E$1,FALSE))</f>
        <v>5063</v>
      </c>
      <c r="S178" s="10">
        <v>0</v>
      </c>
      <c r="T178" s="14">
        <v>307</v>
      </c>
      <c r="U178" s="14">
        <v>245</v>
      </c>
      <c r="V178" s="14">
        <v>196</v>
      </c>
      <c r="W178" s="14">
        <v>153</v>
      </c>
      <c r="X178" s="14">
        <v>307</v>
      </c>
      <c r="Y178" s="14">
        <v>12000</v>
      </c>
      <c r="Z178" s="14">
        <v>0</v>
      </c>
      <c r="AA178" s="14">
        <v>550</v>
      </c>
      <c r="AB178" s="14">
        <v>0</v>
      </c>
      <c r="AC178" s="14">
        <v>0</v>
      </c>
      <c r="AD178" s="14">
        <v>0</v>
      </c>
    </row>
    <row r="179" spans="1:30">
      <c r="A179" s="6">
        <v>176</v>
      </c>
      <c r="B179" s="14">
        <v>100100</v>
      </c>
      <c r="C179" s="14" t="s">
        <v>215</v>
      </c>
      <c r="D179" s="14"/>
      <c r="E179" s="30" t="str">
        <f t="shared" si="2"/>
        <v>10010029913</v>
      </c>
      <c r="F179" s="14">
        <v>29913</v>
      </c>
      <c r="G179" s="14" t="s">
        <v>226</v>
      </c>
      <c r="H179" s="14"/>
      <c r="I179" s="14">
        <v>93</v>
      </c>
      <c r="J179" s="14">
        <v>1</v>
      </c>
      <c r="K179" s="14">
        <v>0</v>
      </c>
      <c r="L179" s="14">
        <v>0</v>
      </c>
      <c r="M179" s="14">
        <v>3.5</v>
      </c>
      <c r="N179" s="14">
        <v>7</v>
      </c>
      <c r="O179" s="6">
        <f>INT(VLOOKUP(I179,怪物模板!$A$3:$N$302,怪物模板!B$1,FALSE)*M179*125%)</f>
        <v>1106</v>
      </c>
      <c r="P179" s="6">
        <f>INT(VLOOKUP($I179,怪物模板!$A$3:$N$302,怪物模板!C$1,FALSE)*N179)</f>
        <v>135877</v>
      </c>
      <c r="Q179" s="6">
        <f>INT(VLOOKUP($I179,怪物模板!$A$3:$N$302,怪物模板!D$1,FALSE))</f>
        <v>5063</v>
      </c>
      <c r="R179" s="6">
        <f>INT(VLOOKUP($I179,怪物模板!$A$3:$N$302,怪物模板!E$1,FALSE))</f>
        <v>5063</v>
      </c>
      <c r="S179" s="10">
        <v>0</v>
      </c>
      <c r="T179" s="6">
        <f>INT(VLOOKUP($I179,怪物模板!$A$3:$N$302,怪物模板!G$1,FALSE))</f>
        <v>337</v>
      </c>
      <c r="U179" s="6">
        <f>INT(VLOOKUP($I179,怪物模板!$A$3:$N$302,怪物模板!H$1,FALSE))</f>
        <v>540</v>
      </c>
      <c r="V179" s="6">
        <f>INT(VLOOKUP($I179,怪物模板!$A$3:$N$302,怪物模板!I$1,FALSE))</f>
        <v>324</v>
      </c>
      <c r="W179" s="6">
        <f>INT(VLOOKUP($I179,怪物模板!$A$3:$N$302,怪物模板!J$1,FALSE))</f>
        <v>1350</v>
      </c>
      <c r="X179" s="6">
        <f>INT(VLOOKUP($I179,怪物模板!$A$3:$N$302,怪物模板!K$1,FALSE))</f>
        <v>675</v>
      </c>
      <c r="Y179" s="6">
        <f>INT(VLOOKUP($I179,怪物模板!$A$3:$N$302,怪物模板!L$1,FALSE))</f>
        <v>12000</v>
      </c>
      <c r="Z179" s="6">
        <v>0</v>
      </c>
      <c r="AA179" s="6">
        <v>600</v>
      </c>
      <c r="AB179" s="6">
        <v>0</v>
      </c>
      <c r="AC179" s="6">
        <v>0</v>
      </c>
      <c r="AD179" s="6">
        <v>0</v>
      </c>
    </row>
    <row r="180" spans="1:30">
      <c r="A180" s="6">
        <v>177</v>
      </c>
      <c r="B180" s="14">
        <v>100100</v>
      </c>
      <c r="C180" s="14" t="s">
        <v>215</v>
      </c>
      <c r="D180" s="14"/>
      <c r="E180" s="30" t="str">
        <f t="shared" si="2"/>
        <v>10010021072</v>
      </c>
      <c r="F180" s="14">
        <v>21072</v>
      </c>
      <c r="G180" s="14" t="s">
        <v>227</v>
      </c>
      <c r="H180" s="14"/>
      <c r="I180" s="14">
        <v>93</v>
      </c>
      <c r="J180" s="14">
        <v>1</v>
      </c>
      <c r="K180" s="14">
        <v>0</v>
      </c>
      <c r="L180" s="14">
        <v>0</v>
      </c>
      <c r="M180" s="14">
        <v>3.5</v>
      </c>
      <c r="N180" s="14">
        <v>7</v>
      </c>
      <c r="O180" s="6">
        <f>INT(VLOOKUP(I180,怪物模板!$A$3:$N$302,怪物模板!B$1,FALSE)*M180*125%)</f>
        <v>1106</v>
      </c>
      <c r="P180" s="6">
        <f>INT(VLOOKUP($I180,怪物模板!$A$3:$N$302,怪物模板!C$1,FALSE)*N180)</f>
        <v>135877</v>
      </c>
      <c r="Q180" s="6">
        <f>INT(VLOOKUP($I180,怪物模板!$A$3:$N$302,怪物模板!D$1,FALSE))</f>
        <v>5063</v>
      </c>
      <c r="R180" s="6">
        <f>INT(VLOOKUP($I180,怪物模板!$A$3:$N$302,怪物模板!E$1,FALSE))</f>
        <v>5063</v>
      </c>
      <c r="S180" s="10">
        <v>0</v>
      </c>
      <c r="T180" s="6">
        <f>INT(VLOOKUP($I180,怪物模板!$A$3:$N$302,怪物模板!G$1,FALSE))</f>
        <v>337</v>
      </c>
      <c r="U180" s="6">
        <f>INT(VLOOKUP($I180,怪物模板!$A$3:$N$302,怪物模板!H$1,FALSE))</f>
        <v>540</v>
      </c>
      <c r="V180" s="6">
        <f>INT(VLOOKUP($I180,怪物模板!$A$3:$N$302,怪物模板!I$1,FALSE))</f>
        <v>324</v>
      </c>
      <c r="W180" s="6">
        <f>INT(VLOOKUP($I180,怪物模板!$A$3:$N$302,怪物模板!J$1,FALSE))</f>
        <v>1350</v>
      </c>
      <c r="X180" s="6">
        <f>INT(VLOOKUP($I180,怪物模板!$A$3:$N$302,怪物模板!K$1,FALSE))</f>
        <v>675</v>
      </c>
      <c r="Y180" s="6">
        <f>INT(VLOOKUP($I180,怪物模板!$A$3:$N$302,怪物模板!L$1,FALSE))</f>
        <v>12000</v>
      </c>
      <c r="Z180" s="6">
        <v>0</v>
      </c>
      <c r="AA180" s="6">
        <v>600</v>
      </c>
      <c r="AB180" s="6">
        <v>0</v>
      </c>
      <c r="AC180" s="6">
        <v>0</v>
      </c>
      <c r="AD180" s="6">
        <v>0</v>
      </c>
    </row>
    <row r="181" spans="1:30">
      <c r="A181" s="6">
        <v>178</v>
      </c>
      <c r="B181" s="14">
        <v>100100</v>
      </c>
      <c r="C181" s="14" t="s">
        <v>215</v>
      </c>
      <c r="D181" s="14"/>
      <c r="E181" s="30" t="str">
        <f t="shared" si="2"/>
        <v>10010021048</v>
      </c>
      <c r="F181" s="14">
        <v>21048</v>
      </c>
      <c r="G181" s="14" t="s">
        <v>228</v>
      </c>
      <c r="H181" s="14"/>
      <c r="I181" s="14">
        <v>93</v>
      </c>
      <c r="J181" s="14">
        <v>1</v>
      </c>
      <c r="K181" s="14">
        <v>0</v>
      </c>
      <c r="L181" s="14">
        <v>0</v>
      </c>
      <c r="M181" s="14">
        <v>3.5</v>
      </c>
      <c r="N181" s="14">
        <v>7</v>
      </c>
      <c r="O181" s="6">
        <f>INT(VLOOKUP(I181,怪物模板!$A$3:$N$302,怪物模板!B$1,FALSE)*M181*125%)</f>
        <v>1106</v>
      </c>
      <c r="P181" s="6">
        <f>INT(VLOOKUP($I181,怪物模板!$A$3:$N$302,怪物模板!C$1,FALSE)*N181)</f>
        <v>135877</v>
      </c>
      <c r="Q181" s="6">
        <f>INT(VLOOKUP($I181,怪物模板!$A$3:$N$302,怪物模板!D$1,FALSE))</f>
        <v>5063</v>
      </c>
      <c r="R181" s="6">
        <f>INT(VLOOKUP($I181,怪物模板!$A$3:$N$302,怪物模板!E$1,FALSE))</f>
        <v>5063</v>
      </c>
      <c r="S181" s="10">
        <v>0</v>
      </c>
      <c r="T181" s="6">
        <f>INT(VLOOKUP($I181,怪物模板!$A$3:$N$302,怪物模板!G$1,FALSE))</f>
        <v>337</v>
      </c>
      <c r="U181" s="6">
        <f>INT(VLOOKUP($I181,怪物模板!$A$3:$N$302,怪物模板!H$1,FALSE))</f>
        <v>540</v>
      </c>
      <c r="V181" s="6">
        <f>INT(VLOOKUP($I181,怪物模板!$A$3:$N$302,怪物模板!I$1,FALSE))</f>
        <v>324</v>
      </c>
      <c r="W181" s="6">
        <f>INT(VLOOKUP($I181,怪物模板!$A$3:$N$302,怪物模板!J$1,FALSE))</f>
        <v>1350</v>
      </c>
      <c r="X181" s="6">
        <f>INT(VLOOKUP($I181,怪物模板!$A$3:$N$302,怪物模板!K$1,FALSE))</f>
        <v>675</v>
      </c>
      <c r="Y181" s="6">
        <f>INT(VLOOKUP($I181,怪物模板!$A$3:$N$302,怪物模板!L$1,FALSE))</f>
        <v>12000</v>
      </c>
      <c r="Z181" s="6">
        <v>0</v>
      </c>
      <c r="AA181" s="6">
        <v>600</v>
      </c>
      <c r="AB181" s="6">
        <v>0</v>
      </c>
      <c r="AC181" s="6">
        <v>0</v>
      </c>
      <c r="AD181" s="6">
        <v>0</v>
      </c>
    </row>
    <row r="182" spans="1:30">
      <c r="A182" s="6">
        <v>179</v>
      </c>
      <c r="B182" s="14">
        <v>100110</v>
      </c>
      <c r="C182" s="14" t="s">
        <v>229</v>
      </c>
      <c r="D182" s="14"/>
      <c r="E182" s="30" t="str">
        <f t="shared" si="2"/>
        <v>10011024309</v>
      </c>
      <c r="F182" s="14">
        <v>24309</v>
      </c>
      <c r="G182" s="14" t="s">
        <v>230</v>
      </c>
      <c r="H182" s="14"/>
      <c r="I182" s="14">
        <v>103</v>
      </c>
      <c r="J182" s="14">
        <v>1</v>
      </c>
      <c r="K182" s="14">
        <v>0</v>
      </c>
      <c r="L182" s="14">
        <v>0</v>
      </c>
      <c r="M182" s="14">
        <v>3.5</v>
      </c>
      <c r="N182" s="14">
        <v>7</v>
      </c>
      <c r="O182" s="6">
        <f>INT(VLOOKUP(I182,怪物模板!$A$3:$N$302,怪物模板!B$1,FALSE)*M182*125%)</f>
        <v>1273</v>
      </c>
      <c r="P182" s="6">
        <f>INT(VLOOKUP($I182,怪物模板!$A$3:$N$302,怪物模板!C$1,FALSE)*N182)</f>
        <v>156436</v>
      </c>
      <c r="Q182" s="6">
        <f>INT(VLOOKUP($I182,怪物模板!$A$3:$N$302,怪物模板!D$1,FALSE))</f>
        <v>5830</v>
      </c>
      <c r="R182" s="6">
        <f>INT(VLOOKUP($I182,怪物模板!$A$3:$N$302,怪物模板!E$1,FALSE))</f>
        <v>5830</v>
      </c>
      <c r="S182" s="10">
        <v>0</v>
      </c>
      <c r="T182" s="6">
        <f>INT(VLOOKUP($I182,怪物模板!$A$3:$N$302,怪物模板!G$1,FALSE))</f>
        <v>388</v>
      </c>
      <c r="U182" s="6">
        <f>INT(VLOOKUP($I182,怪物模板!$A$3:$N$302,怪物模板!H$1,FALSE))</f>
        <v>621</v>
      </c>
      <c r="V182" s="6">
        <f>INT(VLOOKUP($I182,怪物模板!$A$3:$N$302,怪物模板!I$1,FALSE))</f>
        <v>373</v>
      </c>
      <c r="W182" s="6">
        <f>INT(VLOOKUP($I182,怪物模板!$A$3:$N$302,怪物模板!J$1,FALSE))</f>
        <v>1554</v>
      </c>
      <c r="X182" s="6">
        <f>INT(VLOOKUP($I182,怪物模板!$A$3:$N$302,怪物模板!K$1,FALSE))</f>
        <v>777</v>
      </c>
      <c r="Y182" s="6">
        <f>INT(VLOOKUP($I182,怪物模板!$A$3:$N$302,怪物模板!L$1,FALSE))</f>
        <v>12000</v>
      </c>
      <c r="Z182" s="6">
        <v>0</v>
      </c>
      <c r="AA182" s="6">
        <v>600</v>
      </c>
      <c r="AB182" s="6">
        <v>0</v>
      </c>
      <c r="AC182" s="6">
        <v>0</v>
      </c>
      <c r="AD182" s="6">
        <v>0</v>
      </c>
    </row>
    <row r="183" spans="1:30">
      <c r="A183" s="6">
        <v>180</v>
      </c>
      <c r="B183" s="14">
        <v>100110</v>
      </c>
      <c r="C183" s="14" t="s">
        <v>231</v>
      </c>
      <c r="D183" s="14"/>
      <c r="E183" s="30" t="str">
        <f t="shared" si="2"/>
        <v>10011021019</v>
      </c>
      <c r="F183" s="14">
        <v>21019</v>
      </c>
      <c r="G183" s="14" t="s">
        <v>232</v>
      </c>
      <c r="H183" s="14"/>
      <c r="I183" s="14">
        <v>103</v>
      </c>
      <c r="J183" s="14">
        <v>1</v>
      </c>
      <c r="K183" s="14">
        <v>0</v>
      </c>
      <c r="L183" s="14">
        <v>0</v>
      </c>
      <c r="M183" s="14">
        <v>3.5</v>
      </c>
      <c r="N183" s="14">
        <v>7</v>
      </c>
      <c r="O183" s="6">
        <f>INT(VLOOKUP(I183,怪物模板!$A$3:$N$302,怪物模板!B$1,FALSE)*M183*125%)</f>
        <v>1273</v>
      </c>
      <c r="P183" s="6">
        <f>INT(VLOOKUP($I183,怪物模板!$A$3:$N$302,怪物模板!C$1,FALSE)*N183)</f>
        <v>156436</v>
      </c>
      <c r="Q183" s="6">
        <f>INT(VLOOKUP($I183,怪物模板!$A$3:$N$302,怪物模板!D$1,FALSE))</f>
        <v>5830</v>
      </c>
      <c r="R183" s="6">
        <f>INT(VLOOKUP($I183,怪物模板!$A$3:$N$302,怪物模板!E$1,FALSE))</f>
        <v>5830</v>
      </c>
      <c r="S183" s="10">
        <v>0</v>
      </c>
      <c r="T183" s="6">
        <f>INT(VLOOKUP($I183,怪物模板!$A$3:$N$302,怪物模板!G$1,FALSE))</f>
        <v>388</v>
      </c>
      <c r="U183" s="6">
        <f>INT(VLOOKUP($I183,怪物模板!$A$3:$N$302,怪物模板!H$1,FALSE))</f>
        <v>621</v>
      </c>
      <c r="V183" s="6">
        <f>INT(VLOOKUP($I183,怪物模板!$A$3:$N$302,怪物模板!I$1,FALSE))</f>
        <v>373</v>
      </c>
      <c r="W183" s="6">
        <f>INT(VLOOKUP($I183,怪物模板!$A$3:$N$302,怪物模板!J$1,FALSE))</f>
        <v>1554</v>
      </c>
      <c r="X183" s="6">
        <f>INT(VLOOKUP($I183,怪物模板!$A$3:$N$302,怪物模板!K$1,FALSE))</f>
        <v>777</v>
      </c>
      <c r="Y183" s="6">
        <f>INT(VLOOKUP($I183,怪物模板!$A$3:$N$302,怪物模板!L$1,FALSE))</f>
        <v>12000</v>
      </c>
      <c r="Z183" s="6">
        <v>0</v>
      </c>
      <c r="AA183" s="6">
        <v>600</v>
      </c>
      <c r="AB183" s="6">
        <v>0</v>
      </c>
      <c r="AC183" s="6">
        <v>0</v>
      </c>
      <c r="AD183" s="6">
        <v>0</v>
      </c>
    </row>
    <row r="184" spans="1:30">
      <c r="A184" s="6">
        <v>181</v>
      </c>
      <c r="B184" s="14">
        <v>100110</v>
      </c>
      <c r="C184" s="14" t="s">
        <v>231</v>
      </c>
      <c r="D184" s="14"/>
      <c r="E184" s="30" t="str">
        <f t="shared" si="2"/>
        <v>10011021014</v>
      </c>
      <c r="F184" s="14">
        <v>21014</v>
      </c>
      <c r="G184" s="14" t="s">
        <v>233</v>
      </c>
      <c r="H184" s="14"/>
      <c r="I184" s="14">
        <v>103</v>
      </c>
      <c r="J184" s="14">
        <v>1</v>
      </c>
      <c r="K184" s="14">
        <v>0</v>
      </c>
      <c r="L184" s="14">
        <v>0</v>
      </c>
      <c r="M184" s="14">
        <v>3.5</v>
      </c>
      <c r="N184" s="14">
        <v>7</v>
      </c>
      <c r="O184" s="6">
        <f>INT(VLOOKUP(I184,怪物模板!$A$3:$N$302,怪物模板!B$1,FALSE)*M184*125%)</f>
        <v>1273</v>
      </c>
      <c r="P184" s="6">
        <f>INT(VLOOKUP($I184,怪物模板!$A$3:$N$302,怪物模板!C$1,FALSE)*N184)</f>
        <v>156436</v>
      </c>
      <c r="Q184" s="6">
        <f>INT(VLOOKUP($I184,怪物模板!$A$3:$N$302,怪物模板!D$1,FALSE))</f>
        <v>5830</v>
      </c>
      <c r="R184" s="6">
        <f>INT(VLOOKUP($I184,怪物模板!$A$3:$N$302,怪物模板!E$1,FALSE))</f>
        <v>5830</v>
      </c>
      <c r="S184" s="10">
        <v>0</v>
      </c>
      <c r="T184" s="6">
        <f>INT(VLOOKUP($I184,怪物模板!$A$3:$N$302,怪物模板!G$1,FALSE))</f>
        <v>388</v>
      </c>
      <c r="U184" s="6">
        <f>INT(VLOOKUP($I184,怪物模板!$A$3:$N$302,怪物模板!H$1,FALSE))</f>
        <v>621</v>
      </c>
      <c r="V184" s="6">
        <f>INT(VLOOKUP($I184,怪物模板!$A$3:$N$302,怪物模板!I$1,FALSE))</f>
        <v>373</v>
      </c>
      <c r="W184" s="6">
        <f>INT(VLOOKUP($I184,怪物模板!$A$3:$N$302,怪物模板!J$1,FALSE))</f>
        <v>1554</v>
      </c>
      <c r="X184" s="6">
        <f>INT(VLOOKUP($I184,怪物模板!$A$3:$N$302,怪物模板!K$1,FALSE))</f>
        <v>777</v>
      </c>
      <c r="Y184" s="6">
        <f>INT(VLOOKUP($I184,怪物模板!$A$3:$N$302,怪物模板!L$1,FALSE))</f>
        <v>12000</v>
      </c>
      <c r="Z184" s="6">
        <v>0</v>
      </c>
      <c r="AA184" s="6">
        <v>600</v>
      </c>
      <c r="AB184" s="6">
        <v>0</v>
      </c>
      <c r="AC184" s="6">
        <v>0</v>
      </c>
      <c r="AD184" s="6">
        <v>0</v>
      </c>
    </row>
    <row r="185" spans="1:30">
      <c r="A185" s="6">
        <v>182</v>
      </c>
      <c r="B185" s="14">
        <v>100110</v>
      </c>
      <c r="C185" s="14" t="s">
        <v>229</v>
      </c>
      <c r="D185" s="14"/>
      <c r="E185" s="30" t="str">
        <f t="shared" si="2"/>
        <v>10011021015</v>
      </c>
      <c r="F185" s="14">
        <v>21015</v>
      </c>
      <c r="G185" s="14" t="s">
        <v>234</v>
      </c>
      <c r="H185" s="14"/>
      <c r="I185" s="14">
        <v>103</v>
      </c>
      <c r="J185" s="14">
        <v>2</v>
      </c>
      <c r="K185" s="14">
        <v>0</v>
      </c>
      <c r="L185" s="14">
        <v>0</v>
      </c>
      <c r="M185" s="14">
        <v>8</v>
      </c>
      <c r="N185" s="14">
        <v>14</v>
      </c>
      <c r="O185" s="6">
        <f>INT(VLOOKUP(I185,怪物模板!$A$3:$N$302,怪物模板!B$1,FALSE)*M185*125%)</f>
        <v>2910</v>
      </c>
      <c r="P185" s="6">
        <f>INT(VLOOKUP($I185,怪物模板!$A$3:$N$302,怪物模板!C$1,FALSE)*N185)</f>
        <v>312872</v>
      </c>
      <c r="Q185" s="6">
        <f>INT(VLOOKUP($I185,怪物模板!$A$3:$N$302,怪物模板!D$1,FALSE))</f>
        <v>5830</v>
      </c>
      <c r="R185" s="6">
        <f>INT(VLOOKUP($I185,怪物模板!$A$3:$N$302,怪物模板!E$1,FALSE))</f>
        <v>5830</v>
      </c>
      <c r="S185" s="10">
        <v>0</v>
      </c>
      <c r="T185" s="14">
        <v>307</v>
      </c>
      <c r="U185" s="14">
        <v>245</v>
      </c>
      <c r="V185" s="14">
        <v>196</v>
      </c>
      <c r="W185" s="14">
        <v>153</v>
      </c>
      <c r="X185" s="14">
        <v>307</v>
      </c>
      <c r="Y185" s="14">
        <v>12000</v>
      </c>
      <c r="Z185" s="14">
        <v>0</v>
      </c>
      <c r="AA185" s="14">
        <v>550</v>
      </c>
      <c r="AB185" s="14">
        <v>0</v>
      </c>
      <c r="AC185" s="14">
        <v>0</v>
      </c>
      <c r="AD185" s="14">
        <v>0</v>
      </c>
    </row>
    <row r="186" spans="1:30">
      <c r="A186" s="6">
        <v>183</v>
      </c>
      <c r="B186" s="14">
        <v>100110</v>
      </c>
      <c r="C186" s="14" t="s">
        <v>229</v>
      </c>
      <c r="D186" s="14"/>
      <c r="E186" s="30" t="str">
        <f t="shared" si="2"/>
        <v>10011029519</v>
      </c>
      <c r="F186" s="14">
        <v>29519</v>
      </c>
      <c r="G186" s="14" t="s">
        <v>72</v>
      </c>
      <c r="H186" s="14"/>
      <c r="I186" s="14">
        <v>103</v>
      </c>
      <c r="J186" s="14">
        <v>2</v>
      </c>
      <c r="K186" s="14">
        <v>0</v>
      </c>
      <c r="L186" s="14">
        <v>0</v>
      </c>
      <c r="M186" s="14">
        <v>8</v>
      </c>
      <c r="N186" s="14">
        <v>14</v>
      </c>
      <c r="O186" s="6">
        <f>INT(VLOOKUP(I186,怪物模板!$A$3:$N$302,怪物模板!B$1,FALSE)*M186*125%)</f>
        <v>2910</v>
      </c>
      <c r="P186" s="6">
        <f>INT(VLOOKUP($I186,怪物模板!$A$3:$N$302,怪物模板!C$1,FALSE)*N186)</f>
        <v>312872</v>
      </c>
      <c r="Q186" s="6">
        <f>INT(VLOOKUP($I186,怪物模板!$A$3:$N$302,怪物模板!D$1,FALSE))</f>
        <v>5830</v>
      </c>
      <c r="R186" s="6">
        <f>INT(VLOOKUP($I186,怪物模板!$A$3:$N$302,怪物模板!E$1,FALSE))</f>
        <v>5830</v>
      </c>
      <c r="S186" s="10">
        <v>0</v>
      </c>
      <c r="T186" s="14">
        <v>307</v>
      </c>
      <c r="U186" s="14">
        <v>245</v>
      </c>
      <c r="V186" s="14">
        <v>196</v>
      </c>
      <c r="W186" s="14">
        <v>153</v>
      </c>
      <c r="X186" s="14">
        <v>307</v>
      </c>
      <c r="Y186" s="14">
        <v>12000</v>
      </c>
      <c r="Z186" s="14">
        <v>0</v>
      </c>
      <c r="AA186" s="14">
        <v>550</v>
      </c>
      <c r="AB186" s="14">
        <v>0</v>
      </c>
      <c r="AC186" s="14">
        <v>0</v>
      </c>
      <c r="AD186" s="14">
        <v>0</v>
      </c>
    </row>
    <row r="187" spans="1:30">
      <c r="A187" s="6">
        <v>184</v>
      </c>
      <c r="B187" s="14">
        <v>100110</v>
      </c>
      <c r="C187" s="14" t="s">
        <v>229</v>
      </c>
      <c r="D187" s="14"/>
      <c r="E187" s="30" t="str">
        <f t="shared" si="2"/>
        <v>10011080603</v>
      </c>
      <c r="F187" s="14">
        <v>80603</v>
      </c>
      <c r="G187" s="14" t="s">
        <v>235</v>
      </c>
      <c r="H187" s="14"/>
      <c r="I187" s="14">
        <v>103</v>
      </c>
      <c r="J187" s="14">
        <v>3</v>
      </c>
      <c r="K187" s="14">
        <v>0</v>
      </c>
      <c r="L187" s="14">
        <v>0</v>
      </c>
      <c r="M187" s="14">
        <v>18</v>
      </c>
      <c r="N187" s="14">
        <v>26</v>
      </c>
      <c r="O187" s="6">
        <f>INT(VLOOKUP(I187,怪物模板!$A$3:$N$302,怪物模板!B$1,FALSE)*M187*125%)</f>
        <v>6547</v>
      </c>
      <c r="P187" s="6">
        <f>INT(VLOOKUP($I187,怪物模板!$A$3:$N$302,怪物模板!C$1,FALSE)*N187)</f>
        <v>581048</v>
      </c>
      <c r="Q187" s="6">
        <f>INT(VLOOKUP($I187,怪物模板!$A$3:$N$302,怪物模板!D$1,FALSE))</f>
        <v>5830</v>
      </c>
      <c r="R187" s="6">
        <f>INT(VLOOKUP($I187,怪物模板!$A$3:$N$302,怪物模板!E$1,FALSE))</f>
        <v>5830</v>
      </c>
      <c r="S187" s="10">
        <v>0</v>
      </c>
      <c r="T187" s="14">
        <v>307</v>
      </c>
      <c r="U187" s="14">
        <v>245</v>
      </c>
      <c r="V187" s="14">
        <v>196</v>
      </c>
      <c r="W187" s="14">
        <v>153</v>
      </c>
      <c r="X187" s="14">
        <v>307</v>
      </c>
      <c r="Y187" s="14">
        <v>12000</v>
      </c>
      <c r="Z187" s="14">
        <v>0</v>
      </c>
      <c r="AA187" s="14">
        <v>550</v>
      </c>
      <c r="AB187" s="14">
        <v>0</v>
      </c>
      <c r="AC187" s="14">
        <v>0</v>
      </c>
      <c r="AD187" s="14">
        <v>0</v>
      </c>
    </row>
    <row r="188" spans="1:30">
      <c r="A188" s="6">
        <v>185</v>
      </c>
      <c r="B188" s="14">
        <v>100110</v>
      </c>
      <c r="C188" s="14" t="s">
        <v>229</v>
      </c>
      <c r="D188" s="14"/>
      <c r="E188" s="30" t="str">
        <f t="shared" si="2"/>
        <v>10011080604</v>
      </c>
      <c r="F188" s="14">
        <v>80604</v>
      </c>
      <c r="G188" s="14" t="s">
        <v>236</v>
      </c>
      <c r="H188" s="14"/>
      <c r="I188" s="14">
        <v>103</v>
      </c>
      <c r="J188" s="14">
        <v>3</v>
      </c>
      <c r="K188" s="14">
        <v>0</v>
      </c>
      <c r="L188" s="14">
        <v>0</v>
      </c>
      <c r="M188" s="14">
        <v>18</v>
      </c>
      <c r="N188" s="14">
        <v>26</v>
      </c>
      <c r="O188" s="6">
        <f>INT(VLOOKUP(I188,怪物模板!$A$3:$N$302,怪物模板!B$1,FALSE)*M188*125%)</f>
        <v>6547</v>
      </c>
      <c r="P188" s="6">
        <f>INT(VLOOKUP($I188,怪物模板!$A$3:$N$302,怪物模板!C$1,FALSE)*N188)</f>
        <v>581048</v>
      </c>
      <c r="Q188" s="6">
        <f>INT(VLOOKUP($I188,怪物模板!$A$3:$N$302,怪物模板!D$1,FALSE))</f>
        <v>5830</v>
      </c>
      <c r="R188" s="6">
        <f>INT(VLOOKUP($I188,怪物模板!$A$3:$N$302,怪物模板!E$1,FALSE))</f>
        <v>5830</v>
      </c>
      <c r="S188" s="10">
        <v>0</v>
      </c>
      <c r="T188" s="14">
        <v>307</v>
      </c>
      <c r="U188" s="14">
        <v>245</v>
      </c>
      <c r="V188" s="14">
        <v>196</v>
      </c>
      <c r="W188" s="14">
        <v>153</v>
      </c>
      <c r="X188" s="14">
        <v>307</v>
      </c>
      <c r="Y188" s="14">
        <v>12000</v>
      </c>
      <c r="Z188" s="14">
        <v>0</v>
      </c>
      <c r="AA188" s="14">
        <v>550</v>
      </c>
      <c r="AB188" s="14">
        <v>0</v>
      </c>
      <c r="AC188" s="14">
        <v>0</v>
      </c>
      <c r="AD188" s="14">
        <v>0</v>
      </c>
    </row>
    <row r="189" spans="1:30">
      <c r="A189" s="6">
        <v>186</v>
      </c>
      <c r="B189" s="14">
        <v>100110</v>
      </c>
      <c r="C189" s="14" t="s">
        <v>229</v>
      </c>
      <c r="D189" s="14"/>
      <c r="E189" s="30" t="str">
        <f t="shared" si="2"/>
        <v>10011080605</v>
      </c>
      <c r="F189" s="14">
        <v>80605</v>
      </c>
      <c r="G189" s="14" t="s">
        <v>237</v>
      </c>
      <c r="H189" s="14"/>
      <c r="I189" s="14">
        <v>103</v>
      </c>
      <c r="J189" s="14">
        <v>1</v>
      </c>
      <c r="K189" s="14">
        <v>0</v>
      </c>
      <c r="L189" s="14">
        <v>0</v>
      </c>
      <c r="M189" s="14">
        <v>3.5</v>
      </c>
      <c r="N189" s="14">
        <v>7</v>
      </c>
      <c r="O189" s="6">
        <f>INT(VLOOKUP(I189,怪物模板!$A$3:$N$302,怪物模板!B$1,FALSE)*M189*125%)</f>
        <v>1273</v>
      </c>
      <c r="P189" s="6">
        <f>INT(VLOOKUP($I189,怪物模板!$A$3:$N$302,怪物模板!C$1,FALSE)*N189)</f>
        <v>156436</v>
      </c>
      <c r="Q189" s="6">
        <f>INT(VLOOKUP($I189,怪物模板!$A$3:$N$302,怪物模板!D$1,FALSE))</f>
        <v>5830</v>
      </c>
      <c r="R189" s="6">
        <f>INT(VLOOKUP($I189,怪物模板!$A$3:$N$302,怪物模板!E$1,FALSE))</f>
        <v>5830</v>
      </c>
      <c r="S189" s="10">
        <v>0</v>
      </c>
      <c r="T189" s="6">
        <f>INT(VLOOKUP($I189,怪物模板!$A$3:$N$302,怪物模板!G$1,FALSE))</f>
        <v>388</v>
      </c>
      <c r="U189" s="6">
        <f>INT(VLOOKUP($I189,怪物模板!$A$3:$N$302,怪物模板!H$1,FALSE))</f>
        <v>621</v>
      </c>
      <c r="V189" s="6">
        <f>INT(VLOOKUP($I189,怪物模板!$A$3:$N$302,怪物模板!I$1,FALSE))</f>
        <v>373</v>
      </c>
      <c r="W189" s="6">
        <f>INT(VLOOKUP($I189,怪物模板!$A$3:$N$302,怪物模板!J$1,FALSE))</f>
        <v>1554</v>
      </c>
      <c r="X189" s="6">
        <f>INT(VLOOKUP($I189,怪物模板!$A$3:$N$302,怪物模板!K$1,FALSE))</f>
        <v>777</v>
      </c>
      <c r="Y189" s="6">
        <f>INT(VLOOKUP($I189,怪物模板!$A$3:$N$302,怪物模板!L$1,FALSE))</f>
        <v>12000</v>
      </c>
      <c r="Z189" s="6">
        <v>0</v>
      </c>
      <c r="AA189" s="6">
        <v>600</v>
      </c>
      <c r="AB189" s="6">
        <v>0</v>
      </c>
      <c r="AC189" s="6">
        <v>0</v>
      </c>
      <c r="AD189" s="6">
        <v>0</v>
      </c>
    </row>
    <row r="190" spans="1:30">
      <c r="A190" s="6">
        <v>187</v>
      </c>
      <c r="B190" s="14">
        <v>100110</v>
      </c>
      <c r="C190" s="14" t="s">
        <v>229</v>
      </c>
      <c r="D190" s="14"/>
      <c r="E190" s="30" t="str">
        <f t="shared" si="2"/>
        <v>10011024319</v>
      </c>
      <c r="F190" s="14">
        <v>24319</v>
      </c>
      <c r="G190" s="14" t="s">
        <v>238</v>
      </c>
      <c r="H190" s="14"/>
      <c r="I190" s="14">
        <v>103</v>
      </c>
      <c r="J190" s="14">
        <v>1</v>
      </c>
      <c r="K190" s="14">
        <v>0</v>
      </c>
      <c r="L190" s="14">
        <v>0</v>
      </c>
      <c r="M190" s="14">
        <v>3.5</v>
      </c>
      <c r="N190" s="14">
        <v>7</v>
      </c>
      <c r="O190" s="6">
        <f>INT(VLOOKUP(I190,怪物模板!$A$3:$N$302,怪物模板!B$1,FALSE)*M190*125%)</f>
        <v>1273</v>
      </c>
      <c r="P190" s="6">
        <f>INT(VLOOKUP($I190,怪物模板!$A$3:$N$302,怪物模板!C$1,FALSE)*N190)</f>
        <v>156436</v>
      </c>
      <c r="Q190" s="6">
        <f>INT(VLOOKUP($I190,怪物模板!$A$3:$N$302,怪物模板!D$1,FALSE))</f>
        <v>5830</v>
      </c>
      <c r="R190" s="6">
        <f>INT(VLOOKUP($I190,怪物模板!$A$3:$N$302,怪物模板!E$1,FALSE))</f>
        <v>5830</v>
      </c>
      <c r="S190" s="10">
        <v>0</v>
      </c>
      <c r="T190" s="6">
        <f>INT(VLOOKUP($I190,怪物模板!$A$3:$N$302,怪物模板!G$1,FALSE))</f>
        <v>388</v>
      </c>
      <c r="U190" s="6">
        <f>INT(VLOOKUP($I190,怪物模板!$A$3:$N$302,怪物模板!H$1,FALSE))</f>
        <v>621</v>
      </c>
      <c r="V190" s="6">
        <f>INT(VLOOKUP($I190,怪物模板!$A$3:$N$302,怪物模板!I$1,FALSE))</f>
        <v>373</v>
      </c>
      <c r="W190" s="6">
        <f>INT(VLOOKUP($I190,怪物模板!$A$3:$N$302,怪物模板!J$1,FALSE))</f>
        <v>1554</v>
      </c>
      <c r="X190" s="6">
        <f>INT(VLOOKUP($I190,怪物模板!$A$3:$N$302,怪物模板!K$1,FALSE))</f>
        <v>777</v>
      </c>
      <c r="Y190" s="6">
        <f>INT(VLOOKUP($I190,怪物模板!$A$3:$N$302,怪物模板!L$1,FALSE))</f>
        <v>12000</v>
      </c>
      <c r="Z190" s="6">
        <v>0</v>
      </c>
      <c r="AA190" s="6">
        <v>600</v>
      </c>
      <c r="AB190" s="6">
        <v>0</v>
      </c>
      <c r="AC190" s="6">
        <v>0</v>
      </c>
      <c r="AD190" s="6">
        <v>0</v>
      </c>
    </row>
    <row r="191" spans="1:30">
      <c r="A191" s="6">
        <v>188</v>
      </c>
      <c r="B191" s="14">
        <v>100110</v>
      </c>
      <c r="C191" s="14" t="s">
        <v>231</v>
      </c>
      <c r="D191" s="14"/>
      <c r="E191" s="30" t="str">
        <f t="shared" si="2"/>
        <v>10011080606</v>
      </c>
      <c r="F191" s="14">
        <v>80606</v>
      </c>
      <c r="G191" s="14" t="s">
        <v>239</v>
      </c>
      <c r="H191" s="14"/>
      <c r="I191" s="14">
        <v>103</v>
      </c>
      <c r="J191" s="14">
        <v>1</v>
      </c>
      <c r="K191" s="14">
        <v>0</v>
      </c>
      <c r="L191" s="14">
        <v>0</v>
      </c>
      <c r="M191" s="14">
        <v>3.5</v>
      </c>
      <c r="N191" s="14">
        <v>7</v>
      </c>
      <c r="O191" s="6">
        <f>INT(VLOOKUP(I191,怪物模板!$A$3:$N$302,怪物模板!B$1,FALSE)*M191*125%)</f>
        <v>1273</v>
      </c>
      <c r="P191" s="6">
        <f>INT(VLOOKUP($I191,怪物模板!$A$3:$N$302,怪物模板!C$1,FALSE)*N191)</f>
        <v>156436</v>
      </c>
      <c r="Q191" s="6">
        <f>INT(VLOOKUP($I191,怪物模板!$A$3:$N$302,怪物模板!D$1,FALSE))</f>
        <v>5830</v>
      </c>
      <c r="R191" s="6">
        <f>INT(VLOOKUP($I191,怪物模板!$A$3:$N$302,怪物模板!E$1,FALSE))</f>
        <v>5830</v>
      </c>
      <c r="S191" s="10">
        <v>0</v>
      </c>
      <c r="T191" s="6">
        <f>INT(VLOOKUP($I191,怪物模板!$A$3:$N$302,怪物模板!G$1,FALSE))</f>
        <v>388</v>
      </c>
      <c r="U191" s="6">
        <f>INT(VLOOKUP($I191,怪物模板!$A$3:$N$302,怪物模板!H$1,FALSE))</f>
        <v>621</v>
      </c>
      <c r="V191" s="6">
        <f>INT(VLOOKUP($I191,怪物模板!$A$3:$N$302,怪物模板!I$1,FALSE))</f>
        <v>373</v>
      </c>
      <c r="W191" s="6">
        <f>INT(VLOOKUP($I191,怪物模板!$A$3:$N$302,怪物模板!J$1,FALSE))</f>
        <v>1554</v>
      </c>
      <c r="X191" s="6">
        <f>INT(VLOOKUP($I191,怪物模板!$A$3:$N$302,怪物模板!K$1,FALSE))</f>
        <v>777</v>
      </c>
      <c r="Y191" s="6">
        <f>INT(VLOOKUP($I191,怪物模板!$A$3:$N$302,怪物模板!L$1,FALSE))</f>
        <v>12000</v>
      </c>
      <c r="Z191" s="6">
        <v>0</v>
      </c>
      <c r="AA191" s="6">
        <v>600</v>
      </c>
      <c r="AB191" s="6">
        <v>0</v>
      </c>
      <c r="AC191" s="6">
        <v>0</v>
      </c>
      <c r="AD191" s="6">
        <v>0</v>
      </c>
    </row>
    <row r="192" spans="1:30">
      <c r="A192" s="6">
        <v>189</v>
      </c>
      <c r="B192" s="14">
        <v>100110</v>
      </c>
      <c r="C192" s="14" t="s">
        <v>231</v>
      </c>
      <c r="D192" s="14"/>
      <c r="E192" s="30" t="str">
        <f t="shared" si="2"/>
        <v>10011080608</v>
      </c>
      <c r="F192" s="14">
        <v>80608</v>
      </c>
      <c r="G192" s="14" t="s">
        <v>240</v>
      </c>
      <c r="H192" s="14"/>
      <c r="I192" s="14">
        <v>103</v>
      </c>
      <c r="J192" s="14">
        <v>1</v>
      </c>
      <c r="K192" s="14">
        <v>0</v>
      </c>
      <c r="L192" s="14">
        <v>0</v>
      </c>
      <c r="M192" s="14">
        <v>3.5</v>
      </c>
      <c r="N192" s="14">
        <v>7</v>
      </c>
      <c r="O192" s="6">
        <f>INT(VLOOKUP(I192,怪物模板!$A$3:$N$302,怪物模板!B$1,FALSE)*M192*125%)</f>
        <v>1273</v>
      </c>
      <c r="P192" s="6">
        <f>INT(VLOOKUP($I192,怪物模板!$A$3:$N$302,怪物模板!C$1,FALSE)*N192)</f>
        <v>156436</v>
      </c>
      <c r="Q192" s="6">
        <f>INT(VLOOKUP($I192,怪物模板!$A$3:$N$302,怪物模板!D$1,FALSE))</f>
        <v>5830</v>
      </c>
      <c r="R192" s="6">
        <f>INT(VLOOKUP($I192,怪物模板!$A$3:$N$302,怪物模板!E$1,FALSE))</f>
        <v>5830</v>
      </c>
      <c r="S192" s="10">
        <v>0</v>
      </c>
      <c r="T192" s="6">
        <f>INT(VLOOKUP($I192,怪物模板!$A$3:$N$302,怪物模板!G$1,FALSE))</f>
        <v>388</v>
      </c>
      <c r="U192" s="6">
        <f>INT(VLOOKUP($I192,怪物模板!$A$3:$N$302,怪物模板!H$1,FALSE))</f>
        <v>621</v>
      </c>
      <c r="V192" s="6">
        <f>INT(VLOOKUP($I192,怪物模板!$A$3:$N$302,怪物模板!I$1,FALSE))</f>
        <v>373</v>
      </c>
      <c r="W192" s="6">
        <f>INT(VLOOKUP($I192,怪物模板!$A$3:$N$302,怪物模板!J$1,FALSE))</f>
        <v>1554</v>
      </c>
      <c r="X192" s="6">
        <f>INT(VLOOKUP($I192,怪物模板!$A$3:$N$302,怪物模板!K$1,FALSE))</f>
        <v>777</v>
      </c>
      <c r="Y192" s="6">
        <f>INT(VLOOKUP($I192,怪物模板!$A$3:$N$302,怪物模板!L$1,FALSE))</f>
        <v>12000</v>
      </c>
      <c r="Z192" s="6">
        <v>0</v>
      </c>
      <c r="AA192" s="6">
        <v>600</v>
      </c>
      <c r="AB192" s="6">
        <v>0</v>
      </c>
      <c r="AC192" s="6">
        <v>0</v>
      </c>
      <c r="AD192" s="6">
        <v>0</v>
      </c>
    </row>
    <row r="193" spans="1:30">
      <c r="A193" s="6">
        <v>190</v>
      </c>
      <c r="B193" s="14">
        <v>100110</v>
      </c>
      <c r="C193" s="14" t="s">
        <v>229</v>
      </c>
      <c r="D193" s="14"/>
      <c r="E193" s="30" t="str">
        <f t="shared" si="2"/>
        <v>10011082102</v>
      </c>
      <c r="F193" s="14">
        <v>82102</v>
      </c>
      <c r="G193" s="14" t="s">
        <v>214</v>
      </c>
      <c r="H193" s="14"/>
      <c r="I193" s="14">
        <v>103</v>
      </c>
      <c r="J193" s="14">
        <v>3</v>
      </c>
      <c r="K193" s="14">
        <v>0</v>
      </c>
      <c r="L193" s="14">
        <v>0</v>
      </c>
      <c r="M193" s="14">
        <v>18</v>
      </c>
      <c r="N193" s="14">
        <v>26</v>
      </c>
      <c r="O193" s="6">
        <f>INT(VLOOKUP(I193,怪物模板!$A$3:$N$302,怪物模板!B$1,FALSE)*M193*125%)</f>
        <v>6547</v>
      </c>
      <c r="P193" s="6">
        <f>INT(VLOOKUP($I193,怪物模板!$A$3:$N$302,怪物模板!C$1,FALSE)*N193)</f>
        <v>581048</v>
      </c>
      <c r="Q193" s="6">
        <f>INT(VLOOKUP($I193,怪物模板!$A$3:$N$302,怪物模板!D$1,FALSE))</f>
        <v>5830</v>
      </c>
      <c r="R193" s="6">
        <f>INT(VLOOKUP($I193,怪物模板!$A$3:$N$302,怪物模板!E$1,FALSE))</f>
        <v>5830</v>
      </c>
      <c r="S193" s="10">
        <v>0</v>
      </c>
      <c r="T193" s="14">
        <v>307</v>
      </c>
      <c r="U193" s="14">
        <v>245</v>
      </c>
      <c r="V193" s="14">
        <v>196</v>
      </c>
      <c r="W193" s="14">
        <v>153</v>
      </c>
      <c r="X193" s="14">
        <v>307</v>
      </c>
      <c r="Y193" s="14">
        <v>12000</v>
      </c>
      <c r="Z193" s="14">
        <v>0</v>
      </c>
      <c r="AA193" s="14">
        <v>550</v>
      </c>
      <c r="AB193" s="14">
        <v>0</v>
      </c>
      <c r="AC193" s="14">
        <v>0</v>
      </c>
      <c r="AD193" s="14">
        <v>0</v>
      </c>
    </row>
    <row r="194" spans="1:30">
      <c r="A194" s="6">
        <v>191</v>
      </c>
      <c r="B194" s="14">
        <v>100110</v>
      </c>
      <c r="C194" s="14" t="s">
        <v>231</v>
      </c>
      <c r="D194" s="14"/>
      <c r="E194" s="30" t="str">
        <f t="shared" si="2"/>
        <v>10011021005</v>
      </c>
      <c r="F194" s="14">
        <v>21005</v>
      </c>
      <c r="G194" s="14" t="s">
        <v>241</v>
      </c>
      <c r="H194" s="14"/>
      <c r="I194" s="14">
        <v>103</v>
      </c>
      <c r="J194" s="14">
        <v>1</v>
      </c>
      <c r="K194" s="14">
        <v>0</v>
      </c>
      <c r="L194" s="14">
        <v>0</v>
      </c>
      <c r="M194" s="14">
        <v>3.5</v>
      </c>
      <c r="N194" s="14">
        <v>7</v>
      </c>
      <c r="O194" s="6">
        <f>INT(VLOOKUP(I194,怪物模板!$A$3:$N$302,怪物模板!B$1,FALSE)*M194*125%)</f>
        <v>1273</v>
      </c>
      <c r="P194" s="6">
        <f>INT(VLOOKUP($I194,怪物模板!$A$3:$N$302,怪物模板!C$1,FALSE)*N194)</f>
        <v>156436</v>
      </c>
      <c r="Q194" s="6">
        <f>INT(VLOOKUP($I194,怪物模板!$A$3:$N$302,怪物模板!D$1,FALSE))</f>
        <v>5830</v>
      </c>
      <c r="R194" s="6">
        <f>INT(VLOOKUP($I194,怪物模板!$A$3:$N$302,怪物模板!E$1,FALSE))</f>
        <v>5830</v>
      </c>
      <c r="S194" s="10">
        <v>0</v>
      </c>
      <c r="T194" s="6">
        <f>INT(VLOOKUP($I194,怪物模板!$A$3:$N$302,怪物模板!G$1,FALSE))</f>
        <v>388</v>
      </c>
      <c r="U194" s="6">
        <f>INT(VLOOKUP($I194,怪物模板!$A$3:$N$302,怪物模板!H$1,FALSE))</f>
        <v>621</v>
      </c>
      <c r="V194" s="6">
        <f>INT(VLOOKUP($I194,怪物模板!$A$3:$N$302,怪物模板!I$1,FALSE))</f>
        <v>373</v>
      </c>
      <c r="W194" s="6">
        <f>INT(VLOOKUP($I194,怪物模板!$A$3:$N$302,怪物模板!J$1,FALSE))</f>
        <v>1554</v>
      </c>
      <c r="X194" s="6">
        <f>INT(VLOOKUP($I194,怪物模板!$A$3:$N$302,怪物模板!K$1,FALSE))</f>
        <v>777</v>
      </c>
      <c r="Y194" s="6">
        <f>INT(VLOOKUP($I194,怪物模板!$A$3:$N$302,怪物模板!L$1,FALSE))</f>
        <v>12000</v>
      </c>
      <c r="Z194" s="6">
        <v>0</v>
      </c>
      <c r="AA194" s="6">
        <v>600</v>
      </c>
      <c r="AB194" s="6">
        <v>0</v>
      </c>
      <c r="AC194" s="6">
        <v>0</v>
      </c>
      <c r="AD194" s="6">
        <v>0</v>
      </c>
    </row>
    <row r="195" spans="1:30">
      <c r="A195" s="6">
        <v>192</v>
      </c>
      <c r="B195" s="14">
        <v>100120</v>
      </c>
      <c r="C195" s="14" t="s">
        <v>242</v>
      </c>
      <c r="D195" s="14"/>
      <c r="E195" s="30" t="str">
        <f t="shared" si="2"/>
        <v>10012021054</v>
      </c>
      <c r="F195" s="14">
        <v>21054</v>
      </c>
      <c r="G195" s="14" t="s">
        <v>238</v>
      </c>
      <c r="H195" s="14"/>
      <c r="I195" s="14">
        <v>113</v>
      </c>
      <c r="J195" s="14">
        <v>1</v>
      </c>
      <c r="K195" s="14">
        <v>0</v>
      </c>
      <c r="L195" s="14">
        <v>0</v>
      </c>
      <c r="M195" s="14">
        <v>4</v>
      </c>
      <c r="N195" s="14">
        <v>8</v>
      </c>
      <c r="O195" s="6">
        <f>INT(VLOOKUP(I195,怪物模板!$A$3:$N$302,怪物模板!B$1,FALSE)*M195*125%)</f>
        <v>1660</v>
      </c>
      <c r="P195" s="6">
        <f>INT(VLOOKUP($I195,怪物模板!$A$3:$N$302,怪物模板!C$1,FALSE)*N195)</f>
        <v>203656</v>
      </c>
      <c r="Q195" s="6">
        <f>INT(VLOOKUP($I195,怪物模板!$A$3:$N$302,怪物模板!D$1,FALSE))</f>
        <v>6641</v>
      </c>
      <c r="R195" s="6">
        <f>INT(VLOOKUP($I195,怪物模板!$A$3:$N$302,怪物模板!E$1,FALSE))</f>
        <v>6641</v>
      </c>
      <c r="S195" s="10">
        <v>0</v>
      </c>
      <c r="T195" s="6">
        <f>INT(VLOOKUP($I195,怪物模板!$A$3:$N$302,怪物模板!G$1,FALSE))</f>
        <v>442</v>
      </c>
      <c r="U195" s="6">
        <f>INT(VLOOKUP($I195,怪物模板!$A$3:$N$302,怪物模板!H$1,FALSE))</f>
        <v>708</v>
      </c>
      <c r="V195" s="6">
        <f>INT(VLOOKUP($I195,怪物模板!$A$3:$N$302,怪物模板!I$1,FALSE))</f>
        <v>425</v>
      </c>
      <c r="W195" s="6">
        <f>INT(VLOOKUP($I195,怪物模板!$A$3:$N$302,怪物模板!J$1,FALSE))</f>
        <v>1770</v>
      </c>
      <c r="X195" s="6">
        <f>INT(VLOOKUP($I195,怪物模板!$A$3:$N$302,怪物模板!K$1,FALSE))</f>
        <v>885</v>
      </c>
      <c r="Y195" s="6">
        <f>INT(VLOOKUP($I195,怪物模板!$A$3:$N$302,怪物模板!L$1,FALSE))</f>
        <v>12000</v>
      </c>
      <c r="Z195" s="6">
        <v>0</v>
      </c>
      <c r="AA195" s="6">
        <v>600</v>
      </c>
      <c r="AB195" s="6">
        <v>0</v>
      </c>
      <c r="AC195" s="6">
        <v>0</v>
      </c>
      <c r="AD195" s="6">
        <v>0</v>
      </c>
    </row>
    <row r="196" spans="1:30">
      <c r="A196" s="6">
        <v>193</v>
      </c>
      <c r="B196" s="14">
        <v>100120</v>
      </c>
      <c r="C196" s="14" t="s">
        <v>242</v>
      </c>
      <c r="D196" s="14"/>
      <c r="E196" s="30" t="str">
        <f t="shared" ref="E196:E259" si="3">B196&amp;F196</f>
        <v>10012080609</v>
      </c>
      <c r="F196" s="14">
        <v>80609</v>
      </c>
      <c r="G196" s="14" t="s">
        <v>243</v>
      </c>
      <c r="H196" s="14"/>
      <c r="I196" s="14">
        <v>113</v>
      </c>
      <c r="J196" s="14">
        <v>1</v>
      </c>
      <c r="K196" s="14">
        <v>0</v>
      </c>
      <c r="L196" s="14">
        <v>0</v>
      </c>
      <c r="M196" s="14">
        <v>4</v>
      </c>
      <c r="N196" s="14">
        <v>8</v>
      </c>
      <c r="O196" s="6">
        <f>INT(VLOOKUP(I196,怪物模板!$A$3:$N$302,怪物模板!B$1,FALSE)*M196*125%)</f>
        <v>1660</v>
      </c>
      <c r="P196" s="6">
        <f>INT(VLOOKUP($I196,怪物模板!$A$3:$N$302,怪物模板!C$1,FALSE)*N196)</f>
        <v>203656</v>
      </c>
      <c r="Q196" s="6">
        <f>INT(VLOOKUP($I196,怪物模板!$A$3:$N$302,怪物模板!D$1,FALSE))</f>
        <v>6641</v>
      </c>
      <c r="R196" s="6">
        <f>INT(VLOOKUP($I196,怪物模板!$A$3:$N$302,怪物模板!E$1,FALSE))</f>
        <v>6641</v>
      </c>
      <c r="S196" s="10">
        <v>0</v>
      </c>
      <c r="T196" s="6">
        <f>INT(VLOOKUP($I196,怪物模板!$A$3:$N$302,怪物模板!G$1,FALSE))</f>
        <v>442</v>
      </c>
      <c r="U196" s="6">
        <f>INT(VLOOKUP($I196,怪物模板!$A$3:$N$302,怪物模板!H$1,FALSE))</f>
        <v>708</v>
      </c>
      <c r="V196" s="6">
        <f>INT(VLOOKUP($I196,怪物模板!$A$3:$N$302,怪物模板!I$1,FALSE))</f>
        <v>425</v>
      </c>
      <c r="W196" s="6">
        <f>INT(VLOOKUP($I196,怪物模板!$A$3:$N$302,怪物模板!J$1,FALSE))</f>
        <v>1770</v>
      </c>
      <c r="X196" s="6">
        <f>INT(VLOOKUP($I196,怪物模板!$A$3:$N$302,怪物模板!K$1,FALSE))</f>
        <v>885</v>
      </c>
      <c r="Y196" s="6">
        <f>INT(VLOOKUP($I196,怪物模板!$A$3:$N$302,怪物模板!L$1,FALSE))</f>
        <v>12000</v>
      </c>
      <c r="Z196" s="6">
        <v>0</v>
      </c>
      <c r="AA196" s="6">
        <v>600</v>
      </c>
      <c r="AB196" s="6">
        <v>0</v>
      </c>
      <c r="AC196" s="6">
        <v>0</v>
      </c>
      <c r="AD196" s="6">
        <v>0</v>
      </c>
    </row>
    <row r="197" spans="1:30">
      <c r="A197" s="6">
        <v>194</v>
      </c>
      <c r="B197" s="14">
        <v>100120</v>
      </c>
      <c r="C197" s="14" t="s">
        <v>244</v>
      </c>
      <c r="D197" s="14"/>
      <c r="E197" s="30" t="str">
        <f t="shared" si="3"/>
        <v>10012080621</v>
      </c>
      <c r="F197" s="14">
        <v>80621</v>
      </c>
      <c r="G197" s="14" t="s">
        <v>245</v>
      </c>
      <c r="H197" s="14"/>
      <c r="I197" s="14">
        <v>113</v>
      </c>
      <c r="J197" s="14">
        <v>3</v>
      </c>
      <c r="K197" s="14">
        <v>0</v>
      </c>
      <c r="L197" s="14">
        <v>0</v>
      </c>
      <c r="M197" s="14">
        <v>18</v>
      </c>
      <c r="N197" s="14">
        <v>29</v>
      </c>
      <c r="O197" s="6">
        <f>INT(VLOOKUP(I197,怪物模板!$A$3:$N$302,怪物模板!B$1,FALSE)*M197*125%)</f>
        <v>7470</v>
      </c>
      <c r="P197" s="6">
        <f>INT(VLOOKUP($I197,怪物模板!$A$3:$N$302,怪物模板!C$1,FALSE)*N197)</f>
        <v>738253</v>
      </c>
      <c r="Q197" s="6">
        <f>INT(VLOOKUP($I197,怪物模板!$A$3:$N$302,怪物模板!D$1,FALSE))</f>
        <v>6641</v>
      </c>
      <c r="R197" s="6">
        <f>INT(VLOOKUP($I197,怪物模板!$A$3:$N$302,怪物模板!E$1,FALSE))</f>
        <v>6641</v>
      </c>
      <c r="S197" s="10">
        <v>0</v>
      </c>
      <c r="T197" s="14">
        <v>307</v>
      </c>
      <c r="U197" s="14">
        <v>245</v>
      </c>
      <c r="V197" s="14">
        <v>196</v>
      </c>
      <c r="W197" s="14">
        <v>153</v>
      </c>
      <c r="X197" s="14">
        <v>307</v>
      </c>
      <c r="Y197" s="14">
        <v>12000</v>
      </c>
      <c r="Z197" s="14">
        <v>0</v>
      </c>
      <c r="AA197" s="14">
        <v>550</v>
      </c>
      <c r="AB197" s="14">
        <v>0</v>
      </c>
      <c r="AC197" s="14">
        <v>0</v>
      </c>
      <c r="AD197" s="14">
        <v>0</v>
      </c>
    </row>
    <row r="198" spans="1:30">
      <c r="A198" s="6">
        <v>195</v>
      </c>
      <c r="B198" s="14">
        <v>100120</v>
      </c>
      <c r="C198" s="14" t="s">
        <v>244</v>
      </c>
      <c r="D198" s="14"/>
      <c r="E198" s="30" t="str">
        <f t="shared" si="3"/>
        <v>10012021019</v>
      </c>
      <c r="F198" s="14">
        <v>21019</v>
      </c>
      <c r="G198" s="14" t="s">
        <v>246</v>
      </c>
      <c r="H198" s="14"/>
      <c r="I198" s="14">
        <v>113</v>
      </c>
      <c r="J198" s="14">
        <v>1</v>
      </c>
      <c r="K198" s="14">
        <v>0</v>
      </c>
      <c r="L198" s="14">
        <v>0</v>
      </c>
      <c r="M198" s="14">
        <v>4</v>
      </c>
      <c r="N198" s="14">
        <v>8</v>
      </c>
      <c r="O198" s="6">
        <f>INT(VLOOKUP(I198,怪物模板!$A$3:$N$302,怪物模板!B$1,FALSE)*M198*125%)</f>
        <v>1660</v>
      </c>
      <c r="P198" s="6">
        <f>INT(VLOOKUP($I198,怪物模板!$A$3:$N$302,怪物模板!C$1,FALSE)*N198)</f>
        <v>203656</v>
      </c>
      <c r="Q198" s="6">
        <f>INT(VLOOKUP($I198,怪物模板!$A$3:$N$302,怪物模板!D$1,FALSE))</f>
        <v>6641</v>
      </c>
      <c r="R198" s="6">
        <f>INT(VLOOKUP($I198,怪物模板!$A$3:$N$302,怪物模板!E$1,FALSE))</f>
        <v>6641</v>
      </c>
      <c r="S198" s="10">
        <v>0</v>
      </c>
      <c r="T198" s="6">
        <f>INT(VLOOKUP($I198,怪物模板!$A$3:$N$302,怪物模板!G$1,FALSE))</f>
        <v>442</v>
      </c>
      <c r="U198" s="6">
        <f>INT(VLOOKUP($I198,怪物模板!$A$3:$N$302,怪物模板!H$1,FALSE))</f>
        <v>708</v>
      </c>
      <c r="V198" s="6">
        <f>INT(VLOOKUP($I198,怪物模板!$A$3:$N$302,怪物模板!I$1,FALSE))</f>
        <v>425</v>
      </c>
      <c r="W198" s="6">
        <f>INT(VLOOKUP($I198,怪物模板!$A$3:$N$302,怪物模板!J$1,FALSE))</f>
        <v>1770</v>
      </c>
      <c r="X198" s="6">
        <f>INT(VLOOKUP($I198,怪物模板!$A$3:$N$302,怪物模板!K$1,FALSE))</f>
        <v>885</v>
      </c>
      <c r="Y198" s="6">
        <f>INT(VLOOKUP($I198,怪物模板!$A$3:$N$302,怪物模板!L$1,FALSE))</f>
        <v>12000</v>
      </c>
      <c r="Z198" s="6">
        <v>0</v>
      </c>
      <c r="AA198" s="6">
        <v>600</v>
      </c>
      <c r="AB198" s="6">
        <v>0</v>
      </c>
      <c r="AC198" s="6">
        <v>0</v>
      </c>
      <c r="AD198" s="6">
        <v>0</v>
      </c>
    </row>
    <row r="199" spans="1:30">
      <c r="A199" s="6">
        <v>196</v>
      </c>
      <c r="B199" s="14">
        <v>100120</v>
      </c>
      <c r="C199" s="14" t="s">
        <v>244</v>
      </c>
      <c r="D199" s="14"/>
      <c r="E199" s="30" t="str">
        <f t="shared" si="3"/>
        <v>10012029526</v>
      </c>
      <c r="F199" s="14">
        <v>29526</v>
      </c>
      <c r="G199" s="14" t="s">
        <v>247</v>
      </c>
      <c r="H199" s="14"/>
      <c r="I199" s="14">
        <v>113</v>
      </c>
      <c r="J199" s="14">
        <v>1</v>
      </c>
      <c r="K199" s="14">
        <v>0</v>
      </c>
      <c r="L199" s="14">
        <v>0</v>
      </c>
      <c r="M199" s="14">
        <v>4</v>
      </c>
      <c r="N199" s="14">
        <v>8</v>
      </c>
      <c r="O199" s="6">
        <f>INT(VLOOKUP(I199,怪物模板!$A$3:$N$302,怪物模板!B$1,FALSE)*M199*125%)</f>
        <v>1660</v>
      </c>
      <c r="P199" s="6">
        <f>INT(VLOOKUP($I199,怪物模板!$A$3:$N$302,怪物模板!C$1,FALSE)*N199)</f>
        <v>203656</v>
      </c>
      <c r="Q199" s="6">
        <f>INT(VLOOKUP($I199,怪物模板!$A$3:$N$302,怪物模板!D$1,FALSE))</f>
        <v>6641</v>
      </c>
      <c r="R199" s="6">
        <f>INT(VLOOKUP($I199,怪物模板!$A$3:$N$302,怪物模板!E$1,FALSE))</f>
        <v>6641</v>
      </c>
      <c r="S199" s="10">
        <v>0</v>
      </c>
      <c r="T199" s="6">
        <f>INT(VLOOKUP($I199,怪物模板!$A$3:$N$302,怪物模板!G$1,FALSE))</f>
        <v>442</v>
      </c>
      <c r="U199" s="6">
        <f>INT(VLOOKUP($I199,怪物模板!$A$3:$N$302,怪物模板!H$1,FALSE))</f>
        <v>708</v>
      </c>
      <c r="V199" s="6">
        <f>INT(VLOOKUP($I199,怪物模板!$A$3:$N$302,怪物模板!I$1,FALSE))</f>
        <v>425</v>
      </c>
      <c r="W199" s="6">
        <f>INT(VLOOKUP($I199,怪物模板!$A$3:$N$302,怪物模板!J$1,FALSE))</f>
        <v>1770</v>
      </c>
      <c r="X199" s="6">
        <f>INT(VLOOKUP($I199,怪物模板!$A$3:$N$302,怪物模板!K$1,FALSE))</f>
        <v>885</v>
      </c>
      <c r="Y199" s="6">
        <f>INT(VLOOKUP($I199,怪物模板!$A$3:$N$302,怪物模板!L$1,FALSE))</f>
        <v>12000</v>
      </c>
      <c r="Z199" s="6">
        <v>0</v>
      </c>
      <c r="AA199" s="6">
        <v>600</v>
      </c>
      <c r="AB199" s="6">
        <v>0</v>
      </c>
      <c r="AC199" s="6">
        <v>0</v>
      </c>
      <c r="AD199" s="6">
        <v>0</v>
      </c>
    </row>
    <row r="200" spans="1:30">
      <c r="A200" s="6">
        <v>197</v>
      </c>
      <c r="B200" s="14">
        <v>100120</v>
      </c>
      <c r="C200" s="14" t="s">
        <v>244</v>
      </c>
      <c r="D200" s="14"/>
      <c r="E200" s="30" t="str">
        <f t="shared" si="3"/>
        <v>10012082101</v>
      </c>
      <c r="F200" s="14">
        <v>82101</v>
      </c>
      <c r="G200" s="14" t="s">
        <v>248</v>
      </c>
      <c r="H200" s="14"/>
      <c r="I200" s="14">
        <v>113</v>
      </c>
      <c r="J200" s="14">
        <v>3</v>
      </c>
      <c r="K200" s="14">
        <v>0</v>
      </c>
      <c r="L200" s="14">
        <v>0</v>
      </c>
      <c r="M200" s="14">
        <v>18</v>
      </c>
      <c r="N200" s="14">
        <v>29</v>
      </c>
      <c r="O200" s="6">
        <f>INT(VLOOKUP(I200,怪物模板!$A$3:$N$302,怪物模板!B$1,FALSE)*M200*125%)</f>
        <v>7470</v>
      </c>
      <c r="P200" s="6">
        <f>INT(VLOOKUP($I200,怪物模板!$A$3:$N$302,怪物模板!C$1,FALSE)*N200)</f>
        <v>738253</v>
      </c>
      <c r="Q200" s="6">
        <f>INT(VLOOKUP($I200,怪物模板!$A$3:$N$302,怪物模板!D$1,FALSE))</f>
        <v>6641</v>
      </c>
      <c r="R200" s="6">
        <f>INT(VLOOKUP($I200,怪物模板!$A$3:$N$302,怪物模板!E$1,FALSE))</f>
        <v>6641</v>
      </c>
      <c r="S200" s="10">
        <v>0</v>
      </c>
      <c r="T200" s="14">
        <v>307</v>
      </c>
      <c r="U200" s="14">
        <v>245</v>
      </c>
      <c r="V200" s="14">
        <v>196</v>
      </c>
      <c r="W200" s="14">
        <v>153</v>
      </c>
      <c r="X200" s="14">
        <v>307</v>
      </c>
      <c r="Y200" s="14">
        <v>12000</v>
      </c>
      <c r="Z200" s="14">
        <v>0</v>
      </c>
      <c r="AA200" s="14">
        <v>550</v>
      </c>
      <c r="AB200" s="14">
        <v>0</v>
      </c>
      <c r="AC200" s="14">
        <v>0</v>
      </c>
      <c r="AD200" s="14">
        <v>0</v>
      </c>
    </row>
    <row r="201" spans="1:30">
      <c r="A201" s="6">
        <v>198</v>
      </c>
      <c r="B201" s="14">
        <v>100120</v>
      </c>
      <c r="C201" s="14" t="s">
        <v>244</v>
      </c>
      <c r="D201" s="14"/>
      <c r="E201" s="30" t="str">
        <f t="shared" si="3"/>
        <v>10012080607</v>
      </c>
      <c r="F201" s="14">
        <v>80607</v>
      </c>
      <c r="G201" s="14" t="s">
        <v>247</v>
      </c>
      <c r="H201" s="14"/>
      <c r="I201" s="14">
        <v>113</v>
      </c>
      <c r="J201" s="14">
        <v>1</v>
      </c>
      <c r="K201" s="14">
        <v>0</v>
      </c>
      <c r="L201" s="14">
        <v>0</v>
      </c>
      <c r="M201" s="14">
        <v>4</v>
      </c>
      <c r="N201" s="14">
        <v>8</v>
      </c>
      <c r="O201" s="6">
        <f>INT(VLOOKUP(I201,怪物模板!$A$3:$N$302,怪物模板!B$1,FALSE)*M201*125%)</f>
        <v>1660</v>
      </c>
      <c r="P201" s="6">
        <f>INT(VLOOKUP($I201,怪物模板!$A$3:$N$302,怪物模板!C$1,FALSE)*N201)</f>
        <v>203656</v>
      </c>
      <c r="Q201" s="6">
        <f>INT(VLOOKUP($I201,怪物模板!$A$3:$N$302,怪物模板!D$1,FALSE))</f>
        <v>6641</v>
      </c>
      <c r="R201" s="6">
        <f>INT(VLOOKUP($I201,怪物模板!$A$3:$N$302,怪物模板!E$1,FALSE))</f>
        <v>6641</v>
      </c>
      <c r="S201" s="10">
        <v>0</v>
      </c>
      <c r="T201" s="6">
        <f>INT(VLOOKUP($I201,怪物模板!$A$3:$N$302,怪物模板!G$1,FALSE))</f>
        <v>442</v>
      </c>
      <c r="U201" s="6">
        <f>INT(VLOOKUP($I201,怪物模板!$A$3:$N$302,怪物模板!H$1,FALSE))</f>
        <v>708</v>
      </c>
      <c r="V201" s="6">
        <f>INT(VLOOKUP($I201,怪物模板!$A$3:$N$302,怪物模板!I$1,FALSE))</f>
        <v>425</v>
      </c>
      <c r="W201" s="6">
        <f>INT(VLOOKUP($I201,怪物模板!$A$3:$N$302,怪物模板!J$1,FALSE))</f>
        <v>1770</v>
      </c>
      <c r="X201" s="6">
        <f>INT(VLOOKUP($I201,怪物模板!$A$3:$N$302,怪物模板!K$1,FALSE))</f>
        <v>885</v>
      </c>
      <c r="Y201" s="6">
        <f>INT(VLOOKUP($I201,怪物模板!$A$3:$N$302,怪物模板!L$1,FALSE))</f>
        <v>12000</v>
      </c>
      <c r="Z201" s="6">
        <v>0</v>
      </c>
      <c r="AA201" s="6">
        <v>600</v>
      </c>
      <c r="AB201" s="6">
        <v>0</v>
      </c>
      <c r="AC201" s="6">
        <v>0</v>
      </c>
      <c r="AD201" s="6">
        <v>0</v>
      </c>
    </row>
    <row r="202" spans="1:30">
      <c r="A202" s="6">
        <v>199</v>
      </c>
      <c r="B202" s="14">
        <v>100120</v>
      </c>
      <c r="C202" s="14" t="s">
        <v>244</v>
      </c>
      <c r="D202" s="14"/>
      <c r="E202" s="30" t="str">
        <f t="shared" si="3"/>
        <v>10012082102</v>
      </c>
      <c r="F202" s="14">
        <v>82102</v>
      </c>
      <c r="G202" s="14" t="s">
        <v>214</v>
      </c>
      <c r="H202" s="14"/>
      <c r="I202" s="14">
        <v>113</v>
      </c>
      <c r="J202" s="14">
        <v>3</v>
      </c>
      <c r="K202" s="14">
        <v>0</v>
      </c>
      <c r="L202" s="14">
        <v>0</v>
      </c>
      <c r="M202" s="14">
        <v>18</v>
      </c>
      <c r="N202" s="14">
        <v>29</v>
      </c>
      <c r="O202" s="6">
        <f>INT(VLOOKUP(I202,怪物模板!$A$3:$N$302,怪物模板!B$1,FALSE)*M202*125%)</f>
        <v>7470</v>
      </c>
      <c r="P202" s="6">
        <f>INT(VLOOKUP($I202,怪物模板!$A$3:$N$302,怪物模板!C$1,FALSE)*N202)</f>
        <v>738253</v>
      </c>
      <c r="Q202" s="6">
        <f>INT(VLOOKUP($I202,怪物模板!$A$3:$N$302,怪物模板!D$1,FALSE))</f>
        <v>6641</v>
      </c>
      <c r="R202" s="6">
        <f>INT(VLOOKUP($I202,怪物模板!$A$3:$N$302,怪物模板!E$1,FALSE))</f>
        <v>6641</v>
      </c>
      <c r="S202" s="10">
        <v>0</v>
      </c>
      <c r="T202" s="14">
        <v>307</v>
      </c>
      <c r="U202" s="14">
        <v>245</v>
      </c>
      <c r="V202" s="14">
        <v>196</v>
      </c>
      <c r="W202" s="14">
        <v>153</v>
      </c>
      <c r="X202" s="14">
        <v>307</v>
      </c>
      <c r="Y202" s="14">
        <v>12000</v>
      </c>
      <c r="Z202" s="14">
        <v>0</v>
      </c>
      <c r="AA202" s="14">
        <v>550</v>
      </c>
      <c r="AB202" s="14">
        <v>0</v>
      </c>
      <c r="AC202" s="14">
        <v>0</v>
      </c>
      <c r="AD202" s="14">
        <v>0</v>
      </c>
    </row>
    <row r="203" spans="1:30">
      <c r="A203" s="6">
        <v>200</v>
      </c>
      <c r="B203" s="14">
        <v>100120</v>
      </c>
      <c r="C203" s="14" t="s">
        <v>244</v>
      </c>
      <c r="D203" s="14"/>
      <c r="E203" s="30" t="str">
        <f t="shared" si="3"/>
        <v>10012029402</v>
      </c>
      <c r="F203" s="14">
        <v>29402</v>
      </c>
      <c r="G203" s="14" t="s">
        <v>249</v>
      </c>
      <c r="H203" s="14"/>
      <c r="I203" s="14">
        <v>113</v>
      </c>
      <c r="J203" s="14">
        <v>2</v>
      </c>
      <c r="K203" s="14">
        <v>0</v>
      </c>
      <c r="L203" s="14">
        <v>0</v>
      </c>
      <c r="M203" s="14">
        <v>10</v>
      </c>
      <c r="N203" s="14">
        <v>14</v>
      </c>
      <c r="O203" s="6">
        <f>INT(VLOOKUP(I203,怪物模板!$A$3:$N$302,怪物模板!B$1,FALSE)*M203*125%)</f>
        <v>4150</v>
      </c>
      <c r="P203" s="6">
        <f>INT(VLOOKUP($I203,怪物模板!$A$3:$N$302,怪物模板!C$1,FALSE)*N203)</f>
        <v>356398</v>
      </c>
      <c r="Q203" s="6">
        <f>INT(VLOOKUP($I203,怪物模板!$A$3:$N$302,怪物模板!D$1,FALSE))</f>
        <v>6641</v>
      </c>
      <c r="R203" s="6">
        <f>INT(VLOOKUP($I203,怪物模板!$A$3:$N$302,怪物模板!E$1,FALSE))</f>
        <v>6641</v>
      </c>
      <c r="S203" s="10">
        <v>0</v>
      </c>
      <c r="T203" s="14">
        <v>307</v>
      </c>
      <c r="U203" s="14">
        <v>245</v>
      </c>
      <c r="V203" s="14">
        <v>196</v>
      </c>
      <c r="W203" s="14">
        <v>153</v>
      </c>
      <c r="X203" s="14">
        <v>307</v>
      </c>
      <c r="Y203" s="14">
        <v>12000</v>
      </c>
      <c r="Z203" s="14">
        <v>0</v>
      </c>
      <c r="AA203" s="14">
        <v>550</v>
      </c>
      <c r="AB203" s="14">
        <v>0</v>
      </c>
      <c r="AC203" s="14">
        <v>0</v>
      </c>
      <c r="AD203" s="14">
        <v>0</v>
      </c>
    </row>
    <row r="204" spans="1:30">
      <c r="A204" s="6">
        <v>201</v>
      </c>
      <c r="B204" s="14">
        <v>100120</v>
      </c>
      <c r="C204" s="14" t="s">
        <v>242</v>
      </c>
      <c r="D204" s="14"/>
      <c r="E204" s="30" t="str">
        <f t="shared" si="3"/>
        <v>10012080610</v>
      </c>
      <c r="F204" s="14">
        <v>80610</v>
      </c>
      <c r="G204" s="14" t="s">
        <v>250</v>
      </c>
      <c r="H204" s="14"/>
      <c r="I204" s="14">
        <v>113</v>
      </c>
      <c r="J204" s="14">
        <v>1</v>
      </c>
      <c r="K204" s="14">
        <v>0</v>
      </c>
      <c r="L204" s="14">
        <v>0</v>
      </c>
      <c r="M204" s="14">
        <v>4</v>
      </c>
      <c r="N204" s="14">
        <v>8</v>
      </c>
      <c r="O204" s="6">
        <f>INT(VLOOKUP(I204,怪物模板!$A$3:$N$302,怪物模板!B$1,FALSE)*M204*125%)</f>
        <v>1660</v>
      </c>
      <c r="P204" s="6">
        <f>INT(VLOOKUP($I204,怪物模板!$A$3:$N$302,怪物模板!C$1,FALSE)*N204)</f>
        <v>203656</v>
      </c>
      <c r="Q204" s="6">
        <f>INT(VLOOKUP($I204,怪物模板!$A$3:$N$302,怪物模板!D$1,FALSE))</f>
        <v>6641</v>
      </c>
      <c r="R204" s="6">
        <f>INT(VLOOKUP($I204,怪物模板!$A$3:$N$302,怪物模板!E$1,FALSE))</f>
        <v>6641</v>
      </c>
      <c r="S204" s="10">
        <v>0</v>
      </c>
      <c r="T204" s="6">
        <f>INT(VLOOKUP($I204,怪物模板!$A$3:$N$302,怪物模板!G$1,FALSE))</f>
        <v>442</v>
      </c>
      <c r="U204" s="6">
        <f>INT(VLOOKUP($I204,怪物模板!$A$3:$N$302,怪物模板!H$1,FALSE))</f>
        <v>708</v>
      </c>
      <c r="V204" s="6">
        <f>INT(VLOOKUP($I204,怪物模板!$A$3:$N$302,怪物模板!I$1,FALSE))</f>
        <v>425</v>
      </c>
      <c r="W204" s="6">
        <f>INT(VLOOKUP($I204,怪物模板!$A$3:$N$302,怪物模板!J$1,FALSE))</f>
        <v>1770</v>
      </c>
      <c r="X204" s="6">
        <f>INT(VLOOKUP($I204,怪物模板!$A$3:$N$302,怪物模板!K$1,FALSE))</f>
        <v>885</v>
      </c>
      <c r="Y204" s="6">
        <f>INT(VLOOKUP($I204,怪物模板!$A$3:$N$302,怪物模板!L$1,FALSE))</f>
        <v>12000</v>
      </c>
      <c r="Z204" s="6">
        <v>0</v>
      </c>
      <c r="AA204" s="6">
        <v>600</v>
      </c>
      <c r="AB204" s="6">
        <v>0</v>
      </c>
      <c r="AC204" s="6">
        <v>0</v>
      </c>
      <c r="AD204" s="6">
        <v>0</v>
      </c>
    </row>
    <row r="205" spans="1:30">
      <c r="A205" s="6">
        <v>202</v>
      </c>
      <c r="B205" s="14">
        <v>100120</v>
      </c>
      <c r="C205" s="14" t="s">
        <v>242</v>
      </c>
      <c r="D205" s="14"/>
      <c r="E205" s="30" t="str">
        <f t="shared" si="3"/>
        <v>10012080611</v>
      </c>
      <c r="F205" s="14">
        <v>80611</v>
      </c>
      <c r="G205" s="14" t="s">
        <v>251</v>
      </c>
      <c r="H205" s="14"/>
      <c r="I205" s="14">
        <v>113</v>
      </c>
      <c r="J205" s="14">
        <v>1</v>
      </c>
      <c r="K205" s="14">
        <v>0</v>
      </c>
      <c r="L205" s="14">
        <v>0</v>
      </c>
      <c r="M205" s="14">
        <v>4</v>
      </c>
      <c r="N205" s="14">
        <v>8</v>
      </c>
      <c r="O205" s="6">
        <f>INT(VLOOKUP(I205,怪物模板!$A$3:$N$302,怪物模板!B$1,FALSE)*M205*125%)</f>
        <v>1660</v>
      </c>
      <c r="P205" s="6">
        <f>INT(VLOOKUP($I205,怪物模板!$A$3:$N$302,怪物模板!C$1,FALSE)*N205)</f>
        <v>203656</v>
      </c>
      <c r="Q205" s="6">
        <f>INT(VLOOKUP($I205,怪物模板!$A$3:$N$302,怪物模板!D$1,FALSE))</f>
        <v>6641</v>
      </c>
      <c r="R205" s="6">
        <f>INT(VLOOKUP($I205,怪物模板!$A$3:$N$302,怪物模板!E$1,FALSE))</f>
        <v>6641</v>
      </c>
      <c r="S205" s="10">
        <v>0</v>
      </c>
      <c r="T205" s="6">
        <f>INT(VLOOKUP($I205,怪物模板!$A$3:$N$302,怪物模板!G$1,FALSE))</f>
        <v>442</v>
      </c>
      <c r="U205" s="6">
        <f>INT(VLOOKUP($I205,怪物模板!$A$3:$N$302,怪物模板!H$1,FALSE))</f>
        <v>708</v>
      </c>
      <c r="V205" s="6">
        <f>INT(VLOOKUP($I205,怪物模板!$A$3:$N$302,怪物模板!I$1,FALSE))</f>
        <v>425</v>
      </c>
      <c r="W205" s="6">
        <f>INT(VLOOKUP($I205,怪物模板!$A$3:$N$302,怪物模板!J$1,FALSE))</f>
        <v>1770</v>
      </c>
      <c r="X205" s="6">
        <f>INT(VLOOKUP($I205,怪物模板!$A$3:$N$302,怪物模板!K$1,FALSE))</f>
        <v>885</v>
      </c>
      <c r="Y205" s="6">
        <f>INT(VLOOKUP($I205,怪物模板!$A$3:$N$302,怪物模板!L$1,FALSE))</f>
        <v>12000</v>
      </c>
      <c r="Z205" s="6">
        <v>0</v>
      </c>
      <c r="AA205" s="6">
        <v>600</v>
      </c>
      <c r="AB205" s="6">
        <v>0</v>
      </c>
      <c r="AC205" s="6">
        <v>0</v>
      </c>
      <c r="AD205" s="6">
        <v>0</v>
      </c>
    </row>
    <row r="206" spans="1:30">
      <c r="A206" s="6">
        <v>203</v>
      </c>
      <c r="B206" s="14">
        <v>100120</v>
      </c>
      <c r="C206" s="14" t="s">
        <v>242</v>
      </c>
      <c r="D206" s="14"/>
      <c r="E206" s="30" t="str">
        <f t="shared" si="3"/>
        <v>10012021004</v>
      </c>
      <c r="F206" s="14">
        <v>21004</v>
      </c>
      <c r="G206" s="14" t="s">
        <v>252</v>
      </c>
      <c r="H206" s="14"/>
      <c r="I206" s="14">
        <v>113</v>
      </c>
      <c r="J206" s="14">
        <v>1</v>
      </c>
      <c r="K206" s="14">
        <v>0</v>
      </c>
      <c r="L206" s="14">
        <v>0</v>
      </c>
      <c r="M206" s="14">
        <v>4</v>
      </c>
      <c r="N206" s="14">
        <v>8</v>
      </c>
      <c r="O206" s="6">
        <f>INT(VLOOKUP(I206,怪物模板!$A$3:$N$302,怪物模板!B$1,FALSE)*M206*125%)</f>
        <v>1660</v>
      </c>
      <c r="P206" s="6">
        <f>INT(VLOOKUP($I206,怪物模板!$A$3:$N$302,怪物模板!C$1,FALSE)*N206)</f>
        <v>203656</v>
      </c>
      <c r="Q206" s="6">
        <f>INT(VLOOKUP($I206,怪物模板!$A$3:$N$302,怪物模板!D$1,FALSE))</f>
        <v>6641</v>
      </c>
      <c r="R206" s="6">
        <f>INT(VLOOKUP($I206,怪物模板!$A$3:$N$302,怪物模板!E$1,FALSE))</f>
        <v>6641</v>
      </c>
      <c r="S206" s="10">
        <v>0</v>
      </c>
      <c r="T206" s="6">
        <f>INT(VLOOKUP($I206,怪物模板!$A$3:$N$302,怪物模板!G$1,FALSE))</f>
        <v>442</v>
      </c>
      <c r="U206" s="6">
        <f>INT(VLOOKUP($I206,怪物模板!$A$3:$N$302,怪物模板!H$1,FALSE))</f>
        <v>708</v>
      </c>
      <c r="V206" s="6">
        <f>INT(VLOOKUP($I206,怪物模板!$A$3:$N$302,怪物模板!I$1,FALSE))</f>
        <v>425</v>
      </c>
      <c r="W206" s="6">
        <f>INT(VLOOKUP($I206,怪物模板!$A$3:$N$302,怪物模板!J$1,FALSE))</f>
        <v>1770</v>
      </c>
      <c r="X206" s="6">
        <f>INT(VLOOKUP($I206,怪物模板!$A$3:$N$302,怪物模板!K$1,FALSE))</f>
        <v>885</v>
      </c>
      <c r="Y206" s="6">
        <f>INT(VLOOKUP($I206,怪物模板!$A$3:$N$302,怪物模板!L$1,FALSE))</f>
        <v>12000</v>
      </c>
      <c r="Z206" s="6">
        <v>0</v>
      </c>
      <c r="AA206" s="6">
        <v>600</v>
      </c>
      <c r="AB206" s="6">
        <v>0</v>
      </c>
      <c r="AC206" s="6">
        <v>0</v>
      </c>
      <c r="AD206" s="6">
        <v>0</v>
      </c>
    </row>
    <row r="207" spans="1:30">
      <c r="A207" s="6">
        <v>204</v>
      </c>
      <c r="B207" s="14">
        <v>100120</v>
      </c>
      <c r="C207" s="14" t="s">
        <v>242</v>
      </c>
      <c r="D207" s="14"/>
      <c r="E207" s="30" t="str">
        <f t="shared" si="3"/>
        <v>10012021029</v>
      </c>
      <c r="F207" s="14">
        <v>21029</v>
      </c>
      <c r="G207" s="14" t="s">
        <v>253</v>
      </c>
      <c r="H207" s="14"/>
      <c r="I207" s="14">
        <v>113</v>
      </c>
      <c r="J207" s="14">
        <v>1</v>
      </c>
      <c r="K207" s="14">
        <v>0</v>
      </c>
      <c r="L207" s="14">
        <v>0</v>
      </c>
      <c r="M207" s="14">
        <v>4</v>
      </c>
      <c r="N207" s="14">
        <v>8</v>
      </c>
      <c r="O207" s="6">
        <f>INT(VLOOKUP(I207,怪物模板!$A$3:$N$302,怪物模板!B$1,FALSE)*M207*125%)</f>
        <v>1660</v>
      </c>
      <c r="P207" s="6">
        <f>INT(VLOOKUP($I207,怪物模板!$A$3:$N$302,怪物模板!C$1,FALSE)*N207)</f>
        <v>203656</v>
      </c>
      <c r="Q207" s="6">
        <f>INT(VLOOKUP($I207,怪物模板!$A$3:$N$302,怪物模板!D$1,FALSE))</f>
        <v>6641</v>
      </c>
      <c r="R207" s="6">
        <f>INT(VLOOKUP($I207,怪物模板!$A$3:$N$302,怪物模板!E$1,FALSE))</f>
        <v>6641</v>
      </c>
      <c r="S207" s="10">
        <v>0</v>
      </c>
      <c r="T207" s="6">
        <f>INT(VLOOKUP($I207,怪物模板!$A$3:$N$302,怪物模板!G$1,FALSE))</f>
        <v>442</v>
      </c>
      <c r="U207" s="6">
        <f>INT(VLOOKUP($I207,怪物模板!$A$3:$N$302,怪物模板!H$1,FALSE))</f>
        <v>708</v>
      </c>
      <c r="V207" s="6">
        <f>INT(VLOOKUP($I207,怪物模板!$A$3:$N$302,怪物模板!I$1,FALSE))</f>
        <v>425</v>
      </c>
      <c r="W207" s="6">
        <f>INT(VLOOKUP($I207,怪物模板!$A$3:$N$302,怪物模板!J$1,FALSE))</f>
        <v>1770</v>
      </c>
      <c r="X207" s="6">
        <f>INT(VLOOKUP($I207,怪物模板!$A$3:$N$302,怪物模板!K$1,FALSE))</f>
        <v>885</v>
      </c>
      <c r="Y207" s="6">
        <f>INT(VLOOKUP($I207,怪物模板!$A$3:$N$302,怪物模板!L$1,FALSE))</f>
        <v>12000</v>
      </c>
      <c r="Z207" s="6">
        <v>0</v>
      </c>
      <c r="AA207" s="6">
        <v>600</v>
      </c>
      <c r="AB207" s="6">
        <v>0</v>
      </c>
      <c r="AC207" s="6">
        <v>0</v>
      </c>
      <c r="AD207" s="6">
        <v>0</v>
      </c>
    </row>
    <row r="208" spans="1:30">
      <c r="A208" s="6">
        <v>205</v>
      </c>
      <c r="B208" s="14">
        <v>100130</v>
      </c>
      <c r="C208" s="14" t="s">
        <v>254</v>
      </c>
      <c r="D208" s="14"/>
      <c r="E208" s="30" t="str">
        <f t="shared" si="3"/>
        <v>10013022001</v>
      </c>
      <c r="F208" s="14">
        <v>22001</v>
      </c>
      <c r="G208" s="14" t="s">
        <v>255</v>
      </c>
      <c r="H208" s="14"/>
      <c r="I208" s="14">
        <v>123</v>
      </c>
      <c r="J208" s="14">
        <v>1</v>
      </c>
      <c r="K208" s="14">
        <v>0</v>
      </c>
      <c r="L208" s="14">
        <v>0</v>
      </c>
      <c r="M208" s="14">
        <v>5</v>
      </c>
      <c r="N208" s="14">
        <v>9</v>
      </c>
      <c r="O208" s="6">
        <f>INT(VLOOKUP(I208,怪物模板!$A$3:$N$302,怪物模板!B$1,FALSE)*M208*125%)</f>
        <v>2337</v>
      </c>
      <c r="P208" s="6">
        <f>INT(VLOOKUP($I208,怪物模板!$A$3:$N$302,怪物模板!C$1,FALSE)*N208)</f>
        <v>258624</v>
      </c>
      <c r="Q208" s="6">
        <f>INT(VLOOKUP($I208,怪物模板!$A$3:$N$302,怪物模板!D$1,FALSE))</f>
        <v>7496</v>
      </c>
      <c r="R208" s="6">
        <f>INT(VLOOKUP($I208,怪物模板!$A$3:$N$302,怪物模板!E$1,FALSE))</f>
        <v>7496</v>
      </c>
      <c r="S208" s="10">
        <v>0</v>
      </c>
      <c r="T208" s="6">
        <f>INT(VLOOKUP($I208,怪物模板!$A$3:$N$302,怪物模板!G$1,FALSE))</f>
        <v>499</v>
      </c>
      <c r="U208" s="6">
        <f>INT(VLOOKUP($I208,怪物模板!$A$3:$N$302,怪物模板!H$1,FALSE))</f>
        <v>799</v>
      </c>
      <c r="V208" s="6">
        <f>INT(VLOOKUP($I208,怪物模板!$A$3:$N$302,怪物模板!I$1,FALSE))</f>
        <v>479</v>
      </c>
      <c r="W208" s="6">
        <f>INT(VLOOKUP($I208,怪物模板!$A$3:$N$302,怪物模板!J$1,FALSE))</f>
        <v>1999</v>
      </c>
      <c r="X208" s="6">
        <f>INT(VLOOKUP($I208,怪物模板!$A$3:$N$302,怪物模板!K$1,FALSE))</f>
        <v>999</v>
      </c>
      <c r="Y208" s="6">
        <f>INT(VLOOKUP($I208,怪物模板!$A$3:$N$302,怪物模板!L$1,FALSE))</f>
        <v>12000</v>
      </c>
      <c r="Z208" s="6">
        <v>0</v>
      </c>
      <c r="AA208" s="6">
        <v>600</v>
      </c>
      <c r="AB208" s="6">
        <v>0</v>
      </c>
      <c r="AC208" s="6">
        <v>0</v>
      </c>
      <c r="AD208" s="6">
        <v>0</v>
      </c>
    </row>
    <row r="209" spans="1:30">
      <c r="A209" s="6">
        <v>206</v>
      </c>
      <c r="B209" s="14">
        <v>100070</v>
      </c>
      <c r="C209" s="12" t="s">
        <v>153</v>
      </c>
      <c r="D209" s="14"/>
      <c r="E209" s="30" t="str">
        <f t="shared" si="3"/>
        <v>10007080612</v>
      </c>
      <c r="F209" s="14">
        <v>80612</v>
      </c>
      <c r="G209" s="14" t="s">
        <v>182</v>
      </c>
      <c r="H209" s="14"/>
      <c r="I209" s="14">
        <v>123</v>
      </c>
      <c r="J209" s="14">
        <v>3</v>
      </c>
      <c r="K209" s="14">
        <v>0</v>
      </c>
      <c r="L209" s="14">
        <v>0</v>
      </c>
      <c r="M209" s="14">
        <v>18</v>
      </c>
      <c r="N209" s="14">
        <v>29</v>
      </c>
      <c r="O209" s="6">
        <f>INT(VLOOKUP(I209,怪物模板!$A$3:$N$302,怪物模板!B$1,FALSE)*M209*125%)</f>
        <v>8415</v>
      </c>
      <c r="P209" s="6">
        <f>INT(VLOOKUP($I209,怪物模板!$A$3:$N$302,怪物模板!C$1,FALSE)*N209)</f>
        <v>833344</v>
      </c>
      <c r="Q209" s="6">
        <f>INT(VLOOKUP($I209,怪物模板!$A$3:$N$302,怪物模板!D$1,FALSE))</f>
        <v>7496</v>
      </c>
      <c r="R209" s="6">
        <f>INT(VLOOKUP($I209,怪物模板!$A$3:$N$302,怪物模板!E$1,FALSE))</f>
        <v>7496</v>
      </c>
      <c r="S209" s="10">
        <v>0</v>
      </c>
      <c r="T209" s="14">
        <v>307</v>
      </c>
      <c r="U209" s="14">
        <v>245</v>
      </c>
      <c r="V209" s="14">
        <v>196</v>
      </c>
      <c r="W209" s="14">
        <v>153</v>
      </c>
      <c r="X209" s="14">
        <v>307</v>
      </c>
      <c r="Y209" s="14">
        <v>12000</v>
      </c>
      <c r="Z209" s="14">
        <v>0</v>
      </c>
      <c r="AA209" s="14">
        <v>550</v>
      </c>
      <c r="AB209" s="14">
        <v>0</v>
      </c>
      <c r="AC209" s="14">
        <v>0</v>
      </c>
      <c r="AD209" s="14">
        <v>0</v>
      </c>
    </row>
    <row r="210" spans="1:30">
      <c r="A210" s="6">
        <v>207</v>
      </c>
      <c r="B210" s="6">
        <v>100130</v>
      </c>
      <c r="C210" s="6" t="s">
        <v>254</v>
      </c>
      <c r="D210" s="6"/>
      <c r="E210" s="30" t="str">
        <f t="shared" si="3"/>
        <v>10013021013</v>
      </c>
      <c r="F210" s="6">
        <v>21013</v>
      </c>
      <c r="G210" s="6" t="s">
        <v>256</v>
      </c>
      <c r="H210" s="6"/>
      <c r="I210" s="14">
        <v>123</v>
      </c>
      <c r="J210" s="14">
        <v>1</v>
      </c>
      <c r="K210" s="14">
        <v>0</v>
      </c>
      <c r="L210" s="14">
        <v>0</v>
      </c>
      <c r="M210" s="14">
        <v>5</v>
      </c>
      <c r="N210" s="14">
        <v>9</v>
      </c>
      <c r="O210" s="6">
        <f>INT(VLOOKUP(I210,怪物模板!$A$3:$N$302,怪物模板!B$1,FALSE)*M210*125%)</f>
        <v>2337</v>
      </c>
      <c r="P210" s="6">
        <f>INT(VLOOKUP($I210,怪物模板!$A$3:$N$302,怪物模板!C$1,FALSE)*N210)</f>
        <v>258624</v>
      </c>
      <c r="Q210" s="6">
        <f>INT(VLOOKUP($I210,怪物模板!$A$3:$N$302,怪物模板!D$1,FALSE))</f>
        <v>7496</v>
      </c>
      <c r="R210" s="6">
        <f>INT(VLOOKUP($I210,怪物模板!$A$3:$N$302,怪物模板!E$1,FALSE))</f>
        <v>7496</v>
      </c>
      <c r="S210" s="10">
        <v>0</v>
      </c>
      <c r="T210" s="6">
        <f>INT(VLOOKUP($I210,怪物模板!$A$3:$N$302,怪物模板!G$1,FALSE))</f>
        <v>499</v>
      </c>
      <c r="U210" s="6">
        <f>INT(VLOOKUP($I210,怪物模板!$A$3:$N$302,怪物模板!H$1,FALSE))</f>
        <v>799</v>
      </c>
      <c r="V210" s="6">
        <f>INT(VLOOKUP($I210,怪物模板!$A$3:$N$302,怪物模板!I$1,FALSE))</f>
        <v>479</v>
      </c>
      <c r="W210" s="6">
        <f>INT(VLOOKUP($I210,怪物模板!$A$3:$N$302,怪物模板!J$1,FALSE))</f>
        <v>1999</v>
      </c>
      <c r="X210" s="6">
        <f>INT(VLOOKUP($I210,怪物模板!$A$3:$N$302,怪物模板!K$1,FALSE))</f>
        <v>999</v>
      </c>
      <c r="Y210" s="6">
        <f>INT(VLOOKUP($I210,怪物模板!$A$3:$N$302,怪物模板!L$1,FALSE))</f>
        <v>12000</v>
      </c>
      <c r="Z210" s="6">
        <v>0</v>
      </c>
      <c r="AA210" s="6">
        <v>600</v>
      </c>
      <c r="AB210" s="6">
        <v>0</v>
      </c>
      <c r="AC210" s="6">
        <v>0</v>
      </c>
      <c r="AD210" s="6">
        <v>0</v>
      </c>
    </row>
    <row r="211" spans="1:30">
      <c r="A211" s="6">
        <v>208</v>
      </c>
      <c r="B211" s="6">
        <v>100160</v>
      </c>
      <c r="C211" s="6" t="s">
        <v>257</v>
      </c>
      <c r="D211" s="6"/>
      <c r="E211" s="30" t="str">
        <f t="shared" si="3"/>
        <v>10016026080</v>
      </c>
      <c r="F211" s="6">
        <v>26080</v>
      </c>
      <c r="G211" s="6" t="s">
        <v>258</v>
      </c>
      <c r="H211" s="6"/>
      <c r="I211" s="14">
        <v>123</v>
      </c>
      <c r="J211" s="14">
        <v>3</v>
      </c>
      <c r="K211" s="14">
        <v>0</v>
      </c>
      <c r="L211" s="14">
        <v>0</v>
      </c>
      <c r="M211" s="14">
        <v>18</v>
      </c>
      <c r="N211" s="14">
        <v>29</v>
      </c>
      <c r="O211" s="6">
        <f>INT(VLOOKUP(I211,怪物模板!$A$3:$N$302,怪物模板!B$1,FALSE)*M211*125%)</f>
        <v>8415</v>
      </c>
      <c r="P211" s="6">
        <f>INT(VLOOKUP($I211,怪物模板!$A$3:$N$302,怪物模板!C$1,FALSE)*N211)</f>
        <v>833344</v>
      </c>
      <c r="Q211" s="6">
        <f>INT(VLOOKUP($I211,怪物模板!$A$3:$N$302,怪物模板!D$1,FALSE))</f>
        <v>7496</v>
      </c>
      <c r="R211" s="6">
        <f>INT(VLOOKUP($I211,怪物模板!$A$3:$N$302,怪物模板!E$1,FALSE))</f>
        <v>7496</v>
      </c>
      <c r="S211" s="10">
        <v>0</v>
      </c>
      <c r="T211" s="14">
        <v>307</v>
      </c>
      <c r="U211" s="14">
        <v>245</v>
      </c>
      <c r="V211" s="14">
        <v>196</v>
      </c>
      <c r="W211" s="14">
        <v>153</v>
      </c>
      <c r="X211" s="14">
        <v>307</v>
      </c>
      <c r="Y211" s="14">
        <v>12000</v>
      </c>
      <c r="Z211" s="14">
        <v>0</v>
      </c>
      <c r="AA211" s="14">
        <v>550</v>
      </c>
      <c r="AB211" s="14">
        <v>0</v>
      </c>
      <c r="AC211" s="14">
        <v>0</v>
      </c>
      <c r="AD211" s="14">
        <v>0</v>
      </c>
    </row>
    <row r="212" spans="1:30">
      <c r="A212" s="6">
        <v>209</v>
      </c>
      <c r="B212" s="6">
        <v>100130</v>
      </c>
      <c r="C212" s="6" t="s">
        <v>259</v>
      </c>
      <c r="D212" s="6"/>
      <c r="E212" s="11" t="str">
        <f t="shared" si="3"/>
        <v>10013027241</v>
      </c>
      <c r="F212" s="6">
        <v>27241</v>
      </c>
      <c r="G212" s="6" t="s">
        <v>260</v>
      </c>
      <c r="H212" s="6"/>
      <c r="I212" s="14">
        <v>123</v>
      </c>
      <c r="J212" s="14">
        <v>1</v>
      </c>
      <c r="K212" s="14">
        <v>0</v>
      </c>
      <c r="L212" s="14">
        <v>0</v>
      </c>
      <c r="M212" s="14">
        <v>5</v>
      </c>
      <c r="N212" s="14">
        <v>9</v>
      </c>
      <c r="O212" s="6">
        <f>INT(VLOOKUP(I212,怪物模板!$A$3:$N$302,怪物模板!B$1,FALSE)*M212*125%)</f>
        <v>2337</v>
      </c>
      <c r="P212" s="6">
        <f>INT(VLOOKUP($I212,怪物模板!$A$3:$N$302,怪物模板!C$1,FALSE)*N212)</f>
        <v>258624</v>
      </c>
      <c r="Q212" s="6">
        <f>INT(VLOOKUP($I212,怪物模板!$A$3:$N$302,怪物模板!D$1,FALSE))</f>
        <v>7496</v>
      </c>
      <c r="R212" s="6">
        <f>INT(VLOOKUP($I212,怪物模板!$A$3:$N$302,怪物模板!E$1,FALSE))</f>
        <v>7496</v>
      </c>
      <c r="S212" s="10">
        <v>0</v>
      </c>
      <c r="T212" s="6">
        <f>INT(VLOOKUP($I212,怪物模板!$A$3:$N$302,怪物模板!G$1,FALSE))</f>
        <v>499</v>
      </c>
      <c r="U212" s="6">
        <f>INT(VLOOKUP($I212,怪物模板!$A$3:$N$302,怪物模板!H$1,FALSE))</f>
        <v>799</v>
      </c>
      <c r="V212" s="6">
        <f>INT(VLOOKUP($I212,怪物模板!$A$3:$N$302,怪物模板!I$1,FALSE))</f>
        <v>479</v>
      </c>
      <c r="W212" s="6">
        <f>INT(VLOOKUP($I212,怪物模板!$A$3:$N$302,怪物模板!J$1,FALSE))</f>
        <v>1999</v>
      </c>
      <c r="X212" s="6">
        <f>INT(VLOOKUP($I212,怪物模板!$A$3:$N$302,怪物模板!K$1,FALSE))</f>
        <v>999</v>
      </c>
      <c r="Y212" s="6">
        <f>INT(VLOOKUP($I212,怪物模板!$A$3:$N$302,怪物模板!L$1,FALSE))</f>
        <v>12000</v>
      </c>
      <c r="Z212" s="6">
        <v>0</v>
      </c>
      <c r="AA212" s="6">
        <v>600</v>
      </c>
      <c r="AB212" s="6">
        <v>0</v>
      </c>
      <c r="AC212" s="6">
        <v>0</v>
      </c>
      <c r="AD212" s="6">
        <v>0</v>
      </c>
    </row>
    <row r="213" spans="1:30">
      <c r="A213" s="6">
        <v>210</v>
      </c>
      <c r="B213" s="6">
        <v>100130</v>
      </c>
      <c r="C213" s="6" t="s">
        <v>259</v>
      </c>
      <c r="D213" s="6"/>
      <c r="E213" s="11" t="str">
        <f t="shared" si="3"/>
        <v>10013028601</v>
      </c>
      <c r="F213" s="6">
        <v>28601</v>
      </c>
      <c r="G213" s="6" t="s">
        <v>136</v>
      </c>
      <c r="H213" s="6"/>
      <c r="I213" s="14">
        <v>123</v>
      </c>
      <c r="J213" s="14">
        <v>1</v>
      </c>
      <c r="K213" s="14">
        <v>0</v>
      </c>
      <c r="L213" s="14">
        <v>0</v>
      </c>
      <c r="M213" s="14">
        <v>5</v>
      </c>
      <c r="N213" s="14">
        <v>9</v>
      </c>
      <c r="O213" s="6">
        <f>INT(VLOOKUP(I213,怪物模板!$A$3:$N$302,怪物模板!B$1,FALSE)*M213*125%)</f>
        <v>2337</v>
      </c>
      <c r="P213" s="6">
        <f>INT(VLOOKUP($I213,怪物模板!$A$3:$N$302,怪物模板!C$1,FALSE)*N213)</f>
        <v>258624</v>
      </c>
      <c r="Q213" s="6">
        <f>INT(VLOOKUP($I213,怪物模板!$A$3:$N$302,怪物模板!D$1,FALSE))</f>
        <v>7496</v>
      </c>
      <c r="R213" s="6">
        <f>INT(VLOOKUP($I213,怪物模板!$A$3:$N$302,怪物模板!E$1,FALSE))</f>
        <v>7496</v>
      </c>
      <c r="S213" s="10">
        <v>0</v>
      </c>
      <c r="T213" s="6">
        <f>INT(VLOOKUP($I213,怪物模板!$A$3:$N$302,怪物模板!G$1,FALSE))</f>
        <v>499</v>
      </c>
      <c r="U213" s="6">
        <f>INT(VLOOKUP($I213,怪物模板!$A$3:$N$302,怪物模板!H$1,FALSE))</f>
        <v>799</v>
      </c>
      <c r="V213" s="6">
        <f>INT(VLOOKUP($I213,怪物模板!$A$3:$N$302,怪物模板!I$1,FALSE))</f>
        <v>479</v>
      </c>
      <c r="W213" s="6">
        <f>INT(VLOOKUP($I213,怪物模板!$A$3:$N$302,怪物模板!J$1,FALSE))</f>
        <v>1999</v>
      </c>
      <c r="X213" s="6">
        <f>INT(VLOOKUP($I213,怪物模板!$A$3:$N$302,怪物模板!K$1,FALSE))</f>
        <v>999</v>
      </c>
      <c r="Y213" s="6">
        <f>INT(VLOOKUP($I213,怪物模板!$A$3:$N$302,怪物模板!L$1,FALSE))</f>
        <v>12000</v>
      </c>
      <c r="Z213" s="6">
        <v>0</v>
      </c>
      <c r="AA213" s="6">
        <v>600</v>
      </c>
      <c r="AB213" s="6">
        <v>0</v>
      </c>
      <c r="AC213" s="6">
        <v>0</v>
      </c>
      <c r="AD213" s="6">
        <v>0</v>
      </c>
    </row>
    <row r="214" spans="1:30">
      <c r="A214" s="6">
        <v>211</v>
      </c>
      <c r="B214" s="6">
        <v>100130</v>
      </c>
      <c r="C214" s="6" t="s">
        <v>261</v>
      </c>
      <c r="D214" s="6"/>
      <c r="E214" s="11" t="str">
        <f t="shared" si="3"/>
        <v>10013080614</v>
      </c>
      <c r="F214" s="6">
        <v>80614</v>
      </c>
      <c r="G214" s="6" t="s">
        <v>91</v>
      </c>
      <c r="H214" s="6"/>
      <c r="I214" s="14">
        <v>123</v>
      </c>
      <c r="J214" s="14">
        <v>1</v>
      </c>
      <c r="K214" s="14">
        <v>0</v>
      </c>
      <c r="L214" s="14">
        <v>0</v>
      </c>
      <c r="M214" s="14">
        <v>5</v>
      </c>
      <c r="N214" s="14">
        <v>9</v>
      </c>
      <c r="O214" s="6">
        <f>INT(VLOOKUP(I214,怪物模板!$A$3:$N$302,怪物模板!B$1,FALSE)*M214*125%)</f>
        <v>2337</v>
      </c>
      <c r="P214" s="6">
        <f>INT(VLOOKUP($I214,怪物模板!$A$3:$N$302,怪物模板!C$1,FALSE)*N214)</f>
        <v>258624</v>
      </c>
      <c r="Q214" s="6">
        <f>INT(VLOOKUP($I214,怪物模板!$A$3:$N$302,怪物模板!D$1,FALSE))</f>
        <v>7496</v>
      </c>
      <c r="R214" s="6">
        <f>INT(VLOOKUP($I214,怪物模板!$A$3:$N$302,怪物模板!E$1,FALSE))</f>
        <v>7496</v>
      </c>
      <c r="S214" s="10">
        <v>0</v>
      </c>
      <c r="T214" s="6">
        <f>INT(VLOOKUP($I214,怪物模板!$A$3:$N$302,怪物模板!G$1,FALSE))</f>
        <v>499</v>
      </c>
      <c r="U214" s="6">
        <f>INT(VLOOKUP($I214,怪物模板!$A$3:$N$302,怪物模板!H$1,FALSE))</f>
        <v>799</v>
      </c>
      <c r="V214" s="6">
        <f>INT(VLOOKUP($I214,怪物模板!$A$3:$N$302,怪物模板!I$1,FALSE))</f>
        <v>479</v>
      </c>
      <c r="W214" s="6">
        <f>INT(VLOOKUP($I214,怪物模板!$A$3:$N$302,怪物模板!J$1,FALSE))</f>
        <v>1999</v>
      </c>
      <c r="X214" s="6">
        <f>INT(VLOOKUP($I214,怪物模板!$A$3:$N$302,怪物模板!K$1,FALSE))</f>
        <v>999</v>
      </c>
      <c r="Y214" s="6">
        <f>INT(VLOOKUP($I214,怪物模板!$A$3:$N$302,怪物模板!L$1,FALSE))</f>
        <v>12000</v>
      </c>
      <c r="Z214" s="6">
        <v>0</v>
      </c>
      <c r="AA214" s="6">
        <v>600</v>
      </c>
      <c r="AB214" s="6">
        <v>0</v>
      </c>
      <c r="AC214" s="6">
        <v>0</v>
      </c>
      <c r="AD214" s="6">
        <v>0</v>
      </c>
    </row>
    <row r="215" spans="1:30">
      <c r="A215" s="6">
        <v>212</v>
      </c>
      <c r="B215" s="6">
        <v>100130</v>
      </c>
      <c r="C215" s="6" t="s">
        <v>259</v>
      </c>
      <c r="D215" s="6"/>
      <c r="E215" s="11" t="str">
        <f t="shared" si="3"/>
        <v>10013029926</v>
      </c>
      <c r="F215" s="6">
        <v>29926</v>
      </c>
      <c r="G215" s="6" t="s">
        <v>152</v>
      </c>
      <c r="H215" s="6"/>
      <c r="I215" s="14">
        <v>123</v>
      </c>
      <c r="J215" s="14">
        <v>3</v>
      </c>
      <c r="K215" s="14">
        <v>0</v>
      </c>
      <c r="L215" s="14">
        <v>0</v>
      </c>
      <c r="M215" s="14">
        <v>18</v>
      </c>
      <c r="N215" s="14">
        <v>29</v>
      </c>
      <c r="O215" s="6">
        <f>INT(VLOOKUP(I215,怪物模板!$A$3:$N$302,怪物模板!B$1,FALSE)*M215*125%)</f>
        <v>8415</v>
      </c>
      <c r="P215" s="6">
        <f>INT(VLOOKUP($I215,怪物模板!$A$3:$N$302,怪物模板!C$1,FALSE)*N215)</f>
        <v>833344</v>
      </c>
      <c r="Q215" s="6">
        <f>INT(VLOOKUP($I215,怪物模板!$A$3:$N$302,怪物模板!D$1,FALSE))</f>
        <v>7496</v>
      </c>
      <c r="R215" s="6">
        <f>INT(VLOOKUP($I215,怪物模板!$A$3:$N$302,怪物模板!E$1,FALSE))</f>
        <v>7496</v>
      </c>
      <c r="S215" s="10">
        <v>0</v>
      </c>
      <c r="T215" s="14">
        <v>307</v>
      </c>
      <c r="U215" s="14">
        <v>245</v>
      </c>
      <c r="V215" s="14">
        <v>196</v>
      </c>
      <c r="W215" s="14">
        <v>153</v>
      </c>
      <c r="X215" s="14">
        <v>307</v>
      </c>
      <c r="Y215" s="14">
        <v>12000</v>
      </c>
      <c r="Z215" s="14">
        <v>0</v>
      </c>
      <c r="AA215" s="14">
        <v>550</v>
      </c>
      <c r="AB215" s="14">
        <v>0</v>
      </c>
      <c r="AC215" s="14">
        <v>0</v>
      </c>
      <c r="AD215" s="14">
        <v>0</v>
      </c>
    </row>
    <row r="216" spans="1:30">
      <c r="A216" s="6">
        <v>213</v>
      </c>
      <c r="B216" s="6">
        <v>100040</v>
      </c>
      <c r="C216" s="6" t="s">
        <v>262</v>
      </c>
      <c r="D216" s="6"/>
      <c r="E216" s="11" t="str">
        <f t="shared" si="3"/>
        <v>10004026070</v>
      </c>
      <c r="F216" s="6">
        <v>26070</v>
      </c>
      <c r="G216" s="6" t="s">
        <v>263</v>
      </c>
      <c r="H216" s="6"/>
      <c r="I216" s="14">
        <v>123</v>
      </c>
      <c r="J216" s="14">
        <v>3</v>
      </c>
      <c r="K216" s="14">
        <v>0</v>
      </c>
      <c r="L216" s="14">
        <v>0</v>
      </c>
      <c r="M216" s="14">
        <v>18</v>
      </c>
      <c r="N216" s="14">
        <v>29</v>
      </c>
      <c r="O216" s="6">
        <f>INT(VLOOKUP(I216,怪物模板!$A$3:$N$302,怪物模板!B$1,FALSE)*M216*125%)</f>
        <v>8415</v>
      </c>
      <c r="P216" s="6">
        <f>INT(VLOOKUP($I216,怪物模板!$A$3:$N$302,怪物模板!C$1,FALSE)*N216)</f>
        <v>833344</v>
      </c>
      <c r="Q216" s="6">
        <f>INT(VLOOKUP($I216,怪物模板!$A$3:$N$302,怪物模板!D$1,FALSE))</f>
        <v>7496</v>
      </c>
      <c r="R216" s="6">
        <f>INT(VLOOKUP($I216,怪物模板!$A$3:$N$302,怪物模板!E$1,FALSE))</f>
        <v>7496</v>
      </c>
      <c r="S216" s="10">
        <v>0</v>
      </c>
      <c r="T216" s="14">
        <v>307</v>
      </c>
      <c r="U216" s="14">
        <v>245</v>
      </c>
      <c r="V216" s="14">
        <v>196</v>
      </c>
      <c r="W216" s="14">
        <v>153</v>
      </c>
      <c r="X216" s="14">
        <v>307</v>
      </c>
      <c r="Y216" s="14">
        <v>12000</v>
      </c>
      <c r="Z216" s="14">
        <v>0</v>
      </c>
      <c r="AA216" s="14">
        <v>550</v>
      </c>
      <c r="AB216" s="14">
        <v>0</v>
      </c>
      <c r="AC216" s="14">
        <v>0</v>
      </c>
      <c r="AD216" s="14">
        <v>0</v>
      </c>
    </row>
    <row r="217" spans="1:30">
      <c r="A217" s="6">
        <v>214</v>
      </c>
      <c r="B217" s="6">
        <v>100130</v>
      </c>
      <c r="C217" s="6" t="s">
        <v>261</v>
      </c>
      <c r="D217" s="6"/>
      <c r="E217" s="11" t="str">
        <f t="shared" si="3"/>
        <v>10013021019</v>
      </c>
      <c r="F217" s="6">
        <v>21019</v>
      </c>
      <c r="G217" s="6" t="s">
        <v>264</v>
      </c>
      <c r="H217" s="6"/>
      <c r="I217" s="14">
        <v>123</v>
      </c>
      <c r="J217" s="14">
        <v>1</v>
      </c>
      <c r="K217" s="14">
        <v>0</v>
      </c>
      <c r="L217" s="14">
        <v>0</v>
      </c>
      <c r="M217" s="14">
        <v>5</v>
      </c>
      <c r="N217" s="14">
        <v>9</v>
      </c>
      <c r="O217" s="6">
        <f>INT(VLOOKUP(I217,怪物模板!$A$3:$N$302,怪物模板!B$1,FALSE)*M217*125%)</f>
        <v>2337</v>
      </c>
      <c r="P217" s="6">
        <f>INT(VLOOKUP($I217,怪物模板!$A$3:$N$302,怪物模板!C$1,FALSE)*N217)</f>
        <v>258624</v>
      </c>
      <c r="Q217" s="6">
        <f>INT(VLOOKUP($I217,怪物模板!$A$3:$N$302,怪物模板!D$1,FALSE))</f>
        <v>7496</v>
      </c>
      <c r="R217" s="6">
        <f>INT(VLOOKUP($I217,怪物模板!$A$3:$N$302,怪物模板!E$1,FALSE))</f>
        <v>7496</v>
      </c>
      <c r="S217" s="10">
        <v>0</v>
      </c>
      <c r="T217" s="6">
        <f>INT(VLOOKUP($I217,怪物模板!$A$3:$N$302,怪物模板!G$1,FALSE))</f>
        <v>499</v>
      </c>
      <c r="U217" s="6">
        <f>INT(VLOOKUP($I217,怪物模板!$A$3:$N$302,怪物模板!H$1,FALSE))</f>
        <v>799</v>
      </c>
      <c r="V217" s="6">
        <f>INT(VLOOKUP($I217,怪物模板!$A$3:$N$302,怪物模板!I$1,FALSE))</f>
        <v>479</v>
      </c>
      <c r="W217" s="6">
        <f>INT(VLOOKUP($I217,怪物模板!$A$3:$N$302,怪物模板!J$1,FALSE))</f>
        <v>1999</v>
      </c>
      <c r="X217" s="6">
        <f>INT(VLOOKUP($I217,怪物模板!$A$3:$N$302,怪物模板!K$1,FALSE))</f>
        <v>999</v>
      </c>
      <c r="Y217" s="6">
        <f>INT(VLOOKUP($I217,怪物模板!$A$3:$N$302,怪物模板!L$1,FALSE))</f>
        <v>12000</v>
      </c>
      <c r="Z217" s="6">
        <v>0</v>
      </c>
      <c r="AA217" s="6">
        <v>600</v>
      </c>
      <c r="AB217" s="6">
        <v>0</v>
      </c>
      <c r="AC217" s="6">
        <v>0</v>
      </c>
      <c r="AD217" s="6">
        <v>0</v>
      </c>
    </row>
    <row r="218" spans="1:30">
      <c r="A218" s="6">
        <v>215</v>
      </c>
      <c r="B218" s="6">
        <v>100130</v>
      </c>
      <c r="C218" s="6" t="s">
        <v>261</v>
      </c>
      <c r="D218" s="6"/>
      <c r="E218" s="11" t="str">
        <f t="shared" si="3"/>
        <v>10013029002</v>
      </c>
      <c r="F218" s="6">
        <v>29002</v>
      </c>
      <c r="G218" s="6" t="s">
        <v>265</v>
      </c>
      <c r="H218" s="6"/>
      <c r="I218" s="14">
        <v>123</v>
      </c>
      <c r="J218" s="14">
        <v>1</v>
      </c>
      <c r="K218" s="14">
        <v>0</v>
      </c>
      <c r="L218" s="14">
        <v>0</v>
      </c>
      <c r="M218" s="14">
        <v>5</v>
      </c>
      <c r="N218" s="14">
        <v>9</v>
      </c>
      <c r="O218" s="6">
        <f>INT(VLOOKUP(I218,怪物模板!$A$3:$N$302,怪物模板!B$1,FALSE)*M218*125%)</f>
        <v>2337</v>
      </c>
      <c r="P218" s="6">
        <f>INT(VLOOKUP($I218,怪物模板!$A$3:$N$302,怪物模板!C$1,FALSE)*N218)</f>
        <v>258624</v>
      </c>
      <c r="Q218" s="6">
        <f>INT(VLOOKUP($I218,怪物模板!$A$3:$N$302,怪物模板!D$1,FALSE))</f>
        <v>7496</v>
      </c>
      <c r="R218" s="6">
        <f>INT(VLOOKUP($I218,怪物模板!$A$3:$N$302,怪物模板!E$1,FALSE))</f>
        <v>7496</v>
      </c>
      <c r="S218" s="10">
        <v>0</v>
      </c>
      <c r="T218" s="6">
        <f>INT(VLOOKUP($I218,怪物模板!$A$3:$N$302,怪物模板!G$1,FALSE))</f>
        <v>499</v>
      </c>
      <c r="U218" s="6">
        <f>INT(VLOOKUP($I218,怪物模板!$A$3:$N$302,怪物模板!H$1,FALSE))</f>
        <v>799</v>
      </c>
      <c r="V218" s="6">
        <f>INT(VLOOKUP($I218,怪物模板!$A$3:$N$302,怪物模板!I$1,FALSE))</f>
        <v>479</v>
      </c>
      <c r="W218" s="6">
        <f>INT(VLOOKUP($I218,怪物模板!$A$3:$N$302,怪物模板!J$1,FALSE))</f>
        <v>1999</v>
      </c>
      <c r="X218" s="6">
        <f>INT(VLOOKUP($I218,怪物模板!$A$3:$N$302,怪物模板!K$1,FALSE))</f>
        <v>999</v>
      </c>
      <c r="Y218" s="6">
        <f>INT(VLOOKUP($I218,怪物模板!$A$3:$N$302,怪物模板!L$1,FALSE))</f>
        <v>12000</v>
      </c>
      <c r="Z218" s="6">
        <v>0</v>
      </c>
      <c r="AA218" s="6">
        <v>600</v>
      </c>
      <c r="AB218" s="6">
        <v>0</v>
      </c>
      <c r="AC218" s="6">
        <v>0</v>
      </c>
      <c r="AD218" s="6">
        <v>0</v>
      </c>
    </row>
    <row r="219" spans="1:30">
      <c r="A219" s="6">
        <v>216</v>
      </c>
      <c r="B219" s="6">
        <v>100130</v>
      </c>
      <c r="C219" s="6" t="s">
        <v>261</v>
      </c>
      <c r="D219" s="6"/>
      <c r="E219" s="11" t="str">
        <f t="shared" si="3"/>
        <v>10013021012</v>
      </c>
      <c r="F219" s="6">
        <v>21012</v>
      </c>
      <c r="G219" s="6" t="s">
        <v>266</v>
      </c>
      <c r="H219" s="6"/>
      <c r="I219" s="14">
        <v>123</v>
      </c>
      <c r="J219" s="14">
        <v>1</v>
      </c>
      <c r="K219" s="14">
        <v>0</v>
      </c>
      <c r="L219" s="14">
        <v>0</v>
      </c>
      <c r="M219" s="14">
        <v>5</v>
      </c>
      <c r="N219" s="14">
        <v>9</v>
      </c>
      <c r="O219" s="6">
        <f>INT(VLOOKUP(I219,怪物模板!$A$3:$N$302,怪物模板!B$1,FALSE)*M219*125%)</f>
        <v>2337</v>
      </c>
      <c r="P219" s="6">
        <f>INT(VLOOKUP($I219,怪物模板!$A$3:$N$302,怪物模板!C$1,FALSE)*N219)</f>
        <v>258624</v>
      </c>
      <c r="Q219" s="6">
        <f>INT(VLOOKUP($I219,怪物模板!$A$3:$N$302,怪物模板!D$1,FALSE))</f>
        <v>7496</v>
      </c>
      <c r="R219" s="6">
        <f>INT(VLOOKUP($I219,怪物模板!$A$3:$N$302,怪物模板!E$1,FALSE))</f>
        <v>7496</v>
      </c>
      <c r="S219" s="10">
        <v>0</v>
      </c>
      <c r="T219" s="6">
        <f>INT(VLOOKUP($I219,怪物模板!$A$3:$N$302,怪物模板!G$1,FALSE))</f>
        <v>499</v>
      </c>
      <c r="U219" s="6">
        <f>INT(VLOOKUP($I219,怪物模板!$A$3:$N$302,怪物模板!H$1,FALSE))</f>
        <v>799</v>
      </c>
      <c r="V219" s="6">
        <f>INT(VLOOKUP($I219,怪物模板!$A$3:$N$302,怪物模板!I$1,FALSE))</f>
        <v>479</v>
      </c>
      <c r="W219" s="6">
        <f>INT(VLOOKUP($I219,怪物模板!$A$3:$N$302,怪物模板!J$1,FALSE))</f>
        <v>1999</v>
      </c>
      <c r="X219" s="6">
        <f>INT(VLOOKUP($I219,怪物模板!$A$3:$N$302,怪物模板!K$1,FALSE))</f>
        <v>999</v>
      </c>
      <c r="Y219" s="6">
        <f>INT(VLOOKUP($I219,怪物模板!$A$3:$N$302,怪物模板!L$1,FALSE))</f>
        <v>12000</v>
      </c>
      <c r="Z219" s="6">
        <v>0</v>
      </c>
      <c r="AA219" s="6">
        <v>600</v>
      </c>
      <c r="AB219" s="6">
        <v>0</v>
      </c>
      <c r="AC219" s="6">
        <v>0</v>
      </c>
      <c r="AD219" s="6">
        <v>0</v>
      </c>
    </row>
    <row r="220" spans="1:30">
      <c r="A220" s="6">
        <v>217</v>
      </c>
      <c r="B220" s="35">
        <v>600010</v>
      </c>
      <c r="C220" s="16" t="s">
        <v>267</v>
      </c>
      <c r="D220" s="16"/>
      <c r="E220" s="11" t="str">
        <f t="shared" si="3"/>
        <v>60001021401</v>
      </c>
      <c r="F220" s="20">
        <v>21401</v>
      </c>
      <c r="G220" s="21" t="s">
        <v>268</v>
      </c>
      <c r="H220" s="21"/>
      <c r="I220" s="35">
        <v>62</v>
      </c>
      <c r="J220" s="35">
        <v>1</v>
      </c>
      <c r="K220" s="6">
        <v>0</v>
      </c>
      <c r="L220" s="35">
        <v>1</v>
      </c>
      <c r="M220" s="35"/>
      <c r="N220" s="35"/>
      <c r="O220" s="6">
        <v>312</v>
      </c>
      <c r="P220" s="6">
        <v>67207</v>
      </c>
      <c r="Q220" s="35">
        <v>817</v>
      </c>
      <c r="R220" s="35">
        <v>817</v>
      </c>
      <c r="S220" s="35">
        <v>435</v>
      </c>
      <c r="T220" s="35">
        <v>217</v>
      </c>
      <c r="U220" s="35">
        <v>348</v>
      </c>
      <c r="V220" s="35">
        <v>279</v>
      </c>
      <c r="W220" s="35">
        <v>217</v>
      </c>
      <c r="X220" s="35">
        <v>435</v>
      </c>
      <c r="Y220" s="35">
        <v>12000</v>
      </c>
      <c r="Z220" s="35">
        <v>0</v>
      </c>
      <c r="AA220" s="35">
        <v>550</v>
      </c>
      <c r="AB220" s="35">
        <v>0</v>
      </c>
      <c r="AC220" s="35">
        <v>0</v>
      </c>
      <c r="AD220" s="35">
        <v>0</v>
      </c>
    </row>
    <row r="221" spans="1:30">
      <c r="A221" s="6">
        <v>218</v>
      </c>
      <c r="B221" s="6">
        <v>600010</v>
      </c>
      <c r="C221" s="12" t="s">
        <v>267</v>
      </c>
      <c r="D221" s="12"/>
      <c r="E221" s="11" t="str">
        <f t="shared" si="3"/>
        <v>60001021402</v>
      </c>
      <c r="F221" s="15">
        <v>21402</v>
      </c>
      <c r="G221" s="18" t="s">
        <v>269</v>
      </c>
      <c r="H221" s="18"/>
      <c r="I221" s="35">
        <v>62</v>
      </c>
      <c r="J221" s="6">
        <v>1</v>
      </c>
      <c r="K221" s="6">
        <v>0</v>
      </c>
      <c r="L221" s="6">
        <v>1</v>
      </c>
      <c r="M221" s="6"/>
      <c r="N221" s="6"/>
      <c r="O221" s="6">
        <v>312</v>
      </c>
      <c r="P221" s="6">
        <v>67207</v>
      </c>
      <c r="Q221" s="6">
        <v>817</v>
      </c>
      <c r="R221" s="6">
        <v>817</v>
      </c>
      <c r="S221" s="6">
        <v>435</v>
      </c>
      <c r="T221" s="6">
        <v>217</v>
      </c>
      <c r="U221" s="6">
        <v>348</v>
      </c>
      <c r="V221" s="6">
        <v>279</v>
      </c>
      <c r="W221" s="6">
        <v>217</v>
      </c>
      <c r="X221" s="6">
        <v>435</v>
      </c>
      <c r="Y221" s="6">
        <v>12000</v>
      </c>
      <c r="Z221" s="6">
        <v>0</v>
      </c>
      <c r="AA221" s="6">
        <v>550</v>
      </c>
      <c r="AB221" s="6">
        <v>0</v>
      </c>
      <c r="AC221" s="6">
        <v>0</v>
      </c>
      <c r="AD221" s="6">
        <v>0</v>
      </c>
    </row>
    <row r="222" spans="1:30">
      <c r="A222" s="6">
        <v>219</v>
      </c>
      <c r="B222" s="6">
        <v>600010</v>
      </c>
      <c r="C222" s="12" t="s">
        <v>267</v>
      </c>
      <c r="D222" s="6"/>
      <c r="E222" s="11" t="str">
        <f t="shared" si="3"/>
        <v>60001021403</v>
      </c>
      <c r="F222" s="15">
        <v>21403</v>
      </c>
      <c r="G222" s="12" t="s">
        <v>270</v>
      </c>
      <c r="H222" s="12"/>
      <c r="I222" s="35">
        <v>62</v>
      </c>
      <c r="J222" s="6">
        <v>1</v>
      </c>
      <c r="K222" s="6">
        <v>0</v>
      </c>
      <c r="L222" s="6">
        <v>1</v>
      </c>
      <c r="M222" s="6"/>
      <c r="N222" s="6"/>
      <c r="O222" s="6">
        <v>312</v>
      </c>
      <c r="P222" s="6">
        <v>67207</v>
      </c>
      <c r="Q222" s="6">
        <v>817</v>
      </c>
      <c r="R222" s="6">
        <v>817</v>
      </c>
      <c r="S222" s="6">
        <v>435</v>
      </c>
      <c r="T222" s="6">
        <v>217</v>
      </c>
      <c r="U222" s="6">
        <v>348</v>
      </c>
      <c r="V222" s="6">
        <v>279</v>
      </c>
      <c r="W222" s="6">
        <v>217</v>
      </c>
      <c r="X222" s="6">
        <v>435</v>
      </c>
      <c r="Y222" s="6">
        <v>12000</v>
      </c>
      <c r="Z222" s="6">
        <v>0</v>
      </c>
      <c r="AA222" s="6">
        <v>550</v>
      </c>
      <c r="AB222" s="6">
        <v>0</v>
      </c>
      <c r="AC222" s="6">
        <v>0</v>
      </c>
      <c r="AD222" s="6">
        <v>0</v>
      </c>
    </row>
    <row r="223" spans="1:30">
      <c r="A223" s="6">
        <v>220</v>
      </c>
      <c r="B223" s="6">
        <v>600010</v>
      </c>
      <c r="C223" s="12" t="s">
        <v>267</v>
      </c>
      <c r="D223" s="6"/>
      <c r="E223" s="11" t="str">
        <f t="shared" si="3"/>
        <v>60001021404</v>
      </c>
      <c r="F223" s="15">
        <v>21404</v>
      </c>
      <c r="G223" s="12" t="s">
        <v>271</v>
      </c>
      <c r="H223" s="12"/>
      <c r="I223" s="35">
        <v>62</v>
      </c>
      <c r="J223" s="6">
        <v>1</v>
      </c>
      <c r="K223" s="6">
        <v>0</v>
      </c>
      <c r="L223" s="6">
        <v>1</v>
      </c>
      <c r="M223" s="6"/>
      <c r="N223" s="6"/>
      <c r="O223" s="6">
        <v>312</v>
      </c>
      <c r="P223" s="6">
        <v>67207</v>
      </c>
      <c r="Q223" s="6">
        <v>817</v>
      </c>
      <c r="R223" s="6">
        <v>817</v>
      </c>
      <c r="S223" s="6">
        <v>435</v>
      </c>
      <c r="T223" s="6">
        <v>217</v>
      </c>
      <c r="U223" s="6">
        <v>348</v>
      </c>
      <c r="V223" s="6">
        <v>279</v>
      </c>
      <c r="W223" s="6">
        <v>217</v>
      </c>
      <c r="X223" s="6">
        <v>435</v>
      </c>
      <c r="Y223" s="6">
        <v>12000</v>
      </c>
      <c r="Z223" s="6">
        <v>0</v>
      </c>
      <c r="AA223" s="6">
        <v>550</v>
      </c>
      <c r="AB223" s="6">
        <v>0</v>
      </c>
      <c r="AC223" s="6">
        <v>0</v>
      </c>
      <c r="AD223" s="6">
        <v>0</v>
      </c>
    </row>
    <row r="224" spans="1:30">
      <c r="A224" s="6">
        <v>221</v>
      </c>
      <c r="B224" s="6">
        <v>600010</v>
      </c>
      <c r="C224" s="12" t="s">
        <v>267</v>
      </c>
      <c r="D224" s="6"/>
      <c r="E224" s="11" t="str">
        <f t="shared" si="3"/>
        <v>60001021405</v>
      </c>
      <c r="F224" s="15">
        <v>21405</v>
      </c>
      <c r="G224" s="12" t="s">
        <v>272</v>
      </c>
      <c r="H224" s="12"/>
      <c r="I224" s="35">
        <v>62</v>
      </c>
      <c r="J224" s="6">
        <v>1</v>
      </c>
      <c r="K224" s="6">
        <v>0</v>
      </c>
      <c r="L224" s="6">
        <v>1</v>
      </c>
      <c r="M224" s="6"/>
      <c r="N224" s="6"/>
      <c r="O224" s="6">
        <v>312</v>
      </c>
      <c r="P224" s="6">
        <v>67207</v>
      </c>
      <c r="Q224" s="6">
        <v>817</v>
      </c>
      <c r="R224" s="6">
        <v>817</v>
      </c>
      <c r="S224" s="6">
        <v>435</v>
      </c>
      <c r="T224" s="6">
        <v>217</v>
      </c>
      <c r="U224" s="6">
        <v>348</v>
      </c>
      <c r="V224" s="6">
        <v>279</v>
      </c>
      <c r="W224" s="6">
        <v>217</v>
      </c>
      <c r="X224" s="6">
        <v>435</v>
      </c>
      <c r="Y224" s="6">
        <v>12000</v>
      </c>
      <c r="Z224" s="6">
        <v>0</v>
      </c>
      <c r="AA224" s="6">
        <v>550</v>
      </c>
      <c r="AB224" s="6">
        <v>0</v>
      </c>
      <c r="AC224" s="6">
        <v>0</v>
      </c>
      <c r="AD224" s="6">
        <v>0</v>
      </c>
    </row>
    <row r="225" spans="1:30">
      <c r="A225" s="6">
        <v>222</v>
      </c>
      <c r="B225" s="6">
        <v>600010</v>
      </c>
      <c r="C225" s="12" t="s">
        <v>267</v>
      </c>
      <c r="D225" s="12"/>
      <c r="E225" s="11" t="str">
        <f t="shared" si="3"/>
        <v>60001021406</v>
      </c>
      <c r="F225" s="15">
        <v>21406</v>
      </c>
      <c r="G225" s="12" t="s">
        <v>273</v>
      </c>
      <c r="H225" s="12"/>
      <c r="I225" s="35">
        <v>62</v>
      </c>
      <c r="J225" s="6">
        <v>1</v>
      </c>
      <c r="K225" s="6">
        <v>0</v>
      </c>
      <c r="L225" s="6">
        <v>1</v>
      </c>
      <c r="M225" s="6"/>
      <c r="N225" s="6"/>
      <c r="O225" s="6">
        <v>312</v>
      </c>
      <c r="P225" s="6">
        <v>67207</v>
      </c>
      <c r="Q225" s="6">
        <v>817</v>
      </c>
      <c r="R225" s="6">
        <v>817</v>
      </c>
      <c r="S225" s="6">
        <v>435</v>
      </c>
      <c r="T225" s="6">
        <v>217</v>
      </c>
      <c r="U225" s="6">
        <v>348</v>
      </c>
      <c r="V225" s="6">
        <v>279</v>
      </c>
      <c r="W225" s="6">
        <v>217</v>
      </c>
      <c r="X225" s="6">
        <v>435</v>
      </c>
      <c r="Y225" s="6">
        <v>12000</v>
      </c>
      <c r="Z225" s="6">
        <v>0</v>
      </c>
      <c r="AA225" s="6">
        <v>550</v>
      </c>
      <c r="AB225" s="6">
        <v>0</v>
      </c>
      <c r="AC225" s="6">
        <v>0</v>
      </c>
      <c r="AD225" s="6">
        <v>0</v>
      </c>
    </row>
    <row r="226" spans="1:30">
      <c r="A226" s="6">
        <v>223</v>
      </c>
      <c r="B226" s="6">
        <v>600010</v>
      </c>
      <c r="C226" s="12" t="s">
        <v>267</v>
      </c>
      <c r="D226" s="12"/>
      <c r="E226" s="11" t="str">
        <f t="shared" si="3"/>
        <v>60001021407</v>
      </c>
      <c r="F226" s="15">
        <v>21407</v>
      </c>
      <c r="G226" s="12" t="s">
        <v>274</v>
      </c>
      <c r="H226" s="12"/>
      <c r="I226" s="35">
        <v>62</v>
      </c>
      <c r="J226" s="6">
        <v>1</v>
      </c>
      <c r="K226" s="6">
        <v>0</v>
      </c>
      <c r="L226" s="6">
        <v>1</v>
      </c>
      <c r="M226" s="6"/>
      <c r="N226" s="6"/>
      <c r="O226" s="6">
        <v>312</v>
      </c>
      <c r="P226" s="6">
        <v>67207</v>
      </c>
      <c r="Q226" s="6">
        <v>817</v>
      </c>
      <c r="R226" s="6">
        <v>817</v>
      </c>
      <c r="S226" s="6">
        <v>435</v>
      </c>
      <c r="T226" s="6">
        <v>217</v>
      </c>
      <c r="U226" s="6">
        <v>348</v>
      </c>
      <c r="V226" s="6">
        <v>279</v>
      </c>
      <c r="W226" s="6">
        <v>217</v>
      </c>
      <c r="X226" s="6">
        <v>435</v>
      </c>
      <c r="Y226" s="6">
        <v>12000</v>
      </c>
      <c r="Z226" s="6">
        <v>0</v>
      </c>
      <c r="AA226" s="6">
        <v>550</v>
      </c>
      <c r="AB226" s="6">
        <v>0</v>
      </c>
      <c r="AC226" s="6">
        <v>0</v>
      </c>
      <c r="AD226" s="6">
        <v>0</v>
      </c>
    </row>
    <row r="227" spans="1:30">
      <c r="A227" s="6">
        <v>224</v>
      </c>
      <c r="B227" s="6">
        <v>600010</v>
      </c>
      <c r="C227" s="12" t="s">
        <v>267</v>
      </c>
      <c r="D227" s="12"/>
      <c r="E227" s="11" t="str">
        <f t="shared" si="3"/>
        <v>60001021408</v>
      </c>
      <c r="F227" s="15">
        <v>21408</v>
      </c>
      <c r="G227" s="19" t="s">
        <v>275</v>
      </c>
      <c r="H227" s="19"/>
      <c r="I227" s="35">
        <v>62</v>
      </c>
      <c r="J227" s="6">
        <v>1</v>
      </c>
      <c r="K227" s="6">
        <v>0</v>
      </c>
      <c r="L227" s="6">
        <v>1</v>
      </c>
      <c r="M227" s="6"/>
      <c r="N227" s="6"/>
      <c r="O227" s="6">
        <v>312</v>
      </c>
      <c r="P227" s="6">
        <v>67207</v>
      </c>
      <c r="Q227" s="6">
        <v>817</v>
      </c>
      <c r="R227" s="6">
        <v>817</v>
      </c>
      <c r="S227" s="6">
        <v>435</v>
      </c>
      <c r="T227" s="6">
        <v>217</v>
      </c>
      <c r="U227" s="6">
        <v>348</v>
      </c>
      <c r="V227" s="6">
        <v>279</v>
      </c>
      <c r="W227" s="6">
        <v>217</v>
      </c>
      <c r="X227" s="6">
        <v>435</v>
      </c>
      <c r="Y227" s="6">
        <v>12000</v>
      </c>
      <c r="Z227" s="6">
        <v>0</v>
      </c>
      <c r="AA227" s="6">
        <v>550</v>
      </c>
      <c r="AB227" s="6">
        <v>0</v>
      </c>
      <c r="AC227" s="6">
        <v>0</v>
      </c>
      <c r="AD227" s="6">
        <v>0</v>
      </c>
    </row>
    <row r="228" spans="1:30">
      <c r="A228" s="6">
        <v>225</v>
      </c>
      <c r="B228" s="6">
        <v>600010</v>
      </c>
      <c r="C228" s="12" t="s">
        <v>267</v>
      </c>
      <c r="D228" s="6"/>
      <c r="E228" s="11" t="str">
        <f t="shared" si="3"/>
        <v>60001021409</v>
      </c>
      <c r="F228" s="15">
        <v>21409</v>
      </c>
      <c r="G228" s="12" t="s">
        <v>276</v>
      </c>
      <c r="H228" s="12"/>
      <c r="I228" s="35">
        <v>62</v>
      </c>
      <c r="J228" s="6">
        <v>1</v>
      </c>
      <c r="K228" s="6">
        <v>0</v>
      </c>
      <c r="L228" s="6">
        <v>1</v>
      </c>
      <c r="M228" s="6"/>
      <c r="N228" s="6"/>
      <c r="O228" s="6">
        <v>312</v>
      </c>
      <c r="P228" s="6">
        <v>67207</v>
      </c>
      <c r="Q228" s="6">
        <v>817</v>
      </c>
      <c r="R228" s="6">
        <v>817</v>
      </c>
      <c r="S228" s="6">
        <v>435</v>
      </c>
      <c r="T228" s="6">
        <v>217</v>
      </c>
      <c r="U228" s="6">
        <v>348</v>
      </c>
      <c r="V228" s="6">
        <v>279</v>
      </c>
      <c r="W228" s="6">
        <v>217</v>
      </c>
      <c r="X228" s="6">
        <v>435</v>
      </c>
      <c r="Y228" s="6">
        <v>12000</v>
      </c>
      <c r="Z228" s="6">
        <v>0</v>
      </c>
      <c r="AA228" s="6">
        <v>550</v>
      </c>
      <c r="AB228" s="6">
        <v>0</v>
      </c>
      <c r="AC228" s="6">
        <v>0</v>
      </c>
      <c r="AD228" s="6">
        <v>0</v>
      </c>
    </row>
    <row r="229" spans="1:30">
      <c r="A229" s="6">
        <v>226</v>
      </c>
      <c r="B229" s="6">
        <v>600010</v>
      </c>
      <c r="C229" s="12" t="s">
        <v>267</v>
      </c>
      <c r="D229" s="6"/>
      <c r="E229" s="11" t="str">
        <f t="shared" si="3"/>
        <v>60001021410</v>
      </c>
      <c r="F229" s="15">
        <v>21410</v>
      </c>
      <c r="G229" s="12" t="s">
        <v>277</v>
      </c>
      <c r="H229" s="12"/>
      <c r="I229" s="35">
        <v>62</v>
      </c>
      <c r="J229" s="6">
        <v>1</v>
      </c>
      <c r="K229" s="6">
        <v>0</v>
      </c>
      <c r="L229" s="6">
        <v>1</v>
      </c>
      <c r="M229" s="6"/>
      <c r="N229" s="6"/>
      <c r="O229" s="6">
        <v>312</v>
      </c>
      <c r="P229" s="6">
        <v>67207</v>
      </c>
      <c r="Q229" s="6">
        <v>817</v>
      </c>
      <c r="R229" s="6">
        <v>817</v>
      </c>
      <c r="S229" s="6">
        <v>435</v>
      </c>
      <c r="T229" s="6">
        <v>217</v>
      </c>
      <c r="U229" s="6">
        <v>348</v>
      </c>
      <c r="V229" s="6">
        <v>279</v>
      </c>
      <c r="W229" s="6">
        <v>217</v>
      </c>
      <c r="X229" s="6">
        <v>435</v>
      </c>
      <c r="Y229" s="6">
        <v>12000</v>
      </c>
      <c r="Z229" s="6">
        <v>0</v>
      </c>
      <c r="AA229" s="6">
        <v>550</v>
      </c>
      <c r="AB229" s="6">
        <v>0</v>
      </c>
      <c r="AC229" s="6">
        <v>0</v>
      </c>
      <c r="AD229" s="6">
        <v>0</v>
      </c>
    </row>
    <row r="230" spans="1:30">
      <c r="A230" s="6">
        <v>227</v>
      </c>
      <c r="B230" s="6">
        <v>600010</v>
      </c>
      <c r="C230" s="12" t="s">
        <v>267</v>
      </c>
      <c r="D230" s="6"/>
      <c r="E230" s="11" t="str">
        <f t="shared" si="3"/>
        <v>60001021411</v>
      </c>
      <c r="F230" s="15">
        <v>21411</v>
      </c>
      <c r="G230" s="19" t="s">
        <v>278</v>
      </c>
      <c r="H230" s="19"/>
      <c r="I230" s="35">
        <v>62</v>
      </c>
      <c r="J230" s="6">
        <v>1</v>
      </c>
      <c r="K230" s="6">
        <v>0</v>
      </c>
      <c r="L230" s="6">
        <v>1</v>
      </c>
      <c r="M230" s="6"/>
      <c r="N230" s="6"/>
      <c r="O230" s="6">
        <v>312</v>
      </c>
      <c r="P230" s="6">
        <v>67207</v>
      </c>
      <c r="Q230" s="6">
        <v>817</v>
      </c>
      <c r="R230" s="6">
        <v>817</v>
      </c>
      <c r="S230" s="6">
        <v>435</v>
      </c>
      <c r="T230" s="6">
        <v>217</v>
      </c>
      <c r="U230" s="6">
        <v>348</v>
      </c>
      <c r="V230" s="6">
        <v>279</v>
      </c>
      <c r="W230" s="6">
        <v>217</v>
      </c>
      <c r="X230" s="6">
        <v>435</v>
      </c>
      <c r="Y230" s="6">
        <v>12000</v>
      </c>
      <c r="Z230" s="6">
        <v>0</v>
      </c>
      <c r="AA230" s="6">
        <v>550</v>
      </c>
      <c r="AB230" s="6">
        <v>0</v>
      </c>
      <c r="AC230" s="6">
        <v>0</v>
      </c>
      <c r="AD230" s="6">
        <v>0</v>
      </c>
    </row>
    <row r="231" spans="1:30">
      <c r="A231" s="6">
        <v>228</v>
      </c>
      <c r="B231" s="6">
        <v>600010</v>
      </c>
      <c r="C231" s="12" t="s">
        <v>267</v>
      </c>
      <c r="D231" s="6"/>
      <c r="E231" s="11" t="str">
        <f t="shared" si="3"/>
        <v>60001021412</v>
      </c>
      <c r="F231" s="15">
        <v>21412</v>
      </c>
      <c r="G231" s="19" t="s">
        <v>279</v>
      </c>
      <c r="H231" s="19"/>
      <c r="I231" s="35">
        <v>62</v>
      </c>
      <c r="J231" s="6">
        <v>1</v>
      </c>
      <c r="K231" s="6">
        <v>0</v>
      </c>
      <c r="L231" s="6">
        <v>1</v>
      </c>
      <c r="M231" s="6"/>
      <c r="N231" s="6"/>
      <c r="O231" s="6">
        <v>312</v>
      </c>
      <c r="P231" s="6">
        <v>67207</v>
      </c>
      <c r="Q231" s="6">
        <v>817</v>
      </c>
      <c r="R231" s="6">
        <v>817</v>
      </c>
      <c r="S231" s="6">
        <v>435</v>
      </c>
      <c r="T231" s="6">
        <v>217</v>
      </c>
      <c r="U231" s="6">
        <v>348</v>
      </c>
      <c r="V231" s="6">
        <v>279</v>
      </c>
      <c r="W231" s="6">
        <v>217</v>
      </c>
      <c r="X231" s="6">
        <v>435</v>
      </c>
      <c r="Y231" s="6">
        <v>12000</v>
      </c>
      <c r="Z231" s="6">
        <v>0</v>
      </c>
      <c r="AA231" s="6">
        <v>550</v>
      </c>
      <c r="AB231" s="6">
        <v>0</v>
      </c>
      <c r="AC231" s="6">
        <v>0</v>
      </c>
      <c r="AD231" s="6">
        <v>0</v>
      </c>
    </row>
    <row r="232" spans="1:30">
      <c r="A232" s="6">
        <v>229</v>
      </c>
      <c r="B232" s="35">
        <v>100060</v>
      </c>
      <c r="C232" s="12" t="s">
        <v>164</v>
      </c>
      <c r="D232" s="6" t="s">
        <v>280</v>
      </c>
      <c r="E232" s="11" t="str">
        <f t="shared" si="3"/>
        <v>10006021413</v>
      </c>
      <c r="F232" s="20">
        <v>21413</v>
      </c>
      <c r="G232" s="21" t="s">
        <v>281</v>
      </c>
      <c r="H232" s="21"/>
      <c r="I232" s="35">
        <v>62</v>
      </c>
      <c r="J232" s="35">
        <v>1</v>
      </c>
      <c r="K232" s="6">
        <v>0</v>
      </c>
      <c r="L232" s="35">
        <v>1</v>
      </c>
      <c r="M232" s="35"/>
      <c r="N232" s="35"/>
      <c r="O232" s="6">
        <v>312</v>
      </c>
      <c r="P232" s="6">
        <v>67207</v>
      </c>
      <c r="Q232" s="35">
        <v>817</v>
      </c>
      <c r="R232" s="35">
        <v>817</v>
      </c>
      <c r="S232" s="35">
        <v>435</v>
      </c>
      <c r="T232" s="35">
        <v>217</v>
      </c>
      <c r="U232" s="35">
        <v>348</v>
      </c>
      <c r="V232" s="35">
        <v>279</v>
      </c>
      <c r="W232" s="35">
        <v>217</v>
      </c>
      <c r="X232" s="35">
        <v>435</v>
      </c>
      <c r="Y232" s="35">
        <v>12000</v>
      </c>
      <c r="Z232" s="35">
        <v>0</v>
      </c>
      <c r="AA232" s="35">
        <v>550</v>
      </c>
      <c r="AB232" s="35">
        <v>0</v>
      </c>
      <c r="AC232" s="35">
        <v>0</v>
      </c>
      <c r="AD232" s="35">
        <v>0</v>
      </c>
    </row>
    <row r="233" spans="1:30">
      <c r="A233" s="6">
        <v>230</v>
      </c>
      <c r="B233" s="35">
        <v>100060</v>
      </c>
      <c r="C233" s="12" t="s">
        <v>164</v>
      </c>
      <c r="D233" s="12"/>
      <c r="E233" s="11" t="str">
        <f t="shared" si="3"/>
        <v>10006021414</v>
      </c>
      <c r="F233" s="20">
        <v>21414</v>
      </c>
      <c r="G233" s="18" t="s">
        <v>282</v>
      </c>
      <c r="H233" s="18"/>
      <c r="I233" s="35">
        <v>62</v>
      </c>
      <c r="J233" s="6">
        <v>1</v>
      </c>
      <c r="K233" s="6">
        <v>0</v>
      </c>
      <c r="L233" s="6">
        <v>1</v>
      </c>
      <c r="M233" s="6"/>
      <c r="N233" s="6"/>
      <c r="O233" s="6">
        <v>312</v>
      </c>
      <c r="P233" s="6">
        <v>67207</v>
      </c>
      <c r="Q233" s="6">
        <v>817</v>
      </c>
      <c r="R233" s="6">
        <v>817</v>
      </c>
      <c r="S233" s="6">
        <v>435</v>
      </c>
      <c r="T233" s="6">
        <v>217</v>
      </c>
      <c r="U233" s="6">
        <v>348</v>
      </c>
      <c r="V233" s="6">
        <v>279</v>
      </c>
      <c r="W233" s="6">
        <v>217</v>
      </c>
      <c r="X233" s="6">
        <v>435</v>
      </c>
      <c r="Y233" s="6">
        <v>12000</v>
      </c>
      <c r="Z233" s="6">
        <v>0</v>
      </c>
      <c r="AA233" s="6">
        <v>550</v>
      </c>
      <c r="AB233" s="6">
        <v>0</v>
      </c>
      <c r="AC233" s="6">
        <v>0</v>
      </c>
      <c r="AD233" s="6">
        <v>0</v>
      </c>
    </row>
    <row r="234" spans="1:30">
      <c r="A234" s="6">
        <v>231</v>
      </c>
      <c r="B234" s="35">
        <v>100060</v>
      </c>
      <c r="C234" s="12" t="s">
        <v>164</v>
      </c>
      <c r="D234" s="6"/>
      <c r="E234" s="11" t="str">
        <f t="shared" si="3"/>
        <v>10006021415</v>
      </c>
      <c r="F234" s="20">
        <v>21415</v>
      </c>
      <c r="G234" s="12" t="s">
        <v>283</v>
      </c>
      <c r="H234" s="12"/>
      <c r="I234" s="35">
        <v>62</v>
      </c>
      <c r="J234" s="6">
        <v>1</v>
      </c>
      <c r="K234" s="6">
        <v>0</v>
      </c>
      <c r="L234" s="6">
        <v>1</v>
      </c>
      <c r="M234" s="6"/>
      <c r="N234" s="6"/>
      <c r="O234" s="6">
        <v>312</v>
      </c>
      <c r="P234" s="6">
        <v>67207</v>
      </c>
      <c r="Q234" s="6">
        <v>817</v>
      </c>
      <c r="R234" s="6">
        <v>817</v>
      </c>
      <c r="S234" s="6">
        <v>435</v>
      </c>
      <c r="T234" s="6">
        <v>217</v>
      </c>
      <c r="U234" s="6">
        <v>348</v>
      </c>
      <c r="V234" s="6">
        <v>279</v>
      </c>
      <c r="W234" s="6">
        <v>217</v>
      </c>
      <c r="X234" s="6">
        <v>435</v>
      </c>
      <c r="Y234" s="6">
        <v>12000</v>
      </c>
      <c r="Z234" s="6">
        <v>0</v>
      </c>
      <c r="AA234" s="6">
        <v>550</v>
      </c>
      <c r="AB234" s="6">
        <v>0</v>
      </c>
      <c r="AC234" s="6">
        <v>0</v>
      </c>
      <c r="AD234" s="6">
        <v>0</v>
      </c>
    </row>
    <row r="235" spans="1:30">
      <c r="A235" s="6">
        <v>232</v>
      </c>
      <c r="B235" s="35">
        <v>100060</v>
      </c>
      <c r="C235" s="12" t="s">
        <v>164</v>
      </c>
      <c r="D235" s="6"/>
      <c r="E235" s="11" t="str">
        <f t="shared" si="3"/>
        <v>10006021416</v>
      </c>
      <c r="F235" s="20">
        <v>21416</v>
      </c>
      <c r="G235" s="12" t="s">
        <v>284</v>
      </c>
      <c r="H235" s="12"/>
      <c r="I235" s="35">
        <v>62</v>
      </c>
      <c r="J235" s="6">
        <v>1</v>
      </c>
      <c r="K235" s="6">
        <v>0</v>
      </c>
      <c r="L235" s="6">
        <v>1</v>
      </c>
      <c r="M235" s="6"/>
      <c r="N235" s="6"/>
      <c r="O235" s="6">
        <v>312</v>
      </c>
      <c r="P235" s="6">
        <v>67207</v>
      </c>
      <c r="Q235" s="6">
        <v>817</v>
      </c>
      <c r="R235" s="6">
        <v>817</v>
      </c>
      <c r="S235" s="6">
        <v>435</v>
      </c>
      <c r="T235" s="6">
        <v>217</v>
      </c>
      <c r="U235" s="6">
        <v>348</v>
      </c>
      <c r="V235" s="6">
        <v>279</v>
      </c>
      <c r="W235" s="6">
        <v>217</v>
      </c>
      <c r="X235" s="6">
        <v>435</v>
      </c>
      <c r="Y235" s="6">
        <v>12000</v>
      </c>
      <c r="Z235" s="6">
        <v>0</v>
      </c>
      <c r="AA235" s="6">
        <v>550</v>
      </c>
      <c r="AB235" s="6">
        <v>0</v>
      </c>
      <c r="AC235" s="6">
        <v>0</v>
      </c>
      <c r="AD235" s="6">
        <v>0</v>
      </c>
    </row>
    <row r="236" spans="1:30">
      <c r="A236" s="6">
        <v>233</v>
      </c>
      <c r="B236" s="35">
        <v>100060</v>
      </c>
      <c r="C236" s="12" t="s">
        <v>164</v>
      </c>
      <c r="D236" s="6"/>
      <c r="E236" s="11" t="str">
        <f t="shared" si="3"/>
        <v>10006021417</v>
      </c>
      <c r="F236" s="20">
        <v>21417</v>
      </c>
      <c r="G236" s="12" t="s">
        <v>285</v>
      </c>
      <c r="H236" s="12"/>
      <c r="I236" s="35">
        <v>62</v>
      </c>
      <c r="J236" s="6">
        <v>1</v>
      </c>
      <c r="K236" s="6">
        <v>0</v>
      </c>
      <c r="L236" s="6">
        <v>1</v>
      </c>
      <c r="M236" s="6"/>
      <c r="N236" s="6"/>
      <c r="O236" s="6">
        <v>312</v>
      </c>
      <c r="P236" s="6">
        <v>67207</v>
      </c>
      <c r="Q236" s="6">
        <v>817</v>
      </c>
      <c r="R236" s="6">
        <v>817</v>
      </c>
      <c r="S236" s="6">
        <v>435</v>
      </c>
      <c r="T236" s="6">
        <v>217</v>
      </c>
      <c r="U236" s="6">
        <v>348</v>
      </c>
      <c r="V236" s="6">
        <v>279</v>
      </c>
      <c r="W236" s="6">
        <v>217</v>
      </c>
      <c r="X236" s="6">
        <v>435</v>
      </c>
      <c r="Y236" s="6">
        <v>12000</v>
      </c>
      <c r="Z236" s="6">
        <v>0</v>
      </c>
      <c r="AA236" s="6">
        <v>550</v>
      </c>
      <c r="AB236" s="6">
        <v>0</v>
      </c>
      <c r="AC236" s="6">
        <v>0</v>
      </c>
      <c r="AD236" s="6">
        <v>0</v>
      </c>
    </row>
    <row r="237" spans="1:30">
      <c r="A237" s="6">
        <v>234</v>
      </c>
      <c r="B237" s="35">
        <v>100060</v>
      </c>
      <c r="C237" s="12" t="s">
        <v>164</v>
      </c>
      <c r="D237" s="12"/>
      <c r="E237" s="11" t="str">
        <f t="shared" si="3"/>
        <v>10006021418</v>
      </c>
      <c r="F237" s="20">
        <v>21418</v>
      </c>
      <c r="G237" s="12" t="s">
        <v>286</v>
      </c>
      <c r="H237" s="12"/>
      <c r="I237" s="35">
        <v>62</v>
      </c>
      <c r="J237" s="6">
        <v>1</v>
      </c>
      <c r="K237" s="6">
        <v>0</v>
      </c>
      <c r="L237" s="6">
        <v>1</v>
      </c>
      <c r="M237" s="6"/>
      <c r="N237" s="6"/>
      <c r="O237" s="6">
        <v>312</v>
      </c>
      <c r="P237" s="6">
        <v>67207</v>
      </c>
      <c r="Q237" s="6">
        <v>817</v>
      </c>
      <c r="R237" s="6">
        <v>817</v>
      </c>
      <c r="S237" s="6">
        <v>435</v>
      </c>
      <c r="T237" s="6">
        <v>217</v>
      </c>
      <c r="U237" s="6">
        <v>348</v>
      </c>
      <c r="V237" s="6">
        <v>279</v>
      </c>
      <c r="W237" s="6">
        <v>217</v>
      </c>
      <c r="X237" s="6">
        <v>435</v>
      </c>
      <c r="Y237" s="6">
        <v>12000</v>
      </c>
      <c r="Z237" s="6">
        <v>0</v>
      </c>
      <c r="AA237" s="6">
        <v>550</v>
      </c>
      <c r="AB237" s="6">
        <v>0</v>
      </c>
      <c r="AC237" s="6">
        <v>0</v>
      </c>
      <c r="AD237" s="6">
        <v>0</v>
      </c>
    </row>
    <row r="238" spans="1:30">
      <c r="A238" s="6">
        <v>235</v>
      </c>
      <c r="B238" s="35">
        <v>100060</v>
      </c>
      <c r="C238" s="12" t="s">
        <v>164</v>
      </c>
      <c r="D238" s="12"/>
      <c r="E238" s="11" t="str">
        <f t="shared" si="3"/>
        <v>10006021419</v>
      </c>
      <c r="F238" s="20">
        <v>21419</v>
      </c>
      <c r="G238" s="12" t="s">
        <v>287</v>
      </c>
      <c r="H238" s="12"/>
      <c r="I238" s="35">
        <v>62</v>
      </c>
      <c r="J238" s="6">
        <v>1</v>
      </c>
      <c r="K238" s="6">
        <v>0</v>
      </c>
      <c r="L238" s="6">
        <v>1</v>
      </c>
      <c r="M238" s="6"/>
      <c r="N238" s="6"/>
      <c r="O238" s="6">
        <v>312</v>
      </c>
      <c r="P238" s="6">
        <v>67207</v>
      </c>
      <c r="Q238" s="6">
        <v>817</v>
      </c>
      <c r="R238" s="6">
        <v>817</v>
      </c>
      <c r="S238" s="6">
        <v>435</v>
      </c>
      <c r="T238" s="6">
        <v>217</v>
      </c>
      <c r="U238" s="6">
        <v>348</v>
      </c>
      <c r="V238" s="6">
        <v>279</v>
      </c>
      <c r="W238" s="6">
        <v>217</v>
      </c>
      <c r="X238" s="6">
        <v>435</v>
      </c>
      <c r="Y238" s="6">
        <v>12000</v>
      </c>
      <c r="Z238" s="6">
        <v>0</v>
      </c>
      <c r="AA238" s="6">
        <v>550</v>
      </c>
      <c r="AB238" s="6">
        <v>0</v>
      </c>
      <c r="AC238" s="6">
        <v>0</v>
      </c>
      <c r="AD238" s="6">
        <v>0</v>
      </c>
    </row>
    <row r="239" spans="1:30">
      <c r="A239" s="6">
        <v>236</v>
      </c>
      <c r="B239" s="35">
        <v>100060</v>
      </c>
      <c r="C239" s="12" t="s">
        <v>164</v>
      </c>
      <c r="D239" s="12"/>
      <c r="E239" s="11" t="str">
        <f t="shared" si="3"/>
        <v>10006021420</v>
      </c>
      <c r="F239" s="20">
        <v>21420</v>
      </c>
      <c r="G239" s="19" t="s">
        <v>288</v>
      </c>
      <c r="H239" s="19"/>
      <c r="I239" s="35">
        <v>62</v>
      </c>
      <c r="J239" s="6">
        <v>1</v>
      </c>
      <c r="K239" s="6">
        <v>0</v>
      </c>
      <c r="L239" s="6">
        <v>1</v>
      </c>
      <c r="M239" s="6"/>
      <c r="N239" s="6"/>
      <c r="O239" s="6">
        <v>312</v>
      </c>
      <c r="P239" s="6">
        <v>67207</v>
      </c>
      <c r="Q239" s="6">
        <v>817</v>
      </c>
      <c r="R239" s="6">
        <v>817</v>
      </c>
      <c r="S239" s="6">
        <v>435</v>
      </c>
      <c r="T239" s="6">
        <v>217</v>
      </c>
      <c r="U239" s="6">
        <v>348</v>
      </c>
      <c r="V239" s="6">
        <v>279</v>
      </c>
      <c r="W239" s="6">
        <v>217</v>
      </c>
      <c r="X239" s="6">
        <v>435</v>
      </c>
      <c r="Y239" s="6">
        <v>12000</v>
      </c>
      <c r="Z239" s="6">
        <v>0</v>
      </c>
      <c r="AA239" s="6">
        <v>550</v>
      </c>
      <c r="AB239" s="6">
        <v>0</v>
      </c>
      <c r="AC239" s="6">
        <v>0</v>
      </c>
      <c r="AD239" s="6">
        <v>0</v>
      </c>
    </row>
    <row r="240" spans="1:30">
      <c r="A240" s="6">
        <v>237</v>
      </c>
      <c r="B240" s="35">
        <v>100060</v>
      </c>
      <c r="C240" s="12" t="s">
        <v>164</v>
      </c>
      <c r="D240" s="6"/>
      <c r="E240" s="11" t="str">
        <f t="shared" si="3"/>
        <v>10006021421</v>
      </c>
      <c r="F240" s="20">
        <v>21421</v>
      </c>
      <c r="G240" s="12" t="s">
        <v>289</v>
      </c>
      <c r="H240" s="12"/>
      <c r="I240" s="35">
        <v>62</v>
      </c>
      <c r="J240" s="6">
        <v>1</v>
      </c>
      <c r="K240" s="6">
        <v>0</v>
      </c>
      <c r="L240" s="6">
        <v>1</v>
      </c>
      <c r="M240" s="6"/>
      <c r="N240" s="6"/>
      <c r="O240" s="6">
        <v>312</v>
      </c>
      <c r="P240" s="6">
        <v>67207</v>
      </c>
      <c r="Q240" s="6">
        <v>817</v>
      </c>
      <c r="R240" s="6">
        <v>817</v>
      </c>
      <c r="S240" s="6">
        <v>435</v>
      </c>
      <c r="T240" s="6">
        <v>217</v>
      </c>
      <c r="U240" s="6">
        <v>348</v>
      </c>
      <c r="V240" s="6">
        <v>279</v>
      </c>
      <c r="W240" s="6">
        <v>217</v>
      </c>
      <c r="X240" s="6">
        <v>435</v>
      </c>
      <c r="Y240" s="6">
        <v>12000</v>
      </c>
      <c r="Z240" s="6">
        <v>0</v>
      </c>
      <c r="AA240" s="6">
        <v>550</v>
      </c>
      <c r="AB240" s="6">
        <v>0</v>
      </c>
      <c r="AC240" s="6">
        <v>0</v>
      </c>
      <c r="AD240" s="6">
        <v>0</v>
      </c>
    </row>
    <row r="241" spans="1:30">
      <c r="A241" s="6">
        <v>238</v>
      </c>
      <c r="B241" s="35">
        <v>100060</v>
      </c>
      <c r="C241" s="12" t="s">
        <v>164</v>
      </c>
      <c r="D241" s="6"/>
      <c r="E241" s="11" t="str">
        <f t="shared" si="3"/>
        <v>10006021422</v>
      </c>
      <c r="F241" s="20">
        <v>21422</v>
      </c>
      <c r="G241" s="12" t="s">
        <v>290</v>
      </c>
      <c r="H241" s="12"/>
      <c r="I241" s="35">
        <v>62</v>
      </c>
      <c r="J241" s="6">
        <v>1</v>
      </c>
      <c r="K241" s="6">
        <v>0</v>
      </c>
      <c r="L241" s="6">
        <v>1</v>
      </c>
      <c r="M241" s="6"/>
      <c r="N241" s="6"/>
      <c r="O241" s="6">
        <v>312</v>
      </c>
      <c r="P241" s="6">
        <v>67207</v>
      </c>
      <c r="Q241" s="6">
        <v>817</v>
      </c>
      <c r="R241" s="6">
        <v>817</v>
      </c>
      <c r="S241" s="6">
        <v>435</v>
      </c>
      <c r="T241" s="6">
        <v>217</v>
      </c>
      <c r="U241" s="6">
        <v>348</v>
      </c>
      <c r="V241" s="6">
        <v>279</v>
      </c>
      <c r="W241" s="6">
        <v>217</v>
      </c>
      <c r="X241" s="6">
        <v>435</v>
      </c>
      <c r="Y241" s="6">
        <v>12000</v>
      </c>
      <c r="Z241" s="6">
        <v>0</v>
      </c>
      <c r="AA241" s="6">
        <v>550</v>
      </c>
      <c r="AB241" s="6">
        <v>0</v>
      </c>
      <c r="AC241" s="6">
        <v>0</v>
      </c>
      <c r="AD241" s="6">
        <v>0</v>
      </c>
    </row>
    <row r="242" spans="1:30">
      <c r="A242" s="6">
        <v>239</v>
      </c>
      <c r="B242" s="35">
        <v>100060</v>
      </c>
      <c r="C242" s="12" t="s">
        <v>164</v>
      </c>
      <c r="D242" s="6"/>
      <c r="E242" s="11" t="str">
        <f t="shared" si="3"/>
        <v>10006021423</v>
      </c>
      <c r="F242" s="20">
        <v>21423</v>
      </c>
      <c r="G242" s="19" t="s">
        <v>291</v>
      </c>
      <c r="H242" s="19"/>
      <c r="I242" s="35">
        <v>62</v>
      </c>
      <c r="J242" s="6">
        <v>1</v>
      </c>
      <c r="K242" s="6">
        <v>0</v>
      </c>
      <c r="L242" s="6">
        <v>1</v>
      </c>
      <c r="M242" s="6"/>
      <c r="N242" s="6"/>
      <c r="O242" s="6">
        <v>312</v>
      </c>
      <c r="P242" s="6">
        <v>67207</v>
      </c>
      <c r="Q242" s="6">
        <v>817</v>
      </c>
      <c r="R242" s="6">
        <v>817</v>
      </c>
      <c r="S242" s="6">
        <v>435</v>
      </c>
      <c r="T242" s="6">
        <v>217</v>
      </c>
      <c r="U242" s="6">
        <v>348</v>
      </c>
      <c r="V242" s="6">
        <v>279</v>
      </c>
      <c r="W242" s="6">
        <v>217</v>
      </c>
      <c r="X242" s="6">
        <v>435</v>
      </c>
      <c r="Y242" s="6">
        <v>12000</v>
      </c>
      <c r="Z242" s="6">
        <v>0</v>
      </c>
      <c r="AA242" s="6">
        <v>550</v>
      </c>
      <c r="AB242" s="6">
        <v>0</v>
      </c>
      <c r="AC242" s="6">
        <v>0</v>
      </c>
      <c r="AD242" s="6">
        <v>0</v>
      </c>
    </row>
    <row r="243" spans="1:30">
      <c r="A243" s="6">
        <v>240</v>
      </c>
      <c r="B243" s="35">
        <v>100060</v>
      </c>
      <c r="C243" s="12" t="s">
        <v>164</v>
      </c>
      <c r="D243" s="6"/>
      <c r="E243" s="11" t="str">
        <f t="shared" si="3"/>
        <v>10006021424</v>
      </c>
      <c r="F243" s="20">
        <v>21424</v>
      </c>
      <c r="G243" s="19" t="s">
        <v>292</v>
      </c>
      <c r="H243" s="19"/>
      <c r="I243" s="35">
        <v>62</v>
      </c>
      <c r="J243" s="6">
        <v>1</v>
      </c>
      <c r="K243" s="6">
        <v>0</v>
      </c>
      <c r="L243" s="6">
        <v>1</v>
      </c>
      <c r="M243" s="6"/>
      <c r="N243" s="6"/>
      <c r="O243" s="6">
        <v>312</v>
      </c>
      <c r="P243" s="6">
        <v>67207</v>
      </c>
      <c r="Q243" s="6">
        <v>817</v>
      </c>
      <c r="R243" s="6">
        <v>817</v>
      </c>
      <c r="S243" s="6">
        <v>435</v>
      </c>
      <c r="T243" s="6">
        <v>217</v>
      </c>
      <c r="U243" s="6">
        <v>348</v>
      </c>
      <c r="V243" s="6">
        <v>279</v>
      </c>
      <c r="W243" s="6">
        <v>217</v>
      </c>
      <c r="X243" s="6">
        <v>435</v>
      </c>
      <c r="Y243" s="6">
        <v>12000</v>
      </c>
      <c r="Z243" s="6">
        <v>0</v>
      </c>
      <c r="AA243" s="6">
        <v>550</v>
      </c>
      <c r="AB243" s="6">
        <v>0</v>
      </c>
      <c r="AC243" s="6">
        <v>0</v>
      </c>
      <c r="AD243" s="6">
        <v>0</v>
      </c>
    </row>
    <row r="244" spans="1:30">
      <c r="A244" s="6">
        <v>241</v>
      </c>
      <c r="B244" s="35">
        <v>100070</v>
      </c>
      <c r="C244" s="12" t="s">
        <v>153</v>
      </c>
      <c r="D244" s="6" t="s">
        <v>280</v>
      </c>
      <c r="E244" s="11" t="str">
        <f t="shared" si="3"/>
        <v>10007021425</v>
      </c>
      <c r="F244" s="20">
        <v>21425</v>
      </c>
      <c r="G244" s="21" t="s">
        <v>281</v>
      </c>
      <c r="H244" s="21"/>
      <c r="I244" s="35">
        <v>62</v>
      </c>
      <c r="J244" s="35">
        <v>1</v>
      </c>
      <c r="K244" s="6">
        <v>0</v>
      </c>
      <c r="L244" s="35">
        <v>1</v>
      </c>
      <c r="M244" s="35"/>
      <c r="N244" s="35"/>
      <c r="O244" s="6">
        <v>312</v>
      </c>
      <c r="P244" s="6">
        <v>67207</v>
      </c>
      <c r="Q244" s="35">
        <v>817</v>
      </c>
      <c r="R244" s="35">
        <v>817</v>
      </c>
      <c r="S244" s="35">
        <v>435</v>
      </c>
      <c r="T244" s="35">
        <v>217</v>
      </c>
      <c r="U244" s="35">
        <v>348</v>
      </c>
      <c r="V244" s="35">
        <v>279</v>
      </c>
      <c r="W244" s="35">
        <v>217</v>
      </c>
      <c r="X244" s="35">
        <v>435</v>
      </c>
      <c r="Y244" s="35">
        <v>12000</v>
      </c>
      <c r="Z244" s="35">
        <v>0</v>
      </c>
      <c r="AA244" s="35">
        <v>550</v>
      </c>
      <c r="AB244" s="35">
        <v>0</v>
      </c>
      <c r="AC244" s="35">
        <v>0</v>
      </c>
      <c r="AD244" s="35">
        <v>0</v>
      </c>
    </row>
    <row r="245" spans="1:30">
      <c r="A245" s="6">
        <v>242</v>
      </c>
      <c r="B245" s="35">
        <v>100070</v>
      </c>
      <c r="C245" s="12" t="s">
        <v>153</v>
      </c>
      <c r="D245" s="12"/>
      <c r="E245" s="11" t="str">
        <f t="shared" si="3"/>
        <v>10007021426</v>
      </c>
      <c r="F245" s="20">
        <v>21426</v>
      </c>
      <c r="G245" s="18" t="s">
        <v>282</v>
      </c>
      <c r="H245" s="18"/>
      <c r="I245" s="35">
        <v>62</v>
      </c>
      <c r="J245" s="6">
        <v>1</v>
      </c>
      <c r="K245" s="6">
        <v>0</v>
      </c>
      <c r="L245" s="6">
        <v>1</v>
      </c>
      <c r="M245" s="6"/>
      <c r="N245" s="6"/>
      <c r="O245" s="6">
        <v>312</v>
      </c>
      <c r="P245" s="6">
        <v>67207</v>
      </c>
      <c r="Q245" s="6">
        <v>817</v>
      </c>
      <c r="R245" s="6">
        <v>817</v>
      </c>
      <c r="S245" s="6">
        <v>435</v>
      </c>
      <c r="T245" s="6">
        <v>217</v>
      </c>
      <c r="U245" s="6">
        <v>348</v>
      </c>
      <c r="V245" s="6">
        <v>279</v>
      </c>
      <c r="W245" s="6">
        <v>217</v>
      </c>
      <c r="X245" s="6">
        <v>435</v>
      </c>
      <c r="Y245" s="6">
        <v>12000</v>
      </c>
      <c r="Z245" s="6">
        <v>0</v>
      </c>
      <c r="AA245" s="6">
        <v>550</v>
      </c>
      <c r="AB245" s="6">
        <v>0</v>
      </c>
      <c r="AC245" s="6">
        <v>0</v>
      </c>
      <c r="AD245" s="6">
        <v>0</v>
      </c>
    </row>
    <row r="246" spans="1:30">
      <c r="A246" s="6">
        <v>243</v>
      </c>
      <c r="B246" s="35">
        <v>100070</v>
      </c>
      <c r="C246" s="12" t="s">
        <v>153</v>
      </c>
      <c r="D246" s="6"/>
      <c r="E246" s="11" t="str">
        <f t="shared" si="3"/>
        <v>10007021427</v>
      </c>
      <c r="F246" s="20">
        <v>21427</v>
      </c>
      <c r="G246" s="12" t="s">
        <v>283</v>
      </c>
      <c r="H246" s="12"/>
      <c r="I246" s="35">
        <v>62</v>
      </c>
      <c r="J246" s="6">
        <v>1</v>
      </c>
      <c r="K246" s="6">
        <v>0</v>
      </c>
      <c r="L246" s="6">
        <v>1</v>
      </c>
      <c r="M246" s="6"/>
      <c r="N246" s="6"/>
      <c r="O246" s="6">
        <v>312</v>
      </c>
      <c r="P246" s="6">
        <v>67207</v>
      </c>
      <c r="Q246" s="6">
        <v>817</v>
      </c>
      <c r="R246" s="6">
        <v>817</v>
      </c>
      <c r="S246" s="6">
        <v>435</v>
      </c>
      <c r="T246" s="6">
        <v>217</v>
      </c>
      <c r="U246" s="6">
        <v>348</v>
      </c>
      <c r="V246" s="6">
        <v>279</v>
      </c>
      <c r="W246" s="6">
        <v>217</v>
      </c>
      <c r="X246" s="6">
        <v>435</v>
      </c>
      <c r="Y246" s="6">
        <v>12000</v>
      </c>
      <c r="Z246" s="6">
        <v>0</v>
      </c>
      <c r="AA246" s="6">
        <v>550</v>
      </c>
      <c r="AB246" s="6">
        <v>0</v>
      </c>
      <c r="AC246" s="6">
        <v>0</v>
      </c>
      <c r="AD246" s="6">
        <v>0</v>
      </c>
    </row>
    <row r="247" spans="1:30">
      <c r="A247" s="6">
        <v>244</v>
      </c>
      <c r="B247" s="35">
        <v>100070</v>
      </c>
      <c r="C247" s="12" t="s">
        <v>153</v>
      </c>
      <c r="D247" s="6"/>
      <c r="E247" s="11" t="str">
        <f t="shared" si="3"/>
        <v>10007021428</v>
      </c>
      <c r="F247" s="20">
        <v>21428</v>
      </c>
      <c r="G247" s="12" t="s">
        <v>284</v>
      </c>
      <c r="H247" s="12"/>
      <c r="I247" s="35">
        <v>62</v>
      </c>
      <c r="J247" s="6">
        <v>1</v>
      </c>
      <c r="K247" s="6">
        <v>0</v>
      </c>
      <c r="L247" s="6">
        <v>1</v>
      </c>
      <c r="M247" s="6"/>
      <c r="N247" s="6"/>
      <c r="O247" s="6">
        <v>312</v>
      </c>
      <c r="P247" s="6">
        <v>67207</v>
      </c>
      <c r="Q247" s="6">
        <v>817</v>
      </c>
      <c r="R247" s="6">
        <v>817</v>
      </c>
      <c r="S247" s="6">
        <v>435</v>
      </c>
      <c r="T247" s="6">
        <v>217</v>
      </c>
      <c r="U247" s="6">
        <v>348</v>
      </c>
      <c r="V247" s="6">
        <v>279</v>
      </c>
      <c r="W247" s="6">
        <v>217</v>
      </c>
      <c r="X247" s="6">
        <v>435</v>
      </c>
      <c r="Y247" s="6">
        <v>12000</v>
      </c>
      <c r="Z247" s="6">
        <v>0</v>
      </c>
      <c r="AA247" s="6">
        <v>550</v>
      </c>
      <c r="AB247" s="6">
        <v>0</v>
      </c>
      <c r="AC247" s="6">
        <v>0</v>
      </c>
      <c r="AD247" s="6">
        <v>0</v>
      </c>
    </row>
    <row r="248" spans="1:30">
      <c r="A248" s="6">
        <v>245</v>
      </c>
      <c r="B248" s="35">
        <v>100070</v>
      </c>
      <c r="C248" s="12" t="s">
        <v>153</v>
      </c>
      <c r="D248" s="6"/>
      <c r="E248" s="11" t="str">
        <f t="shared" si="3"/>
        <v>10007021429</v>
      </c>
      <c r="F248" s="20">
        <v>21429</v>
      </c>
      <c r="G248" s="12" t="s">
        <v>285</v>
      </c>
      <c r="H248" s="12"/>
      <c r="I248" s="35">
        <v>62</v>
      </c>
      <c r="J248" s="6">
        <v>1</v>
      </c>
      <c r="K248" s="6">
        <v>0</v>
      </c>
      <c r="L248" s="6">
        <v>1</v>
      </c>
      <c r="M248" s="6"/>
      <c r="N248" s="6"/>
      <c r="O248" s="6">
        <v>312</v>
      </c>
      <c r="P248" s="6">
        <v>67207</v>
      </c>
      <c r="Q248" s="6">
        <v>817</v>
      </c>
      <c r="R248" s="6">
        <v>817</v>
      </c>
      <c r="S248" s="6">
        <v>435</v>
      </c>
      <c r="T248" s="6">
        <v>217</v>
      </c>
      <c r="U248" s="6">
        <v>348</v>
      </c>
      <c r="V248" s="6">
        <v>279</v>
      </c>
      <c r="W248" s="6">
        <v>217</v>
      </c>
      <c r="X248" s="6">
        <v>435</v>
      </c>
      <c r="Y248" s="6">
        <v>12000</v>
      </c>
      <c r="Z248" s="6">
        <v>0</v>
      </c>
      <c r="AA248" s="6">
        <v>550</v>
      </c>
      <c r="AB248" s="6">
        <v>0</v>
      </c>
      <c r="AC248" s="6">
        <v>0</v>
      </c>
      <c r="AD248" s="6">
        <v>0</v>
      </c>
    </row>
    <row r="249" spans="1:30">
      <c r="A249" s="6">
        <v>246</v>
      </c>
      <c r="B249" s="35">
        <v>100070</v>
      </c>
      <c r="C249" s="12" t="s">
        <v>153</v>
      </c>
      <c r="D249" s="12"/>
      <c r="E249" s="11" t="str">
        <f t="shared" si="3"/>
        <v>10007021430</v>
      </c>
      <c r="F249" s="20">
        <v>21430</v>
      </c>
      <c r="G249" s="12" t="s">
        <v>286</v>
      </c>
      <c r="H249" s="12"/>
      <c r="I249" s="35">
        <v>62</v>
      </c>
      <c r="J249" s="6">
        <v>1</v>
      </c>
      <c r="K249" s="6">
        <v>0</v>
      </c>
      <c r="L249" s="6">
        <v>1</v>
      </c>
      <c r="M249" s="6"/>
      <c r="N249" s="6"/>
      <c r="O249" s="6">
        <v>312</v>
      </c>
      <c r="P249" s="6">
        <v>67207</v>
      </c>
      <c r="Q249" s="6">
        <v>817</v>
      </c>
      <c r="R249" s="6">
        <v>817</v>
      </c>
      <c r="S249" s="6">
        <v>435</v>
      </c>
      <c r="T249" s="6">
        <v>217</v>
      </c>
      <c r="U249" s="6">
        <v>348</v>
      </c>
      <c r="V249" s="6">
        <v>279</v>
      </c>
      <c r="W249" s="6">
        <v>217</v>
      </c>
      <c r="X249" s="6">
        <v>435</v>
      </c>
      <c r="Y249" s="6">
        <v>12000</v>
      </c>
      <c r="Z249" s="6">
        <v>0</v>
      </c>
      <c r="AA249" s="6">
        <v>550</v>
      </c>
      <c r="AB249" s="6">
        <v>0</v>
      </c>
      <c r="AC249" s="6">
        <v>0</v>
      </c>
      <c r="AD249" s="6">
        <v>0</v>
      </c>
    </row>
    <row r="250" spans="1:30">
      <c r="A250" s="6">
        <v>247</v>
      </c>
      <c r="B250" s="35">
        <v>100070</v>
      </c>
      <c r="C250" s="12" t="s">
        <v>153</v>
      </c>
      <c r="D250" s="12"/>
      <c r="E250" s="11" t="str">
        <f t="shared" si="3"/>
        <v>10007021431</v>
      </c>
      <c r="F250" s="20">
        <v>21431</v>
      </c>
      <c r="G250" s="12" t="s">
        <v>287</v>
      </c>
      <c r="H250" s="12"/>
      <c r="I250" s="35">
        <v>62</v>
      </c>
      <c r="J250" s="6">
        <v>1</v>
      </c>
      <c r="K250" s="6">
        <v>0</v>
      </c>
      <c r="L250" s="6">
        <v>1</v>
      </c>
      <c r="M250" s="6"/>
      <c r="N250" s="6"/>
      <c r="O250" s="6">
        <v>312</v>
      </c>
      <c r="P250" s="6">
        <v>67207</v>
      </c>
      <c r="Q250" s="6">
        <v>817</v>
      </c>
      <c r="R250" s="6">
        <v>817</v>
      </c>
      <c r="S250" s="6">
        <v>435</v>
      </c>
      <c r="T250" s="6">
        <v>217</v>
      </c>
      <c r="U250" s="6">
        <v>348</v>
      </c>
      <c r="V250" s="6">
        <v>279</v>
      </c>
      <c r="W250" s="6">
        <v>217</v>
      </c>
      <c r="X250" s="6">
        <v>435</v>
      </c>
      <c r="Y250" s="6">
        <v>12000</v>
      </c>
      <c r="Z250" s="6">
        <v>0</v>
      </c>
      <c r="AA250" s="6">
        <v>550</v>
      </c>
      <c r="AB250" s="6">
        <v>0</v>
      </c>
      <c r="AC250" s="6">
        <v>0</v>
      </c>
      <c r="AD250" s="6">
        <v>0</v>
      </c>
    </row>
    <row r="251" spans="1:30">
      <c r="A251" s="6">
        <v>248</v>
      </c>
      <c r="B251" s="35">
        <v>100070</v>
      </c>
      <c r="C251" s="12" t="s">
        <v>153</v>
      </c>
      <c r="D251" s="12"/>
      <c r="E251" s="11" t="str">
        <f t="shared" si="3"/>
        <v>10007021432</v>
      </c>
      <c r="F251" s="20">
        <v>21432</v>
      </c>
      <c r="G251" s="19" t="s">
        <v>288</v>
      </c>
      <c r="H251" s="19"/>
      <c r="I251" s="35">
        <v>62</v>
      </c>
      <c r="J251" s="6">
        <v>1</v>
      </c>
      <c r="K251" s="6">
        <v>0</v>
      </c>
      <c r="L251" s="6">
        <v>1</v>
      </c>
      <c r="M251" s="6"/>
      <c r="N251" s="6"/>
      <c r="O251" s="6">
        <v>312</v>
      </c>
      <c r="P251" s="6">
        <v>67207</v>
      </c>
      <c r="Q251" s="6">
        <v>817</v>
      </c>
      <c r="R251" s="6">
        <v>817</v>
      </c>
      <c r="S251" s="6">
        <v>435</v>
      </c>
      <c r="T251" s="6">
        <v>217</v>
      </c>
      <c r="U251" s="6">
        <v>348</v>
      </c>
      <c r="V251" s="6">
        <v>279</v>
      </c>
      <c r="W251" s="6">
        <v>217</v>
      </c>
      <c r="X251" s="6">
        <v>435</v>
      </c>
      <c r="Y251" s="6">
        <v>12000</v>
      </c>
      <c r="Z251" s="6">
        <v>0</v>
      </c>
      <c r="AA251" s="6">
        <v>550</v>
      </c>
      <c r="AB251" s="6">
        <v>0</v>
      </c>
      <c r="AC251" s="6">
        <v>0</v>
      </c>
      <c r="AD251" s="6">
        <v>0</v>
      </c>
    </row>
    <row r="252" spans="1:30">
      <c r="A252" s="6">
        <v>249</v>
      </c>
      <c r="B252" s="35">
        <v>100070</v>
      </c>
      <c r="C252" s="12" t="s">
        <v>153</v>
      </c>
      <c r="D252" s="6"/>
      <c r="E252" s="11" t="str">
        <f t="shared" si="3"/>
        <v>10007021433</v>
      </c>
      <c r="F252" s="20">
        <v>21433</v>
      </c>
      <c r="G252" s="12" t="s">
        <v>289</v>
      </c>
      <c r="H252" s="12"/>
      <c r="I252" s="35">
        <v>62</v>
      </c>
      <c r="J252" s="6">
        <v>1</v>
      </c>
      <c r="K252" s="6">
        <v>0</v>
      </c>
      <c r="L252" s="6">
        <v>1</v>
      </c>
      <c r="M252" s="6"/>
      <c r="N252" s="6"/>
      <c r="O252" s="6">
        <v>312</v>
      </c>
      <c r="P252" s="6">
        <v>67207</v>
      </c>
      <c r="Q252" s="6">
        <v>817</v>
      </c>
      <c r="R252" s="6">
        <v>817</v>
      </c>
      <c r="S252" s="6">
        <v>435</v>
      </c>
      <c r="T252" s="6">
        <v>217</v>
      </c>
      <c r="U252" s="6">
        <v>348</v>
      </c>
      <c r="V252" s="6">
        <v>279</v>
      </c>
      <c r="W252" s="6">
        <v>217</v>
      </c>
      <c r="X252" s="6">
        <v>435</v>
      </c>
      <c r="Y252" s="6">
        <v>12000</v>
      </c>
      <c r="Z252" s="6">
        <v>0</v>
      </c>
      <c r="AA252" s="6">
        <v>550</v>
      </c>
      <c r="AB252" s="6">
        <v>0</v>
      </c>
      <c r="AC252" s="6">
        <v>0</v>
      </c>
      <c r="AD252" s="6">
        <v>0</v>
      </c>
    </row>
    <row r="253" spans="1:30">
      <c r="A253" s="6">
        <v>250</v>
      </c>
      <c r="B253" s="35">
        <v>100070</v>
      </c>
      <c r="C253" s="12" t="s">
        <v>153</v>
      </c>
      <c r="D253" s="6"/>
      <c r="E253" s="11" t="str">
        <f t="shared" si="3"/>
        <v>10007021434</v>
      </c>
      <c r="F253" s="20">
        <v>21434</v>
      </c>
      <c r="G253" s="12" t="s">
        <v>290</v>
      </c>
      <c r="H253" s="12"/>
      <c r="I253" s="35">
        <v>62</v>
      </c>
      <c r="J253" s="6">
        <v>1</v>
      </c>
      <c r="K253" s="6">
        <v>0</v>
      </c>
      <c r="L253" s="6">
        <v>1</v>
      </c>
      <c r="M253" s="6"/>
      <c r="N253" s="6"/>
      <c r="O253" s="6">
        <v>312</v>
      </c>
      <c r="P253" s="6">
        <v>67207</v>
      </c>
      <c r="Q253" s="6">
        <v>817</v>
      </c>
      <c r="R253" s="6">
        <v>817</v>
      </c>
      <c r="S253" s="6">
        <v>435</v>
      </c>
      <c r="T253" s="6">
        <v>217</v>
      </c>
      <c r="U253" s="6">
        <v>348</v>
      </c>
      <c r="V253" s="6">
        <v>279</v>
      </c>
      <c r="W253" s="6">
        <v>217</v>
      </c>
      <c r="X253" s="6">
        <v>435</v>
      </c>
      <c r="Y253" s="6">
        <v>12000</v>
      </c>
      <c r="Z253" s="6">
        <v>0</v>
      </c>
      <c r="AA253" s="6">
        <v>550</v>
      </c>
      <c r="AB253" s="6">
        <v>0</v>
      </c>
      <c r="AC253" s="6">
        <v>0</v>
      </c>
      <c r="AD253" s="6">
        <v>0</v>
      </c>
    </row>
    <row r="254" spans="1:30">
      <c r="A254" s="6">
        <v>251</v>
      </c>
      <c r="B254" s="35">
        <v>100070</v>
      </c>
      <c r="C254" s="12" t="s">
        <v>153</v>
      </c>
      <c r="D254" s="6"/>
      <c r="E254" s="11" t="str">
        <f t="shared" si="3"/>
        <v>10007021435</v>
      </c>
      <c r="F254" s="20">
        <v>21435</v>
      </c>
      <c r="G254" s="19" t="s">
        <v>291</v>
      </c>
      <c r="H254" s="19"/>
      <c r="I254" s="35">
        <v>62</v>
      </c>
      <c r="J254" s="6">
        <v>1</v>
      </c>
      <c r="K254" s="6">
        <v>0</v>
      </c>
      <c r="L254" s="6">
        <v>1</v>
      </c>
      <c r="M254" s="6"/>
      <c r="N254" s="6"/>
      <c r="O254" s="6">
        <v>312</v>
      </c>
      <c r="P254" s="6">
        <v>67207</v>
      </c>
      <c r="Q254" s="6">
        <v>817</v>
      </c>
      <c r="R254" s="6">
        <v>817</v>
      </c>
      <c r="S254" s="6">
        <v>435</v>
      </c>
      <c r="T254" s="6">
        <v>217</v>
      </c>
      <c r="U254" s="6">
        <v>348</v>
      </c>
      <c r="V254" s="6">
        <v>279</v>
      </c>
      <c r="W254" s="6">
        <v>217</v>
      </c>
      <c r="X254" s="6">
        <v>435</v>
      </c>
      <c r="Y254" s="6">
        <v>12000</v>
      </c>
      <c r="Z254" s="6">
        <v>0</v>
      </c>
      <c r="AA254" s="6">
        <v>550</v>
      </c>
      <c r="AB254" s="6">
        <v>0</v>
      </c>
      <c r="AC254" s="6">
        <v>0</v>
      </c>
      <c r="AD254" s="6">
        <v>0</v>
      </c>
    </row>
    <row r="255" spans="1:30">
      <c r="A255" s="6">
        <v>252</v>
      </c>
      <c r="B255" s="35">
        <v>100070</v>
      </c>
      <c r="C255" s="12" t="s">
        <v>153</v>
      </c>
      <c r="D255" s="6"/>
      <c r="E255" s="11" t="str">
        <f t="shared" si="3"/>
        <v>10007021436</v>
      </c>
      <c r="F255" s="20">
        <v>21436</v>
      </c>
      <c r="G255" s="19" t="s">
        <v>292</v>
      </c>
      <c r="H255" s="19"/>
      <c r="I255" s="35">
        <v>62</v>
      </c>
      <c r="J255" s="6">
        <v>1</v>
      </c>
      <c r="K255" s="6">
        <v>0</v>
      </c>
      <c r="L255" s="6">
        <v>1</v>
      </c>
      <c r="M255" s="6"/>
      <c r="N255" s="6"/>
      <c r="O255" s="6">
        <v>312</v>
      </c>
      <c r="P255" s="6">
        <v>67207</v>
      </c>
      <c r="Q255" s="6">
        <v>817</v>
      </c>
      <c r="R255" s="6">
        <v>817</v>
      </c>
      <c r="S255" s="6">
        <v>435</v>
      </c>
      <c r="T255" s="6">
        <v>217</v>
      </c>
      <c r="U255" s="6">
        <v>348</v>
      </c>
      <c r="V255" s="6">
        <v>279</v>
      </c>
      <c r="W255" s="6">
        <v>217</v>
      </c>
      <c r="X255" s="6">
        <v>435</v>
      </c>
      <c r="Y255" s="6">
        <v>12000</v>
      </c>
      <c r="Z255" s="6">
        <v>0</v>
      </c>
      <c r="AA255" s="6">
        <v>550</v>
      </c>
      <c r="AB255" s="6">
        <v>0</v>
      </c>
      <c r="AC255" s="6">
        <v>0</v>
      </c>
      <c r="AD255" s="6">
        <v>0</v>
      </c>
    </row>
    <row r="256" spans="1:30">
      <c r="A256" s="6">
        <v>253</v>
      </c>
      <c r="B256" s="6">
        <v>100000</v>
      </c>
      <c r="C256" s="12" t="s">
        <v>187</v>
      </c>
      <c r="D256" s="6"/>
      <c r="E256" s="11" t="str">
        <f t="shared" si="3"/>
        <v>10000021042</v>
      </c>
      <c r="F256" s="15">
        <v>21042</v>
      </c>
      <c r="G256" s="13" t="s">
        <v>90</v>
      </c>
      <c r="H256" s="13"/>
      <c r="I256" s="13">
        <v>19</v>
      </c>
      <c r="J256" s="6">
        <v>1</v>
      </c>
      <c r="K256" s="6">
        <v>0</v>
      </c>
      <c r="L256" s="6">
        <v>0</v>
      </c>
      <c r="M256" s="6"/>
      <c r="N256" s="6"/>
      <c r="O256" s="6">
        <v>15</v>
      </c>
      <c r="P256" s="6">
        <v>2715</v>
      </c>
      <c r="Q256" s="6">
        <v>775</v>
      </c>
      <c r="R256" s="6">
        <v>775</v>
      </c>
      <c r="S256" s="6">
        <v>413</v>
      </c>
      <c r="T256" s="6">
        <v>206</v>
      </c>
      <c r="U256" s="6">
        <v>330</v>
      </c>
      <c r="V256" s="6">
        <v>264</v>
      </c>
      <c r="W256" s="6">
        <v>206</v>
      </c>
      <c r="X256" s="6">
        <v>413</v>
      </c>
      <c r="Y256" s="6">
        <v>12000</v>
      </c>
      <c r="Z256" s="6">
        <v>0</v>
      </c>
      <c r="AA256" s="6">
        <v>550</v>
      </c>
      <c r="AB256" s="6">
        <v>0</v>
      </c>
      <c r="AC256" s="6">
        <v>0</v>
      </c>
      <c r="AD256" s="6">
        <v>0</v>
      </c>
    </row>
    <row r="257" spans="1:30">
      <c r="A257" s="6">
        <v>254</v>
      </c>
      <c r="B257" s="6">
        <v>100000</v>
      </c>
      <c r="C257" s="12" t="s">
        <v>187</v>
      </c>
      <c r="D257" s="6"/>
      <c r="E257" s="11" t="str">
        <f t="shared" si="3"/>
        <v>10000021008</v>
      </c>
      <c r="F257" s="15">
        <v>21008</v>
      </c>
      <c r="G257" s="13" t="s">
        <v>90</v>
      </c>
      <c r="H257" s="13"/>
      <c r="I257" s="13">
        <v>19</v>
      </c>
      <c r="J257" s="6">
        <v>3</v>
      </c>
      <c r="K257" s="6">
        <v>0</v>
      </c>
      <c r="L257" s="6">
        <v>0</v>
      </c>
      <c r="M257" s="6"/>
      <c r="N257" s="6"/>
      <c r="O257" s="6">
        <v>15</v>
      </c>
      <c r="P257" s="6">
        <v>2715</v>
      </c>
      <c r="Q257" s="6">
        <v>775</v>
      </c>
      <c r="R257" s="6">
        <v>775</v>
      </c>
      <c r="S257" s="6">
        <v>413</v>
      </c>
      <c r="T257" s="6">
        <v>206</v>
      </c>
      <c r="U257" s="6">
        <v>330</v>
      </c>
      <c r="V257" s="6">
        <v>264</v>
      </c>
      <c r="W257" s="6">
        <v>206</v>
      </c>
      <c r="X257" s="6">
        <v>413</v>
      </c>
      <c r="Y257" s="6">
        <v>12000</v>
      </c>
      <c r="Z257" s="6">
        <v>0</v>
      </c>
      <c r="AA257" s="6">
        <v>550</v>
      </c>
      <c r="AB257" s="6">
        <v>0</v>
      </c>
      <c r="AC257" s="6">
        <v>0</v>
      </c>
      <c r="AD257" s="6">
        <v>0</v>
      </c>
    </row>
    <row r="258" spans="1:30">
      <c r="A258" s="6">
        <v>255</v>
      </c>
      <c r="B258" s="6">
        <v>500090</v>
      </c>
      <c r="C258" s="12" t="s">
        <v>293</v>
      </c>
      <c r="D258" s="6"/>
      <c r="E258" s="11" t="str">
        <f t="shared" si="3"/>
        <v>500090400111</v>
      </c>
      <c r="F258" s="15">
        <v>400111</v>
      </c>
      <c r="G258" s="13" t="s">
        <v>294</v>
      </c>
      <c r="H258" s="13"/>
      <c r="I258" s="13">
        <v>120</v>
      </c>
      <c r="J258" s="6">
        <v>2</v>
      </c>
      <c r="K258" s="6"/>
      <c r="L258" s="6">
        <v>0</v>
      </c>
      <c r="M258" s="6">
        <v>1.2</v>
      </c>
      <c r="N258" s="6">
        <v>3.3</v>
      </c>
      <c r="O258" s="6">
        <v>10320</v>
      </c>
      <c r="P258" s="6">
        <v>110091</v>
      </c>
      <c r="Q258" s="6">
        <v>4403</v>
      </c>
      <c r="R258" s="6">
        <v>4403</v>
      </c>
      <c r="S258" s="10">
        <v>4403</v>
      </c>
      <c r="T258" s="6">
        <v>2201</v>
      </c>
      <c r="U258" s="6">
        <v>1761</v>
      </c>
      <c r="V258" s="6">
        <v>1409</v>
      </c>
      <c r="W258" s="6">
        <v>1100</v>
      </c>
      <c r="X258" s="6">
        <v>2201</v>
      </c>
      <c r="Y258" s="6">
        <f>INT(VLOOKUP($I258,怪物模板!$A$3:$N$302,怪物模板!L$1,FALSE))</f>
        <v>12000</v>
      </c>
      <c r="Z258" s="6">
        <f>INT(VLOOKUP($I258,怪物模板!$A$3:$N$302,怪物模板!M$1,FALSE))</f>
        <v>0</v>
      </c>
      <c r="AA258" s="6">
        <v>630</v>
      </c>
      <c r="AB258" s="6">
        <f t="shared" ref="AB258:AB289" si="4">X258</f>
        <v>2201</v>
      </c>
      <c r="AC258" s="6">
        <v>0</v>
      </c>
      <c r="AD258" s="6">
        <v>0</v>
      </c>
    </row>
    <row r="259" spans="1:30">
      <c r="A259" s="6">
        <v>256</v>
      </c>
      <c r="B259" s="6">
        <v>500090</v>
      </c>
      <c r="C259" s="12" t="s">
        <v>293</v>
      </c>
      <c r="D259" s="6"/>
      <c r="E259" s="11" t="str">
        <f t="shared" si="3"/>
        <v>500090400121</v>
      </c>
      <c r="F259" s="15">
        <v>400121</v>
      </c>
      <c r="G259" s="13" t="s">
        <v>295</v>
      </c>
      <c r="H259" s="13"/>
      <c r="I259" s="13">
        <v>120</v>
      </c>
      <c r="J259" s="6">
        <v>2</v>
      </c>
      <c r="K259" s="6"/>
      <c r="L259" s="6">
        <v>0</v>
      </c>
      <c r="M259" s="6">
        <v>1.2</v>
      </c>
      <c r="N259" s="6">
        <v>3.3</v>
      </c>
      <c r="O259" s="6">
        <v>7740</v>
      </c>
      <c r="P259" s="6">
        <v>82568</v>
      </c>
      <c r="Q259" s="6">
        <v>3302</v>
      </c>
      <c r="R259" s="6">
        <v>3302</v>
      </c>
      <c r="S259" s="10">
        <v>3302</v>
      </c>
      <c r="T259" s="6">
        <v>1651</v>
      </c>
      <c r="U259" s="6">
        <v>1321</v>
      </c>
      <c r="V259" s="6">
        <v>1056</v>
      </c>
      <c r="W259" s="6">
        <v>825</v>
      </c>
      <c r="X259" s="6">
        <v>1651</v>
      </c>
      <c r="Y259" s="6">
        <f>INT(VLOOKUP($I259,怪物模板!$A$3:$N$302,怪物模板!L$1,FALSE))</f>
        <v>12000</v>
      </c>
      <c r="Z259" s="6">
        <f>INT(VLOOKUP($I259,怪物模板!$A$3:$N$302,怪物模板!M$1,FALSE))</f>
        <v>0</v>
      </c>
      <c r="AA259" s="6">
        <v>630</v>
      </c>
      <c r="AB259" s="6">
        <f t="shared" si="4"/>
        <v>1651</v>
      </c>
      <c r="AC259" s="6">
        <v>0</v>
      </c>
      <c r="AD259" s="6">
        <v>0</v>
      </c>
    </row>
    <row r="260" spans="1:30">
      <c r="A260" s="6">
        <v>257</v>
      </c>
      <c r="B260" s="6">
        <v>500090</v>
      </c>
      <c r="C260" s="12" t="s">
        <v>293</v>
      </c>
      <c r="D260" s="6"/>
      <c r="E260" s="11" t="str">
        <f t="shared" ref="E260:E323" si="5">B260&amp;F260</f>
        <v>500090400131</v>
      </c>
      <c r="F260" s="15">
        <v>400131</v>
      </c>
      <c r="G260" s="13" t="s">
        <v>296</v>
      </c>
      <c r="H260" s="13"/>
      <c r="I260" s="13">
        <v>100</v>
      </c>
      <c r="J260" s="6">
        <v>2</v>
      </c>
      <c r="K260" s="6"/>
      <c r="L260" s="6">
        <v>0</v>
      </c>
      <c r="M260" s="6">
        <v>1.2</v>
      </c>
      <c r="N260" s="6">
        <v>3.3</v>
      </c>
      <c r="O260" s="6">
        <v>6020</v>
      </c>
      <c r="P260" s="6">
        <v>64219</v>
      </c>
      <c r="Q260" s="6">
        <v>2568</v>
      </c>
      <c r="R260" s="6">
        <v>2568</v>
      </c>
      <c r="S260" s="10">
        <v>2568</v>
      </c>
      <c r="T260" s="6">
        <v>1284</v>
      </c>
      <c r="U260" s="6">
        <v>1027</v>
      </c>
      <c r="V260" s="6">
        <v>822</v>
      </c>
      <c r="W260" s="6">
        <v>642</v>
      </c>
      <c r="X260" s="6">
        <v>1284</v>
      </c>
      <c r="Y260" s="6">
        <f>INT(VLOOKUP($I260,怪物模板!$A$3:$N$302,怪物模板!L$1,FALSE))</f>
        <v>12000</v>
      </c>
      <c r="Z260" s="6">
        <f>INT(VLOOKUP($I260,怪物模板!$A$3:$N$302,怪物模板!M$1,FALSE))</f>
        <v>0</v>
      </c>
      <c r="AA260" s="6">
        <v>630</v>
      </c>
      <c r="AB260" s="6">
        <f t="shared" si="4"/>
        <v>1284</v>
      </c>
      <c r="AC260" s="6">
        <v>0</v>
      </c>
      <c r="AD260" s="6">
        <v>0</v>
      </c>
    </row>
    <row r="261" spans="1:30">
      <c r="A261" s="6">
        <v>258</v>
      </c>
      <c r="B261" s="6">
        <v>500090</v>
      </c>
      <c r="C261" s="12" t="s">
        <v>293</v>
      </c>
      <c r="D261" s="6"/>
      <c r="E261" s="11" t="str">
        <f t="shared" si="5"/>
        <v>500090400132</v>
      </c>
      <c r="F261" s="15">
        <v>400132</v>
      </c>
      <c r="G261" s="13" t="s">
        <v>297</v>
      </c>
      <c r="H261" s="13"/>
      <c r="I261" s="13">
        <v>100</v>
      </c>
      <c r="J261" s="6">
        <v>2</v>
      </c>
      <c r="K261" s="6"/>
      <c r="L261" s="6">
        <v>0</v>
      </c>
      <c r="M261" s="6">
        <v>1.2</v>
      </c>
      <c r="N261" s="6">
        <v>3.3</v>
      </c>
      <c r="O261" s="6">
        <v>6020</v>
      </c>
      <c r="P261" s="6">
        <v>64219</v>
      </c>
      <c r="Q261" s="6">
        <v>2568</v>
      </c>
      <c r="R261" s="6">
        <v>2568</v>
      </c>
      <c r="S261" s="10">
        <v>2568</v>
      </c>
      <c r="T261" s="6">
        <v>1284</v>
      </c>
      <c r="U261" s="6">
        <v>1027</v>
      </c>
      <c r="V261" s="6">
        <v>822</v>
      </c>
      <c r="W261" s="6">
        <v>642</v>
      </c>
      <c r="X261" s="6">
        <v>1284</v>
      </c>
      <c r="Y261" s="6">
        <f>INT(VLOOKUP($I261,怪物模板!$A$3:$N$302,怪物模板!L$1,FALSE))</f>
        <v>12000</v>
      </c>
      <c r="Z261" s="6">
        <f>INT(VLOOKUP($I261,怪物模板!$A$3:$N$302,怪物模板!M$1,FALSE))</f>
        <v>0</v>
      </c>
      <c r="AA261" s="6">
        <v>630</v>
      </c>
      <c r="AB261" s="6">
        <f t="shared" si="4"/>
        <v>1284</v>
      </c>
      <c r="AC261" s="6">
        <v>0</v>
      </c>
      <c r="AD261" s="6">
        <v>0</v>
      </c>
    </row>
    <row r="262" spans="1:30">
      <c r="A262" s="6">
        <v>259</v>
      </c>
      <c r="B262" s="6">
        <v>500090</v>
      </c>
      <c r="C262" s="12" t="s">
        <v>293</v>
      </c>
      <c r="D262" s="6"/>
      <c r="E262" s="11" t="str">
        <f t="shared" si="5"/>
        <v>500090400133</v>
      </c>
      <c r="F262" s="15">
        <v>400133</v>
      </c>
      <c r="G262" s="13" t="s">
        <v>298</v>
      </c>
      <c r="H262" s="13"/>
      <c r="I262" s="13">
        <v>100</v>
      </c>
      <c r="J262" s="6">
        <v>2</v>
      </c>
      <c r="K262" s="6"/>
      <c r="L262" s="6">
        <v>0</v>
      </c>
      <c r="M262" s="6">
        <v>1.2</v>
      </c>
      <c r="N262" s="6">
        <v>3.3</v>
      </c>
      <c r="O262" s="6">
        <v>6020</v>
      </c>
      <c r="P262" s="6">
        <v>64219</v>
      </c>
      <c r="Q262" s="6">
        <v>2568</v>
      </c>
      <c r="R262" s="6">
        <v>2568</v>
      </c>
      <c r="S262" s="10">
        <v>2568</v>
      </c>
      <c r="T262" s="6">
        <v>1284</v>
      </c>
      <c r="U262" s="6">
        <v>1027</v>
      </c>
      <c r="V262" s="6">
        <v>822</v>
      </c>
      <c r="W262" s="6">
        <v>642</v>
      </c>
      <c r="X262" s="6">
        <v>1284</v>
      </c>
      <c r="Y262" s="6">
        <f>INT(VLOOKUP($I262,怪物模板!$A$3:$N$302,怪物模板!L$1,FALSE))</f>
        <v>12000</v>
      </c>
      <c r="Z262" s="6">
        <f>INT(VLOOKUP($I262,怪物模板!$A$3:$N$302,怪物模板!M$1,FALSE))</f>
        <v>0</v>
      </c>
      <c r="AA262" s="6">
        <v>630</v>
      </c>
      <c r="AB262" s="6">
        <f t="shared" si="4"/>
        <v>1284</v>
      </c>
      <c r="AC262" s="6">
        <v>0</v>
      </c>
      <c r="AD262" s="6">
        <v>0</v>
      </c>
    </row>
    <row r="263" spans="1:30">
      <c r="A263" s="6">
        <v>260</v>
      </c>
      <c r="B263" s="6">
        <v>500090</v>
      </c>
      <c r="C263" s="12" t="s">
        <v>293</v>
      </c>
      <c r="D263" s="6"/>
      <c r="E263" s="11" t="str">
        <f t="shared" si="5"/>
        <v>500090400134</v>
      </c>
      <c r="F263" s="15">
        <v>400134</v>
      </c>
      <c r="G263" s="13" t="s">
        <v>299</v>
      </c>
      <c r="H263" s="13"/>
      <c r="I263" s="13">
        <v>100</v>
      </c>
      <c r="J263" s="6">
        <v>2</v>
      </c>
      <c r="K263" s="6"/>
      <c r="L263" s="6">
        <v>0</v>
      </c>
      <c r="M263" s="6">
        <v>1.2</v>
      </c>
      <c r="N263" s="6">
        <v>3.3</v>
      </c>
      <c r="O263" s="6">
        <v>6020</v>
      </c>
      <c r="P263" s="6">
        <v>64219</v>
      </c>
      <c r="Q263" s="6">
        <v>2568</v>
      </c>
      <c r="R263" s="6">
        <v>2568</v>
      </c>
      <c r="S263" s="10">
        <v>2568</v>
      </c>
      <c r="T263" s="6">
        <v>1284</v>
      </c>
      <c r="U263" s="6">
        <v>1027</v>
      </c>
      <c r="V263" s="6">
        <v>822</v>
      </c>
      <c r="W263" s="6">
        <v>642</v>
      </c>
      <c r="X263" s="6">
        <v>1284</v>
      </c>
      <c r="Y263" s="6">
        <f>INT(VLOOKUP($I263,怪物模板!$A$3:$N$302,怪物模板!L$1,FALSE))</f>
        <v>12000</v>
      </c>
      <c r="Z263" s="6">
        <f>INT(VLOOKUP($I263,怪物模板!$A$3:$N$302,怪物模板!M$1,FALSE))</f>
        <v>0</v>
      </c>
      <c r="AA263" s="6">
        <v>630</v>
      </c>
      <c r="AB263" s="6">
        <f t="shared" si="4"/>
        <v>1284</v>
      </c>
      <c r="AC263" s="6">
        <v>0</v>
      </c>
      <c r="AD263" s="6">
        <v>0</v>
      </c>
    </row>
    <row r="264" spans="1:30">
      <c r="A264" s="6">
        <v>261</v>
      </c>
      <c r="B264" s="6">
        <v>500090</v>
      </c>
      <c r="C264" s="12" t="s">
        <v>293</v>
      </c>
      <c r="D264" s="6"/>
      <c r="E264" s="11" t="str">
        <f t="shared" si="5"/>
        <v>500090400141</v>
      </c>
      <c r="F264" s="15">
        <v>400141</v>
      </c>
      <c r="G264" s="13" t="s">
        <v>300</v>
      </c>
      <c r="H264" s="13"/>
      <c r="I264" s="13">
        <v>80</v>
      </c>
      <c r="J264" s="6">
        <v>2</v>
      </c>
      <c r="K264" s="6"/>
      <c r="L264" s="6">
        <v>0</v>
      </c>
      <c r="M264" s="6">
        <v>1.2</v>
      </c>
      <c r="N264" s="6">
        <v>3.3</v>
      </c>
      <c r="O264" s="6">
        <v>4513</v>
      </c>
      <c r="P264" s="6">
        <v>48164</v>
      </c>
      <c r="Q264" s="6">
        <v>1926</v>
      </c>
      <c r="R264" s="6">
        <v>1926</v>
      </c>
      <c r="S264" s="10">
        <v>1926</v>
      </c>
      <c r="T264" s="6">
        <v>963</v>
      </c>
      <c r="U264" s="6">
        <v>770</v>
      </c>
      <c r="V264" s="6">
        <v>616</v>
      </c>
      <c r="W264" s="6">
        <v>481</v>
      </c>
      <c r="X264" s="6">
        <v>963</v>
      </c>
      <c r="Y264" s="6">
        <f>INT(VLOOKUP($I264,怪物模板!$A$3:$N$302,怪物模板!L$1,FALSE))</f>
        <v>12000</v>
      </c>
      <c r="Z264" s="6">
        <f>INT(VLOOKUP($I264,怪物模板!$A$3:$N$302,怪物模板!M$1,FALSE))</f>
        <v>0</v>
      </c>
      <c r="AA264" s="6">
        <v>630</v>
      </c>
      <c r="AB264" s="6">
        <f t="shared" si="4"/>
        <v>963</v>
      </c>
      <c r="AC264" s="6">
        <v>0</v>
      </c>
      <c r="AD264" s="6">
        <v>0</v>
      </c>
    </row>
    <row r="265" spans="1:30">
      <c r="A265" s="6">
        <v>262</v>
      </c>
      <c r="B265" s="6">
        <v>500090</v>
      </c>
      <c r="C265" s="12" t="s">
        <v>293</v>
      </c>
      <c r="D265" s="6"/>
      <c r="E265" s="11" t="str">
        <f t="shared" si="5"/>
        <v>500090400142</v>
      </c>
      <c r="F265" s="15">
        <v>400142</v>
      </c>
      <c r="G265" s="13" t="s">
        <v>301</v>
      </c>
      <c r="H265" s="13"/>
      <c r="I265" s="13">
        <v>80</v>
      </c>
      <c r="J265" s="6">
        <v>2</v>
      </c>
      <c r="K265" s="6"/>
      <c r="L265" s="6">
        <v>0</v>
      </c>
      <c r="M265" s="6">
        <v>1.2</v>
      </c>
      <c r="N265" s="6">
        <v>3.3</v>
      </c>
      <c r="O265" s="6">
        <v>4513</v>
      </c>
      <c r="P265" s="6">
        <v>48164</v>
      </c>
      <c r="Q265" s="6">
        <v>1926</v>
      </c>
      <c r="R265" s="6">
        <v>1926</v>
      </c>
      <c r="S265" s="10">
        <v>1926</v>
      </c>
      <c r="T265" s="6">
        <v>963</v>
      </c>
      <c r="U265" s="6">
        <v>770</v>
      </c>
      <c r="V265" s="6">
        <v>616</v>
      </c>
      <c r="W265" s="6">
        <v>481</v>
      </c>
      <c r="X265" s="6">
        <v>963</v>
      </c>
      <c r="Y265" s="6">
        <f>INT(VLOOKUP($I265,怪物模板!$A$3:$N$302,怪物模板!L$1,FALSE))</f>
        <v>12000</v>
      </c>
      <c r="Z265" s="6">
        <f>INT(VLOOKUP($I265,怪物模板!$A$3:$N$302,怪物模板!M$1,FALSE))</f>
        <v>0</v>
      </c>
      <c r="AA265" s="6">
        <v>630</v>
      </c>
      <c r="AB265" s="6">
        <f t="shared" si="4"/>
        <v>963</v>
      </c>
      <c r="AC265" s="6">
        <v>0</v>
      </c>
      <c r="AD265" s="6">
        <v>0</v>
      </c>
    </row>
    <row r="266" spans="1:30">
      <c r="A266" s="6">
        <v>263</v>
      </c>
      <c r="B266" s="6">
        <v>500090</v>
      </c>
      <c r="C266" s="12" t="s">
        <v>293</v>
      </c>
      <c r="D266" s="6"/>
      <c r="E266" s="11" t="str">
        <f t="shared" si="5"/>
        <v>500090400143</v>
      </c>
      <c r="F266" s="15">
        <v>400143</v>
      </c>
      <c r="G266" s="13" t="s">
        <v>302</v>
      </c>
      <c r="H266" s="13"/>
      <c r="I266" s="13">
        <v>80</v>
      </c>
      <c r="J266" s="6">
        <v>2</v>
      </c>
      <c r="K266" s="6"/>
      <c r="L266" s="6">
        <v>0</v>
      </c>
      <c r="M266" s="6">
        <v>1.2</v>
      </c>
      <c r="N266" s="6">
        <v>3.3</v>
      </c>
      <c r="O266" s="6">
        <v>4513</v>
      </c>
      <c r="P266" s="6">
        <v>48164</v>
      </c>
      <c r="Q266" s="6">
        <v>1926</v>
      </c>
      <c r="R266" s="6">
        <v>1926</v>
      </c>
      <c r="S266" s="10">
        <v>1926</v>
      </c>
      <c r="T266" s="6">
        <v>963</v>
      </c>
      <c r="U266" s="6">
        <v>770</v>
      </c>
      <c r="V266" s="6">
        <v>616</v>
      </c>
      <c r="W266" s="6">
        <v>481</v>
      </c>
      <c r="X266" s="6">
        <v>963</v>
      </c>
      <c r="Y266" s="6">
        <f>INT(VLOOKUP($I266,怪物模板!$A$3:$N$302,怪物模板!L$1,FALSE))</f>
        <v>12000</v>
      </c>
      <c r="Z266" s="6">
        <f>INT(VLOOKUP($I266,怪物模板!$A$3:$N$302,怪物模板!M$1,FALSE))</f>
        <v>0</v>
      </c>
      <c r="AA266" s="6">
        <v>630</v>
      </c>
      <c r="AB266" s="6">
        <f t="shared" si="4"/>
        <v>963</v>
      </c>
      <c r="AC266" s="6">
        <v>0</v>
      </c>
      <c r="AD266" s="6">
        <v>0</v>
      </c>
    </row>
    <row r="267" spans="1:30">
      <c r="A267" s="6">
        <v>264</v>
      </c>
      <c r="B267" s="6">
        <v>500090</v>
      </c>
      <c r="C267" s="12" t="s">
        <v>293</v>
      </c>
      <c r="D267" s="6"/>
      <c r="E267" s="11" t="str">
        <f t="shared" si="5"/>
        <v>500090400144</v>
      </c>
      <c r="F267" s="15">
        <v>400144</v>
      </c>
      <c r="G267" s="13" t="s">
        <v>303</v>
      </c>
      <c r="H267" s="13"/>
      <c r="I267" s="13">
        <v>80</v>
      </c>
      <c r="J267" s="6">
        <v>2</v>
      </c>
      <c r="K267" s="6"/>
      <c r="L267" s="6">
        <v>0</v>
      </c>
      <c r="M267" s="6">
        <v>1.2</v>
      </c>
      <c r="N267" s="6">
        <v>3.3</v>
      </c>
      <c r="O267" s="6">
        <v>4513</v>
      </c>
      <c r="P267" s="6">
        <v>48164</v>
      </c>
      <c r="Q267" s="6">
        <v>1926</v>
      </c>
      <c r="R267" s="6">
        <v>1926</v>
      </c>
      <c r="S267" s="10">
        <v>1926</v>
      </c>
      <c r="T267" s="6">
        <v>963</v>
      </c>
      <c r="U267" s="6">
        <v>770</v>
      </c>
      <c r="V267" s="6">
        <v>616</v>
      </c>
      <c r="W267" s="6">
        <v>481</v>
      </c>
      <c r="X267" s="6">
        <v>963</v>
      </c>
      <c r="Y267" s="6">
        <f>INT(VLOOKUP($I267,怪物模板!$A$3:$N$302,怪物模板!L$1,FALSE))</f>
        <v>12000</v>
      </c>
      <c r="Z267" s="6">
        <f>INT(VLOOKUP($I267,怪物模板!$A$3:$N$302,怪物模板!M$1,FALSE))</f>
        <v>0</v>
      </c>
      <c r="AA267" s="6">
        <v>630</v>
      </c>
      <c r="AB267" s="6">
        <f t="shared" si="4"/>
        <v>963</v>
      </c>
      <c r="AC267" s="6">
        <v>0</v>
      </c>
      <c r="AD267" s="6">
        <v>0</v>
      </c>
    </row>
    <row r="268" spans="1:30">
      <c r="A268" s="6">
        <v>265</v>
      </c>
      <c r="B268" s="6">
        <v>500090</v>
      </c>
      <c r="C268" s="12" t="s">
        <v>293</v>
      </c>
      <c r="D268" s="6"/>
      <c r="E268" s="11" t="str">
        <f t="shared" si="5"/>
        <v>500090400151</v>
      </c>
      <c r="F268" s="15">
        <v>400151</v>
      </c>
      <c r="G268" s="13" t="s">
        <v>304</v>
      </c>
      <c r="H268" s="13"/>
      <c r="I268" s="13">
        <v>60</v>
      </c>
      <c r="J268" s="6">
        <v>2</v>
      </c>
      <c r="K268" s="6"/>
      <c r="L268" s="6">
        <v>0</v>
      </c>
      <c r="M268" s="6">
        <v>1.2</v>
      </c>
      <c r="N268" s="6">
        <v>3.3</v>
      </c>
      <c r="O268" s="6">
        <v>3225</v>
      </c>
      <c r="P268" s="6">
        <v>34403</v>
      </c>
      <c r="Q268" s="6">
        <v>1376</v>
      </c>
      <c r="R268" s="6">
        <v>1376</v>
      </c>
      <c r="S268" s="10">
        <v>1376</v>
      </c>
      <c r="T268" s="6">
        <v>688</v>
      </c>
      <c r="U268" s="6">
        <v>550</v>
      </c>
      <c r="V268" s="6">
        <v>440</v>
      </c>
      <c r="W268" s="6">
        <v>344</v>
      </c>
      <c r="X268" s="6">
        <v>688</v>
      </c>
      <c r="Y268" s="6">
        <f>INT(VLOOKUP($I268,怪物模板!$A$3:$N$302,怪物模板!L$1,FALSE))</f>
        <v>12000</v>
      </c>
      <c r="Z268" s="6">
        <f>INT(VLOOKUP($I268,怪物模板!$A$3:$N$302,怪物模板!M$1,FALSE))</f>
        <v>0</v>
      </c>
      <c r="AA268" s="6">
        <v>630</v>
      </c>
      <c r="AB268" s="6">
        <f t="shared" si="4"/>
        <v>688</v>
      </c>
      <c r="AC268" s="6">
        <v>0</v>
      </c>
      <c r="AD268" s="6">
        <v>0</v>
      </c>
    </row>
    <row r="269" spans="1:30">
      <c r="A269" s="6">
        <v>266</v>
      </c>
      <c r="B269" s="6">
        <v>500090</v>
      </c>
      <c r="C269" s="12" t="s">
        <v>293</v>
      </c>
      <c r="D269" s="6"/>
      <c r="E269" s="11" t="str">
        <f t="shared" si="5"/>
        <v>500090400152</v>
      </c>
      <c r="F269" s="15">
        <v>400152</v>
      </c>
      <c r="G269" s="13" t="s">
        <v>305</v>
      </c>
      <c r="H269" s="13"/>
      <c r="I269" s="13">
        <v>60</v>
      </c>
      <c r="J269" s="6">
        <v>2</v>
      </c>
      <c r="K269" s="6"/>
      <c r="L269" s="6">
        <v>0</v>
      </c>
      <c r="M269" s="6">
        <v>1.2</v>
      </c>
      <c r="N269" s="6">
        <v>3.3</v>
      </c>
      <c r="O269" s="6">
        <v>3225</v>
      </c>
      <c r="P269" s="6">
        <v>34403</v>
      </c>
      <c r="Q269" s="6">
        <v>1376</v>
      </c>
      <c r="R269" s="6">
        <v>1376</v>
      </c>
      <c r="S269" s="10">
        <v>1376</v>
      </c>
      <c r="T269" s="6">
        <v>688</v>
      </c>
      <c r="U269" s="6">
        <v>550</v>
      </c>
      <c r="V269" s="6">
        <v>440</v>
      </c>
      <c r="W269" s="6">
        <v>344</v>
      </c>
      <c r="X269" s="6">
        <v>688</v>
      </c>
      <c r="Y269" s="6">
        <f>INT(VLOOKUP($I269,怪物模板!$A$3:$N$302,怪物模板!L$1,FALSE))</f>
        <v>12000</v>
      </c>
      <c r="Z269" s="6">
        <f>INT(VLOOKUP($I269,怪物模板!$A$3:$N$302,怪物模板!M$1,FALSE))</f>
        <v>0</v>
      </c>
      <c r="AA269" s="6">
        <v>630</v>
      </c>
      <c r="AB269" s="6">
        <f t="shared" si="4"/>
        <v>688</v>
      </c>
      <c r="AC269" s="6">
        <v>0</v>
      </c>
      <c r="AD269" s="6">
        <v>0</v>
      </c>
    </row>
    <row r="270" spans="1:30">
      <c r="A270" s="6">
        <v>267</v>
      </c>
      <c r="B270" s="6">
        <v>500090</v>
      </c>
      <c r="C270" s="12" t="s">
        <v>293</v>
      </c>
      <c r="D270" s="6"/>
      <c r="E270" s="11" t="str">
        <f t="shared" si="5"/>
        <v>500090400153</v>
      </c>
      <c r="F270" s="15">
        <v>400153</v>
      </c>
      <c r="G270" s="13" t="s">
        <v>306</v>
      </c>
      <c r="H270" s="13"/>
      <c r="I270" s="13">
        <v>60</v>
      </c>
      <c r="J270" s="6">
        <v>2</v>
      </c>
      <c r="K270" s="6"/>
      <c r="L270" s="6">
        <v>0</v>
      </c>
      <c r="M270" s="6">
        <v>1.2</v>
      </c>
      <c r="N270" s="6">
        <v>3.3</v>
      </c>
      <c r="O270" s="6">
        <v>3225</v>
      </c>
      <c r="P270" s="6">
        <v>34403</v>
      </c>
      <c r="Q270" s="6">
        <v>1376</v>
      </c>
      <c r="R270" s="6">
        <v>1376</v>
      </c>
      <c r="S270" s="10">
        <v>1376</v>
      </c>
      <c r="T270" s="6">
        <v>688</v>
      </c>
      <c r="U270" s="6">
        <v>550</v>
      </c>
      <c r="V270" s="6">
        <v>440</v>
      </c>
      <c r="W270" s="6">
        <v>344</v>
      </c>
      <c r="X270" s="6">
        <v>688</v>
      </c>
      <c r="Y270" s="6">
        <f>INT(VLOOKUP($I270,怪物模板!$A$3:$N$302,怪物模板!L$1,FALSE))</f>
        <v>12000</v>
      </c>
      <c r="Z270" s="6">
        <f>INT(VLOOKUP($I270,怪物模板!$A$3:$N$302,怪物模板!M$1,FALSE))</f>
        <v>0</v>
      </c>
      <c r="AA270" s="6">
        <v>630</v>
      </c>
      <c r="AB270" s="6">
        <f t="shared" si="4"/>
        <v>688</v>
      </c>
      <c r="AC270" s="6">
        <v>0</v>
      </c>
      <c r="AD270" s="6">
        <v>0</v>
      </c>
    </row>
    <row r="271" spans="1:30">
      <c r="A271" s="6">
        <v>268</v>
      </c>
      <c r="B271" s="6">
        <v>500090</v>
      </c>
      <c r="C271" s="12" t="s">
        <v>293</v>
      </c>
      <c r="D271" s="6"/>
      <c r="E271" s="11" t="str">
        <f t="shared" si="5"/>
        <v>500090400154</v>
      </c>
      <c r="F271" s="15">
        <v>400154</v>
      </c>
      <c r="G271" s="13" t="s">
        <v>307</v>
      </c>
      <c r="H271" s="13"/>
      <c r="I271" s="13">
        <v>60</v>
      </c>
      <c r="J271" s="6">
        <v>2</v>
      </c>
      <c r="K271" s="6"/>
      <c r="L271" s="6">
        <v>0</v>
      </c>
      <c r="M271" s="6">
        <v>1.2</v>
      </c>
      <c r="N271" s="6">
        <v>3.3</v>
      </c>
      <c r="O271" s="6">
        <v>3225</v>
      </c>
      <c r="P271" s="6">
        <v>34403</v>
      </c>
      <c r="Q271" s="6">
        <v>1376</v>
      </c>
      <c r="R271" s="6">
        <v>1376</v>
      </c>
      <c r="S271" s="10">
        <v>1376</v>
      </c>
      <c r="T271" s="6">
        <v>688</v>
      </c>
      <c r="U271" s="6">
        <v>550</v>
      </c>
      <c r="V271" s="6">
        <v>440</v>
      </c>
      <c r="W271" s="6">
        <v>344</v>
      </c>
      <c r="X271" s="6">
        <v>688</v>
      </c>
      <c r="Y271" s="6">
        <f>INT(VLOOKUP($I271,怪物模板!$A$3:$N$302,怪物模板!L$1,FALSE))</f>
        <v>12000</v>
      </c>
      <c r="Z271" s="6">
        <f>INT(VLOOKUP($I271,怪物模板!$A$3:$N$302,怪物模板!M$1,FALSE))</f>
        <v>0</v>
      </c>
      <c r="AA271" s="6">
        <v>630</v>
      </c>
      <c r="AB271" s="6">
        <f t="shared" si="4"/>
        <v>688</v>
      </c>
      <c r="AC271" s="6">
        <v>0</v>
      </c>
      <c r="AD271" s="6">
        <v>0</v>
      </c>
    </row>
    <row r="272" spans="1:30">
      <c r="A272" s="6">
        <v>269</v>
      </c>
      <c r="B272" s="6">
        <v>500090</v>
      </c>
      <c r="C272" s="12" t="s">
        <v>293</v>
      </c>
      <c r="D272" s="6"/>
      <c r="E272" s="11" t="str">
        <f t="shared" si="5"/>
        <v>500090400155</v>
      </c>
      <c r="F272" s="15">
        <v>400155</v>
      </c>
      <c r="G272" s="13" t="s">
        <v>308</v>
      </c>
      <c r="H272" s="13"/>
      <c r="I272" s="13">
        <v>60</v>
      </c>
      <c r="J272" s="6">
        <v>2</v>
      </c>
      <c r="K272" s="6"/>
      <c r="L272" s="6">
        <v>0</v>
      </c>
      <c r="M272" s="6">
        <v>1.2</v>
      </c>
      <c r="N272" s="6">
        <v>3.3</v>
      </c>
      <c r="O272" s="6">
        <v>3225</v>
      </c>
      <c r="P272" s="6">
        <v>34403</v>
      </c>
      <c r="Q272" s="6">
        <v>1376</v>
      </c>
      <c r="R272" s="6">
        <v>1376</v>
      </c>
      <c r="S272" s="10">
        <v>1376</v>
      </c>
      <c r="T272" s="6">
        <v>688</v>
      </c>
      <c r="U272" s="6">
        <v>550</v>
      </c>
      <c r="V272" s="6">
        <v>440</v>
      </c>
      <c r="W272" s="6">
        <v>344</v>
      </c>
      <c r="X272" s="6">
        <v>688</v>
      </c>
      <c r="Y272" s="6">
        <f>INT(VLOOKUP($I272,怪物模板!$A$3:$N$302,怪物模板!L$1,FALSE))</f>
        <v>12000</v>
      </c>
      <c r="Z272" s="6">
        <f>INT(VLOOKUP($I272,怪物模板!$A$3:$N$302,怪物模板!M$1,FALSE))</f>
        <v>0</v>
      </c>
      <c r="AA272" s="6">
        <v>630</v>
      </c>
      <c r="AB272" s="6">
        <f t="shared" si="4"/>
        <v>688</v>
      </c>
      <c r="AC272" s="6">
        <v>0</v>
      </c>
      <c r="AD272" s="6">
        <v>0</v>
      </c>
    </row>
    <row r="273" spans="1:30">
      <c r="A273" s="6">
        <v>270</v>
      </c>
      <c r="B273" s="6">
        <v>500090</v>
      </c>
      <c r="C273" s="12" t="s">
        <v>293</v>
      </c>
      <c r="D273" s="6"/>
      <c r="E273" s="11" t="str">
        <f t="shared" si="5"/>
        <v>500090400156</v>
      </c>
      <c r="F273" s="15">
        <v>400156</v>
      </c>
      <c r="G273" s="13" t="s">
        <v>309</v>
      </c>
      <c r="H273" s="13"/>
      <c r="I273" s="13">
        <v>60</v>
      </c>
      <c r="J273" s="6">
        <v>2</v>
      </c>
      <c r="K273" s="6"/>
      <c r="L273" s="6">
        <v>0</v>
      </c>
      <c r="M273" s="6">
        <v>1.2</v>
      </c>
      <c r="N273" s="6">
        <v>3.3</v>
      </c>
      <c r="O273" s="6">
        <v>3225</v>
      </c>
      <c r="P273" s="6">
        <v>34403</v>
      </c>
      <c r="Q273" s="6">
        <v>1376</v>
      </c>
      <c r="R273" s="6">
        <v>1376</v>
      </c>
      <c r="S273" s="10">
        <v>1376</v>
      </c>
      <c r="T273" s="6">
        <v>688</v>
      </c>
      <c r="U273" s="6">
        <v>550</v>
      </c>
      <c r="V273" s="6">
        <v>440</v>
      </c>
      <c r="W273" s="6">
        <v>344</v>
      </c>
      <c r="X273" s="6">
        <v>688</v>
      </c>
      <c r="Y273" s="6">
        <f>INT(VLOOKUP($I273,怪物模板!$A$3:$N$302,怪物模板!L$1,FALSE))</f>
        <v>12000</v>
      </c>
      <c r="Z273" s="6">
        <f>INT(VLOOKUP($I273,怪物模板!$A$3:$N$302,怪物模板!M$1,FALSE))</f>
        <v>0</v>
      </c>
      <c r="AA273" s="6">
        <v>630</v>
      </c>
      <c r="AB273" s="6">
        <f t="shared" si="4"/>
        <v>688</v>
      </c>
      <c r="AC273" s="6">
        <v>0</v>
      </c>
      <c r="AD273" s="6">
        <v>0</v>
      </c>
    </row>
    <row r="274" spans="1:30">
      <c r="A274" s="6">
        <v>271</v>
      </c>
      <c r="B274" s="6">
        <v>500090</v>
      </c>
      <c r="C274" s="12" t="s">
        <v>293</v>
      </c>
      <c r="D274" s="6"/>
      <c r="E274" s="11" t="str">
        <f t="shared" si="5"/>
        <v>500090400157</v>
      </c>
      <c r="F274" s="15">
        <v>400157</v>
      </c>
      <c r="G274" s="13" t="s">
        <v>310</v>
      </c>
      <c r="H274" s="13"/>
      <c r="I274" s="13">
        <v>60</v>
      </c>
      <c r="J274" s="6">
        <v>2</v>
      </c>
      <c r="K274" s="6"/>
      <c r="L274" s="6">
        <v>0</v>
      </c>
      <c r="M274" s="6">
        <v>1.2</v>
      </c>
      <c r="N274" s="6">
        <v>3.3</v>
      </c>
      <c r="O274" s="6">
        <v>3225</v>
      </c>
      <c r="P274" s="6">
        <v>34403</v>
      </c>
      <c r="Q274" s="6">
        <v>1376</v>
      </c>
      <c r="R274" s="6">
        <v>1376</v>
      </c>
      <c r="S274" s="10">
        <v>1376</v>
      </c>
      <c r="T274" s="6">
        <v>688</v>
      </c>
      <c r="U274" s="6">
        <v>550</v>
      </c>
      <c r="V274" s="6">
        <v>440</v>
      </c>
      <c r="W274" s="6">
        <v>344</v>
      </c>
      <c r="X274" s="6">
        <v>688</v>
      </c>
      <c r="Y274" s="6">
        <f>INT(VLOOKUP($I274,怪物模板!$A$3:$N$302,怪物模板!L$1,FALSE))</f>
        <v>12000</v>
      </c>
      <c r="Z274" s="6">
        <f>INT(VLOOKUP($I274,怪物模板!$A$3:$N$302,怪物模板!M$1,FALSE))</f>
        <v>0</v>
      </c>
      <c r="AA274" s="6">
        <v>630</v>
      </c>
      <c r="AB274" s="6">
        <f t="shared" si="4"/>
        <v>688</v>
      </c>
      <c r="AC274" s="6">
        <v>0</v>
      </c>
      <c r="AD274" s="6">
        <v>0</v>
      </c>
    </row>
    <row r="275" spans="1:30">
      <c r="A275" s="6">
        <v>272</v>
      </c>
      <c r="B275" s="6">
        <v>500090</v>
      </c>
      <c r="C275" s="12" t="s">
        <v>293</v>
      </c>
      <c r="D275" s="6"/>
      <c r="E275" s="11" t="str">
        <f t="shared" si="5"/>
        <v>500090400158</v>
      </c>
      <c r="F275" s="15">
        <v>400158</v>
      </c>
      <c r="G275" s="13" t="s">
        <v>311</v>
      </c>
      <c r="H275" s="13"/>
      <c r="I275" s="13">
        <v>60</v>
      </c>
      <c r="J275" s="6">
        <v>2</v>
      </c>
      <c r="K275" s="6"/>
      <c r="L275" s="6">
        <v>0</v>
      </c>
      <c r="M275" s="6">
        <v>1.2</v>
      </c>
      <c r="N275" s="6">
        <v>3.3</v>
      </c>
      <c r="O275" s="6">
        <v>3225</v>
      </c>
      <c r="P275" s="6">
        <v>34403</v>
      </c>
      <c r="Q275" s="6">
        <v>1376</v>
      </c>
      <c r="R275" s="6">
        <v>1376</v>
      </c>
      <c r="S275" s="10">
        <v>1376</v>
      </c>
      <c r="T275" s="6">
        <v>688</v>
      </c>
      <c r="U275" s="6">
        <v>550</v>
      </c>
      <c r="V275" s="6">
        <v>440</v>
      </c>
      <c r="W275" s="6">
        <v>344</v>
      </c>
      <c r="X275" s="6">
        <v>688</v>
      </c>
      <c r="Y275" s="6">
        <f>INT(VLOOKUP($I275,怪物模板!$A$3:$N$302,怪物模板!L$1,FALSE))</f>
        <v>12000</v>
      </c>
      <c r="Z275" s="6">
        <f>INT(VLOOKUP($I275,怪物模板!$A$3:$N$302,怪物模板!M$1,FALSE))</f>
        <v>0</v>
      </c>
      <c r="AA275" s="6">
        <v>630</v>
      </c>
      <c r="AB275" s="6">
        <f t="shared" si="4"/>
        <v>688</v>
      </c>
      <c r="AC275" s="6">
        <v>0</v>
      </c>
      <c r="AD275" s="6">
        <v>0</v>
      </c>
    </row>
    <row r="276" spans="1:30">
      <c r="A276" s="6">
        <v>273</v>
      </c>
      <c r="B276" s="6">
        <v>500090</v>
      </c>
      <c r="C276" s="12" t="s">
        <v>293</v>
      </c>
      <c r="D276" s="6"/>
      <c r="E276" s="11" t="str">
        <f t="shared" si="5"/>
        <v>500090400211</v>
      </c>
      <c r="F276" s="15">
        <v>400211</v>
      </c>
      <c r="G276" s="13" t="s">
        <v>312</v>
      </c>
      <c r="H276" s="13"/>
      <c r="I276" s="13">
        <v>120</v>
      </c>
      <c r="J276" s="6">
        <v>2</v>
      </c>
      <c r="K276" s="6"/>
      <c r="L276" s="6">
        <v>0</v>
      </c>
      <c r="M276" s="6">
        <v>1.2</v>
      </c>
      <c r="N276" s="6">
        <v>3.3</v>
      </c>
      <c r="O276" s="6">
        <v>10320</v>
      </c>
      <c r="P276" s="6">
        <v>110091</v>
      </c>
      <c r="Q276" s="6">
        <v>4403</v>
      </c>
      <c r="R276" s="6">
        <v>4403</v>
      </c>
      <c r="S276" s="10">
        <v>4403</v>
      </c>
      <c r="T276" s="6">
        <v>2201</v>
      </c>
      <c r="U276" s="6">
        <v>1761</v>
      </c>
      <c r="V276" s="6">
        <v>1409</v>
      </c>
      <c r="W276" s="6">
        <v>1100</v>
      </c>
      <c r="X276" s="6">
        <v>2201</v>
      </c>
      <c r="Y276" s="6">
        <f>INT(VLOOKUP($I276,怪物模板!$A$3:$N$302,怪物模板!L$1,FALSE))</f>
        <v>12000</v>
      </c>
      <c r="Z276" s="6">
        <f>INT(VLOOKUP($I276,怪物模板!$A$3:$N$302,怪物模板!M$1,FALSE))</f>
        <v>0</v>
      </c>
      <c r="AA276" s="6">
        <v>630</v>
      </c>
      <c r="AB276" s="6">
        <f t="shared" si="4"/>
        <v>2201</v>
      </c>
      <c r="AC276" s="6">
        <v>0</v>
      </c>
      <c r="AD276" s="6">
        <v>0</v>
      </c>
    </row>
    <row r="277" spans="1:30">
      <c r="A277" s="6">
        <v>274</v>
      </c>
      <c r="B277" s="6">
        <v>500090</v>
      </c>
      <c r="C277" s="12" t="s">
        <v>293</v>
      </c>
      <c r="D277" s="6"/>
      <c r="E277" s="11" t="str">
        <f t="shared" si="5"/>
        <v>500090400221</v>
      </c>
      <c r="F277" s="15">
        <v>400221</v>
      </c>
      <c r="G277" s="13" t="s">
        <v>313</v>
      </c>
      <c r="H277" s="13"/>
      <c r="I277" s="13">
        <v>120</v>
      </c>
      <c r="J277" s="6">
        <v>2</v>
      </c>
      <c r="K277" s="6"/>
      <c r="L277" s="6">
        <v>0</v>
      </c>
      <c r="M277" s="6">
        <v>1.2</v>
      </c>
      <c r="N277" s="6">
        <v>3.3</v>
      </c>
      <c r="O277" s="6">
        <v>7740</v>
      </c>
      <c r="P277" s="6">
        <v>82568</v>
      </c>
      <c r="Q277" s="6">
        <v>3302</v>
      </c>
      <c r="R277" s="6">
        <v>3302</v>
      </c>
      <c r="S277" s="10">
        <v>3302</v>
      </c>
      <c r="T277" s="6">
        <v>1651</v>
      </c>
      <c r="U277" s="6">
        <v>1321</v>
      </c>
      <c r="V277" s="6">
        <v>1056</v>
      </c>
      <c r="W277" s="6">
        <v>825</v>
      </c>
      <c r="X277" s="6">
        <v>1651</v>
      </c>
      <c r="Y277" s="6">
        <f>INT(VLOOKUP($I277,怪物模板!$A$3:$N$302,怪物模板!L$1,FALSE))</f>
        <v>12000</v>
      </c>
      <c r="Z277" s="6">
        <f>INT(VLOOKUP($I277,怪物模板!$A$3:$N$302,怪物模板!M$1,FALSE))</f>
        <v>0</v>
      </c>
      <c r="AA277" s="6">
        <v>630</v>
      </c>
      <c r="AB277" s="6">
        <f t="shared" si="4"/>
        <v>1651</v>
      </c>
      <c r="AC277" s="6">
        <v>0</v>
      </c>
      <c r="AD277" s="6">
        <v>0</v>
      </c>
    </row>
    <row r="278" spans="1:30">
      <c r="A278" s="6">
        <v>275</v>
      </c>
      <c r="B278" s="6">
        <v>500090</v>
      </c>
      <c r="C278" s="12" t="s">
        <v>293</v>
      </c>
      <c r="D278" s="6"/>
      <c r="E278" s="11" t="str">
        <f t="shared" si="5"/>
        <v>500090400231</v>
      </c>
      <c r="F278" s="15">
        <v>400231</v>
      </c>
      <c r="G278" s="13" t="s">
        <v>314</v>
      </c>
      <c r="H278" s="13"/>
      <c r="I278" s="13">
        <v>100</v>
      </c>
      <c r="J278" s="6">
        <v>2</v>
      </c>
      <c r="K278" s="6"/>
      <c r="L278" s="6">
        <v>0</v>
      </c>
      <c r="M278" s="6">
        <v>1.2</v>
      </c>
      <c r="N278" s="6">
        <v>3.3</v>
      </c>
      <c r="O278" s="6">
        <v>6020</v>
      </c>
      <c r="P278" s="6">
        <v>64219</v>
      </c>
      <c r="Q278" s="6">
        <v>2568</v>
      </c>
      <c r="R278" s="6">
        <v>2568</v>
      </c>
      <c r="S278" s="10">
        <v>2568</v>
      </c>
      <c r="T278" s="6">
        <v>1284</v>
      </c>
      <c r="U278" s="6">
        <v>1027</v>
      </c>
      <c r="V278" s="6">
        <v>822</v>
      </c>
      <c r="W278" s="6">
        <v>642</v>
      </c>
      <c r="X278" s="6">
        <v>1284</v>
      </c>
      <c r="Y278" s="6">
        <f>INT(VLOOKUP($I278,怪物模板!$A$3:$N$302,怪物模板!L$1,FALSE))</f>
        <v>12000</v>
      </c>
      <c r="Z278" s="6">
        <f>INT(VLOOKUP($I278,怪物模板!$A$3:$N$302,怪物模板!M$1,FALSE))</f>
        <v>0</v>
      </c>
      <c r="AA278" s="6">
        <v>630</v>
      </c>
      <c r="AB278" s="6">
        <f t="shared" si="4"/>
        <v>1284</v>
      </c>
      <c r="AC278" s="6">
        <v>0</v>
      </c>
      <c r="AD278" s="6">
        <v>0</v>
      </c>
    </row>
    <row r="279" spans="1:30">
      <c r="A279" s="6">
        <v>276</v>
      </c>
      <c r="B279" s="6">
        <v>500090</v>
      </c>
      <c r="C279" s="12" t="s">
        <v>293</v>
      </c>
      <c r="D279" s="6"/>
      <c r="E279" s="11" t="str">
        <f t="shared" si="5"/>
        <v>500090400232</v>
      </c>
      <c r="F279" s="15">
        <v>400232</v>
      </c>
      <c r="G279" s="13" t="s">
        <v>315</v>
      </c>
      <c r="H279" s="13"/>
      <c r="I279" s="13">
        <v>100</v>
      </c>
      <c r="J279" s="6">
        <v>2</v>
      </c>
      <c r="K279" s="6"/>
      <c r="L279" s="6">
        <v>0</v>
      </c>
      <c r="M279" s="6">
        <v>1.2</v>
      </c>
      <c r="N279" s="6">
        <v>3.3</v>
      </c>
      <c r="O279" s="6">
        <v>6020</v>
      </c>
      <c r="P279" s="6">
        <v>64219</v>
      </c>
      <c r="Q279" s="6">
        <v>2568</v>
      </c>
      <c r="R279" s="6">
        <v>2568</v>
      </c>
      <c r="S279" s="10">
        <v>2568</v>
      </c>
      <c r="T279" s="6">
        <v>1284</v>
      </c>
      <c r="U279" s="6">
        <v>1027</v>
      </c>
      <c r="V279" s="6">
        <v>822</v>
      </c>
      <c r="W279" s="6">
        <v>642</v>
      </c>
      <c r="X279" s="6">
        <v>1284</v>
      </c>
      <c r="Y279" s="6">
        <f>INT(VLOOKUP($I279,怪物模板!$A$3:$N$302,怪物模板!L$1,FALSE))</f>
        <v>12000</v>
      </c>
      <c r="Z279" s="6">
        <f>INT(VLOOKUP($I279,怪物模板!$A$3:$N$302,怪物模板!M$1,FALSE))</f>
        <v>0</v>
      </c>
      <c r="AA279" s="6">
        <v>630</v>
      </c>
      <c r="AB279" s="6">
        <f t="shared" si="4"/>
        <v>1284</v>
      </c>
      <c r="AC279" s="6">
        <v>0</v>
      </c>
      <c r="AD279" s="6">
        <v>0</v>
      </c>
    </row>
    <row r="280" spans="1:30">
      <c r="A280" s="6">
        <v>277</v>
      </c>
      <c r="B280" s="6">
        <v>500090</v>
      </c>
      <c r="C280" s="12" t="s">
        <v>293</v>
      </c>
      <c r="D280" s="6"/>
      <c r="E280" s="11" t="str">
        <f t="shared" si="5"/>
        <v>500090400233</v>
      </c>
      <c r="F280" s="15">
        <v>400233</v>
      </c>
      <c r="G280" s="13" t="s">
        <v>316</v>
      </c>
      <c r="H280" s="13"/>
      <c r="I280" s="13">
        <v>100</v>
      </c>
      <c r="J280" s="6">
        <v>2</v>
      </c>
      <c r="K280" s="6"/>
      <c r="L280" s="6">
        <v>0</v>
      </c>
      <c r="M280" s="6">
        <v>1.2</v>
      </c>
      <c r="N280" s="6">
        <v>3.3</v>
      </c>
      <c r="O280" s="6">
        <v>6020</v>
      </c>
      <c r="P280" s="6">
        <v>64219</v>
      </c>
      <c r="Q280" s="6">
        <v>2568</v>
      </c>
      <c r="R280" s="6">
        <v>2568</v>
      </c>
      <c r="S280" s="10">
        <v>2568</v>
      </c>
      <c r="T280" s="6">
        <v>1284</v>
      </c>
      <c r="U280" s="6">
        <v>1027</v>
      </c>
      <c r="V280" s="6">
        <v>822</v>
      </c>
      <c r="W280" s="6">
        <v>642</v>
      </c>
      <c r="X280" s="6">
        <v>1284</v>
      </c>
      <c r="Y280" s="6">
        <f>INT(VLOOKUP($I280,怪物模板!$A$3:$N$302,怪物模板!L$1,FALSE))</f>
        <v>12000</v>
      </c>
      <c r="Z280" s="6">
        <f>INT(VLOOKUP($I280,怪物模板!$A$3:$N$302,怪物模板!M$1,FALSE))</f>
        <v>0</v>
      </c>
      <c r="AA280" s="6">
        <v>630</v>
      </c>
      <c r="AB280" s="6">
        <f t="shared" si="4"/>
        <v>1284</v>
      </c>
      <c r="AC280" s="6">
        <v>0</v>
      </c>
      <c r="AD280" s="6">
        <v>0</v>
      </c>
    </row>
    <row r="281" spans="1:30">
      <c r="A281" s="6">
        <v>278</v>
      </c>
      <c r="B281" s="6">
        <v>500090</v>
      </c>
      <c r="C281" s="12" t="s">
        <v>293</v>
      </c>
      <c r="D281" s="6"/>
      <c r="E281" s="11" t="str">
        <f t="shared" si="5"/>
        <v>500090400234</v>
      </c>
      <c r="F281" s="15">
        <v>400234</v>
      </c>
      <c r="G281" s="13" t="s">
        <v>317</v>
      </c>
      <c r="H281" s="13"/>
      <c r="I281" s="13">
        <v>100</v>
      </c>
      <c r="J281" s="6">
        <v>2</v>
      </c>
      <c r="K281" s="6"/>
      <c r="L281" s="6">
        <v>0</v>
      </c>
      <c r="M281" s="6">
        <v>1.2</v>
      </c>
      <c r="N281" s="6">
        <v>3.3</v>
      </c>
      <c r="O281" s="6">
        <v>6020</v>
      </c>
      <c r="P281" s="6">
        <v>64219</v>
      </c>
      <c r="Q281" s="6">
        <v>2568</v>
      </c>
      <c r="R281" s="6">
        <v>2568</v>
      </c>
      <c r="S281" s="10">
        <v>2568</v>
      </c>
      <c r="T281" s="6">
        <v>1284</v>
      </c>
      <c r="U281" s="6">
        <v>1027</v>
      </c>
      <c r="V281" s="6">
        <v>822</v>
      </c>
      <c r="W281" s="6">
        <v>642</v>
      </c>
      <c r="X281" s="6">
        <v>1284</v>
      </c>
      <c r="Y281" s="6">
        <f>INT(VLOOKUP($I281,怪物模板!$A$3:$N$302,怪物模板!L$1,FALSE))</f>
        <v>12000</v>
      </c>
      <c r="Z281" s="6">
        <f>INT(VLOOKUP($I281,怪物模板!$A$3:$N$302,怪物模板!M$1,FALSE))</f>
        <v>0</v>
      </c>
      <c r="AA281" s="6">
        <v>630</v>
      </c>
      <c r="AB281" s="6">
        <f t="shared" si="4"/>
        <v>1284</v>
      </c>
      <c r="AC281" s="6">
        <v>0</v>
      </c>
      <c r="AD281" s="6">
        <v>0</v>
      </c>
    </row>
    <row r="282" spans="1:30">
      <c r="A282" s="6">
        <v>279</v>
      </c>
      <c r="B282" s="6">
        <v>500090</v>
      </c>
      <c r="C282" s="12" t="s">
        <v>293</v>
      </c>
      <c r="D282" s="6"/>
      <c r="E282" s="11" t="str">
        <f t="shared" si="5"/>
        <v>500090400241</v>
      </c>
      <c r="F282" s="15">
        <v>400241</v>
      </c>
      <c r="G282" s="13" t="s">
        <v>318</v>
      </c>
      <c r="H282" s="13"/>
      <c r="I282" s="13">
        <v>80</v>
      </c>
      <c r="J282" s="6">
        <v>2</v>
      </c>
      <c r="K282" s="6"/>
      <c r="L282" s="6">
        <v>0</v>
      </c>
      <c r="M282" s="6">
        <v>1.2</v>
      </c>
      <c r="N282" s="6">
        <v>3.3</v>
      </c>
      <c r="O282" s="6">
        <v>4513</v>
      </c>
      <c r="P282" s="6">
        <v>48164</v>
      </c>
      <c r="Q282" s="6">
        <v>1926</v>
      </c>
      <c r="R282" s="6">
        <v>1926</v>
      </c>
      <c r="S282" s="10">
        <v>1926</v>
      </c>
      <c r="T282" s="6">
        <v>963</v>
      </c>
      <c r="U282" s="6">
        <v>770</v>
      </c>
      <c r="V282" s="6">
        <v>616</v>
      </c>
      <c r="W282" s="6">
        <v>481</v>
      </c>
      <c r="X282" s="6">
        <v>963</v>
      </c>
      <c r="Y282" s="6">
        <f>INT(VLOOKUP($I282,怪物模板!$A$3:$N$302,怪物模板!L$1,FALSE))</f>
        <v>12000</v>
      </c>
      <c r="Z282" s="6">
        <f>INT(VLOOKUP($I282,怪物模板!$A$3:$N$302,怪物模板!M$1,FALSE))</f>
        <v>0</v>
      </c>
      <c r="AA282" s="6">
        <v>630</v>
      </c>
      <c r="AB282" s="6">
        <f t="shared" si="4"/>
        <v>963</v>
      </c>
      <c r="AC282" s="6">
        <v>0</v>
      </c>
      <c r="AD282" s="6">
        <v>0</v>
      </c>
    </row>
    <row r="283" spans="1:30">
      <c r="A283" s="6">
        <v>280</v>
      </c>
      <c r="B283" s="6">
        <v>500090</v>
      </c>
      <c r="C283" s="12" t="s">
        <v>293</v>
      </c>
      <c r="D283" s="6"/>
      <c r="E283" s="11" t="str">
        <f t="shared" si="5"/>
        <v>500090400242</v>
      </c>
      <c r="F283" s="15">
        <v>400242</v>
      </c>
      <c r="G283" s="13" t="s">
        <v>319</v>
      </c>
      <c r="H283" s="13"/>
      <c r="I283" s="13">
        <v>80</v>
      </c>
      <c r="J283" s="6">
        <v>2</v>
      </c>
      <c r="K283" s="6"/>
      <c r="L283" s="6">
        <v>0</v>
      </c>
      <c r="M283" s="6">
        <v>1.2</v>
      </c>
      <c r="N283" s="6">
        <v>3.3</v>
      </c>
      <c r="O283" s="6">
        <v>4513</v>
      </c>
      <c r="P283" s="6">
        <v>48164</v>
      </c>
      <c r="Q283" s="6">
        <v>1926</v>
      </c>
      <c r="R283" s="6">
        <v>1926</v>
      </c>
      <c r="S283" s="10">
        <v>1926</v>
      </c>
      <c r="T283" s="6">
        <v>963</v>
      </c>
      <c r="U283" s="6">
        <v>770</v>
      </c>
      <c r="V283" s="6">
        <v>616</v>
      </c>
      <c r="W283" s="6">
        <v>481</v>
      </c>
      <c r="X283" s="6">
        <v>963</v>
      </c>
      <c r="Y283" s="6">
        <f>INT(VLOOKUP($I283,怪物模板!$A$3:$N$302,怪物模板!L$1,FALSE))</f>
        <v>12000</v>
      </c>
      <c r="Z283" s="6">
        <f>INT(VLOOKUP($I283,怪物模板!$A$3:$N$302,怪物模板!M$1,FALSE))</f>
        <v>0</v>
      </c>
      <c r="AA283" s="6">
        <v>630</v>
      </c>
      <c r="AB283" s="6">
        <f t="shared" si="4"/>
        <v>963</v>
      </c>
      <c r="AC283" s="6">
        <v>0</v>
      </c>
      <c r="AD283" s="6">
        <v>0</v>
      </c>
    </row>
    <row r="284" spans="1:30">
      <c r="A284" s="6">
        <v>281</v>
      </c>
      <c r="B284" s="6">
        <v>500090</v>
      </c>
      <c r="C284" s="12" t="s">
        <v>293</v>
      </c>
      <c r="D284" s="6"/>
      <c r="E284" s="11" t="str">
        <f t="shared" si="5"/>
        <v>500090400243</v>
      </c>
      <c r="F284" s="15">
        <v>400243</v>
      </c>
      <c r="G284" s="13" t="s">
        <v>320</v>
      </c>
      <c r="H284" s="13"/>
      <c r="I284" s="13">
        <v>80</v>
      </c>
      <c r="J284" s="6">
        <v>2</v>
      </c>
      <c r="K284" s="6"/>
      <c r="L284" s="6">
        <v>0</v>
      </c>
      <c r="M284" s="6">
        <v>1.2</v>
      </c>
      <c r="N284" s="6">
        <v>3.3</v>
      </c>
      <c r="O284" s="6">
        <v>4513</v>
      </c>
      <c r="P284" s="6">
        <v>48164</v>
      </c>
      <c r="Q284" s="6">
        <v>1926</v>
      </c>
      <c r="R284" s="6">
        <v>1926</v>
      </c>
      <c r="S284" s="10">
        <v>1926</v>
      </c>
      <c r="T284" s="6">
        <v>963</v>
      </c>
      <c r="U284" s="6">
        <v>770</v>
      </c>
      <c r="V284" s="6">
        <v>616</v>
      </c>
      <c r="W284" s="6">
        <v>481</v>
      </c>
      <c r="X284" s="6">
        <v>963</v>
      </c>
      <c r="Y284" s="6">
        <f>INT(VLOOKUP($I284,怪物模板!$A$3:$N$302,怪物模板!L$1,FALSE))</f>
        <v>12000</v>
      </c>
      <c r="Z284" s="6">
        <f>INT(VLOOKUP($I284,怪物模板!$A$3:$N$302,怪物模板!M$1,FALSE))</f>
        <v>0</v>
      </c>
      <c r="AA284" s="6">
        <v>630</v>
      </c>
      <c r="AB284" s="6">
        <f t="shared" si="4"/>
        <v>963</v>
      </c>
      <c r="AC284" s="6">
        <v>0</v>
      </c>
      <c r="AD284" s="6">
        <v>0</v>
      </c>
    </row>
    <row r="285" spans="1:30">
      <c r="A285" s="6">
        <v>282</v>
      </c>
      <c r="B285" s="6">
        <v>500090</v>
      </c>
      <c r="C285" s="12" t="s">
        <v>293</v>
      </c>
      <c r="D285" s="6"/>
      <c r="E285" s="11" t="str">
        <f t="shared" si="5"/>
        <v>500090400244</v>
      </c>
      <c r="F285" s="15">
        <v>400244</v>
      </c>
      <c r="G285" s="13" t="s">
        <v>321</v>
      </c>
      <c r="H285" s="13"/>
      <c r="I285" s="13">
        <v>80</v>
      </c>
      <c r="J285" s="6">
        <v>2</v>
      </c>
      <c r="K285" s="6"/>
      <c r="L285" s="6">
        <v>0</v>
      </c>
      <c r="M285" s="6">
        <v>1.2</v>
      </c>
      <c r="N285" s="6">
        <v>3.3</v>
      </c>
      <c r="O285" s="6">
        <v>4513</v>
      </c>
      <c r="P285" s="6">
        <v>48164</v>
      </c>
      <c r="Q285" s="6">
        <v>1926</v>
      </c>
      <c r="R285" s="6">
        <v>1926</v>
      </c>
      <c r="S285" s="10">
        <v>1926</v>
      </c>
      <c r="T285" s="6">
        <v>963</v>
      </c>
      <c r="U285" s="6">
        <v>770</v>
      </c>
      <c r="V285" s="6">
        <v>616</v>
      </c>
      <c r="W285" s="6">
        <v>481</v>
      </c>
      <c r="X285" s="6">
        <v>963</v>
      </c>
      <c r="Y285" s="6">
        <f>INT(VLOOKUP($I285,怪物模板!$A$3:$N$302,怪物模板!L$1,FALSE))</f>
        <v>12000</v>
      </c>
      <c r="Z285" s="6">
        <f>INT(VLOOKUP($I285,怪物模板!$A$3:$N$302,怪物模板!M$1,FALSE))</f>
        <v>0</v>
      </c>
      <c r="AA285" s="6">
        <v>630</v>
      </c>
      <c r="AB285" s="6">
        <f t="shared" si="4"/>
        <v>963</v>
      </c>
      <c r="AC285" s="6">
        <v>0</v>
      </c>
      <c r="AD285" s="6">
        <v>0</v>
      </c>
    </row>
    <row r="286" spans="1:30">
      <c r="A286" s="6">
        <v>283</v>
      </c>
      <c r="B286" s="6">
        <v>500090</v>
      </c>
      <c r="C286" s="12" t="s">
        <v>293</v>
      </c>
      <c r="D286" s="6"/>
      <c r="E286" s="11" t="str">
        <f t="shared" si="5"/>
        <v>500090400251</v>
      </c>
      <c r="F286" s="15">
        <v>400251</v>
      </c>
      <c r="G286" s="13" t="s">
        <v>322</v>
      </c>
      <c r="H286" s="13"/>
      <c r="I286" s="13">
        <v>60</v>
      </c>
      <c r="J286" s="6">
        <v>2</v>
      </c>
      <c r="K286" s="6"/>
      <c r="L286" s="6">
        <v>0</v>
      </c>
      <c r="M286" s="6">
        <v>1.2</v>
      </c>
      <c r="N286" s="6">
        <v>3.3</v>
      </c>
      <c r="O286" s="6">
        <v>3225</v>
      </c>
      <c r="P286" s="6">
        <v>34403</v>
      </c>
      <c r="Q286" s="6">
        <v>1376</v>
      </c>
      <c r="R286" s="6">
        <v>1376</v>
      </c>
      <c r="S286" s="10">
        <v>1376</v>
      </c>
      <c r="T286" s="6">
        <v>688</v>
      </c>
      <c r="U286" s="6">
        <v>550</v>
      </c>
      <c r="V286" s="6">
        <v>440</v>
      </c>
      <c r="W286" s="6">
        <v>344</v>
      </c>
      <c r="X286" s="6">
        <v>688</v>
      </c>
      <c r="Y286" s="6">
        <f>INT(VLOOKUP($I286,怪物模板!$A$3:$N$302,怪物模板!L$1,FALSE))</f>
        <v>12000</v>
      </c>
      <c r="Z286" s="6">
        <f>INT(VLOOKUP($I286,怪物模板!$A$3:$N$302,怪物模板!M$1,FALSE))</f>
        <v>0</v>
      </c>
      <c r="AA286" s="6">
        <v>630</v>
      </c>
      <c r="AB286" s="6">
        <f t="shared" si="4"/>
        <v>688</v>
      </c>
      <c r="AC286" s="6">
        <v>0</v>
      </c>
      <c r="AD286" s="6">
        <v>0</v>
      </c>
    </row>
    <row r="287" spans="1:30">
      <c r="A287" s="6">
        <v>284</v>
      </c>
      <c r="B287" s="6">
        <v>500090</v>
      </c>
      <c r="C287" s="12" t="s">
        <v>293</v>
      </c>
      <c r="D287" s="6"/>
      <c r="E287" s="11" t="str">
        <f t="shared" si="5"/>
        <v>500090400252</v>
      </c>
      <c r="F287" s="15">
        <v>400252</v>
      </c>
      <c r="G287" s="13" t="s">
        <v>323</v>
      </c>
      <c r="H287" s="13"/>
      <c r="I287" s="13">
        <v>60</v>
      </c>
      <c r="J287" s="6">
        <v>2</v>
      </c>
      <c r="K287" s="6"/>
      <c r="L287" s="6">
        <v>0</v>
      </c>
      <c r="M287" s="6">
        <v>1.2</v>
      </c>
      <c r="N287" s="6">
        <v>3.3</v>
      </c>
      <c r="O287" s="6">
        <v>3225</v>
      </c>
      <c r="P287" s="6">
        <v>34403</v>
      </c>
      <c r="Q287" s="6">
        <v>1376</v>
      </c>
      <c r="R287" s="6">
        <v>1376</v>
      </c>
      <c r="S287" s="10">
        <v>1376</v>
      </c>
      <c r="T287" s="6">
        <v>688</v>
      </c>
      <c r="U287" s="6">
        <v>550</v>
      </c>
      <c r="V287" s="6">
        <v>440</v>
      </c>
      <c r="W287" s="6">
        <v>344</v>
      </c>
      <c r="X287" s="6">
        <v>688</v>
      </c>
      <c r="Y287" s="6">
        <f>INT(VLOOKUP($I287,怪物模板!$A$3:$N$302,怪物模板!L$1,FALSE))</f>
        <v>12000</v>
      </c>
      <c r="Z287" s="6">
        <f>INT(VLOOKUP($I287,怪物模板!$A$3:$N$302,怪物模板!M$1,FALSE))</f>
        <v>0</v>
      </c>
      <c r="AA287" s="6">
        <v>630</v>
      </c>
      <c r="AB287" s="6">
        <f t="shared" si="4"/>
        <v>688</v>
      </c>
      <c r="AC287" s="6">
        <v>0</v>
      </c>
      <c r="AD287" s="6">
        <v>0</v>
      </c>
    </row>
    <row r="288" spans="1:30">
      <c r="A288" s="6">
        <v>285</v>
      </c>
      <c r="B288" s="6">
        <v>500090</v>
      </c>
      <c r="C288" s="12" t="s">
        <v>293</v>
      </c>
      <c r="D288" s="6"/>
      <c r="E288" s="11" t="str">
        <f t="shared" si="5"/>
        <v>500090400253</v>
      </c>
      <c r="F288" s="15">
        <v>400253</v>
      </c>
      <c r="G288" s="13" t="s">
        <v>324</v>
      </c>
      <c r="H288" s="13"/>
      <c r="I288" s="13">
        <v>60</v>
      </c>
      <c r="J288" s="6">
        <v>2</v>
      </c>
      <c r="K288" s="6"/>
      <c r="L288" s="6">
        <v>0</v>
      </c>
      <c r="M288" s="6">
        <v>1.2</v>
      </c>
      <c r="N288" s="6">
        <v>3.3</v>
      </c>
      <c r="O288" s="6">
        <v>3225</v>
      </c>
      <c r="P288" s="6">
        <v>34403</v>
      </c>
      <c r="Q288" s="6">
        <v>1376</v>
      </c>
      <c r="R288" s="6">
        <v>1376</v>
      </c>
      <c r="S288" s="10">
        <v>1376</v>
      </c>
      <c r="T288" s="6">
        <v>688</v>
      </c>
      <c r="U288" s="6">
        <v>550</v>
      </c>
      <c r="V288" s="6">
        <v>440</v>
      </c>
      <c r="W288" s="6">
        <v>344</v>
      </c>
      <c r="X288" s="6">
        <v>688</v>
      </c>
      <c r="Y288" s="6">
        <f>INT(VLOOKUP($I288,怪物模板!$A$3:$N$302,怪物模板!L$1,FALSE))</f>
        <v>12000</v>
      </c>
      <c r="Z288" s="6">
        <f>INT(VLOOKUP($I288,怪物模板!$A$3:$N$302,怪物模板!M$1,FALSE))</f>
        <v>0</v>
      </c>
      <c r="AA288" s="6">
        <v>630</v>
      </c>
      <c r="AB288" s="6">
        <f t="shared" si="4"/>
        <v>688</v>
      </c>
      <c r="AC288" s="6">
        <v>0</v>
      </c>
      <c r="AD288" s="6">
        <v>0</v>
      </c>
    </row>
    <row r="289" spans="1:30">
      <c r="A289" s="6">
        <v>286</v>
      </c>
      <c r="B289" s="6">
        <v>500090</v>
      </c>
      <c r="C289" s="12" t="s">
        <v>293</v>
      </c>
      <c r="D289" s="6"/>
      <c r="E289" s="11" t="str">
        <f t="shared" si="5"/>
        <v>500090400254</v>
      </c>
      <c r="F289" s="15">
        <v>400254</v>
      </c>
      <c r="G289" s="13" t="s">
        <v>325</v>
      </c>
      <c r="H289" s="13"/>
      <c r="I289" s="13">
        <v>60</v>
      </c>
      <c r="J289" s="6">
        <v>2</v>
      </c>
      <c r="K289" s="6"/>
      <c r="L289" s="6">
        <v>0</v>
      </c>
      <c r="M289" s="6">
        <v>1.2</v>
      </c>
      <c r="N289" s="6">
        <v>3.3</v>
      </c>
      <c r="O289" s="6">
        <v>3225</v>
      </c>
      <c r="P289" s="6">
        <v>34403</v>
      </c>
      <c r="Q289" s="6">
        <v>1376</v>
      </c>
      <c r="R289" s="6">
        <v>1376</v>
      </c>
      <c r="S289" s="10">
        <v>1376</v>
      </c>
      <c r="T289" s="6">
        <v>688</v>
      </c>
      <c r="U289" s="6">
        <v>550</v>
      </c>
      <c r="V289" s="6">
        <v>440</v>
      </c>
      <c r="W289" s="6">
        <v>344</v>
      </c>
      <c r="X289" s="6">
        <v>688</v>
      </c>
      <c r="Y289" s="6">
        <f>INT(VLOOKUP($I289,怪物模板!$A$3:$N$302,怪物模板!L$1,FALSE))</f>
        <v>12000</v>
      </c>
      <c r="Z289" s="6">
        <f>INT(VLOOKUP($I289,怪物模板!$A$3:$N$302,怪物模板!M$1,FALSE))</f>
        <v>0</v>
      </c>
      <c r="AA289" s="6">
        <v>630</v>
      </c>
      <c r="AB289" s="6">
        <f t="shared" si="4"/>
        <v>688</v>
      </c>
      <c r="AC289" s="6">
        <v>0</v>
      </c>
      <c r="AD289" s="6">
        <v>0</v>
      </c>
    </row>
    <row r="290" spans="1:30">
      <c r="A290" s="6">
        <v>287</v>
      </c>
      <c r="B290" s="6">
        <v>500090</v>
      </c>
      <c r="C290" s="12" t="s">
        <v>293</v>
      </c>
      <c r="D290" s="6"/>
      <c r="E290" s="11" t="str">
        <f t="shared" si="5"/>
        <v>500090400255</v>
      </c>
      <c r="F290" s="15">
        <v>400255</v>
      </c>
      <c r="G290" s="13" t="s">
        <v>326</v>
      </c>
      <c r="H290" s="13"/>
      <c r="I290" s="13">
        <v>60</v>
      </c>
      <c r="J290" s="6">
        <v>2</v>
      </c>
      <c r="K290" s="6"/>
      <c r="L290" s="6">
        <v>0</v>
      </c>
      <c r="M290" s="6">
        <v>1.2</v>
      </c>
      <c r="N290" s="6">
        <v>3.3</v>
      </c>
      <c r="O290" s="6">
        <v>3225</v>
      </c>
      <c r="P290" s="6">
        <v>34403</v>
      </c>
      <c r="Q290" s="6">
        <v>1376</v>
      </c>
      <c r="R290" s="6">
        <v>1376</v>
      </c>
      <c r="S290" s="10">
        <v>1376</v>
      </c>
      <c r="T290" s="6">
        <v>688</v>
      </c>
      <c r="U290" s="6">
        <v>550</v>
      </c>
      <c r="V290" s="6">
        <v>440</v>
      </c>
      <c r="W290" s="6">
        <v>344</v>
      </c>
      <c r="X290" s="6">
        <v>688</v>
      </c>
      <c r="Y290" s="6">
        <f>INT(VLOOKUP($I290,怪物模板!$A$3:$N$302,怪物模板!L$1,FALSE))</f>
        <v>12000</v>
      </c>
      <c r="Z290" s="6">
        <f>INT(VLOOKUP($I290,怪物模板!$A$3:$N$302,怪物模板!M$1,FALSE))</f>
        <v>0</v>
      </c>
      <c r="AA290" s="6">
        <v>630</v>
      </c>
      <c r="AB290" s="6">
        <f t="shared" ref="AB290:AB321" si="6">X290</f>
        <v>688</v>
      </c>
      <c r="AC290" s="6">
        <v>0</v>
      </c>
      <c r="AD290" s="6">
        <v>0</v>
      </c>
    </row>
    <row r="291" spans="1:30">
      <c r="A291" s="6">
        <v>288</v>
      </c>
      <c r="B291" s="6">
        <v>500090</v>
      </c>
      <c r="C291" s="12" t="s">
        <v>293</v>
      </c>
      <c r="D291" s="6"/>
      <c r="E291" s="11" t="str">
        <f t="shared" si="5"/>
        <v>500090400256</v>
      </c>
      <c r="F291" s="15">
        <v>400256</v>
      </c>
      <c r="G291" s="13" t="s">
        <v>327</v>
      </c>
      <c r="H291" s="13"/>
      <c r="I291" s="13">
        <v>60</v>
      </c>
      <c r="J291" s="6">
        <v>2</v>
      </c>
      <c r="K291" s="6"/>
      <c r="L291" s="6">
        <v>0</v>
      </c>
      <c r="M291" s="6">
        <v>1.2</v>
      </c>
      <c r="N291" s="6">
        <v>3.3</v>
      </c>
      <c r="O291" s="6">
        <v>3225</v>
      </c>
      <c r="P291" s="6">
        <v>34403</v>
      </c>
      <c r="Q291" s="6">
        <v>1376</v>
      </c>
      <c r="R291" s="6">
        <v>1376</v>
      </c>
      <c r="S291" s="10">
        <v>1376</v>
      </c>
      <c r="T291" s="6">
        <v>688</v>
      </c>
      <c r="U291" s="6">
        <v>550</v>
      </c>
      <c r="V291" s="6">
        <v>440</v>
      </c>
      <c r="W291" s="6">
        <v>344</v>
      </c>
      <c r="X291" s="6">
        <v>688</v>
      </c>
      <c r="Y291" s="6">
        <f>INT(VLOOKUP($I291,怪物模板!$A$3:$N$302,怪物模板!L$1,FALSE))</f>
        <v>12000</v>
      </c>
      <c r="Z291" s="6">
        <f>INT(VLOOKUP($I291,怪物模板!$A$3:$N$302,怪物模板!M$1,FALSE))</f>
        <v>0</v>
      </c>
      <c r="AA291" s="6">
        <v>630</v>
      </c>
      <c r="AB291" s="6">
        <f t="shared" si="6"/>
        <v>688</v>
      </c>
      <c r="AC291" s="6">
        <v>0</v>
      </c>
      <c r="AD291" s="6">
        <v>0</v>
      </c>
    </row>
    <row r="292" spans="1:30">
      <c r="A292" s="6">
        <v>289</v>
      </c>
      <c r="B292" s="6">
        <v>500090</v>
      </c>
      <c r="C292" s="12" t="s">
        <v>293</v>
      </c>
      <c r="D292" s="6"/>
      <c r="E292" s="11" t="str">
        <f t="shared" si="5"/>
        <v>500090400257</v>
      </c>
      <c r="F292" s="15">
        <v>400257</v>
      </c>
      <c r="G292" s="13" t="s">
        <v>328</v>
      </c>
      <c r="H292" s="13"/>
      <c r="I292" s="13">
        <v>60</v>
      </c>
      <c r="J292" s="6">
        <v>2</v>
      </c>
      <c r="K292" s="6"/>
      <c r="L292" s="6">
        <v>0</v>
      </c>
      <c r="M292" s="6">
        <v>1.2</v>
      </c>
      <c r="N292" s="6">
        <v>3.3</v>
      </c>
      <c r="O292" s="6">
        <v>3225</v>
      </c>
      <c r="P292" s="6">
        <v>34403</v>
      </c>
      <c r="Q292" s="6">
        <v>1376</v>
      </c>
      <c r="R292" s="6">
        <v>1376</v>
      </c>
      <c r="S292" s="10">
        <v>1376</v>
      </c>
      <c r="T292" s="6">
        <v>688</v>
      </c>
      <c r="U292" s="6">
        <v>550</v>
      </c>
      <c r="V292" s="6">
        <v>440</v>
      </c>
      <c r="W292" s="6">
        <v>344</v>
      </c>
      <c r="X292" s="6">
        <v>688</v>
      </c>
      <c r="Y292" s="6">
        <f>INT(VLOOKUP($I292,怪物模板!$A$3:$N$302,怪物模板!L$1,FALSE))</f>
        <v>12000</v>
      </c>
      <c r="Z292" s="6">
        <f>INT(VLOOKUP($I292,怪物模板!$A$3:$N$302,怪物模板!M$1,FALSE))</f>
        <v>0</v>
      </c>
      <c r="AA292" s="6">
        <v>630</v>
      </c>
      <c r="AB292" s="6">
        <f t="shared" si="6"/>
        <v>688</v>
      </c>
      <c r="AC292" s="6">
        <v>0</v>
      </c>
      <c r="AD292" s="6">
        <v>0</v>
      </c>
    </row>
    <row r="293" spans="1:30">
      <c r="A293" s="6">
        <v>290</v>
      </c>
      <c r="B293" s="6">
        <v>500090</v>
      </c>
      <c r="C293" s="12" t="s">
        <v>293</v>
      </c>
      <c r="D293" s="6"/>
      <c r="E293" s="11" t="str">
        <f t="shared" si="5"/>
        <v>500090400258</v>
      </c>
      <c r="F293" s="15">
        <v>400258</v>
      </c>
      <c r="G293" s="13" t="s">
        <v>329</v>
      </c>
      <c r="H293" s="13"/>
      <c r="I293" s="13">
        <v>60</v>
      </c>
      <c r="J293" s="6">
        <v>2</v>
      </c>
      <c r="K293" s="6"/>
      <c r="L293" s="6">
        <v>0</v>
      </c>
      <c r="M293" s="6">
        <v>1.2</v>
      </c>
      <c r="N293" s="6">
        <v>3.3</v>
      </c>
      <c r="O293" s="6">
        <v>3225</v>
      </c>
      <c r="P293" s="6">
        <v>34403</v>
      </c>
      <c r="Q293" s="6">
        <v>1376</v>
      </c>
      <c r="R293" s="6">
        <v>1376</v>
      </c>
      <c r="S293" s="10">
        <v>1376</v>
      </c>
      <c r="T293" s="6">
        <v>688</v>
      </c>
      <c r="U293" s="6">
        <v>550</v>
      </c>
      <c r="V293" s="6">
        <v>440</v>
      </c>
      <c r="W293" s="6">
        <v>344</v>
      </c>
      <c r="X293" s="6">
        <v>688</v>
      </c>
      <c r="Y293" s="6">
        <f>INT(VLOOKUP($I293,怪物模板!$A$3:$N$302,怪物模板!L$1,FALSE))</f>
        <v>12000</v>
      </c>
      <c r="Z293" s="6">
        <f>INT(VLOOKUP($I293,怪物模板!$A$3:$N$302,怪物模板!M$1,FALSE))</f>
        <v>0</v>
      </c>
      <c r="AA293" s="6">
        <v>630</v>
      </c>
      <c r="AB293" s="6">
        <f t="shared" si="6"/>
        <v>688</v>
      </c>
      <c r="AC293" s="6">
        <v>0</v>
      </c>
      <c r="AD293" s="6">
        <v>0</v>
      </c>
    </row>
    <row r="294" spans="1:30">
      <c r="A294" s="6">
        <v>291</v>
      </c>
      <c r="B294" s="6">
        <v>500090</v>
      </c>
      <c r="C294" s="12" t="s">
        <v>293</v>
      </c>
      <c r="D294" s="6"/>
      <c r="E294" s="11" t="str">
        <f t="shared" si="5"/>
        <v>500090400311</v>
      </c>
      <c r="F294" s="15">
        <v>400311</v>
      </c>
      <c r="G294" s="13" t="s">
        <v>330</v>
      </c>
      <c r="H294" s="13"/>
      <c r="I294" s="13">
        <v>120</v>
      </c>
      <c r="J294" s="6">
        <v>2</v>
      </c>
      <c r="K294" s="6"/>
      <c r="L294" s="6">
        <v>0</v>
      </c>
      <c r="M294" s="6">
        <v>1.2</v>
      </c>
      <c r="N294" s="6">
        <v>3.3</v>
      </c>
      <c r="O294" s="6">
        <v>10320</v>
      </c>
      <c r="P294" s="6">
        <v>110091</v>
      </c>
      <c r="Q294" s="6">
        <v>4403</v>
      </c>
      <c r="R294" s="6">
        <v>4403</v>
      </c>
      <c r="S294" s="10">
        <v>4403</v>
      </c>
      <c r="T294" s="6">
        <v>2201</v>
      </c>
      <c r="U294" s="6">
        <v>1761</v>
      </c>
      <c r="V294" s="6">
        <v>1409</v>
      </c>
      <c r="W294" s="6">
        <v>1100</v>
      </c>
      <c r="X294" s="6">
        <v>2201</v>
      </c>
      <c r="Y294" s="6">
        <f>INT(VLOOKUP($I294,怪物模板!$A$3:$N$302,怪物模板!L$1,FALSE))</f>
        <v>12000</v>
      </c>
      <c r="Z294" s="6">
        <f>INT(VLOOKUP($I294,怪物模板!$A$3:$N$302,怪物模板!M$1,FALSE))</f>
        <v>0</v>
      </c>
      <c r="AA294" s="6">
        <v>630</v>
      </c>
      <c r="AB294" s="6">
        <f t="shared" si="6"/>
        <v>2201</v>
      </c>
      <c r="AC294" s="6">
        <v>0</v>
      </c>
      <c r="AD294" s="6">
        <v>0</v>
      </c>
    </row>
    <row r="295" spans="1:30">
      <c r="A295" s="6">
        <v>292</v>
      </c>
      <c r="B295" s="6">
        <v>500090</v>
      </c>
      <c r="C295" s="12" t="s">
        <v>293</v>
      </c>
      <c r="D295" s="6"/>
      <c r="E295" s="11" t="str">
        <f t="shared" si="5"/>
        <v>500090400321</v>
      </c>
      <c r="F295" s="15">
        <v>400321</v>
      </c>
      <c r="G295" s="13" t="s">
        <v>331</v>
      </c>
      <c r="H295" s="13"/>
      <c r="I295" s="13">
        <v>120</v>
      </c>
      <c r="J295" s="6">
        <v>2</v>
      </c>
      <c r="K295" s="6"/>
      <c r="L295" s="6">
        <v>0</v>
      </c>
      <c r="M295" s="6">
        <v>1.2</v>
      </c>
      <c r="N295" s="6">
        <v>3.3</v>
      </c>
      <c r="O295" s="6">
        <v>7740</v>
      </c>
      <c r="P295" s="6">
        <v>82568</v>
      </c>
      <c r="Q295" s="6">
        <v>3302</v>
      </c>
      <c r="R295" s="6">
        <v>3302</v>
      </c>
      <c r="S295" s="10">
        <v>3302</v>
      </c>
      <c r="T295" s="6">
        <v>1651</v>
      </c>
      <c r="U295" s="6">
        <v>1321</v>
      </c>
      <c r="V295" s="6">
        <v>1056</v>
      </c>
      <c r="W295" s="6">
        <v>825</v>
      </c>
      <c r="X295" s="6">
        <v>1651</v>
      </c>
      <c r="Y295" s="6">
        <f>INT(VLOOKUP($I295,怪物模板!$A$3:$N$302,怪物模板!L$1,FALSE))</f>
        <v>12000</v>
      </c>
      <c r="Z295" s="6">
        <f>INT(VLOOKUP($I295,怪物模板!$A$3:$N$302,怪物模板!M$1,FALSE))</f>
        <v>0</v>
      </c>
      <c r="AA295" s="6">
        <v>630</v>
      </c>
      <c r="AB295" s="6">
        <f t="shared" si="6"/>
        <v>1651</v>
      </c>
      <c r="AC295" s="6">
        <v>0</v>
      </c>
      <c r="AD295" s="6">
        <v>0</v>
      </c>
    </row>
    <row r="296" spans="1:30">
      <c r="A296" s="6">
        <v>293</v>
      </c>
      <c r="B296" s="6">
        <v>500090</v>
      </c>
      <c r="C296" s="12" t="s">
        <v>293</v>
      </c>
      <c r="D296" s="6"/>
      <c r="E296" s="11" t="str">
        <f t="shared" si="5"/>
        <v>500090400331</v>
      </c>
      <c r="F296" s="15">
        <v>400331</v>
      </c>
      <c r="G296" s="13" t="s">
        <v>332</v>
      </c>
      <c r="H296" s="13"/>
      <c r="I296" s="13">
        <v>100</v>
      </c>
      <c r="J296" s="6">
        <v>2</v>
      </c>
      <c r="K296" s="6"/>
      <c r="L296" s="6">
        <v>0</v>
      </c>
      <c r="M296" s="6">
        <v>1.2</v>
      </c>
      <c r="N296" s="6">
        <v>3.3</v>
      </c>
      <c r="O296" s="6">
        <v>6020</v>
      </c>
      <c r="P296" s="6">
        <v>64219</v>
      </c>
      <c r="Q296" s="6">
        <v>2568</v>
      </c>
      <c r="R296" s="6">
        <v>2568</v>
      </c>
      <c r="S296" s="10">
        <v>2568</v>
      </c>
      <c r="T296" s="6">
        <v>1284</v>
      </c>
      <c r="U296" s="6">
        <v>1027</v>
      </c>
      <c r="V296" s="6">
        <v>822</v>
      </c>
      <c r="W296" s="6">
        <v>642</v>
      </c>
      <c r="X296" s="6">
        <v>1284</v>
      </c>
      <c r="Y296" s="6">
        <f>INT(VLOOKUP($I296,怪物模板!$A$3:$N$302,怪物模板!L$1,FALSE))</f>
        <v>12000</v>
      </c>
      <c r="Z296" s="6">
        <f>INT(VLOOKUP($I296,怪物模板!$A$3:$N$302,怪物模板!M$1,FALSE))</f>
        <v>0</v>
      </c>
      <c r="AA296" s="6">
        <v>630</v>
      </c>
      <c r="AB296" s="6">
        <f t="shared" si="6"/>
        <v>1284</v>
      </c>
      <c r="AC296" s="6">
        <v>0</v>
      </c>
      <c r="AD296" s="6">
        <v>0</v>
      </c>
    </row>
    <row r="297" spans="1:30">
      <c r="A297" s="6">
        <v>294</v>
      </c>
      <c r="B297" s="6">
        <v>500090</v>
      </c>
      <c r="C297" s="12" t="s">
        <v>293</v>
      </c>
      <c r="D297" s="6"/>
      <c r="E297" s="11" t="str">
        <f t="shared" si="5"/>
        <v>500090400332</v>
      </c>
      <c r="F297" s="15">
        <v>400332</v>
      </c>
      <c r="G297" s="13" t="s">
        <v>333</v>
      </c>
      <c r="H297" s="13"/>
      <c r="I297" s="13">
        <v>100</v>
      </c>
      <c r="J297" s="6">
        <v>2</v>
      </c>
      <c r="K297" s="6"/>
      <c r="L297" s="6">
        <v>0</v>
      </c>
      <c r="M297" s="6">
        <v>1.2</v>
      </c>
      <c r="N297" s="6">
        <v>3.3</v>
      </c>
      <c r="O297" s="6">
        <v>6020</v>
      </c>
      <c r="P297" s="6">
        <v>64219</v>
      </c>
      <c r="Q297" s="6">
        <v>2568</v>
      </c>
      <c r="R297" s="6">
        <v>2568</v>
      </c>
      <c r="S297" s="10">
        <v>2568</v>
      </c>
      <c r="T297" s="6">
        <v>1284</v>
      </c>
      <c r="U297" s="6">
        <v>1027</v>
      </c>
      <c r="V297" s="6">
        <v>822</v>
      </c>
      <c r="W297" s="6">
        <v>642</v>
      </c>
      <c r="X297" s="6">
        <v>1284</v>
      </c>
      <c r="Y297" s="6">
        <f>INT(VLOOKUP($I297,怪物模板!$A$3:$N$302,怪物模板!L$1,FALSE))</f>
        <v>12000</v>
      </c>
      <c r="Z297" s="6">
        <f>INT(VLOOKUP($I297,怪物模板!$A$3:$N$302,怪物模板!M$1,FALSE))</f>
        <v>0</v>
      </c>
      <c r="AA297" s="6">
        <v>630</v>
      </c>
      <c r="AB297" s="6">
        <f t="shared" si="6"/>
        <v>1284</v>
      </c>
      <c r="AC297" s="6">
        <v>0</v>
      </c>
      <c r="AD297" s="6">
        <v>0</v>
      </c>
    </row>
    <row r="298" spans="1:30">
      <c r="A298" s="6">
        <v>295</v>
      </c>
      <c r="B298" s="6">
        <v>500090</v>
      </c>
      <c r="C298" s="12" t="s">
        <v>293</v>
      </c>
      <c r="D298" s="6"/>
      <c r="E298" s="11" t="str">
        <f t="shared" si="5"/>
        <v>500090400333</v>
      </c>
      <c r="F298" s="15">
        <v>400333</v>
      </c>
      <c r="G298" s="13" t="s">
        <v>334</v>
      </c>
      <c r="H298" s="13"/>
      <c r="I298" s="13">
        <v>100</v>
      </c>
      <c r="J298" s="6">
        <v>2</v>
      </c>
      <c r="K298" s="6"/>
      <c r="L298" s="6">
        <v>0</v>
      </c>
      <c r="M298" s="6">
        <v>1.2</v>
      </c>
      <c r="N298" s="6">
        <v>3.3</v>
      </c>
      <c r="O298" s="6">
        <v>6020</v>
      </c>
      <c r="P298" s="6">
        <v>64219</v>
      </c>
      <c r="Q298" s="6">
        <v>2568</v>
      </c>
      <c r="R298" s="6">
        <v>2568</v>
      </c>
      <c r="S298" s="10">
        <v>2568</v>
      </c>
      <c r="T298" s="6">
        <v>1284</v>
      </c>
      <c r="U298" s="6">
        <v>1027</v>
      </c>
      <c r="V298" s="6">
        <v>822</v>
      </c>
      <c r="W298" s="6">
        <v>642</v>
      </c>
      <c r="X298" s="6">
        <v>1284</v>
      </c>
      <c r="Y298" s="6">
        <f>INT(VLOOKUP($I298,怪物模板!$A$3:$N$302,怪物模板!L$1,FALSE))</f>
        <v>12000</v>
      </c>
      <c r="Z298" s="6">
        <f>INT(VLOOKUP($I298,怪物模板!$A$3:$N$302,怪物模板!M$1,FALSE))</f>
        <v>0</v>
      </c>
      <c r="AA298" s="6">
        <v>630</v>
      </c>
      <c r="AB298" s="6">
        <f t="shared" si="6"/>
        <v>1284</v>
      </c>
      <c r="AC298" s="6">
        <v>0</v>
      </c>
      <c r="AD298" s="6">
        <v>0</v>
      </c>
    </row>
    <row r="299" spans="1:30">
      <c r="A299" s="6">
        <v>296</v>
      </c>
      <c r="B299" s="6">
        <v>500090</v>
      </c>
      <c r="C299" s="12" t="s">
        <v>293</v>
      </c>
      <c r="D299" s="6"/>
      <c r="E299" s="11" t="str">
        <f t="shared" si="5"/>
        <v>500090400334</v>
      </c>
      <c r="F299" s="15">
        <v>400334</v>
      </c>
      <c r="G299" s="13" t="s">
        <v>335</v>
      </c>
      <c r="H299" s="13"/>
      <c r="I299" s="13">
        <v>100</v>
      </c>
      <c r="J299" s="6">
        <v>2</v>
      </c>
      <c r="K299" s="6"/>
      <c r="L299" s="6">
        <v>0</v>
      </c>
      <c r="M299" s="6">
        <v>1.2</v>
      </c>
      <c r="N299" s="6">
        <v>3.3</v>
      </c>
      <c r="O299" s="6">
        <v>6020</v>
      </c>
      <c r="P299" s="6">
        <v>64219</v>
      </c>
      <c r="Q299" s="6">
        <v>2568</v>
      </c>
      <c r="R299" s="6">
        <v>2568</v>
      </c>
      <c r="S299" s="10">
        <v>2568</v>
      </c>
      <c r="T299" s="6">
        <v>1284</v>
      </c>
      <c r="U299" s="6">
        <v>1027</v>
      </c>
      <c r="V299" s="6">
        <v>822</v>
      </c>
      <c r="W299" s="6">
        <v>642</v>
      </c>
      <c r="X299" s="6">
        <v>1284</v>
      </c>
      <c r="Y299" s="6">
        <f>INT(VLOOKUP($I299,怪物模板!$A$3:$N$302,怪物模板!L$1,FALSE))</f>
        <v>12000</v>
      </c>
      <c r="Z299" s="6">
        <f>INT(VLOOKUP($I299,怪物模板!$A$3:$N$302,怪物模板!M$1,FALSE))</f>
        <v>0</v>
      </c>
      <c r="AA299" s="6">
        <v>630</v>
      </c>
      <c r="AB299" s="6">
        <f t="shared" si="6"/>
        <v>1284</v>
      </c>
      <c r="AC299" s="6">
        <v>0</v>
      </c>
      <c r="AD299" s="6">
        <v>0</v>
      </c>
    </row>
    <row r="300" spans="1:30">
      <c r="A300" s="6">
        <v>297</v>
      </c>
      <c r="B300" s="6">
        <v>500090</v>
      </c>
      <c r="C300" s="12" t="s">
        <v>293</v>
      </c>
      <c r="D300" s="6"/>
      <c r="E300" s="11" t="str">
        <f t="shared" si="5"/>
        <v>500090400341</v>
      </c>
      <c r="F300" s="15">
        <v>400341</v>
      </c>
      <c r="G300" s="13" t="s">
        <v>336</v>
      </c>
      <c r="H300" s="13"/>
      <c r="I300" s="13">
        <v>80</v>
      </c>
      <c r="J300" s="6">
        <v>2</v>
      </c>
      <c r="K300" s="6"/>
      <c r="L300" s="6">
        <v>0</v>
      </c>
      <c r="M300" s="6">
        <v>1.2</v>
      </c>
      <c r="N300" s="6">
        <v>3.3</v>
      </c>
      <c r="O300" s="6">
        <v>4513</v>
      </c>
      <c r="P300" s="6">
        <v>48164</v>
      </c>
      <c r="Q300" s="6">
        <v>1926</v>
      </c>
      <c r="R300" s="6">
        <v>1926</v>
      </c>
      <c r="S300" s="10">
        <v>1926</v>
      </c>
      <c r="T300" s="6">
        <v>963</v>
      </c>
      <c r="U300" s="6">
        <v>770</v>
      </c>
      <c r="V300" s="6">
        <v>616</v>
      </c>
      <c r="W300" s="6">
        <v>481</v>
      </c>
      <c r="X300" s="6">
        <v>963</v>
      </c>
      <c r="Y300" s="6">
        <f>INT(VLOOKUP($I300,怪物模板!$A$3:$N$302,怪物模板!L$1,FALSE))</f>
        <v>12000</v>
      </c>
      <c r="Z300" s="6">
        <f>INT(VLOOKUP($I300,怪物模板!$A$3:$N$302,怪物模板!M$1,FALSE))</f>
        <v>0</v>
      </c>
      <c r="AA300" s="6">
        <v>630</v>
      </c>
      <c r="AB300" s="6">
        <f t="shared" si="6"/>
        <v>963</v>
      </c>
      <c r="AC300" s="6">
        <v>0</v>
      </c>
      <c r="AD300" s="6">
        <v>0</v>
      </c>
    </row>
    <row r="301" spans="1:30">
      <c r="A301" s="6">
        <v>298</v>
      </c>
      <c r="B301" s="6">
        <v>500090</v>
      </c>
      <c r="C301" s="12" t="s">
        <v>293</v>
      </c>
      <c r="D301" s="6"/>
      <c r="E301" s="11" t="str">
        <f t="shared" si="5"/>
        <v>500090400342</v>
      </c>
      <c r="F301" s="15">
        <v>400342</v>
      </c>
      <c r="G301" s="13" t="s">
        <v>337</v>
      </c>
      <c r="H301" s="13"/>
      <c r="I301" s="13">
        <v>80</v>
      </c>
      <c r="J301" s="6">
        <v>2</v>
      </c>
      <c r="K301" s="6"/>
      <c r="L301" s="6">
        <v>0</v>
      </c>
      <c r="M301" s="6">
        <v>1.2</v>
      </c>
      <c r="N301" s="6">
        <v>3.3</v>
      </c>
      <c r="O301" s="6">
        <v>4513</v>
      </c>
      <c r="P301" s="6">
        <v>48164</v>
      </c>
      <c r="Q301" s="6">
        <v>1926</v>
      </c>
      <c r="R301" s="6">
        <v>1926</v>
      </c>
      <c r="S301" s="10">
        <v>1926</v>
      </c>
      <c r="T301" s="6">
        <v>963</v>
      </c>
      <c r="U301" s="6">
        <v>770</v>
      </c>
      <c r="V301" s="6">
        <v>616</v>
      </c>
      <c r="W301" s="6">
        <v>481</v>
      </c>
      <c r="X301" s="6">
        <v>963</v>
      </c>
      <c r="Y301" s="6">
        <f>INT(VLOOKUP($I301,怪物模板!$A$3:$N$302,怪物模板!L$1,FALSE))</f>
        <v>12000</v>
      </c>
      <c r="Z301" s="6">
        <f>INT(VLOOKUP($I301,怪物模板!$A$3:$N$302,怪物模板!M$1,FALSE))</f>
        <v>0</v>
      </c>
      <c r="AA301" s="6">
        <v>630</v>
      </c>
      <c r="AB301" s="6">
        <f t="shared" si="6"/>
        <v>963</v>
      </c>
      <c r="AC301" s="6">
        <v>0</v>
      </c>
      <c r="AD301" s="6">
        <v>0</v>
      </c>
    </row>
    <row r="302" spans="1:30">
      <c r="A302" s="6">
        <v>299</v>
      </c>
      <c r="B302" s="6">
        <v>500090</v>
      </c>
      <c r="C302" s="12" t="s">
        <v>293</v>
      </c>
      <c r="D302" s="6"/>
      <c r="E302" s="11" t="str">
        <f t="shared" si="5"/>
        <v>500090400343</v>
      </c>
      <c r="F302" s="15">
        <v>400343</v>
      </c>
      <c r="G302" s="13" t="s">
        <v>338</v>
      </c>
      <c r="H302" s="13"/>
      <c r="I302" s="13">
        <v>80</v>
      </c>
      <c r="J302" s="6">
        <v>2</v>
      </c>
      <c r="K302" s="6"/>
      <c r="L302" s="6">
        <v>0</v>
      </c>
      <c r="M302" s="6">
        <v>1.2</v>
      </c>
      <c r="N302" s="6">
        <v>3.3</v>
      </c>
      <c r="O302" s="6">
        <v>4513</v>
      </c>
      <c r="P302" s="6">
        <v>48164</v>
      </c>
      <c r="Q302" s="6">
        <v>1926</v>
      </c>
      <c r="R302" s="6">
        <v>1926</v>
      </c>
      <c r="S302" s="10">
        <v>1926</v>
      </c>
      <c r="T302" s="6">
        <v>963</v>
      </c>
      <c r="U302" s="6">
        <v>770</v>
      </c>
      <c r="V302" s="6">
        <v>616</v>
      </c>
      <c r="W302" s="6">
        <v>481</v>
      </c>
      <c r="X302" s="6">
        <v>963</v>
      </c>
      <c r="Y302" s="6">
        <f>INT(VLOOKUP($I302,怪物模板!$A$3:$N$302,怪物模板!L$1,FALSE))</f>
        <v>12000</v>
      </c>
      <c r="Z302" s="6">
        <f>INT(VLOOKUP($I302,怪物模板!$A$3:$N$302,怪物模板!M$1,FALSE))</f>
        <v>0</v>
      </c>
      <c r="AA302" s="6">
        <v>630</v>
      </c>
      <c r="AB302" s="6">
        <f t="shared" si="6"/>
        <v>963</v>
      </c>
      <c r="AC302" s="6">
        <v>0</v>
      </c>
      <c r="AD302" s="6">
        <v>0</v>
      </c>
    </row>
    <row r="303" spans="1:30">
      <c r="A303" s="6">
        <v>300</v>
      </c>
      <c r="B303" s="6">
        <v>500090</v>
      </c>
      <c r="C303" s="12" t="s">
        <v>293</v>
      </c>
      <c r="D303" s="6"/>
      <c r="E303" s="11" t="str">
        <f t="shared" si="5"/>
        <v>500090400344</v>
      </c>
      <c r="F303" s="15">
        <v>400344</v>
      </c>
      <c r="G303" s="13" t="s">
        <v>339</v>
      </c>
      <c r="H303" s="13"/>
      <c r="I303" s="13">
        <v>80</v>
      </c>
      <c r="J303" s="6">
        <v>2</v>
      </c>
      <c r="K303" s="6"/>
      <c r="L303" s="6">
        <v>0</v>
      </c>
      <c r="M303" s="6">
        <v>1.2</v>
      </c>
      <c r="N303" s="6">
        <v>3.3</v>
      </c>
      <c r="O303" s="6">
        <v>4513</v>
      </c>
      <c r="P303" s="6">
        <v>48164</v>
      </c>
      <c r="Q303" s="6">
        <v>1926</v>
      </c>
      <c r="R303" s="6">
        <v>1926</v>
      </c>
      <c r="S303" s="10">
        <v>1926</v>
      </c>
      <c r="T303" s="6">
        <v>963</v>
      </c>
      <c r="U303" s="6">
        <v>770</v>
      </c>
      <c r="V303" s="6">
        <v>616</v>
      </c>
      <c r="W303" s="6">
        <v>481</v>
      </c>
      <c r="X303" s="6">
        <v>963</v>
      </c>
      <c r="Y303" s="6">
        <f>INT(VLOOKUP($I303,怪物模板!$A$3:$N$302,怪物模板!L$1,FALSE))</f>
        <v>12000</v>
      </c>
      <c r="Z303" s="6">
        <f>INT(VLOOKUP($I303,怪物模板!$A$3:$N$302,怪物模板!M$1,FALSE))</f>
        <v>0</v>
      </c>
      <c r="AA303" s="6">
        <v>630</v>
      </c>
      <c r="AB303" s="6">
        <f t="shared" si="6"/>
        <v>963</v>
      </c>
      <c r="AC303" s="6">
        <v>0</v>
      </c>
      <c r="AD303" s="6">
        <v>0</v>
      </c>
    </row>
    <row r="304" spans="1:30">
      <c r="A304" s="6">
        <v>301</v>
      </c>
      <c r="B304" s="6">
        <v>500090</v>
      </c>
      <c r="C304" s="12" t="s">
        <v>293</v>
      </c>
      <c r="D304" s="6"/>
      <c r="E304" s="11" t="str">
        <f t="shared" si="5"/>
        <v>500090400351</v>
      </c>
      <c r="F304" s="15">
        <v>400351</v>
      </c>
      <c r="G304" s="13" t="s">
        <v>340</v>
      </c>
      <c r="H304" s="13"/>
      <c r="I304" s="13">
        <v>60</v>
      </c>
      <c r="J304" s="6">
        <v>2</v>
      </c>
      <c r="K304" s="6"/>
      <c r="L304" s="6">
        <v>0</v>
      </c>
      <c r="M304" s="6">
        <v>1.2</v>
      </c>
      <c r="N304" s="6">
        <v>3.3</v>
      </c>
      <c r="O304" s="6">
        <v>3225</v>
      </c>
      <c r="P304" s="6">
        <v>34403</v>
      </c>
      <c r="Q304" s="6">
        <v>1376</v>
      </c>
      <c r="R304" s="6">
        <v>1376</v>
      </c>
      <c r="S304" s="10">
        <v>1376</v>
      </c>
      <c r="T304" s="6">
        <v>688</v>
      </c>
      <c r="U304" s="6">
        <v>550</v>
      </c>
      <c r="V304" s="6">
        <v>440</v>
      </c>
      <c r="W304" s="6">
        <v>344</v>
      </c>
      <c r="X304" s="6">
        <v>688</v>
      </c>
      <c r="Y304" s="6">
        <f>INT(VLOOKUP($I304,怪物模板!$A$3:$N$302,怪物模板!L$1,FALSE))</f>
        <v>12000</v>
      </c>
      <c r="Z304" s="6">
        <f>INT(VLOOKUP($I304,怪物模板!$A$3:$N$302,怪物模板!M$1,FALSE))</f>
        <v>0</v>
      </c>
      <c r="AA304" s="6">
        <v>630</v>
      </c>
      <c r="AB304" s="6">
        <f t="shared" si="6"/>
        <v>688</v>
      </c>
      <c r="AC304" s="6">
        <v>0</v>
      </c>
      <c r="AD304" s="6">
        <v>0</v>
      </c>
    </row>
    <row r="305" spans="1:30">
      <c r="A305" s="6">
        <v>302</v>
      </c>
      <c r="B305" s="6">
        <v>500090</v>
      </c>
      <c r="C305" s="12" t="s">
        <v>293</v>
      </c>
      <c r="D305" s="6"/>
      <c r="E305" s="11" t="str">
        <f t="shared" si="5"/>
        <v>500090400352</v>
      </c>
      <c r="F305" s="15">
        <v>400352</v>
      </c>
      <c r="G305" s="13" t="s">
        <v>341</v>
      </c>
      <c r="H305" s="13"/>
      <c r="I305" s="13">
        <v>60</v>
      </c>
      <c r="J305" s="6">
        <v>2</v>
      </c>
      <c r="K305" s="6"/>
      <c r="L305" s="6">
        <v>0</v>
      </c>
      <c r="M305" s="6">
        <v>1.2</v>
      </c>
      <c r="N305" s="6">
        <v>3.3</v>
      </c>
      <c r="O305" s="6">
        <v>3225</v>
      </c>
      <c r="P305" s="6">
        <v>34403</v>
      </c>
      <c r="Q305" s="6">
        <v>1376</v>
      </c>
      <c r="R305" s="6">
        <v>1376</v>
      </c>
      <c r="S305" s="10">
        <v>1376</v>
      </c>
      <c r="T305" s="6">
        <v>688</v>
      </c>
      <c r="U305" s="6">
        <v>550</v>
      </c>
      <c r="V305" s="6">
        <v>440</v>
      </c>
      <c r="W305" s="6">
        <v>344</v>
      </c>
      <c r="X305" s="6">
        <v>688</v>
      </c>
      <c r="Y305" s="6">
        <f>INT(VLOOKUP($I305,怪物模板!$A$3:$N$302,怪物模板!L$1,FALSE))</f>
        <v>12000</v>
      </c>
      <c r="Z305" s="6">
        <f>INT(VLOOKUP($I305,怪物模板!$A$3:$N$302,怪物模板!M$1,FALSE))</f>
        <v>0</v>
      </c>
      <c r="AA305" s="6">
        <v>630</v>
      </c>
      <c r="AB305" s="6">
        <f t="shared" si="6"/>
        <v>688</v>
      </c>
      <c r="AC305" s="6">
        <v>0</v>
      </c>
      <c r="AD305" s="6">
        <v>0</v>
      </c>
    </row>
    <row r="306" spans="1:30">
      <c r="A306" s="6">
        <v>303</v>
      </c>
      <c r="B306" s="6">
        <v>500090</v>
      </c>
      <c r="C306" s="12" t="s">
        <v>293</v>
      </c>
      <c r="D306" s="6"/>
      <c r="E306" s="11" t="str">
        <f t="shared" si="5"/>
        <v>500090400353</v>
      </c>
      <c r="F306" s="15">
        <v>400353</v>
      </c>
      <c r="G306" s="13" t="s">
        <v>342</v>
      </c>
      <c r="H306" s="13"/>
      <c r="I306" s="13">
        <v>60</v>
      </c>
      <c r="J306" s="6">
        <v>2</v>
      </c>
      <c r="K306" s="6"/>
      <c r="L306" s="6">
        <v>0</v>
      </c>
      <c r="M306" s="6">
        <v>1.2</v>
      </c>
      <c r="N306" s="6">
        <v>3.3</v>
      </c>
      <c r="O306" s="6">
        <v>3225</v>
      </c>
      <c r="P306" s="6">
        <v>34403</v>
      </c>
      <c r="Q306" s="6">
        <v>1376</v>
      </c>
      <c r="R306" s="6">
        <v>1376</v>
      </c>
      <c r="S306" s="10">
        <v>1376</v>
      </c>
      <c r="T306" s="6">
        <v>688</v>
      </c>
      <c r="U306" s="6">
        <v>550</v>
      </c>
      <c r="V306" s="6">
        <v>440</v>
      </c>
      <c r="W306" s="6">
        <v>344</v>
      </c>
      <c r="X306" s="6">
        <v>688</v>
      </c>
      <c r="Y306" s="6">
        <f>INT(VLOOKUP($I306,怪物模板!$A$3:$N$302,怪物模板!L$1,FALSE))</f>
        <v>12000</v>
      </c>
      <c r="Z306" s="6">
        <f>INT(VLOOKUP($I306,怪物模板!$A$3:$N$302,怪物模板!M$1,FALSE))</f>
        <v>0</v>
      </c>
      <c r="AA306" s="6">
        <v>630</v>
      </c>
      <c r="AB306" s="6">
        <f t="shared" si="6"/>
        <v>688</v>
      </c>
      <c r="AC306" s="6">
        <v>0</v>
      </c>
      <c r="AD306" s="6">
        <v>0</v>
      </c>
    </row>
    <row r="307" spans="1:30">
      <c r="A307" s="6">
        <v>304</v>
      </c>
      <c r="B307" s="6">
        <v>500090</v>
      </c>
      <c r="C307" s="12" t="s">
        <v>293</v>
      </c>
      <c r="D307" s="6"/>
      <c r="E307" s="11" t="str">
        <f t="shared" si="5"/>
        <v>500090400354</v>
      </c>
      <c r="F307" s="15">
        <v>400354</v>
      </c>
      <c r="G307" s="13" t="s">
        <v>343</v>
      </c>
      <c r="H307" s="13"/>
      <c r="I307" s="13">
        <v>60</v>
      </c>
      <c r="J307" s="6">
        <v>2</v>
      </c>
      <c r="K307" s="6"/>
      <c r="L307" s="6">
        <v>0</v>
      </c>
      <c r="M307" s="6">
        <v>1.2</v>
      </c>
      <c r="N307" s="6">
        <v>3.3</v>
      </c>
      <c r="O307" s="6">
        <v>3225</v>
      </c>
      <c r="P307" s="6">
        <v>34403</v>
      </c>
      <c r="Q307" s="6">
        <v>1376</v>
      </c>
      <c r="R307" s="6">
        <v>1376</v>
      </c>
      <c r="S307" s="10">
        <v>1376</v>
      </c>
      <c r="T307" s="6">
        <v>688</v>
      </c>
      <c r="U307" s="6">
        <v>550</v>
      </c>
      <c r="V307" s="6">
        <v>440</v>
      </c>
      <c r="W307" s="6">
        <v>344</v>
      </c>
      <c r="X307" s="6">
        <v>688</v>
      </c>
      <c r="Y307" s="6">
        <f>INT(VLOOKUP($I307,怪物模板!$A$3:$N$302,怪物模板!L$1,FALSE))</f>
        <v>12000</v>
      </c>
      <c r="Z307" s="6">
        <f>INT(VLOOKUP($I307,怪物模板!$A$3:$N$302,怪物模板!M$1,FALSE))</f>
        <v>0</v>
      </c>
      <c r="AA307" s="6">
        <v>630</v>
      </c>
      <c r="AB307" s="6">
        <f t="shared" si="6"/>
        <v>688</v>
      </c>
      <c r="AC307" s="6">
        <v>0</v>
      </c>
      <c r="AD307" s="6">
        <v>0</v>
      </c>
    </row>
    <row r="308" spans="1:30">
      <c r="A308" s="6">
        <v>305</v>
      </c>
      <c r="B308" s="6">
        <v>500090</v>
      </c>
      <c r="C308" s="12" t="s">
        <v>293</v>
      </c>
      <c r="D308" s="6"/>
      <c r="E308" s="11" t="str">
        <f t="shared" si="5"/>
        <v>500090400355</v>
      </c>
      <c r="F308" s="15">
        <v>400355</v>
      </c>
      <c r="G308" s="13" t="s">
        <v>344</v>
      </c>
      <c r="H308" s="13"/>
      <c r="I308" s="13">
        <v>60</v>
      </c>
      <c r="J308" s="6">
        <v>2</v>
      </c>
      <c r="K308" s="6"/>
      <c r="L308" s="6">
        <v>0</v>
      </c>
      <c r="M308" s="6">
        <v>1.2</v>
      </c>
      <c r="N308" s="6">
        <v>3.3</v>
      </c>
      <c r="O308" s="6">
        <v>3225</v>
      </c>
      <c r="P308" s="6">
        <v>34403</v>
      </c>
      <c r="Q308" s="6">
        <v>1376</v>
      </c>
      <c r="R308" s="6">
        <v>1376</v>
      </c>
      <c r="S308" s="10">
        <v>1376</v>
      </c>
      <c r="T308" s="6">
        <v>688</v>
      </c>
      <c r="U308" s="6">
        <v>550</v>
      </c>
      <c r="V308" s="6">
        <v>440</v>
      </c>
      <c r="W308" s="6">
        <v>344</v>
      </c>
      <c r="X308" s="6">
        <v>688</v>
      </c>
      <c r="Y308" s="6">
        <f>INT(VLOOKUP($I308,怪物模板!$A$3:$N$302,怪物模板!L$1,FALSE))</f>
        <v>12000</v>
      </c>
      <c r="Z308" s="6">
        <f>INT(VLOOKUP($I308,怪物模板!$A$3:$N$302,怪物模板!M$1,FALSE))</f>
        <v>0</v>
      </c>
      <c r="AA308" s="6">
        <v>630</v>
      </c>
      <c r="AB308" s="6">
        <f t="shared" si="6"/>
        <v>688</v>
      </c>
      <c r="AC308" s="6">
        <v>0</v>
      </c>
      <c r="AD308" s="6">
        <v>0</v>
      </c>
    </row>
    <row r="309" spans="1:30">
      <c r="A309" s="6">
        <v>306</v>
      </c>
      <c r="B309" s="6">
        <v>500090</v>
      </c>
      <c r="C309" s="12" t="s">
        <v>293</v>
      </c>
      <c r="D309" s="6"/>
      <c r="E309" s="11" t="str">
        <f t="shared" si="5"/>
        <v>500090400356</v>
      </c>
      <c r="F309" s="15">
        <v>400356</v>
      </c>
      <c r="G309" s="13" t="s">
        <v>345</v>
      </c>
      <c r="H309" s="13"/>
      <c r="I309" s="13">
        <v>60</v>
      </c>
      <c r="J309" s="6">
        <v>2</v>
      </c>
      <c r="K309" s="6"/>
      <c r="L309" s="6">
        <v>0</v>
      </c>
      <c r="M309" s="6">
        <v>1.2</v>
      </c>
      <c r="N309" s="6">
        <v>3.3</v>
      </c>
      <c r="O309" s="6">
        <v>3225</v>
      </c>
      <c r="P309" s="6">
        <v>34403</v>
      </c>
      <c r="Q309" s="6">
        <v>1376</v>
      </c>
      <c r="R309" s="6">
        <v>1376</v>
      </c>
      <c r="S309" s="10">
        <v>1376</v>
      </c>
      <c r="T309" s="6">
        <v>688</v>
      </c>
      <c r="U309" s="6">
        <v>550</v>
      </c>
      <c r="V309" s="6">
        <v>440</v>
      </c>
      <c r="W309" s="6">
        <v>344</v>
      </c>
      <c r="X309" s="6">
        <v>688</v>
      </c>
      <c r="Y309" s="6">
        <f>INT(VLOOKUP($I309,怪物模板!$A$3:$N$302,怪物模板!L$1,FALSE))</f>
        <v>12000</v>
      </c>
      <c r="Z309" s="6">
        <f>INT(VLOOKUP($I309,怪物模板!$A$3:$N$302,怪物模板!M$1,FALSE))</f>
        <v>0</v>
      </c>
      <c r="AA309" s="6">
        <v>630</v>
      </c>
      <c r="AB309" s="6">
        <f t="shared" si="6"/>
        <v>688</v>
      </c>
      <c r="AC309" s="6">
        <v>0</v>
      </c>
      <c r="AD309" s="6">
        <v>0</v>
      </c>
    </row>
    <row r="310" spans="1:30">
      <c r="A310" s="6">
        <v>307</v>
      </c>
      <c r="B310" s="6">
        <v>500090</v>
      </c>
      <c r="C310" s="12" t="s">
        <v>293</v>
      </c>
      <c r="D310" s="6"/>
      <c r="E310" s="11" t="str">
        <f t="shared" si="5"/>
        <v>500090400357</v>
      </c>
      <c r="F310" s="15">
        <v>400357</v>
      </c>
      <c r="G310" s="13" t="s">
        <v>346</v>
      </c>
      <c r="H310" s="13"/>
      <c r="I310" s="13">
        <v>60</v>
      </c>
      <c r="J310" s="6">
        <v>2</v>
      </c>
      <c r="K310" s="6"/>
      <c r="L310" s="6">
        <v>0</v>
      </c>
      <c r="M310" s="6">
        <v>1.2</v>
      </c>
      <c r="N310" s="6">
        <v>3.3</v>
      </c>
      <c r="O310" s="6">
        <v>3225</v>
      </c>
      <c r="P310" s="6">
        <v>34403</v>
      </c>
      <c r="Q310" s="6">
        <v>1376</v>
      </c>
      <c r="R310" s="6">
        <v>1376</v>
      </c>
      <c r="S310" s="10">
        <v>1376</v>
      </c>
      <c r="T310" s="6">
        <v>688</v>
      </c>
      <c r="U310" s="6">
        <v>550</v>
      </c>
      <c r="V310" s="6">
        <v>440</v>
      </c>
      <c r="W310" s="6">
        <v>344</v>
      </c>
      <c r="X310" s="6">
        <v>688</v>
      </c>
      <c r="Y310" s="6">
        <f>INT(VLOOKUP($I310,怪物模板!$A$3:$N$302,怪物模板!L$1,FALSE))</f>
        <v>12000</v>
      </c>
      <c r="Z310" s="6">
        <f>INT(VLOOKUP($I310,怪物模板!$A$3:$N$302,怪物模板!M$1,FALSE))</f>
        <v>0</v>
      </c>
      <c r="AA310" s="6">
        <v>630</v>
      </c>
      <c r="AB310" s="6">
        <f t="shared" si="6"/>
        <v>688</v>
      </c>
      <c r="AC310" s="6">
        <v>0</v>
      </c>
      <c r="AD310" s="6">
        <v>0</v>
      </c>
    </row>
    <row r="311" spans="1:30">
      <c r="A311" s="6">
        <v>308</v>
      </c>
      <c r="B311" s="6">
        <v>500090</v>
      </c>
      <c r="C311" s="12" t="s">
        <v>293</v>
      </c>
      <c r="D311" s="6"/>
      <c r="E311" s="11" t="str">
        <f t="shared" si="5"/>
        <v>500090400358</v>
      </c>
      <c r="F311" s="15">
        <v>400358</v>
      </c>
      <c r="G311" s="13" t="s">
        <v>347</v>
      </c>
      <c r="H311" s="13"/>
      <c r="I311" s="13">
        <v>60</v>
      </c>
      <c r="J311" s="6">
        <v>2</v>
      </c>
      <c r="K311" s="6"/>
      <c r="L311" s="6">
        <v>0</v>
      </c>
      <c r="M311" s="6">
        <v>1.2</v>
      </c>
      <c r="N311" s="6">
        <v>3.3</v>
      </c>
      <c r="O311" s="6">
        <v>3225</v>
      </c>
      <c r="P311" s="6">
        <v>34403</v>
      </c>
      <c r="Q311" s="6">
        <v>1376</v>
      </c>
      <c r="R311" s="6">
        <v>1376</v>
      </c>
      <c r="S311" s="10">
        <v>1376</v>
      </c>
      <c r="T311" s="6">
        <v>688</v>
      </c>
      <c r="U311" s="6">
        <v>550</v>
      </c>
      <c r="V311" s="6">
        <v>440</v>
      </c>
      <c r="W311" s="6">
        <v>344</v>
      </c>
      <c r="X311" s="6">
        <v>688</v>
      </c>
      <c r="Y311" s="6">
        <f>INT(VLOOKUP($I311,怪物模板!$A$3:$N$302,怪物模板!L$1,FALSE))</f>
        <v>12000</v>
      </c>
      <c r="Z311" s="6">
        <f>INT(VLOOKUP($I311,怪物模板!$A$3:$N$302,怪物模板!M$1,FALSE))</f>
        <v>0</v>
      </c>
      <c r="AA311" s="6">
        <v>630</v>
      </c>
      <c r="AB311" s="6">
        <f t="shared" si="6"/>
        <v>688</v>
      </c>
      <c r="AC311" s="6">
        <v>0</v>
      </c>
      <c r="AD311" s="6">
        <v>0</v>
      </c>
    </row>
    <row r="312" spans="1:30">
      <c r="A312" s="6">
        <v>309</v>
      </c>
      <c r="B312" s="6">
        <v>500090</v>
      </c>
      <c r="C312" s="12" t="s">
        <v>293</v>
      </c>
      <c r="D312" s="6"/>
      <c r="E312" s="11" t="str">
        <f t="shared" si="5"/>
        <v>500090400411</v>
      </c>
      <c r="F312" s="15">
        <v>400411</v>
      </c>
      <c r="G312" s="13" t="s">
        <v>348</v>
      </c>
      <c r="H312" s="13"/>
      <c r="I312" s="13">
        <v>120</v>
      </c>
      <c r="J312" s="6">
        <v>2</v>
      </c>
      <c r="K312" s="6"/>
      <c r="L312" s="6">
        <v>0</v>
      </c>
      <c r="M312" s="6">
        <v>1.2</v>
      </c>
      <c r="N312" s="6">
        <v>3.3</v>
      </c>
      <c r="O312" s="6">
        <v>10320</v>
      </c>
      <c r="P312" s="6">
        <v>110091</v>
      </c>
      <c r="Q312" s="6">
        <v>4403</v>
      </c>
      <c r="R312" s="6">
        <v>4403</v>
      </c>
      <c r="S312" s="10">
        <v>4403</v>
      </c>
      <c r="T312" s="6">
        <v>2201</v>
      </c>
      <c r="U312" s="6">
        <v>1761</v>
      </c>
      <c r="V312" s="6">
        <v>1409</v>
      </c>
      <c r="W312" s="6">
        <v>1100</v>
      </c>
      <c r="X312" s="6">
        <v>2201</v>
      </c>
      <c r="Y312" s="6">
        <f>INT(VLOOKUP($I312,怪物模板!$A$3:$N$302,怪物模板!L$1,FALSE))</f>
        <v>12000</v>
      </c>
      <c r="Z312" s="6">
        <f>INT(VLOOKUP($I312,怪物模板!$A$3:$N$302,怪物模板!M$1,FALSE))</f>
        <v>0</v>
      </c>
      <c r="AA312" s="6">
        <v>630</v>
      </c>
      <c r="AB312" s="6">
        <f t="shared" si="6"/>
        <v>2201</v>
      </c>
      <c r="AC312" s="6">
        <v>0</v>
      </c>
      <c r="AD312" s="6">
        <v>0</v>
      </c>
    </row>
    <row r="313" spans="1:30">
      <c r="A313" s="6">
        <v>310</v>
      </c>
      <c r="B313" s="6">
        <v>500090</v>
      </c>
      <c r="C313" s="12" t="s">
        <v>293</v>
      </c>
      <c r="D313" s="6"/>
      <c r="E313" s="11" t="str">
        <f t="shared" si="5"/>
        <v>500090400421</v>
      </c>
      <c r="F313" s="15">
        <v>400421</v>
      </c>
      <c r="G313" s="13" t="s">
        <v>349</v>
      </c>
      <c r="H313" s="13"/>
      <c r="I313" s="13">
        <v>120</v>
      </c>
      <c r="J313" s="6">
        <v>2</v>
      </c>
      <c r="K313" s="6"/>
      <c r="L313" s="6">
        <v>0</v>
      </c>
      <c r="M313" s="6">
        <v>1.2</v>
      </c>
      <c r="N313" s="6">
        <v>3.3</v>
      </c>
      <c r="O313" s="6">
        <v>7740</v>
      </c>
      <c r="P313" s="6">
        <v>82568</v>
      </c>
      <c r="Q313" s="6">
        <v>3302</v>
      </c>
      <c r="R313" s="6">
        <v>3302</v>
      </c>
      <c r="S313" s="10">
        <v>3302</v>
      </c>
      <c r="T313" s="6">
        <v>1651</v>
      </c>
      <c r="U313" s="6">
        <v>1321</v>
      </c>
      <c r="V313" s="6">
        <v>1056</v>
      </c>
      <c r="W313" s="6">
        <v>825</v>
      </c>
      <c r="X313" s="6">
        <v>1651</v>
      </c>
      <c r="Y313" s="6">
        <f>INT(VLOOKUP($I313,怪物模板!$A$3:$N$302,怪物模板!L$1,FALSE))</f>
        <v>12000</v>
      </c>
      <c r="Z313" s="6">
        <f>INT(VLOOKUP($I313,怪物模板!$A$3:$N$302,怪物模板!M$1,FALSE))</f>
        <v>0</v>
      </c>
      <c r="AA313" s="6">
        <v>630</v>
      </c>
      <c r="AB313" s="6">
        <f t="shared" si="6"/>
        <v>1651</v>
      </c>
      <c r="AC313" s="6">
        <v>0</v>
      </c>
      <c r="AD313" s="6">
        <v>0</v>
      </c>
    </row>
    <row r="314" spans="1:30">
      <c r="A314" s="6">
        <v>311</v>
      </c>
      <c r="B314" s="6">
        <v>500090</v>
      </c>
      <c r="C314" s="12" t="s">
        <v>293</v>
      </c>
      <c r="D314" s="6"/>
      <c r="E314" s="11" t="str">
        <f t="shared" si="5"/>
        <v>500090400431</v>
      </c>
      <c r="F314" s="15">
        <v>400431</v>
      </c>
      <c r="G314" s="13" t="s">
        <v>350</v>
      </c>
      <c r="H314" s="13"/>
      <c r="I314" s="13">
        <v>100</v>
      </c>
      <c r="J314" s="6">
        <v>2</v>
      </c>
      <c r="K314" s="6"/>
      <c r="L314" s="6">
        <v>0</v>
      </c>
      <c r="M314" s="6">
        <v>1.2</v>
      </c>
      <c r="N314" s="6">
        <v>3.3</v>
      </c>
      <c r="O314" s="6">
        <v>6020</v>
      </c>
      <c r="P314" s="6">
        <v>64219</v>
      </c>
      <c r="Q314" s="6">
        <v>2568</v>
      </c>
      <c r="R314" s="6">
        <v>2568</v>
      </c>
      <c r="S314" s="10">
        <v>2568</v>
      </c>
      <c r="T314" s="6">
        <v>1284</v>
      </c>
      <c r="U314" s="6">
        <v>1027</v>
      </c>
      <c r="V314" s="6">
        <v>822</v>
      </c>
      <c r="W314" s="6">
        <v>642</v>
      </c>
      <c r="X314" s="6">
        <v>1284</v>
      </c>
      <c r="Y314" s="6">
        <f>INT(VLOOKUP($I314,怪物模板!$A$3:$N$302,怪物模板!L$1,FALSE))</f>
        <v>12000</v>
      </c>
      <c r="Z314" s="6">
        <f>INT(VLOOKUP($I314,怪物模板!$A$3:$N$302,怪物模板!M$1,FALSE))</f>
        <v>0</v>
      </c>
      <c r="AA314" s="6">
        <v>630</v>
      </c>
      <c r="AB314" s="6">
        <f t="shared" si="6"/>
        <v>1284</v>
      </c>
      <c r="AC314" s="6">
        <v>0</v>
      </c>
      <c r="AD314" s="6">
        <v>0</v>
      </c>
    </row>
    <row r="315" spans="1:30">
      <c r="A315" s="6">
        <v>312</v>
      </c>
      <c r="B315" s="6">
        <v>500090</v>
      </c>
      <c r="C315" s="12" t="s">
        <v>293</v>
      </c>
      <c r="D315" s="6"/>
      <c r="E315" s="11" t="str">
        <f t="shared" si="5"/>
        <v>500090400432</v>
      </c>
      <c r="F315" s="15">
        <v>400432</v>
      </c>
      <c r="G315" s="13" t="s">
        <v>351</v>
      </c>
      <c r="H315" s="13"/>
      <c r="I315" s="13">
        <v>100</v>
      </c>
      <c r="J315" s="6">
        <v>2</v>
      </c>
      <c r="K315" s="6"/>
      <c r="L315" s="6">
        <v>0</v>
      </c>
      <c r="M315" s="6">
        <v>1.2</v>
      </c>
      <c r="N315" s="6">
        <v>3.3</v>
      </c>
      <c r="O315" s="6">
        <v>6020</v>
      </c>
      <c r="P315" s="6">
        <v>64219</v>
      </c>
      <c r="Q315" s="6">
        <v>2568</v>
      </c>
      <c r="R315" s="6">
        <v>2568</v>
      </c>
      <c r="S315" s="10">
        <v>2568</v>
      </c>
      <c r="T315" s="6">
        <v>1284</v>
      </c>
      <c r="U315" s="6">
        <v>1027</v>
      </c>
      <c r="V315" s="6">
        <v>822</v>
      </c>
      <c r="W315" s="6">
        <v>642</v>
      </c>
      <c r="X315" s="6">
        <v>1284</v>
      </c>
      <c r="Y315" s="6">
        <f>INT(VLOOKUP($I315,怪物模板!$A$3:$N$302,怪物模板!L$1,FALSE))</f>
        <v>12000</v>
      </c>
      <c r="Z315" s="6">
        <f>INT(VLOOKUP($I315,怪物模板!$A$3:$N$302,怪物模板!M$1,FALSE))</f>
        <v>0</v>
      </c>
      <c r="AA315" s="6">
        <v>630</v>
      </c>
      <c r="AB315" s="6">
        <f t="shared" si="6"/>
        <v>1284</v>
      </c>
      <c r="AC315" s="6">
        <v>0</v>
      </c>
      <c r="AD315" s="6">
        <v>0</v>
      </c>
    </row>
    <row r="316" spans="1:30">
      <c r="A316" s="6">
        <v>313</v>
      </c>
      <c r="B316" s="6">
        <v>500090</v>
      </c>
      <c r="C316" s="12" t="s">
        <v>293</v>
      </c>
      <c r="D316" s="6"/>
      <c r="E316" s="11" t="str">
        <f t="shared" si="5"/>
        <v>500090400433</v>
      </c>
      <c r="F316" s="15">
        <v>400433</v>
      </c>
      <c r="G316" s="13" t="s">
        <v>352</v>
      </c>
      <c r="H316" s="13"/>
      <c r="I316" s="13">
        <v>100</v>
      </c>
      <c r="J316" s="6">
        <v>2</v>
      </c>
      <c r="K316" s="6"/>
      <c r="L316" s="6">
        <v>0</v>
      </c>
      <c r="M316" s="6">
        <v>1.2</v>
      </c>
      <c r="N316" s="6">
        <v>3.3</v>
      </c>
      <c r="O316" s="6">
        <v>6020</v>
      </c>
      <c r="P316" s="6">
        <v>64219</v>
      </c>
      <c r="Q316" s="6">
        <v>2568</v>
      </c>
      <c r="R316" s="6">
        <v>2568</v>
      </c>
      <c r="S316" s="10">
        <v>2568</v>
      </c>
      <c r="T316" s="6">
        <v>1284</v>
      </c>
      <c r="U316" s="6">
        <v>1027</v>
      </c>
      <c r="V316" s="6">
        <v>822</v>
      </c>
      <c r="W316" s="6">
        <v>642</v>
      </c>
      <c r="X316" s="6">
        <v>1284</v>
      </c>
      <c r="Y316" s="6">
        <f>INT(VLOOKUP($I316,怪物模板!$A$3:$N$302,怪物模板!L$1,FALSE))</f>
        <v>12000</v>
      </c>
      <c r="Z316" s="6">
        <f>INT(VLOOKUP($I316,怪物模板!$A$3:$N$302,怪物模板!M$1,FALSE))</f>
        <v>0</v>
      </c>
      <c r="AA316" s="6">
        <v>630</v>
      </c>
      <c r="AB316" s="6">
        <f t="shared" si="6"/>
        <v>1284</v>
      </c>
      <c r="AC316" s="6">
        <v>0</v>
      </c>
      <c r="AD316" s="6">
        <v>0</v>
      </c>
    </row>
    <row r="317" spans="1:30">
      <c r="A317" s="6">
        <v>314</v>
      </c>
      <c r="B317" s="6">
        <v>500090</v>
      </c>
      <c r="C317" s="12" t="s">
        <v>293</v>
      </c>
      <c r="D317" s="6"/>
      <c r="E317" s="11" t="str">
        <f t="shared" si="5"/>
        <v>500090400434</v>
      </c>
      <c r="F317" s="15">
        <v>400434</v>
      </c>
      <c r="G317" s="13" t="s">
        <v>353</v>
      </c>
      <c r="H317" s="13"/>
      <c r="I317" s="13">
        <v>100</v>
      </c>
      <c r="J317" s="6">
        <v>2</v>
      </c>
      <c r="K317" s="6"/>
      <c r="L317" s="6">
        <v>0</v>
      </c>
      <c r="M317" s="6">
        <v>1.2</v>
      </c>
      <c r="N317" s="6">
        <v>3.3</v>
      </c>
      <c r="O317" s="6">
        <v>6020</v>
      </c>
      <c r="P317" s="6">
        <v>64219</v>
      </c>
      <c r="Q317" s="6">
        <v>2568</v>
      </c>
      <c r="R317" s="6">
        <v>2568</v>
      </c>
      <c r="S317" s="10">
        <v>2568</v>
      </c>
      <c r="T317" s="6">
        <v>1284</v>
      </c>
      <c r="U317" s="6">
        <v>1027</v>
      </c>
      <c r="V317" s="6">
        <v>822</v>
      </c>
      <c r="W317" s="6">
        <v>642</v>
      </c>
      <c r="X317" s="6">
        <v>1284</v>
      </c>
      <c r="Y317" s="6">
        <f>INT(VLOOKUP($I317,怪物模板!$A$3:$N$302,怪物模板!L$1,FALSE))</f>
        <v>12000</v>
      </c>
      <c r="Z317" s="6">
        <f>INT(VLOOKUP($I317,怪物模板!$A$3:$N$302,怪物模板!M$1,FALSE))</f>
        <v>0</v>
      </c>
      <c r="AA317" s="6">
        <v>630</v>
      </c>
      <c r="AB317" s="6">
        <f t="shared" si="6"/>
        <v>1284</v>
      </c>
      <c r="AC317" s="6">
        <v>0</v>
      </c>
      <c r="AD317" s="6">
        <v>0</v>
      </c>
    </row>
    <row r="318" spans="1:30">
      <c r="A318" s="6">
        <v>315</v>
      </c>
      <c r="B318" s="6">
        <v>500090</v>
      </c>
      <c r="C318" s="12" t="s">
        <v>293</v>
      </c>
      <c r="D318" s="6"/>
      <c r="E318" s="11" t="str">
        <f t="shared" si="5"/>
        <v>500090400441</v>
      </c>
      <c r="F318" s="15">
        <v>400441</v>
      </c>
      <c r="G318" s="13" t="s">
        <v>354</v>
      </c>
      <c r="H318" s="13"/>
      <c r="I318" s="13">
        <v>80</v>
      </c>
      <c r="J318" s="6">
        <v>2</v>
      </c>
      <c r="K318" s="6"/>
      <c r="L318" s="6">
        <v>0</v>
      </c>
      <c r="M318" s="6">
        <v>1.2</v>
      </c>
      <c r="N318" s="6">
        <v>3.3</v>
      </c>
      <c r="O318" s="6">
        <v>4513</v>
      </c>
      <c r="P318" s="6">
        <v>48164</v>
      </c>
      <c r="Q318" s="6">
        <v>1926</v>
      </c>
      <c r="R318" s="6">
        <v>1926</v>
      </c>
      <c r="S318" s="10">
        <v>1926</v>
      </c>
      <c r="T318" s="6">
        <v>963</v>
      </c>
      <c r="U318" s="6">
        <v>770</v>
      </c>
      <c r="V318" s="6">
        <v>616</v>
      </c>
      <c r="W318" s="6">
        <v>481</v>
      </c>
      <c r="X318" s="6">
        <v>963</v>
      </c>
      <c r="Y318" s="6">
        <f>INT(VLOOKUP($I318,怪物模板!$A$3:$N$302,怪物模板!L$1,FALSE))</f>
        <v>12000</v>
      </c>
      <c r="Z318" s="6">
        <f>INT(VLOOKUP($I318,怪物模板!$A$3:$N$302,怪物模板!M$1,FALSE))</f>
        <v>0</v>
      </c>
      <c r="AA318" s="6">
        <v>630</v>
      </c>
      <c r="AB318" s="6">
        <f t="shared" si="6"/>
        <v>963</v>
      </c>
      <c r="AC318" s="6">
        <v>0</v>
      </c>
      <c r="AD318" s="6">
        <v>0</v>
      </c>
    </row>
    <row r="319" spans="1:30">
      <c r="A319" s="6">
        <v>316</v>
      </c>
      <c r="B319" s="6">
        <v>500090</v>
      </c>
      <c r="C319" s="12" t="s">
        <v>293</v>
      </c>
      <c r="D319" s="6"/>
      <c r="E319" s="11" t="str">
        <f t="shared" si="5"/>
        <v>500090400442</v>
      </c>
      <c r="F319" s="15">
        <v>400442</v>
      </c>
      <c r="G319" s="13" t="s">
        <v>355</v>
      </c>
      <c r="H319" s="13"/>
      <c r="I319" s="13">
        <v>80</v>
      </c>
      <c r="J319" s="6">
        <v>2</v>
      </c>
      <c r="K319" s="6"/>
      <c r="L319" s="6">
        <v>0</v>
      </c>
      <c r="M319" s="6">
        <v>1.2</v>
      </c>
      <c r="N319" s="6">
        <v>3.3</v>
      </c>
      <c r="O319" s="6">
        <v>4513</v>
      </c>
      <c r="P319" s="6">
        <v>48164</v>
      </c>
      <c r="Q319" s="6">
        <v>1926</v>
      </c>
      <c r="R319" s="6">
        <v>1926</v>
      </c>
      <c r="S319" s="10">
        <v>1926</v>
      </c>
      <c r="T319" s="6">
        <v>963</v>
      </c>
      <c r="U319" s="6">
        <v>770</v>
      </c>
      <c r="V319" s="6">
        <v>616</v>
      </c>
      <c r="W319" s="6">
        <v>481</v>
      </c>
      <c r="X319" s="6">
        <v>963</v>
      </c>
      <c r="Y319" s="6">
        <f>INT(VLOOKUP($I319,怪物模板!$A$3:$N$302,怪物模板!L$1,FALSE))</f>
        <v>12000</v>
      </c>
      <c r="Z319" s="6">
        <f>INT(VLOOKUP($I319,怪物模板!$A$3:$N$302,怪物模板!M$1,FALSE))</f>
        <v>0</v>
      </c>
      <c r="AA319" s="6">
        <v>630</v>
      </c>
      <c r="AB319" s="6">
        <f t="shared" si="6"/>
        <v>963</v>
      </c>
      <c r="AC319" s="6">
        <v>0</v>
      </c>
      <c r="AD319" s="6">
        <v>0</v>
      </c>
    </row>
    <row r="320" spans="1:30">
      <c r="A320" s="6">
        <v>317</v>
      </c>
      <c r="B320" s="6">
        <v>500090</v>
      </c>
      <c r="C320" s="12" t="s">
        <v>293</v>
      </c>
      <c r="D320" s="6"/>
      <c r="E320" s="11" t="str">
        <f t="shared" si="5"/>
        <v>500090400443</v>
      </c>
      <c r="F320" s="15">
        <v>400443</v>
      </c>
      <c r="G320" s="13" t="s">
        <v>356</v>
      </c>
      <c r="H320" s="13"/>
      <c r="I320" s="13">
        <v>80</v>
      </c>
      <c r="J320" s="6">
        <v>2</v>
      </c>
      <c r="K320" s="6"/>
      <c r="L320" s="6">
        <v>0</v>
      </c>
      <c r="M320" s="6">
        <v>1.2</v>
      </c>
      <c r="N320" s="6">
        <v>3.3</v>
      </c>
      <c r="O320" s="6">
        <v>4513</v>
      </c>
      <c r="P320" s="6">
        <v>48164</v>
      </c>
      <c r="Q320" s="6">
        <v>1926</v>
      </c>
      <c r="R320" s="6">
        <v>1926</v>
      </c>
      <c r="S320" s="10">
        <v>1926</v>
      </c>
      <c r="T320" s="6">
        <v>963</v>
      </c>
      <c r="U320" s="6">
        <v>770</v>
      </c>
      <c r="V320" s="6">
        <v>616</v>
      </c>
      <c r="W320" s="6">
        <v>481</v>
      </c>
      <c r="X320" s="6">
        <v>963</v>
      </c>
      <c r="Y320" s="6">
        <f>INT(VLOOKUP($I320,怪物模板!$A$3:$N$302,怪物模板!L$1,FALSE))</f>
        <v>12000</v>
      </c>
      <c r="Z320" s="6">
        <f>INT(VLOOKUP($I320,怪物模板!$A$3:$N$302,怪物模板!M$1,FALSE))</f>
        <v>0</v>
      </c>
      <c r="AA320" s="6">
        <v>630</v>
      </c>
      <c r="AB320" s="6">
        <f t="shared" si="6"/>
        <v>963</v>
      </c>
      <c r="AC320" s="6">
        <v>0</v>
      </c>
      <c r="AD320" s="6">
        <v>0</v>
      </c>
    </row>
    <row r="321" spans="1:30">
      <c r="A321" s="6">
        <v>318</v>
      </c>
      <c r="B321" s="6">
        <v>500090</v>
      </c>
      <c r="C321" s="12" t="s">
        <v>293</v>
      </c>
      <c r="D321" s="6"/>
      <c r="E321" s="11" t="str">
        <f t="shared" si="5"/>
        <v>500090400444</v>
      </c>
      <c r="F321" s="15">
        <v>400444</v>
      </c>
      <c r="G321" s="13" t="s">
        <v>357</v>
      </c>
      <c r="H321" s="13"/>
      <c r="I321" s="13">
        <v>80</v>
      </c>
      <c r="J321" s="6">
        <v>2</v>
      </c>
      <c r="K321" s="6"/>
      <c r="L321" s="6">
        <v>0</v>
      </c>
      <c r="M321" s="6">
        <v>1.2</v>
      </c>
      <c r="N321" s="6">
        <v>3.3</v>
      </c>
      <c r="O321" s="6">
        <v>4513</v>
      </c>
      <c r="P321" s="6">
        <v>48164</v>
      </c>
      <c r="Q321" s="6">
        <v>1926</v>
      </c>
      <c r="R321" s="6">
        <v>1926</v>
      </c>
      <c r="S321" s="10">
        <v>1926</v>
      </c>
      <c r="T321" s="6">
        <v>963</v>
      </c>
      <c r="U321" s="6">
        <v>770</v>
      </c>
      <c r="V321" s="6">
        <v>616</v>
      </c>
      <c r="W321" s="6">
        <v>481</v>
      </c>
      <c r="X321" s="6">
        <v>963</v>
      </c>
      <c r="Y321" s="6">
        <f>INT(VLOOKUP($I321,怪物模板!$A$3:$N$302,怪物模板!L$1,FALSE))</f>
        <v>12000</v>
      </c>
      <c r="Z321" s="6">
        <f>INT(VLOOKUP($I321,怪物模板!$A$3:$N$302,怪物模板!M$1,FALSE))</f>
        <v>0</v>
      </c>
      <c r="AA321" s="6">
        <v>630</v>
      </c>
      <c r="AB321" s="6">
        <f t="shared" si="6"/>
        <v>963</v>
      </c>
      <c r="AC321" s="6">
        <v>0</v>
      </c>
      <c r="AD321" s="6">
        <v>0</v>
      </c>
    </row>
    <row r="322" spans="1:30">
      <c r="A322" s="6">
        <v>319</v>
      </c>
      <c r="B322" s="6">
        <v>500090</v>
      </c>
      <c r="C322" s="12" t="s">
        <v>293</v>
      </c>
      <c r="D322" s="6"/>
      <c r="E322" s="11" t="str">
        <f t="shared" si="5"/>
        <v>500090400451</v>
      </c>
      <c r="F322" s="15">
        <v>400451</v>
      </c>
      <c r="G322" s="13" t="s">
        <v>358</v>
      </c>
      <c r="H322" s="13"/>
      <c r="I322" s="13">
        <v>60</v>
      </c>
      <c r="J322" s="6">
        <v>2</v>
      </c>
      <c r="K322" s="6"/>
      <c r="L322" s="6">
        <v>0</v>
      </c>
      <c r="M322" s="6">
        <v>1.2</v>
      </c>
      <c r="N322" s="6">
        <v>3.3</v>
      </c>
      <c r="O322" s="6">
        <v>3225</v>
      </c>
      <c r="P322" s="6">
        <v>34403</v>
      </c>
      <c r="Q322" s="6">
        <v>1376</v>
      </c>
      <c r="R322" s="6">
        <v>1376</v>
      </c>
      <c r="S322" s="10">
        <v>1376</v>
      </c>
      <c r="T322" s="6">
        <v>688</v>
      </c>
      <c r="U322" s="6">
        <v>550</v>
      </c>
      <c r="V322" s="6">
        <v>440</v>
      </c>
      <c r="W322" s="6">
        <v>344</v>
      </c>
      <c r="X322" s="6">
        <v>688</v>
      </c>
      <c r="Y322" s="6">
        <f>INT(VLOOKUP($I322,怪物模板!$A$3:$N$302,怪物模板!L$1,FALSE))</f>
        <v>12000</v>
      </c>
      <c r="Z322" s="6">
        <f>INT(VLOOKUP($I322,怪物模板!$A$3:$N$302,怪物模板!M$1,FALSE))</f>
        <v>0</v>
      </c>
      <c r="AA322" s="6">
        <v>630</v>
      </c>
      <c r="AB322" s="6">
        <f t="shared" ref="AB322:AB329" si="7">X322</f>
        <v>688</v>
      </c>
      <c r="AC322" s="6">
        <v>0</v>
      </c>
      <c r="AD322" s="6">
        <v>0</v>
      </c>
    </row>
    <row r="323" spans="1:30">
      <c r="A323" s="6">
        <v>320</v>
      </c>
      <c r="B323" s="6">
        <v>500090</v>
      </c>
      <c r="C323" s="12" t="s">
        <v>293</v>
      </c>
      <c r="D323" s="6"/>
      <c r="E323" s="11" t="str">
        <f t="shared" si="5"/>
        <v>500090400452</v>
      </c>
      <c r="F323" s="15">
        <v>400452</v>
      </c>
      <c r="G323" s="13" t="s">
        <v>359</v>
      </c>
      <c r="H323" s="13"/>
      <c r="I323" s="13">
        <v>60</v>
      </c>
      <c r="J323" s="6">
        <v>2</v>
      </c>
      <c r="K323" s="6"/>
      <c r="L323" s="6">
        <v>0</v>
      </c>
      <c r="M323" s="6">
        <v>1.2</v>
      </c>
      <c r="N323" s="6">
        <v>3.3</v>
      </c>
      <c r="O323" s="6">
        <v>3225</v>
      </c>
      <c r="P323" s="6">
        <v>34403</v>
      </c>
      <c r="Q323" s="6">
        <v>1376</v>
      </c>
      <c r="R323" s="6">
        <v>1376</v>
      </c>
      <c r="S323" s="10">
        <v>1376</v>
      </c>
      <c r="T323" s="6">
        <v>688</v>
      </c>
      <c r="U323" s="6">
        <v>550</v>
      </c>
      <c r="V323" s="6">
        <v>440</v>
      </c>
      <c r="W323" s="6">
        <v>344</v>
      </c>
      <c r="X323" s="6">
        <v>688</v>
      </c>
      <c r="Y323" s="6">
        <f>INT(VLOOKUP($I323,怪物模板!$A$3:$N$302,怪物模板!L$1,FALSE))</f>
        <v>12000</v>
      </c>
      <c r="Z323" s="6">
        <f>INT(VLOOKUP($I323,怪物模板!$A$3:$N$302,怪物模板!M$1,FALSE))</f>
        <v>0</v>
      </c>
      <c r="AA323" s="6">
        <v>630</v>
      </c>
      <c r="AB323" s="6">
        <f t="shared" si="7"/>
        <v>688</v>
      </c>
      <c r="AC323" s="6">
        <v>0</v>
      </c>
      <c r="AD323" s="6">
        <v>0</v>
      </c>
    </row>
    <row r="324" spans="1:30">
      <c r="A324" s="6">
        <v>321</v>
      </c>
      <c r="B324" s="6">
        <v>500090</v>
      </c>
      <c r="C324" s="12" t="s">
        <v>293</v>
      </c>
      <c r="D324" s="6"/>
      <c r="E324" s="11" t="str">
        <f t="shared" ref="E324:E387" si="8">B324&amp;F324</f>
        <v>500090400453</v>
      </c>
      <c r="F324" s="15">
        <v>400453</v>
      </c>
      <c r="G324" s="13" t="s">
        <v>360</v>
      </c>
      <c r="H324" s="13"/>
      <c r="I324" s="13">
        <v>60</v>
      </c>
      <c r="J324" s="6">
        <v>2</v>
      </c>
      <c r="K324" s="6"/>
      <c r="L324" s="6">
        <v>0</v>
      </c>
      <c r="M324" s="6">
        <v>1.2</v>
      </c>
      <c r="N324" s="6">
        <v>3.3</v>
      </c>
      <c r="O324" s="6">
        <v>3225</v>
      </c>
      <c r="P324" s="6">
        <v>34403</v>
      </c>
      <c r="Q324" s="6">
        <v>1376</v>
      </c>
      <c r="R324" s="6">
        <v>1376</v>
      </c>
      <c r="S324" s="10">
        <v>1376</v>
      </c>
      <c r="T324" s="6">
        <v>688</v>
      </c>
      <c r="U324" s="6">
        <v>550</v>
      </c>
      <c r="V324" s="6">
        <v>440</v>
      </c>
      <c r="W324" s="6">
        <v>344</v>
      </c>
      <c r="X324" s="6">
        <v>688</v>
      </c>
      <c r="Y324" s="6">
        <f>INT(VLOOKUP($I324,怪物模板!$A$3:$N$302,怪物模板!L$1,FALSE))</f>
        <v>12000</v>
      </c>
      <c r="Z324" s="6">
        <f>INT(VLOOKUP($I324,怪物模板!$A$3:$N$302,怪物模板!M$1,FALSE))</f>
        <v>0</v>
      </c>
      <c r="AA324" s="6">
        <v>630</v>
      </c>
      <c r="AB324" s="6">
        <f t="shared" si="7"/>
        <v>688</v>
      </c>
      <c r="AC324" s="6">
        <v>0</v>
      </c>
      <c r="AD324" s="6">
        <v>0</v>
      </c>
    </row>
    <row r="325" spans="1:30">
      <c r="A325" s="6">
        <v>322</v>
      </c>
      <c r="B325" s="6">
        <v>500090</v>
      </c>
      <c r="C325" s="12" t="s">
        <v>293</v>
      </c>
      <c r="D325" s="6"/>
      <c r="E325" s="11" t="str">
        <f t="shared" si="8"/>
        <v>500090400454</v>
      </c>
      <c r="F325" s="15">
        <v>400454</v>
      </c>
      <c r="G325" s="13" t="s">
        <v>361</v>
      </c>
      <c r="H325" s="13"/>
      <c r="I325" s="13">
        <v>60</v>
      </c>
      <c r="J325" s="6">
        <v>2</v>
      </c>
      <c r="K325" s="6"/>
      <c r="L325" s="6">
        <v>0</v>
      </c>
      <c r="M325" s="6">
        <v>1.2</v>
      </c>
      <c r="N325" s="6">
        <v>3.3</v>
      </c>
      <c r="O325" s="6">
        <v>3225</v>
      </c>
      <c r="P325" s="6">
        <v>34403</v>
      </c>
      <c r="Q325" s="6">
        <v>1376</v>
      </c>
      <c r="R325" s="6">
        <v>1376</v>
      </c>
      <c r="S325" s="10">
        <v>1376</v>
      </c>
      <c r="T325" s="6">
        <v>688</v>
      </c>
      <c r="U325" s="6">
        <v>550</v>
      </c>
      <c r="V325" s="6">
        <v>440</v>
      </c>
      <c r="W325" s="6">
        <v>344</v>
      </c>
      <c r="X325" s="6">
        <v>688</v>
      </c>
      <c r="Y325" s="6">
        <f>INT(VLOOKUP($I325,怪物模板!$A$3:$N$302,怪物模板!L$1,FALSE))</f>
        <v>12000</v>
      </c>
      <c r="Z325" s="6">
        <f>INT(VLOOKUP($I325,怪物模板!$A$3:$N$302,怪物模板!M$1,FALSE))</f>
        <v>0</v>
      </c>
      <c r="AA325" s="6">
        <v>630</v>
      </c>
      <c r="AB325" s="6">
        <f t="shared" si="7"/>
        <v>688</v>
      </c>
      <c r="AC325" s="6">
        <v>0</v>
      </c>
      <c r="AD325" s="6">
        <v>0</v>
      </c>
    </row>
    <row r="326" spans="1:30">
      <c r="A326" s="6">
        <v>323</v>
      </c>
      <c r="B326" s="6">
        <v>500090</v>
      </c>
      <c r="C326" s="12" t="s">
        <v>293</v>
      </c>
      <c r="D326" s="6"/>
      <c r="E326" s="11" t="str">
        <f t="shared" si="8"/>
        <v>500090400455</v>
      </c>
      <c r="F326" s="15">
        <v>400455</v>
      </c>
      <c r="G326" s="13" t="s">
        <v>362</v>
      </c>
      <c r="H326" s="13"/>
      <c r="I326" s="13">
        <v>60</v>
      </c>
      <c r="J326" s="6">
        <v>2</v>
      </c>
      <c r="K326" s="6"/>
      <c r="L326" s="6">
        <v>0</v>
      </c>
      <c r="M326" s="6">
        <v>1.2</v>
      </c>
      <c r="N326" s="6">
        <v>3.3</v>
      </c>
      <c r="O326" s="6">
        <v>3225</v>
      </c>
      <c r="P326" s="6">
        <v>34403</v>
      </c>
      <c r="Q326" s="6">
        <v>1376</v>
      </c>
      <c r="R326" s="6">
        <v>1376</v>
      </c>
      <c r="S326" s="10">
        <v>1376</v>
      </c>
      <c r="T326" s="6">
        <v>688</v>
      </c>
      <c r="U326" s="6">
        <v>550</v>
      </c>
      <c r="V326" s="6">
        <v>440</v>
      </c>
      <c r="W326" s="6">
        <v>344</v>
      </c>
      <c r="X326" s="6">
        <v>688</v>
      </c>
      <c r="Y326" s="6">
        <f>INT(VLOOKUP($I326,怪物模板!$A$3:$N$302,怪物模板!L$1,FALSE))</f>
        <v>12000</v>
      </c>
      <c r="Z326" s="6">
        <f>INT(VLOOKUP($I326,怪物模板!$A$3:$N$302,怪物模板!M$1,FALSE))</f>
        <v>0</v>
      </c>
      <c r="AA326" s="6">
        <v>630</v>
      </c>
      <c r="AB326" s="6">
        <f t="shared" si="7"/>
        <v>688</v>
      </c>
      <c r="AC326" s="6">
        <v>0</v>
      </c>
      <c r="AD326" s="6">
        <v>0</v>
      </c>
    </row>
    <row r="327" spans="1:30">
      <c r="A327" s="6">
        <v>324</v>
      </c>
      <c r="B327" s="6">
        <v>500090</v>
      </c>
      <c r="C327" s="12" t="s">
        <v>293</v>
      </c>
      <c r="D327" s="6"/>
      <c r="E327" s="11" t="str">
        <f t="shared" si="8"/>
        <v>500090400456</v>
      </c>
      <c r="F327" s="15">
        <v>400456</v>
      </c>
      <c r="G327" s="13" t="s">
        <v>363</v>
      </c>
      <c r="H327" s="13"/>
      <c r="I327" s="13">
        <v>60</v>
      </c>
      <c r="J327" s="6">
        <v>2</v>
      </c>
      <c r="K327" s="6"/>
      <c r="L327" s="6">
        <v>0</v>
      </c>
      <c r="M327" s="6">
        <v>1.2</v>
      </c>
      <c r="N327" s="6">
        <v>3.3</v>
      </c>
      <c r="O327" s="6">
        <v>3225</v>
      </c>
      <c r="P327" s="6">
        <v>34403</v>
      </c>
      <c r="Q327" s="6">
        <v>1376</v>
      </c>
      <c r="R327" s="6">
        <v>1376</v>
      </c>
      <c r="S327" s="10">
        <v>1376</v>
      </c>
      <c r="T327" s="6">
        <v>688</v>
      </c>
      <c r="U327" s="6">
        <v>550</v>
      </c>
      <c r="V327" s="6">
        <v>440</v>
      </c>
      <c r="W327" s="6">
        <v>344</v>
      </c>
      <c r="X327" s="6">
        <v>688</v>
      </c>
      <c r="Y327" s="6">
        <f>INT(VLOOKUP($I327,怪物模板!$A$3:$N$302,怪物模板!L$1,FALSE))</f>
        <v>12000</v>
      </c>
      <c r="Z327" s="6">
        <f>INT(VLOOKUP($I327,怪物模板!$A$3:$N$302,怪物模板!M$1,FALSE))</f>
        <v>0</v>
      </c>
      <c r="AA327" s="6">
        <v>630</v>
      </c>
      <c r="AB327" s="6">
        <f t="shared" si="7"/>
        <v>688</v>
      </c>
      <c r="AC327" s="6">
        <v>0</v>
      </c>
      <c r="AD327" s="6">
        <v>0</v>
      </c>
    </row>
    <row r="328" spans="1:30">
      <c r="A328" s="6">
        <v>325</v>
      </c>
      <c r="B328" s="6">
        <v>500090</v>
      </c>
      <c r="C328" s="12" t="s">
        <v>293</v>
      </c>
      <c r="D328" s="6"/>
      <c r="E328" s="11" t="str">
        <f t="shared" si="8"/>
        <v>500090400457</v>
      </c>
      <c r="F328" s="15">
        <v>400457</v>
      </c>
      <c r="G328" s="13" t="s">
        <v>364</v>
      </c>
      <c r="H328" s="13"/>
      <c r="I328" s="13">
        <v>60</v>
      </c>
      <c r="J328" s="6">
        <v>2</v>
      </c>
      <c r="K328" s="6"/>
      <c r="L328" s="6">
        <v>0</v>
      </c>
      <c r="M328" s="6">
        <v>1.2</v>
      </c>
      <c r="N328" s="6">
        <v>3.3</v>
      </c>
      <c r="O328" s="6">
        <v>3225</v>
      </c>
      <c r="P328" s="6">
        <v>34403</v>
      </c>
      <c r="Q328" s="6">
        <v>1376</v>
      </c>
      <c r="R328" s="6">
        <v>1376</v>
      </c>
      <c r="S328" s="10">
        <v>1376</v>
      </c>
      <c r="T328" s="6">
        <v>688</v>
      </c>
      <c r="U328" s="6">
        <v>550</v>
      </c>
      <c r="V328" s="6">
        <v>440</v>
      </c>
      <c r="W328" s="6">
        <v>344</v>
      </c>
      <c r="X328" s="6">
        <v>688</v>
      </c>
      <c r="Y328" s="6">
        <f>INT(VLOOKUP($I328,怪物模板!$A$3:$N$302,怪物模板!L$1,FALSE))</f>
        <v>12000</v>
      </c>
      <c r="Z328" s="6">
        <f>INT(VLOOKUP($I328,怪物模板!$A$3:$N$302,怪物模板!M$1,FALSE))</f>
        <v>0</v>
      </c>
      <c r="AA328" s="6">
        <v>630</v>
      </c>
      <c r="AB328" s="6">
        <f t="shared" si="7"/>
        <v>688</v>
      </c>
      <c r="AC328" s="6">
        <v>0</v>
      </c>
      <c r="AD328" s="6">
        <v>0</v>
      </c>
    </row>
    <row r="329" spans="1:30">
      <c r="A329" s="6">
        <v>326</v>
      </c>
      <c r="B329" s="6">
        <v>500090</v>
      </c>
      <c r="C329" s="12" t="s">
        <v>293</v>
      </c>
      <c r="D329" s="6"/>
      <c r="E329" s="11" t="str">
        <f t="shared" si="8"/>
        <v>500090400458</v>
      </c>
      <c r="F329" s="15">
        <v>400458</v>
      </c>
      <c r="G329" s="13" t="s">
        <v>365</v>
      </c>
      <c r="H329" s="13"/>
      <c r="I329" s="13">
        <v>60</v>
      </c>
      <c r="J329" s="6">
        <v>2</v>
      </c>
      <c r="K329" s="6"/>
      <c r="L329" s="6">
        <v>0</v>
      </c>
      <c r="M329" s="6">
        <v>1.2</v>
      </c>
      <c r="N329" s="6">
        <v>3.3</v>
      </c>
      <c r="O329" s="6">
        <v>3225</v>
      </c>
      <c r="P329" s="6">
        <v>34403</v>
      </c>
      <c r="Q329" s="6">
        <v>1376</v>
      </c>
      <c r="R329" s="6">
        <v>1376</v>
      </c>
      <c r="S329" s="10">
        <v>1376</v>
      </c>
      <c r="T329" s="6">
        <v>688</v>
      </c>
      <c r="U329" s="6">
        <v>550</v>
      </c>
      <c r="V329" s="6">
        <v>440</v>
      </c>
      <c r="W329" s="6">
        <v>344</v>
      </c>
      <c r="X329" s="6">
        <v>688</v>
      </c>
      <c r="Y329" s="6">
        <f>INT(VLOOKUP($I329,怪物模板!$A$3:$N$302,怪物模板!L$1,FALSE))</f>
        <v>12000</v>
      </c>
      <c r="Z329" s="6">
        <f>INT(VLOOKUP($I329,怪物模板!$A$3:$N$302,怪物模板!M$1,FALSE))</f>
        <v>0</v>
      </c>
      <c r="AA329" s="6">
        <v>630</v>
      </c>
      <c r="AB329" s="6">
        <f t="shared" si="7"/>
        <v>688</v>
      </c>
      <c r="AC329" s="6">
        <v>0</v>
      </c>
      <c r="AD329" s="6">
        <v>0</v>
      </c>
    </row>
    <row r="330" spans="1:30">
      <c r="A330" s="6">
        <v>327</v>
      </c>
      <c r="B330" s="6">
        <v>500040</v>
      </c>
      <c r="C330" s="12" t="s">
        <v>366</v>
      </c>
      <c r="E330" s="11" t="str">
        <f t="shared" si="8"/>
        <v>50004024101</v>
      </c>
      <c r="F330" s="15">
        <v>24101</v>
      </c>
      <c r="G330" s="7" t="s">
        <v>367</v>
      </c>
      <c r="H330" s="7"/>
      <c r="I330" s="10">
        <f>VLOOKUP(F330,[1]镇妖塔怪物强度设计!$A$174:$D$263,4,FALSE)</f>
        <v>40</v>
      </c>
      <c r="J330" s="6">
        <v>3</v>
      </c>
      <c r="K330" s="6">
        <v>0</v>
      </c>
      <c r="L330" s="6">
        <v>0</v>
      </c>
      <c r="M330" s="6">
        <v>1</v>
      </c>
      <c r="N330" s="6">
        <v>1</v>
      </c>
      <c r="O330" s="10">
        <v>850</v>
      </c>
      <c r="P330" s="6">
        <f>INT(INDEX([2]镇妖塔怪物强度设计!$A$173:$Q$263,MATCH($F330,[2]镇妖塔怪物强度设计!$A$173:$A$263,0),MATCH(P$1,[2]镇妖塔怪物强度设计!$A$173:$N$173,0)))</f>
        <v>99768</v>
      </c>
      <c r="Q330" s="6">
        <f>INT(INDEX([2]镇妖塔怪物强度设计!$A$173:$Q$263,MATCH($F330,[2]镇妖塔怪物强度设计!$A$173:$A$263,0),MATCH(Q$1,[2]镇妖塔怪物强度设计!$A$173:$N$173,0)))</f>
        <v>997</v>
      </c>
      <c r="R330" s="6">
        <f>INT(INDEX([2]镇妖塔怪物强度设计!$A$173:$Q$263,MATCH($F330,[2]镇妖塔怪物强度设计!$A$173:$A$263,0),MATCH(R$1,[2]镇妖塔怪物强度设计!$A$173:$N$173,0)))</f>
        <v>997</v>
      </c>
      <c r="S330" s="6">
        <v>100</v>
      </c>
      <c r="T330" s="6">
        <f>INT(INDEX([2]镇妖塔怪物强度设计!$A$173:$Q$263,MATCH($F330,[2]镇妖塔怪物强度设计!$A$173:$A$263,0),MATCH(T$1,[2]镇妖塔怪物强度设计!$A$173:$N$173,0)))</f>
        <v>249</v>
      </c>
      <c r="U330" s="6">
        <f>INT(INDEX([2]镇妖塔怪物强度设计!$A$173:$Q$263,MATCH($F330,[2]镇妖塔怪物强度设计!$A$173:$A$263,0),MATCH(U$1,[2]镇妖塔怪物强度设计!$A$173:$N$173,0)))</f>
        <v>199</v>
      </c>
      <c r="V330" s="6">
        <f>INT(INDEX([2]镇妖塔怪物强度设计!$A$173:$Q$263,MATCH($F330,[2]镇妖塔怪物强度设计!$A$173:$A$263,0),MATCH(V$1,[2]镇妖塔怪物强度设计!$A$173:$Q$173,0)))</f>
        <v>159</v>
      </c>
      <c r="W330" s="6">
        <f>INT(INDEX([2]镇妖塔怪物强度设计!$A$173:$Q$263,MATCH($F330,[2]镇妖塔怪物强度设计!$A$173:$A$263,0),MATCH(W$1,[2]镇妖塔怪物强度设计!$A$173:$Q$173,0)))</f>
        <v>124</v>
      </c>
      <c r="X330" s="6">
        <f>INT(INDEX([2]镇妖塔怪物强度设计!$A$173:$Q$263,MATCH($F330,[2]镇妖塔怪物强度设计!$A$173:$A$263,0),MATCH(X$1,[2]镇妖塔怪物强度设计!$A$173:$Q$173,0)))</f>
        <v>249</v>
      </c>
      <c r="Y330" s="6">
        <f>INT(VLOOKUP($I330,怪物模板!$A$3:$N$302,怪物模板!L$1,FALSE))</f>
        <v>12000</v>
      </c>
      <c r="Z330" s="6">
        <f>INT(VLOOKUP($I330,怪物模板!$A$3:$N$302,怪物模板!M$1,FALSE))</f>
        <v>0</v>
      </c>
      <c r="AA330" s="6">
        <v>630</v>
      </c>
      <c r="AB330" s="6">
        <v>0</v>
      </c>
      <c r="AC330" s="6">
        <v>0</v>
      </c>
      <c r="AD330" s="6">
        <v>0</v>
      </c>
    </row>
    <row r="331" spans="1:30">
      <c r="A331" s="6">
        <v>328</v>
      </c>
      <c r="B331" s="6">
        <v>500040</v>
      </c>
      <c r="C331" s="12" t="s">
        <v>366</v>
      </c>
      <c r="E331" s="11" t="str">
        <f t="shared" si="8"/>
        <v>50004024201</v>
      </c>
      <c r="F331" s="15">
        <v>24201</v>
      </c>
      <c r="G331" t="s">
        <v>368</v>
      </c>
      <c r="H331" s="7"/>
      <c r="I331" s="10">
        <f>VLOOKUP(F331,[1]镇妖塔怪物强度设计!$A$174:$D$263,4,FALSE)</f>
        <v>40</v>
      </c>
      <c r="J331" s="6">
        <v>2</v>
      </c>
      <c r="K331" s="6">
        <v>0</v>
      </c>
      <c r="L331" s="6">
        <v>0</v>
      </c>
      <c r="M331" s="6">
        <v>1</v>
      </c>
      <c r="N331" s="6">
        <v>1</v>
      </c>
      <c r="O331" s="6">
        <v>533</v>
      </c>
      <c r="P331" s="6">
        <f>INT(INDEX([2]镇妖塔怪物强度设计!$A$173:$Q$263,MATCH($F331,[2]镇妖塔怪物强度设计!$A$173:$A$263,0),MATCH(P$1,[2]镇妖塔怪物强度设计!$A$173:$N$173,0)))</f>
        <v>16034</v>
      </c>
      <c r="Q331" s="6">
        <f>INT(INDEX([2]镇妖塔怪物强度设计!$A$173:$Q$263,MATCH($F331,[2]镇妖塔怪物强度设计!$A$173:$A$263,0),MATCH(Q$1,[2]镇妖塔怪物强度设计!$A$173:$N$173,0)))</f>
        <v>855</v>
      </c>
      <c r="R331" s="6">
        <f>INT(INDEX([2]镇妖塔怪物强度设计!$A$173:$Q$263,MATCH($F331,[2]镇妖塔怪物强度设计!$A$173:$A$263,0),MATCH(R$1,[2]镇妖塔怪物强度设计!$A$173:$N$173,0)))</f>
        <v>855</v>
      </c>
      <c r="S331" s="6">
        <v>100</v>
      </c>
      <c r="T331" s="6">
        <f>INT(INDEX([2]镇妖塔怪物强度设计!$A$173:$Q$263,MATCH($F331,[2]镇妖塔怪物强度设计!$A$173:$A$263,0),MATCH(T$1,[2]镇妖塔怪物强度设计!$A$173:$N$173,0)))</f>
        <v>213</v>
      </c>
      <c r="U331" s="6">
        <f>INT(INDEX([2]镇妖塔怪物强度设计!$A$173:$Q$263,MATCH($F331,[2]镇妖塔怪物强度设计!$A$173:$A$263,0),MATCH(U$1,[2]镇妖塔怪物强度设计!$A$173:$N$173,0)))</f>
        <v>171</v>
      </c>
      <c r="V331" s="6">
        <f>INT(INDEX([2]镇妖塔怪物强度设计!$A$173:$Q$263,MATCH($F331,[2]镇妖塔怪物强度设计!$A$173:$A$263,0),MATCH(V$1,[2]镇妖塔怪物强度设计!$A$173:$Q$173,0)))</f>
        <v>136</v>
      </c>
      <c r="W331" s="6">
        <f>INT(INDEX([2]镇妖塔怪物强度设计!$A$173:$Q$263,MATCH($F331,[2]镇妖塔怪物强度设计!$A$173:$A$263,0),MATCH(W$1,[2]镇妖塔怪物强度设计!$A$173:$Q$173,0)))</f>
        <v>106</v>
      </c>
      <c r="X331" s="6">
        <f>INT(INDEX([2]镇妖塔怪物强度设计!$A$173:$Q$263,MATCH($F331,[2]镇妖塔怪物强度设计!$A$173:$A$263,0),MATCH(X$1,[2]镇妖塔怪物强度设计!$A$173:$Q$173,0)))</f>
        <v>213</v>
      </c>
      <c r="Y331" s="6">
        <f>INT(VLOOKUP($I331,怪物模板!$A$3:$N$302,怪物模板!L$1,FALSE))</f>
        <v>12000</v>
      </c>
      <c r="Z331" s="6">
        <f>INT(VLOOKUP($I331,怪物模板!$A$3:$N$302,怪物模板!M$1,FALSE))</f>
        <v>0</v>
      </c>
      <c r="AA331" s="6">
        <f>INT(VLOOKUP($I331,怪物模板!$A$3:$N$302,怪物模板!N$1,FALSE))</f>
        <v>550</v>
      </c>
      <c r="AB331" s="6">
        <v>0</v>
      </c>
      <c r="AC331" s="6">
        <v>0</v>
      </c>
      <c r="AD331" s="6">
        <v>0</v>
      </c>
    </row>
    <row r="332" spans="1:30">
      <c r="A332" s="6">
        <v>329</v>
      </c>
      <c r="B332" s="6">
        <v>500040</v>
      </c>
      <c r="C332" s="12" t="s">
        <v>366</v>
      </c>
      <c r="E332" s="11" t="str">
        <f t="shared" si="8"/>
        <v>50004024301</v>
      </c>
      <c r="F332" s="15">
        <v>24301</v>
      </c>
      <c r="G332" t="s">
        <v>369</v>
      </c>
      <c r="H332" s="7"/>
      <c r="I332" s="10">
        <f>VLOOKUP(F332,[1]镇妖塔怪物强度设计!$A$174:$D$263,4,FALSE)</f>
        <v>40</v>
      </c>
      <c r="J332" s="6">
        <v>1</v>
      </c>
      <c r="K332" s="6">
        <v>0</v>
      </c>
      <c r="L332" s="6">
        <v>0</v>
      </c>
      <c r="M332" s="6">
        <v>1</v>
      </c>
      <c r="N332" s="6">
        <v>1</v>
      </c>
      <c r="O332" s="6">
        <v>88</v>
      </c>
      <c r="P332" s="6">
        <f>INT(INDEX([2]镇妖塔怪物强度设计!$A$173:$Q$263,MATCH($F332,[2]镇妖塔怪物强度设计!$A$173:$A$263,0),MATCH(P$1,[2]镇妖塔怪物强度设计!$A$173:$N$173,0)))</f>
        <v>8907</v>
      </c>
      <c r="Q332" s="6">
        <f>INT(INDEX([2]镇妖塔怪物强度设计!$A$173:$Q$263,MATCH($F332,[2]镇妖塔怪物强度设计!$A$173:$A$263,0),MATCH(Q$1,[2]镇妖塔怪物强度设计!$A$173:$N$173,0)))</f>
        <v>712</v>
      </c>
      <c r="R332" s="6">
        <f>INT(INDEX([2]镇妖塔怪物强度设计!$A$173:$Q$263,MATCH($F332,[2]镇妖塔怪物强度设计!$A$173:$A$263,0),MATCH(R$1,[2]镇妖塔怪物强度设计!$A$173:$N$173,0)))</f>
        <v>712</v>
      </c>
      <c r="S332" s="6">
        <v>100</v>
      </c>
      <c r="T332" s="6">
        <f>INT(INDEX([2]镇妖塔怪物强度设计!$A$173:$Q$263,MATCH($F332,[2]镇妖塔怪物强度设计!$A$173:$A$263,0),MATCH(T$1,[2]镇妖塔怪物强度设计!$A$173:$N$173,0)))</f>
        <v>178</v>
      </c>
      <c r="U332" s="6">
        <f>INT(INDEX([2]镇妖塔怪物强度设计!$A$173:$Q$263,MATCH($F332,[2]镇妖塔怪物强度设计!$A$173:$A$263,0),MATCH(U$1,[2]镇妖塔怪物强度设计!$A$173:$N$173,0)))</f>
        <v>142</v>
      </c>
      <c r="V332" s="6">
        <f>INT(INDEX([2]镇妖塔怪物强度设计!$A$173:$Q$263,MATCH($F332,[2]镇妖塔怪物强度设计!$A$173:$A$263,0),MATCH(V$1,[2]镇妖塔怪物强度设计!$A$173:$Q$173,0)))</f>
        <v>114</v>
      </c>
      <c r="W332" s="6">
        <f>INT(INDEX([2]镇妖塔怪物强度设计!$A$173:$Q$263,MATCH($F332,[2]镇妖塔怪物强度设计!$A$173:$A$263,0),MATCH(W$1,[2]镇妖塔怪物强度设计!$A$173:$Q$173,0)))</f>
        <v>89</v>
      </c>
      <c r="X332" s="6">
        <f>INT(INDEX([2]镇妖塔怪物强度设计!$A$173:$Q$263,MATCH($F332,[2]镇妖塔怪物强度设计!$A$173:$A$263,0),MATCH(X$1,[2]镇妖塔怪物强度设计!$A$173:$Q$173,0)))</f>
        <v>178</v>
      </c>
      <c r="Y332" s="6">
        <f>INT(VLOOKUP($I332,怪物模板!$A$3:$N$302,怪物模板!L$1,FALSE))</f>
        <v>12000</v>
      </c>
      <c r="Z332" s="6">
        <f>INT(VLOOKUP($I332,怪物模板!$A$3:$N$302,怪物模板!M$1,FALSE))</f>
        <v>0</v>
      </c>
      <c r="AA332" s="6">
        <f>INT(VLOOKUP($I332,怪物模板!$A$3:$N$302,怪物模板!N$1,FALSE))</f>
        <v>550</v>
      </c>
      <c r="AB332" s="6">
        <v>0</v>
      </c>
      <c r="AC332" s="6">
        <v>0</v>
      </c>
      <c r="AD332" s="6">
        <v>0</v>
      </c>
    </row>
    <row r="333" spans="1:30">
      <c r="A333" s="6">
        <v>330</v>
      </c>
      <c r="B333" s="6">
        <v>500040</v>
      </c>
      <c r="C333" s="12" t="s">
        <v>370</v>
      </c>
      <c r="E333" s="11" t="str">
        <f t="shared" si="8"/>
        <v>50004024102</v>
      </c>
      <c r="F333" s="15">
        <f t="shared" ref="F333:F364" si="9">F330+1</f>
        <v>24102</v>
      </c>
      <c r="G333" t="s">
        <v>371</v>
      </c>
      <c r="H333" s="7"/>
      <c r="I333" s="10">
        <f>VLOOKUP(F333,[1]镇妖塔怪物强度设计!$A$174:$D$263,4,FALSE)</f>
        <v>45</v>
      </c>
      <c r="J333" s="6">
        <v>3</v>
      </c>
      <c r="K333" s="6">
        <v>0</v>
      </c>
      <c r="L333" s="6">
        <v>0</v>
      </c>
      <c r="M333" s="6">
        <v>1</v>
      </c>
      <c r="N333" s="6">
        <v>1</v>
      </c>
      <c r="O333" s="10">
        <v>1700</v>
      </c>
      <c r="P333" s="6">
        <f>INT(INDEX([2]镇妖塔怪物强度设计!$A$173:$Q$263,MATCH($F333,[2]镇妖塔怪物强度设计!$A$173:$A$263,0),MATCH(P$1,[2]镇妖塔怪物强度设计!$A$173:$N$173,0)))</f>
        <v>133025</v>
      </c>
      <c r="Q333" s="6">
        <f>INT(INDEX([2]镇妖塔怪物强度设计!$A$173:$Q$263,MATCH($F333,[2]镇妖塔怪物强度设计!$A$173:$A$263,0),MATCH(Q$1,[2]镇妖塔怪物强度设计!$A$173:$N$173,0)))</f>
        <v>1330</v>
      </c>
      <c r="R333" s="6">
        <f>INT(INDEX([2]镇妖塔怪物强度设计!$A$173:$Q$263,MATCH($F333,[2]镇妖塔怪物强度设计!$A$173:$A$263,0),MATCH(R$1,[2]镇妖塔怪物强度设计!$A$173:$N$173,0)))</f>
        <v>1330</v>
      </c>
      <c r="S333" s="6">
        <v>100</v>
      </c>
      <c r="T333" s="6">
        <f>INT(INDEX([2]镇妖塔怪物强度设计!$A$173:$Q$263,MATCH($F333,[2]镇妖塔怪物强度设计!$A$173:$A$263,0),MATCH(T$1,[2]镇妖塔怪物强度设计!$A$173:$N$173,0)))</f>
        <v>332</v>
      </c>
      <c r="U333" s="6">
        <f>INT(INDEX([2]镇妖塔怪物强度设计!$A$173:$Q$263,MATCH($F333,[2]镇妖塔怪物强度设计!$A$173:$A$263,0),MATCH(U$1,[2]镇妖塔怪物强度设计!$A$173:$N$173,0)))</f>
        <v>266</v>
      </c>
      <c r="V333" s="6">
        <f>INT(INDEX([2]镇妖塔怪物强度设计!$A$173:$Q$263,MATCH($F333,[2]镇妖塔怪物强度设计!$A$173:$A$263,0),MATCH(V$1,[2]镇妖塔怪物强度设计!$A$173:$Q$173,0)))</f>
        <v>212</v>
      </c>
      <c r="W333" s="6">
        <f>INT(INDEX([2]镇妖塔怪物强度设计!$A$173:$Q$263,MATCH($F333,[2]镇妖塔怪物强度设计!$A$173:$A$263,0),MATCH(W$1,[2]镇妖塔怪物强度设计!$A$173:$Q$173,0)))</f>
        <v>166</v>
      </c>
      <c r="X333" s="6">
        <f>INT(INDEX([2]镇妖塔怪物强度设计!$A$173:$Q$263,MATCH($F333,[2]镇妖塔怪物强度设计!$A$173:$A$263,0),MATCH(X$1,[2]镇妖塔怪物强度设计!$A$173:$Q$173,0)))</f>
        <v>332</v>
      </c>
      <c r="Y333" s="6">
        <f>INT(VLOOKUP($I333,怪物模板!$A$3:$N$302,怪物模板!L$1,FALSE))</f>
        <v>12000</v>
      </c>
      <c r="Z333" s="6">
        <f>INT(VLOOKUP($I333,怪物模板!$A$3:$N$302,怪物模板!M$1,FALSE))</f>
        <v>0</v>
      </c>
      <c r="AA333" s="6">
        <v>630</v>
      </c>
      <c r="AB333" s="6">
        <v>0</v>
      </c>
      <c r="AC333" s="6">
        <v>0</v>
      </c>
      <c r="AD333" s="6">
        <v>0</v>
      </c>
    </row>
    <row r="334" spans="1:30">
      <c r="A334" s="6">
        <v>331</v>
      </c>
      <c r="B334" s="6">
        <v>500040</v>
      </c>
      <c r="C334" s="12" t="s">
        <v>370</v>
      </c>
      <c r="E334" s="11" t="str">
        <f t="shared" si="8"/>
        <v>50004024202</v>
      </c>
      <c r="F334" s="15">
        <f t="shared" si="9"/>
        <v>24202</v>
      </c>
      <c r="G334" t="s">
        <v>372</v>
      </c>
      <c r="H334" s="7"/>
      <c r="I334" s="10">
        <f>VLOOKUP(F334,[1]镇妖塔怪物强度设计!$A$174:$D$263,4,FALSE)</f>
        <v>45</v>
      </c>
      <c r="J334" s="6">
        <v>2</v>
      </c>
      <c r="K334" s="6">
        <v>0</v>
      </c>
      <c r="L334" s="6">
        <v>0</v>
      </c>
      <c r="M334" s="6">
        <v>1</v>
      </c>
      <c r="N334" s="6">
        <v>1</v>
      </c>
      <c r="O334" s="6">
        <v>1425</v>
      </c>
      <c r="P334" s="6">
        <f>INT(INDEX([2]镇妖塔怪物强度设计!$A$173:$Q$263,MATCH($F334,[2]镇妖塔怪物强度设计!$A$173:$A$263,0),MATCH(P$1,[2]镇妖塔怪物强度设计!$A$173:$N$173,0)))</f>
        <v>21379</v>
      </c>
      <c r="Q334" s="6">
        <f>INT(INDEX([2]镇妖塔怪物强度设计!$A$173:$Q$263,MATCH($F334,[2]镇妖塔怪物强度设计!$A$173:$A$263,0),MATCH(Q$1,[2]镇妖塔怪物强度设计!$A$173:$N$173,0)))</f>
        <v>1140</v>
      </c>
      <c r="R334" s="6">
        <f>INT(INDEX([2]镇妖塔怪物强度设计!$A$173:$Q$263,MATCH($F334,[2]镇妖塔怪物强度设计!$A$173:$A$263,0),MATCH(R$1,[2]镇妖塔怪物强度设计!$A$173:$N$173,0)))</f>
        <v>1140</v>
      </c>
      <c r="S334" s="6">
        <v>100</v>
      </c>
      <c r="T334" s="6">
        <f>INT(INDEX([2]镇妖塔怪物强度设计!$A$173:$Q$263,MATCH($F334,[2]镇妖塔怪物强度设计!$A$173:$A$263,0),MATCH(T$1,[2]镇妖塔怪物强度设计!$A$173:$N$173,0)))</f>
        <v>285</v>
      </c>
      <c r="U334" s="6">
        <f>INT(INDEX([2]镇妖塔怪物强度设计!$A$173:$Q$263,MATCH($F334,[2]镇妖塔怪物强度设计!$A$173:$A$263,0),MATCH(U$1,[2]镇妖塔怪物强度设计!$A$173:$N$173,0)))</f>
        <v>228</v>
      </c>
      <c r="V334" s="6">
        <f>INT(INDEX([2]镇妖塔怪物强度设计!$A$173:$Q$263,MATCH($F334,[2]镇妖塔怪物强度设计!$A$173:$A$263,0),MATCH(V$1,[2]镇妖塔怪物强度设计!$A$173:$Q$173,0)))</f>
        <v>182</v>
      </c>
      <c r="W334" s="6">
        <f>INT(INDEX([2]镇妖塔怪物强度设计!$A$173:$Q$263,MATCH($F334,[2]镇妖塔怪物强度设计!$A$173:$A$263,0),MATCH(W$1,[2]镇妖塔怪物强度设计!$A$173:$Q$173,0)))</f>
        <v>142</v>
      </c>
      <c r="X334" s="6">
        <f>INT(INDEX([2]镇妖塔怪物强度设计!$A$173:$Q$263,MATCH($F334,[2]镇妖塔怪物强度设计!$A$173:$A$263,0),MATCH(X$1,[2]镇妖塔怪物强度设计!$A$173:$Q$173,0)))</f>
        <v>285</v>
      </c>
      <c r="Y334" s="6">
        <f>INT(VLOOKUP($I334,怪物模板!$A$3:$N$302,怪物模板!L$1,FALSE))</f>
        <v>12000</v>
      </c>
      <c r="Z334" s="6">
        <f>INT(VLOOKUP($I334,怪物模板!$A$3:$N$302,怪物模板!M$1,FALSE))</f>
        <v>0</v>
      </c>
      <c r="AA334" s="6">
        <f>INT(VLOOKUP($I334,怪物模板!$A$3:$N$302,怪物模板!N$1,FALSE))</f>
        <v>550</v>
      </c>
      <c r="AB334" s="6">
        <v>0</v>
      </c>
      <c r="AC334" s="6">
        <v>0</v>
      </c>
      <c r="AD334" s="6">
        <v>0</v>
      </c>
    </row>
    <row r="335" spans="1:30">
      <c r="A335" s="6">
        <v>332</v>
      </c>
      <c r="B335" s="6">
        <v>500040</v>
      </c>
      <c r="C335" s="12" t="s">
        <v>370</v>
      </c>
      <c r="E335" s="11" t="str">
        <f t="shared" si="8"/>
        <v>50004024302</v>
      </c>
      <c r="F335" s="15">
        <f t="shared" si="9"/>
        <v>24302</v>
      </c>
      <c r="G335" t="s">
        <v>373</v>
      </c>
      <c r="H335" s="7"/>
      <c r="I335" s="10">
        <f>VLOOKUP(F335,[1]镇妖塔怪物强度设计!$A$174:$D$263,4,FALSE)</f>
        <v>45</v>
      </c>
      <c r="J335" s="6">
        <v>1</v>
      </c>
      <c r="K335" s="6">
        <v>0</v>
      </c>
      <c r="L335" s="6">
        <v>0</v>
      </c>
      <c r="M335" s="6">
        <v>1</v>
      </c>
      <c r="N335" s="6">
        <v>1</v>
      </c>
      <c r="O335" s="6">
        <v>118</v>
      </c>
      <c r="P335" s="6">
        <f>INT(INDEX([2]镇妖塔怪物强度设计!$A$173:$Q$263,MATCH($F335,[2]镇妖塔怪物强度设计!$A$173:$A$263,0),MATCH(P$1,[2]镇妖塔怪物强度设计!$A$173:$N$173,0)))</f>
        <v>11877</v>
      </c>
      <c r="Q335" s="6">
        <f>INT(INDEX([2]镇妖塔怪物强度设计!$A$173:$Q$263,MATCH($F335,[2]镇妖塔怪物强度设计!$A$173:$A$263,0),MATCH(Q$1,[2]镇妖塔怪物强度设计!$A$173:$N$173,0)))</f>
        <v>950</v>
      </c>
      <c r="R335" s="6">
        <f>INT(INDEX([2]镇妖塔怪物强度设计!$A$173:$Q$263,MATCH($F335,[2]镇妖塔怪物强度设计!$A$173:$A$263,0),MATCH(R$1,[2]镇妖塔怪物强度设计!$A$173:$N$173,0)))</f>
        <v>950</v>
      </c>
      <c r="S335" s="6">
        <v>100</v>
      </c>
      <c r="T335" s="6">
        <f>INT(INDEX([2]镇妖塔怪物强度设计!$A$173:$Q$263,MATCH($F335,[2]镇妖塔怪物强度设计!$A$173:$A$263,0),MATCH(T$1,[2]镇妖塔怪物强度设计!$A$173:$N$173,0)))</f>
        <v>237</v>
      </c>
      <c r="U335" s="6">
        <f>INT(INDEX([2]镇妖塔怪物强度设计!$A$173:$Q$263,MATCH($F335,[2]镇妖塔怪物强度设计!$A$173:$A$263,0),MATCH(U$1,[2]镇妖塔怪物强度设计!$A$173:$N$173,0)))</f>
        <v>190</v>
      </c>
      <c r="V335" s="6">
        <f>INT(INDEX([2]镇妖塔怪物强度设计!$A$173:$Q$263,MATCH($F335,[2]镇妖塔怪物强度设计!$A$173:$A$263,0),MATCH(V$1,[2]镇妖塔怪物强度设计!$A$173:$Q$173,0)))</f>
        <v>152</v>
      </c>
      <c r="W335" s="6">
        <f>INT(INDEX([2]镇妖塔怪物强度设计!$A$173:$Q$263,MATCH($F335,[2]镇妖塔怪物强度设计!$A$173:$A$263,0),MATCH(W$1,[2]镇妖塔怪物强度设计!$A$173:$Q$173,0)))</f>
        <v>118</v>
      </c>
      <c r="X335" s="6">
        <f>INT(INDEX([2]镇妖塔怪物强度设计!$A$173:$Q$263,MATCH($F335,[2]镇妖塔怪物强度设计!$A$173:$A$263,0),MATCH(X$1,[2]镇妖塔怪物强度设计!$A$173:$Q$173,0)))</f>
        <v>237</v>
      </c>
      <c r="Y335" s="6">
        <f>INT(VLOOKUP($I335,怪物模板!$A$3:$N$302,怪物模板!L$1,FALSE))</f>
        <v>12000</v>
      </c>
      <c r="Z335" s="6">
        <f>INT(VLOOKUP($I335,怪物模板!$A$3:$N$302,怪物模板!M$1,FALSE))</f>
        <v>0</v>
      </c>
      <c r="AA335" s="6">
        <f>INT(VLOOKUP($I335,怪物模板!$A$3:$N$302,怪物模板!N$1,FALSE))</f>
        <v>550</v>
      </c>
      <c r="AB335" s="6">
        <v>0</v>
      </c>
      <c r="AC335" s="6">
        <v>0</v>
      </c>
      <c r="AD335" s="6">
        <v>0</v>
      </c>
    </row>
    <row r="336" spans="1:30">
      <c r="A336" s="6">
        <v>333</v>
      </c>
      <c r="B336" s="6">
        <v>500040</v>
      </c>
      <c r="C336" s="12" t="s">
        <v>374</v>
      </c>
      <c r="E336" s="11" t="str">
        <f t="shared" si="8"/>
        <v>50004024103</v>
      </c>
      <c r="F336" s="15">
        <f t="shared" si="9"/>
        <v>24103</v>
      </c>
      <c r="G336" t="s">
        <v>375</v>
      </c>
      <c r="H336" s="7"/>
      <c r="I336" s="10">
        <f>VLOOKUP(F336,[1]镇妖塔怪物强度设计!$A$174:$D$263,4,FALSE)</f>
        <v>50</v>
      </c>
      <c r="J336" s="6">
        <v>3</v>
      </c>
      <c r="K336" s="6">
        <v>0</v>
      </c>
      <c r="L336" s="6">
        <v>0</v>
      </c>
      <c r="M336" s="6">
        <v>1</v>
      </c>
      <c r="N336" s="6">
        <v>1</v>
      </c>
      <c r="O336" s="10">
        <v>2800</v>
      </c>
      <c r="P336" s="6">
        <f>INT(INDEX([2]镇妖塔怪物强度设计!$A$173:$Q$263,MATCH($F336,[2]镇妖塔怪物强度设计!$A$173:$A$263,0),MATCH(P$1,[2]镇妖塔怪物强度设计!$A$173:$N$173,0)))</f>
        <v>166281</v>
      </c>
      <c r="Q336" s="6">
        <f>INT(INDEX([2]镇妖塔怪物强度设计!$A$173:$Q$263,MATCH($F336,[2]镇妖塔怪物强度设计!$A$173:$A$263,0),MATCH(Q$1,[2]镇妖塔怪物强度设计!$A$173:$N$173,0)))</f>
        <v>1662</v>
      </c>
      <c r="R336" s="6">
        <f>INT(INDEX([2]镇妖塔怪物强度设计!$A$173:$Q$263,MATCH($F336,[2]镇妖塔怪物强度设计!$A$173:$A$263,0),MATCH(R$1,[2]镇妖塔怪物强度设计!$A$173:$N$173,0)))</f>
        <v>1662</v>
      </c>
      <c r="S336" s="6">
        <v>100</v>
      </c>
      <c r="T336" s="6">
        <f>INT(INDEX([2]镇妖塔怪物强度设计!$A$173:$Q$263,MATCH($F336,[2]镇妖塔怪物强度设计!$A$173:$A$263,0),MATCH(T$1,[2]镇妖塔怪物强度设计!$A$173:$N$173,0)))</f>
        <v>415</v>
      </c>
      <c r="U336" s="6">
        <f>INT(INDEX([2]镇妖塔怪物强度设计!$A$173:$Q$263,MATCH($F336,[2]镇妖塔怪物强度设计!$A$173:$A$263,0),MATCH(U$1,[2]镇妖塔怪物强度设计!$A$173:$N$173,0)))</f>
        <v>332</v>
      </c>
      <c r="V336" s="6">
        <f>INT(INDEX([2]镇妖塔怪物强度设计!$A$173:$Q$263,MATCH($F336,[2]镇妖塔怪物强度设计!$A$173:$A$263,0),MATCH(V$1,[2]镇妖塔怪物强度设计!$A$173:$Q$173,0)))</f>
        <v>266</v>
      </c>
      <c r="W336" s="6">
        <f>INT(INDEX([2]镇妖塔怪物强度设计!$A$173:$Q$263,MATCH($F336,[2]镇妖塔怪物强度设计!$A$173:$A$263,0),MATCH(W$1,[2]镇妖塔怪物强度设计!$A$173:$Q$173,0)))</f>
        <v>207</v>
      </c>
      <c r="X336" s="6">
        <f>INT(INDEX([2]镇妖塔怪物强度设计!$A$173:$Q$263,MATCH($F336,[2]镇妖塔怪物强度设计!$A$173:$A$263,0),MATCH(X$1,[2]镇妖塔怪物强度设计!$A$173:$Q$173,0)))</f>
        <v>415</v>
      </c>
      <c r="Y336" s="6">
        <f>INT(VLOOKUP($I336,怪物模板!$A$3:$N$302,怪物模板!L$1,FALSE))</f>
        <v>12000</v>
      </c>
      <c r="Z336" s="6">
        <f>INT(VLOOKUP($I336,怪物模板!$A$3:$N$302,怪物模板!M$1,FALSE))</f>
        <v>0</v>
      </c>
      <c r="AA336" s="6">
        <v>630</v>
      </c>
      <c r="AB336" s="6">
        <v>0</v>
      </c>
      <c r="AC336" s="6">
        <v>0</v>
      </c>
      <c r="AD336" s="6">
        <v>0</v>
      </c>
    </row>
    <row r="337" spans="1:30">
      <c r="A337" s="6">
        <v>334</v>
      </c>
      <c r="B337" s="6">
        <v>500040</v>
      </c>
      <c r="C337" s="12" t="s">
        <v>374</v>
      </c>
      <c r="E337" s="11" t="str">
        <f t="shared" si="8"/>
        <v>50004024203</v>
      </c>
      <c r="F337" s="15">
        <f t="shared" si="9"/>
        <v>24203</v>
      </c>
      <c r="G337" t="s">
        <v>376</v>
      </c>
      <c r="H337" s="7"/>
      <c r="I337" s="10">
        <f>VLOOKUP(F337,[1]镇妖塔怪物强度设计!$A$174:$D$263,4,FALSE)</f>
        <v>50</v>
      </c>
      <c r="J337" s="6">
        <v>2</v>
      </c>
      <c r="K337" s="6">
        <v>0</v>
      </c>
      <c r="L337" s="6">
        <v>0</v>
      </c>
      <c r="M337" s="6">
        <v>1</v>
      </c>
      <c r="N337" s="6">
        <v>1</v>
      </c>
      <c r="O337" s="6">
        <v>1781</v>
      </c>
      <c r="P337" s="6">
        <f>INT(INDEX([2]镇妖塔怪物强度设计!$A$173:$Q$263,MATCH($F337,[2]镇妖塔怪物强度设计!$A$173:$A$263,0),MATCH(P$1,[2]镇妖塔怪物强度设计!$A$173:$N$173,0)))</f>
        <v>26723</v>
      </c>
      <c r="Q337" s="6">
        <f>INT(INDEX([2]镇妖塔怪物强度设计!$A$173:$Q$263,MATCH($F337,[2]镇妖塔怪物强度设计!$A$173:$A$263,0),MATCH(Q$1,[2]镇妖塔怪物强度设计!$A$173:$N$173,0)))</f>
        <v>1425</v>
      </c>
      <c r="R337" s="6">
        <f>INT(INDEX([2]镇妖塔怪物强度设计!$A$173:$Q$263,MATCH($F337,[2]镇妖塔怪物强度设计!$A$173:$A$263,0),MATCH(R$1,[2]镇妖塔怪物强度设计!$A$173:$N$173,0)))</f>
        <v>1425</v>
      </c>
      <c r="S337" s="6">
        <v>100</v>
      </c>
      <c r="T337" s="6">
        <f>INT(INDEX([2]镇妖塔怪物强度设计!$A$173:$Q$263,MATCH($F337,[2]镇妖塔怪物强度设计!$A$173:$A$263,0),MATCH(T$1,[2]镇妖塔怪物强度设计!$A$173:$N$173,0)))</f>
        <v>356</v>
      </c>
      <c r="U337" s="6">
        <f>INT(INDEX([2]镇妖塔怪物强度设计!$A$173:$Q$263,MATCH($F337,[2]镇妖塔怪物强度设计!$A$173:$A$263,0),MATCH(U$1,[2]镇妖塔怪物强度设计!$A$173:$N$173,0)))</f>
        <v>285</v>
      </c>
      <c r="V337" s="6">
        <f>INT(INDEX([2]镇妖塔怪物强度设计!$A$173:$Q$263,MATCH($F337,[2]镇妖塔怪物强度设计!$A$173:$A$263,0),MATCH(V$1,[2]镇妖塔怪物强度设计!$A$173:$Q$173,0)))</f>
        <v>228</v>
      </c>
      <c r="W337" s="6">
        <f>INT(INDEX([2]镇妖塔怪物强度设计!$A$173:$Q$263,MATCH($F337,[2]镇妖塔怪物强度设计!$A$173:$A$263,0),MATCH(W$1,[2]镇妖塔怪物强度设计!$A$173:$Q$173,0)))</f>
        <v>178</v>
      </c>
      <c r="X337" s="6">
        <f>INT(INDEX([2]镇妖塔怪物强度设计!$A$173:$Q$263,MATCH($F337,[2]镇妖塔怪物强度设计!$A$173:$A$263,0),MATCH(X$1,[2]镇妖塔怪物强度设计!$A$173:$Q$173,0)))</f>
        <v>356</v>
      </c>
      <c r="Y337" s="6">
        <f>INT(VLOOKUP($I337,怪物模板!$A$3:$N$302,怪物模板!L$1,FALSE))</f>
        <v>12000</v>
      </c>
      <c r="Z337" s="6">
        <f>INT(VLOOKUP($I337,怪物模板!$A$3:$N$302,怪物模板!M$1,FALSE))</f>
        <v>0</v>
      </c>
      <c r="AA337" s="6">
        <f>INT(VLOOKUP($I337,怪物模板!$A$3:$N$302,怪物模板!N$1,FALSE))</f>
        <v>550</v>
      </c>
      <c r="AB337" s="6">
        <v>0</v>
      </c>
      <c r="AC337" s="6">
        <v>0</v>
      </c>
      <c r="AD337" s="6">
        <v>0</v>
      </c>
    </row>
    <row r="338" spans="1:30">
      <c r="A338" s="6">
        <v>335</v>
      </c>
      <c r="B338" s="6">
        <v>500040</v>
      </c>
      <c r="C338" s="12" t="s">
        <v>374</v>
      </c>
      <c r="E338" s="11" t="str">
        <f t="shared" si="8"/>
        <v>50004024303</v>
      </c>
      <c r="F338" s="15">
        <f t="shared" si="9"/>
        <v>24303</v>
      </c>
      <c r="G338" t="s">
        <v>377</v>
      </c>
      <c r="H338" s="7"/>
      <c r="I338" s="10">
        <f>VLOOKUP(F338,[1]镇妖塔怪物强度设计!$A$174:$D$263,4,FALSE)</f>
        <v>50</v>
      </c>
      <c r="J338" s="6">
        <v>1</v>
      </c>
      <c r="K338" s="6">
        <v>0</v>
      </c>
      <c r="L338" s="6">
        <v>0</v>
      </c>
      <c r="M338" s="6">
        <v>1</v>
      </c>
      <c r="N338" s="6">
        <v>1</v>
      </c>
      <c r="O338" s="6">
        <v>147</v>
      </c>
      <c r="P338" s="6">
        <f>INT(INDEX([2]镇妖塔怪物强度设计!$A$173:$Q$263,MATCH($F338,[2]镇妖塔怪物强度设计!$A$173:$A$263,0),MATCH(P$1,[2]镇妖塔怪物强度设计!$A$173:$N$173,0)))</f>
        <v>14846</v>
      </c>
      <c r="Q338" s="6">
        <f>INT(INDEX([2]镇妖塔怪物强度设计!$A$173:$Q$263,MATCH($F338,[2]镇妖塔怪物强度设计!$A$173:$A$263,0),MATCH(Q$1,[2]镇妖塔怪物强度设计!$A$173:$N$173,0)))</f>
        <v>1187</v>
      </c>
      <c r="R338" s="6">
        <f>INT(INDEX([2]镇妖塔怪物强度设计!$A$173:$Q$263,MATCH($F338,[2]镇妖塔怪物强度设计!$A$173:$A$263,0),MATCH(R$1,[2]镇妖塔怪物强度设计!$A$173:$N$173,0)))</f>
        <v>1187</v>
      </c>
      <c r="S338" s="6">
        <v>100</v>
      </c>
      <c r="T338" s="6">
        <f>INT(INDEX([2]镇妖塔怪物强度设计!$A$173:$Q$263,MATCH($F338,[2]镇妖塔怪物强度设计!$A$173:$A$263,0),MATCH(T$1,[2]镇妖塔怪物强度设计!$A$173:$N$173,0)))</f>
        <v>296</v>
      </c>
      <c r="U338" s="6">
        <f>INT(INDEX([2]镇妖塔怪物强度设计!$A$173:$Q$263,MATCH($F338,[2]镇妖塔怪物强度设计!$A$173:$A$263,0),MATCH(U$1,[2]镇妖塔怪物强度设计!$A$173:$N$173,0)))</f>
        <v>237</v>
      </c>
      <c r="V338" s="6">
        <f>INT(INDEX([2]镇妖塔怪物强度设计!$A$173:$Q$263,MATCH($F338,[2]镇妖塔怪物强度设计!$A$173:$A$263,0),MATCH(V$1,[2]镇妖塔怪物强度设计!$A$173:$Q$173,0)))</f>
        <v>190</v>
      </c>
      <c r="W338" s="6">
        <f>INT(INDEX([2]镇妖塔怪物强度设计!$A$173:$Q$263,MATCH($F338,[2]镇妖塔怪物强度设计!$A$173:$A$263,0),MATCH(W$1,[2]镇妖塔怪物强度设计!$A$173:$Q$173,0)))</f>
        <v>148</v>
      </c>
      <c r="X338" s="6">
        <f>INT(INDEX([2]镇妖塔怪物强度设计!$A$173:$Q$263,MATCH($F338,[2]镇妖塔怪物强度设计!$A$173:$A$263,0),MATCH(X$1,[2]镇妖塔怪物强度设计!$A$173:$Q$173,0)))</f>
        <v>296</v>
      </c>
      <c r="Y338" s="6">
        <f>INT(VLOOKUP($I338,怪物模板!$A$3:$N$302,怪物模板!L$1,FALSE))</f>
        <v>12000</v>
      </c>
      <c r="Z338" s="6">
        <f>INT(VLOOKUP($I338,怪物模板!$A$3:$N$302,怪物模板!M$1,FALSE))</f>
        <v>0</v>
      </c>
      <c r="AA338" s="6">
        <f>INT(VLOOKUP($I338,怪物模板!$A$3:$N$302,怪物模板!N$1,FALSE))</f>
        <v>550</v>
      </c>
      <c r="AB338" s="6">
        <v>0</v>
      </c>
      <c r="AC338" s="6">
        <v>0</v>
      </c>
      <c r="AD338" s="6">
        <v>0</v>
      </c>
    </row>
    <row r="339" spans="1:30">
      <c r="A339" s="6">
        <v>336</v>
      </c>
      <c r="B339" s="6">
        <v>500040</v>
      </c>
      <c r="C339" s="12" t="s">
        <v>378</v>
      </c>
      <c r="E339" s="11" t="str">
        <f t="shared" si="8"/>
        <v>50004024104</v>
      </c>
      <c r="F339" s="15">
        <f t="shared" si="9"/>
        <v>24104</v>
      </c>
      <c r="G339" t="s">
        <v>379</v>
      </c>
      <c r="H339" s="7"/>
      <c r="I339" s="10">
        <f>VLOOKUP(F339,[1]镇妖塔怪物强度设计!$A$174:$D$263,4,FALSE)</f>
        <v>55</v>
      </c>
      <c r="J339" s="6">
        <v>3</v>
      </c>
      <c r="K339" s="6">
        <v>0</v>
      </c>
      <c r="L339" s="6">
        <v>0</v>
      </c>
      <c r="M339" s="6">
        <v>1</v>
      </c>
      <c r="N339" s="6">
        <v>1</v>
      </c>
      <c r="O339" s="6">
        <v>3595</v>
      </c>
      <c r="P339" s="6">
        <f>INT(INDEX([2]镇妖塔怪物强度设计!$A$173:$Q$263,MATCH($F339,[2]镇妖塔怪物强度设计!$A$173:$A$263,0),MATCH(P$1,[2]镇妖塔怪物强度设计!$A$173:$N$173,0)))</f>
        <v>191785</v>
      </c>
      <c r="Q339" s="6">
        <f>INT(INDEX([2]镇妖塔怪物强度设计!$A$173:$Q$263,MATCH($F339,[2]镇妖塔怪物强度设计!$A$173:$A$263,0),MATCH(Q$1,[2]镇妖塔怪物强度设计!$A$173:$N$173,0)))</f>
        <v>1917</v>
      </c>
      <c r="R339" s="6">
        <f>INT(INDEX([2]镇妖塔怪物强度设计!$A$173:$Q$263,MATCH($F339,[2]镇妖塔怪物强度设计!$A$173:$A$263,0),MATCH(R$1,[2]镇妖塔怪物强度设计!$A$173:$N$173,0)))</f>
        <v>1917</v>
      </c>
      <c r="S339" s="6">
        <v>100</v>
      </c>
      <c r="T339" s="6">
        <f>INT(INDEX([2]镇妖塔怪物强度设计!$A$173:$Q$263,MATCH($F339,[2]镇妖塔怪物强度设计!$A$173:$A$263,0),MATCH(T$1,[2]镇妖塔怪物强度设计!$A$173:$N$173,0)))</f>
        <v>479</v>
      </c>
      <c r="U339" s="6">
        <f>INT(INDEX([2]镇妖塔怪物强度设计!$A$173:$Q$263,MATCH($F339,[2]镇妖塔怪物强度设计!$A$173:$A$263,0),MATCH(U$1,[2]镇妖塔怪物强度设计!$A$173:$N$173,0)))</f>
        <v>383</v>
      </c>
      <c r="V339" s="6">
        <f>INT(INDEX([2]镇妖塔怪物强度设计!$A$173:$Q$263,MATCH($F339,[2]镇妖塔怪物强度设计!$A$173:$A$263,0),MATCH(V$1,[2]镇妖塔怪物强度设计!$A$173:$Q$173,0)))</f>
        <v>306</v>
      </c>
      <c r="W339" s="6">
        <f>INT(INDEX([2]镇妖塔怪物强度设计!$A$173:$Q$263,MATCH($F339,[2]镇妖塔怪物强度设计!$A$173:$A$263,0),MATCH(W$1,[2]镇妖塔怪物强度设计!$A$173:$Q$173,0)))</f>
        <v>239</v>
      </c>
      <c r="X339" s="6">
        <f>INT(INDEX([2]镇妖塔怪物强度设计!$A$173:$Q$263,MATCH($F339,[2]镇妖塔怪物强度设计!$A$173:$A$263,0),MATCH(X$1,[2]镇妖塔怪物强度设计!$A$173:$Q$173,0)))</f>
        <v>479</v>
      </c>
      <c r="Y339" s="6">
        <f>INT(VLOOKUP($I339,怪物模板!$A$3:$N$302,怪物模板!L$1,FALSE))</f>
        <v>12000</v>
      </c>
      <c r="Z339" s="6">
        <f>INT(VLOOKUP($I339,怪物模板!$A$3:$N$302,怪物模板!M$1,FALSE))</f>
        <v>0</v>
      </c>
      <c r="AA339" s="6">
        <v>630</v>
      </c>
      <c r="AB339" s="6">
        <v>0</v>
      </c>
      <c r="AC339" s="6">
        <v>0</v>
      </c>
      <c r="AD339" s="6">
        <v>0</v>
      </c>
    </row>
    <row r="340" spans="1:30">
      <c r="A340" s="6">
        <v>337</v>
      </c>
      <c r="B340" s="6">
        <v>500040</v>
      </c>
      <c r="C340" s="12" t="s">
        <v>378</v>
      </c>
      <c r="E340" s="11" t="str">
        <f t="shared" si="8"/>
        <v>50004024204</v>
      </c>
      <c r="F340" s="15">
        <f t="shared" si="9"/>
        <v>24204</v>
      </c>
      <c r="G340" t="s">
        <v>380</v>
      </c>
      <c r="H340" s="7"/>
      <c r="I340" s="10">
        <f>VLOOKUP(F340,[1]镇妖塔怪物强度设计!$A$174:$D$263,4,FALSE)</f>
        <v>55</v>
      </c>
      <c r="J340" s="6">
        <v>2</v>
      </c>
      <c r="K340" s="6">
        <v>0</v>
      </c>
      <c r="L340" s="6">
        <v>0</v>
      </c>
      <c r="M340" s="6">
        <v>1</v>
      </c>
      <c r="N340" s="6">
        <v>1</v>
      </c>
      <c r="O340" s="6">
        <v>2053</v>
      </c>
      <c r="P340" s="6">
        <f>INT(INDEX([2]镇妖塔怪物强度设计!$A$173:$Q$263,MATCH($F340,[2]镇妖塔怪物强度设计!$A$173:$A$263,0),MATCH(P$1,[2]镇妖塔怪物强度设计!$A$173:$N$173,0)))</f>
        <v>30822</v>
      </c>
      <c r="Q340" s="6">
        <f>INT(INDEX([2]镇妖塔怪物强度设计!$A$173:$Q$263,MATCH($F340,[2]镇妖塔怪物强度设计!$A$173:$A$263,0),MATCH(Q$1,[2]镇妖塔怪物强度设计!$A$173:$N$173,0)))</f>
        <v>1643</v>
      </c>
      <c r="R340" s="6">
        <f>INT(INDEX([2]镇妖塔怪物强度设计!$A$173:$Q$263,MATCH($F340,[2]镇妖塔怪物强度设计!$A$173:$A$263,0),MATCH(R$1,[2]镇妖塔怪物强度设计!$A$173:$N$173,0)))</f>
        <v>1643</v>
      </c>
      <c r="S340" s="6">
        <v>100</v>
      </c>
      <c r="T340" s="6">
        <f>INT(INDEX([2]镇妖塔怪物强度设计!$A$173:$Q$263,MATCH($F340,[2]镇妖塔怪物强度设计!$A$173:$A$263,0),MATCH(T$1,[2]镇妖塔怪物强度设计!$A$173:$N$173,0)))</f>
        <v>410</v>
      </c>
      <c r="U340" s="6">
        <f>INT(INDEX([2]镇妖塔怪物强度设计!$A$173:$Q$263,MATCH($F340,[2]镇妖塔怪物强度设计!$A$173:$A$263,0),MATCH(U$1,[2]镇妖塔怪物强度设计!$A$173:$N$173,0)))</f>
        <v>328</v>
      </c>
      <c r="V340" s="6">
        <f>INT(INDEX([2]镇妖塔怪物强度设计!$A$173:$Q$263,MATCH($F340,[2]镇妖塔怪物强度设计!$A$173:$A$263,0),MATCH(V$1,[2]镇妖塔怪物强度设计!$A$173:$Q$173,0)))</f>
        <v>263</v>
      </c>
      <c r="W340" s="6">
        <f>INT(INDEX([2]镇妖塔怪物强度设计!$A$173:$Q$263,MATCH($F340,[2]镇妖塔怪物强度设计!$A$173:$A$263,0),MATCH(W$1,[2]镇妖塔怪物强度设计!$A$173:$Q$173,0)))</f>
        <v>205</v>
      </c>
      <c r="X340" s="6">
        <f>INT(INDEX([2]镇妖塔怪物强度设计!$A$173:$Q$263,MATCH($F340,[2]镇妖塔怪物强度设计!$A$173:$A$263,0),MATCH(X$1,[2]镇妖塔怪物强度设计!$A$173:$Q$173,0)))</f>
        <v>410</v>
      </c>
      <c r="Y340" s="6">
        <f>INT(VLOOKUP($I340,怪物模板!$A$3:$N$302,怪物模板!L$1,FALSE))</f>
        <v>12000</v>
      </c>
      <c r="Z340" s="6">
        <f>INT(VLOOKUP($I340,怪物模板!$A$3:$N$302,怪物模板!M$1,FALSE))</f>
        <v>0</v>
      </c>
      <c r="AA340" s="6">
        <f>INT(VLOOKUP($I340,怪物模板!$A$3:$N$302,怪物模板!N$1,FALSE))</f>
        <v>550</v>
      </c>
      <c r="AB340" s="6">
        <v>0</v>
      </c>
      <c r="AC340" s="6">
        <v>0</v>
      </c>
      <c r="AD340" s="6">
        <v>0</v>
      </c>
    </row>
    <row r="341" spans="1:30">
      <c r="A341" s="6">
        <v>338</v>
      </c>
      <c r="B341" s="6">
        <v>500040</v>
      </c>
      <c r="C341" s="12" t="s">
        <v>378</v>
      </c>
      <c r="E341" s="11" t="str">
        <f t="shared" si="8"/>
        <v>50004024304</v>
      </c>
      <c r="F341" s="15">
        <f t="shared" si="9"/>
        <v>24304</v>
      </c>
      <c r="G341" t="s">
        <v>381</v>
      </c>
      <c r="H341" s="7"/>
      <c r="I341" s="10">
        <f>VLOOKUP(F341,[1]镇妖塔怪物强度设计!$A$174:$D$263,4,FALSE)</f>
        <v>55</v>
      </c>
      <c r="J341" s="6">
        <v>1</v>
      </c>
      <c r="K341" s="6">
        <v>0</v>
      </c>
      <c r="L341" s="6">
        <v>0</v>
      </c>
      <c r="M341" s="6">
        <v>1</v>
      </c>
      <c r="N341" s="6">
        <v>1</v>
      </c>
      <c r="O341" s="6">
        <v>170</v>
      </c>
      <c r="P341" s="6">
        <f>INT(INDEX([2]镇妖塔怪物强度设计!$A$173:$Q$263,MATCH($F341,[2]镇妖塔怪物强度设计!$A$173:$A$263,0),MATCH(P$1,[2]镇妖塔怪物强度设计!$A$173:$N$173,0)))</f>
        <v>17123</v>
      </c>
      <c r="Q341" s="6">
        <f>INT(INDEX([2]镇妖塔怪物强度设计!$A$173:$Q$263,MATCH($F341,[2]镇妖塔怪物强度设计!$A$173:$A$263,0),MATCH(Q$1,[2]镇妖塔怪物强度设计!$A$173:$N$173,0)))</f>
        <v>1369</v>
      </c>
      <c r="R341" s="6">
        <f>INT(INDEX([2]镇妖塔怪物强度设计!$A$173:$Q$263,MATCH($F341,[2]镇妖塔怪物强度设计!$A$173:$A$263,0),MATCH(R$1,[2]镇妖塔怪物强度设计!$A$173:$N$173,0)))</f>
        <v>1369</v>
      </c>
      <c r="S341" s="6">
        <v>100</v>
      </c>
      <c r="T341" s="6">
        <f>INT(INDEX([2]镇妖塔怪物强度设计!$A$173:$Q$263,MATCH($F341,[2]镇妖塔怪物强度设计!$A$173:$A$263,0),MATCH(T$1,[2]镇妖塔怪物强度设计!$A$173:$N$173,0)))</f>
        <v>342</v>
      </c>
      <c r="U341" s="6">
        <f>INT(INDEX([2]镇妖塔怪物强度设计!$A$173:$Q$263,MATCH($F341,[2]镇妖塔怪物强度设计!$A$173:$A$263,0),MATCH(U$1,[2]镇妖塔怪物强度设计!$A$173:$N$173,0)))</f>
        <v>273</v>
      </c>
      <c r="V341" s="6">
        <f>INT(INDEX([2]镇妖塔怪物强度设计!$A$173:$Q$263,MATCH($F341,[2]镇妖塔怪物强度设计!$A$173:$A$263,0),MATCH(V$1,[2]镇妖塔怪物强度设计!$A$173:$Q$173,0)))</f>
        <v>219</v>
      </c>
      <c r="W341" s="6">
        <f>INT(INDEX([2]镇妖塔怪物强度设计!$A$173:$Q$263,MATCH($F341,[2]镇妖塔怪物强度设计!$A$173:$A$263,0),MATCH(W$1,[2]镇妖塔怪物强度设计!$A$173:$Q$173,0)))</f>
        <v>171</v>
      </c>
      <c r="X341" s="6">
        <f>INT(INDEX([2]镇妖塔怪物强度设计!$A$173:$Q$263,MATCH($F341,[2]镇妖塔怪物强度设计!$A$173:$A$263,0),MATCH(X$1,[2]镇妖塔怪物强度设计!$A$173:$Q$173,0)))</f>
        <v>342</v>
      </c>
      <c r="Y341" s="6">
        <f>INT(VLOOKUP($I341,怪物模板!$A$3:$N$302,怪物模板!L$1,FALSE))</f>
        <v>12000</v>
      </c>
      <c r="Z341" s="6">
        <f>INT(VLOOKUP($I341,怪物模板!$A$3:$N$302,怪物模板!M$1,FALSE))</f>
        <v>0</v>
      </c>
      <c r="AA341" s="6">
        <f>INT(VLOOKUP($I341,怪物模板!$A$3:$N$302,怪物模板!N$1,FALSE))</f>
        <v>550</v>
      </c>
      <c r="AB341" s="6">
        <v>0</v>
      </c>
      <c r="AC341" s="6">
        <v>0</v>
      </c>
      <c r="AD341" s="6">
        <v>0</v>
      </c>
    </row>
    <row r="342" spans="1:30">
      <c r="A342" s="6">
        <v>339</v>
      </c>
      <c r="B342" s="6">
        <v>500040</v>
      </c>
      <c r="C342" s="12" t="s">
        <v>382</v>
      </c>
      <c r="E342" s="11" t="str">
        <f t="shared" si="8"/>
        <v>50004024105</v>
      </c>
      <c r="F342" s="15">
        <f t="shared" si="9"/>
        <v>24105</v>
      </c>
      <c r="G342" t="s">
        <v>383</v>
      </c>
      <c r="H342" s="7"/>
      <c r="I342" s="10">
        <f>VLOOKUP(F342,[1]镇妖塔怪物强度设计!$A$174:$D$263,4,FALSE)</f>
        <v>60</v>
      </c>
      <c r="J342" s="6">
        <v>3</v>
      </c>
      <c r="K342" s="6">
        <v>0</v>
      </c>
      <c r="L342" s="6">
        <v>0</v>
      </c>
      <c r="M342" s="6">
        <v>1</v>
      </c>
      <c r="N342" s="6">
        <v>1</v>
      </c>
      <c r="O342" s="6">
        <v>4793</v>
      </c>
      <c r="P342" s="6">
        <f>INT(INDEX([2]镇妖塔怪物强度设计!$A$173:$Q$263,MATCH($F342,[2]镇妖塔怪物强度设计!$A$173:$A$263,0),MATCH(P$1,[2]镇妖塔怪物强度设计!$A$173:$N$173,0)))</f>
        <v>255714</v>
      </c>
      <c r="Q342" s="6">
        <f>INT(INDEX([2]镇妖塔怪物强度设计!$A$173:$Q$263,MATCH($F342,[2]镇妖塔怪物强度设计!$A$173:$A$263,0),MATCH(Q$1,[2]镇妖塔怪物强度设计!$A$173:$N$173,0)))</f>
        <v>2557</v>
      </c>
      <c r="R342" s="6">
        <f>INT(INDEX([2]镇妖塔怪物强度设计!$A$173:$Q$263,MATCH($F342,[2]镇妖塔怪物强度设计!$A$173:$A$263,0),MATCH(R$1,[2]镇妖塔怪物强度设计!$A$173:$N$173,0)))</f>
        <v>2557</v>
      </c>
      <c r="S342" s="6">
        <v>100</v>
      </c>
      <c r="T342" s="6">
        <f>INT(INDEX([2]镇妖塔怪物强度设计!$A$173:$Q$263,MATCH($F342,[2]镇妖塔怪物强度设计!$A$173:$A$263,0),MATCH(T$1,[2]镇妖塔怪物强度设计!$A$173:$N$173,0)))</f>
        <v>639</v>
      </c>
      <c r="U342" s="6">
        <f>INT(INDEX([2]镇妖塔怪物强度设计!$A$173:$Q$263,MATCH($F342,[2]镇妖塔怪物强度设计!$A$173:$A$263,0),MATCH(U$1,[2]镇妖塔怪物强度设计!$A$173:$N$173,0)))</f>
        <v>511</v>
      </c>
      <c r="V342" s="6">
        <f>INT(INDEX([2]镇妖塔怪物强度设计!$A$173:$Q$263,MATCH($F342,[2]镇妖塔怪物强度设计!$A$173:$A$263,0),MATCH(V$1,[2]镇妖塔怪物强度设计!$A$173:$Q$173,0)))</f>
        <v>409</v>
      </c>
      <c r="W342" s="6">
        <f>INT(INDEX([2]镇妖塔怪物强度设计!$A$173:$Q$263,MATCH($F342,[2]镇妖塔怪物强度设计!$A$173:$A$263,0),MATCH(W$1,[2]镇妖塔怪物强度设计!$A$173:$Q$173,0)))</f>
        <v>319</v>
      </c>
      <c r="X342" s="6">
        <f>INT(INDEX([2]镇妖塔怪物强度设计!$A$173:$Q$263,MATCH($F342,[2]镇妖塔怪物强度设计!$A$173:$A$263,0),MATCH(X$1,[2]镇妖塔怪物强度设计!$A$173:$Q$173,0)))</f>
        <v>639</v>
      </c>
      <c r="Y342" s="6">
        <f>INT(VLOOKUP($I342,怪物模板!$A$3:$N$302,怪物模板!L$1,FALSE))</f>
        <v>12000</v>
      </c>
      <c r="Z342" s="6">
        <f>INT(VLOOKUP($I342,怪物模板!$A$3:$N$302,怪物模板!M$1,FALSE))</f>
        <v>0</v>
      </c>
      <c r="AA342" s="6">
        <v>630</v>
      </c>
      <c r="AB342" s="6">
        <v>0</v>
      </c>
      <c r="AC342" s="6">
        <v>0</v>
      </c>
      <c r="AD342" s="6">
        <v>0</v>
      </c>
    </row>
    <row r="343" spans="1:30">
      <c r="A343" s="6">
        <v>340</v>
      </c>
      <c r="B343" s="6">
        <v>500040</v>
      </c>
      <c r="C343" s="12" t="s">
        <v>382</v>
      </c>
      <c r="E343" s="11" t="str">
        <f t="shared" si="8"/>
        <v>50004024205</v>
      </c>
      <c r="F343" s="15">
        <f t="shared" si="9"/>
        <v>24205</v>
      </c>
      <c r="G343" t="s">
        <v>384</v>
      </c>
      <c r="H343" s="7"/>
      <c r="I343" s="10">
        <f>VLOOKUP(F343,[1]镇妖塔怪物强度设计!$A$174:$D$263,4,FALSE)</f>
        <v>60</v>
      </c>
      <c r="J343" s="6">
        <v>2</v>
      </c>
      <c r="K343" s="6">
        <v>0</v>
      </c>
      <c r="L343" s="6">
        <v>0</v>
      </c>
      <c r="M343" s="6">
        <v>1</v>
      </c>
      <c r="N343" s="6">
        <v>1</v>
      </c>
      <c r="O343" s="6">
        <v>2738</v>
      </c>
      <c r="P343" s="6">
        <f>INT(INDEX([2]镇妖塔怪物强度设计!$A$173:$Q$263,MATCH($F343,[2]镇妖塔怪物强度设计!$A$173:$A$263,0),MATCH(P$1,[2]镇妖塔怪物强度设计!$A$173:$N$173,0)))</f>
        <v>41096</v>
      </c>
      <c r="Q343" s="6">
        <f>INT(INDEX([2]镇妖塔怪物强度设计!$A$173:$Q$263,MATCH($F343,[2]镇妖塔怪物强度设计!$A$173:$A$263,0),MATCH(Q$1,[2]镇妖塔怪物强度设计!$A$173:$N$173,0)))</f>
        <v>2191</v>
      </c>
      <c r="R343" s="6">
        <f>INT(INDEX([2]镇妖塔怪物强度设计!$A$173:$Q$263,MATCH($F343,[2]镇妖塔怪物强度设计!$A$173:$A$263,0),MATCH(R$1,[2]镇妖塔怪物强度设计!$A$173:$N$173,0)))</f>
        <v>2191</v>
      </c>
      <c r="S343" s="6">
        <v>100</v>
      </c>
      <c r="T343" s="6">
        <f>INT(INDEX([2]镇妖塔怪物强度设计!$A$173:$Q$263,MATCH($F343,[2]镇妖塔怪物强度设计!$A$173:$A$263,0),MATCH(T$1,[2]镇妖塔怪物强度设计!$A$173:$N$173,0)))</f>
        <v>547</v>
      </c>
      <c r="U343" s="6">
        <f>INT(INDEX([2]镇妖塔怪物强度设计!$A$173:$Q$263,MATCH($F343,[2]镇妖塔怪物强度设计!$A$173:$A$263,0),MATCH(U$1,[2]镇妖塔怪物强度设计!$A$173:$N$173,0)))</f>
        <v>438</v>
      </c>
      <c r="V343" s="6">
        <f>INT(INDEX([2]镇妖塔怪物强度设计!$A$173:$Q$263,MATCH($F343,[2]镇妖塔怪物强度设计!$A$173:$A$263,0),MATCH(V$1,[2]镇妖塔怪物强度设计!$A$173:$Q$173,0)))</f>
        <v>350</v>
      </c>
      <c r="W343" s="6">
        <f>INT(INDEX([2]镇妖塔怪物强度设计!$A$173:$Q$263,MATCH($F343,[2]镇妖塔怪物强度设计!$A$173:$A$263,0),MATCH(W$1,[2]镇妖塔怪物强度设计!$A$173:$Q$173,0)))</f>
        <v>273</v>
      </c>
      <c r="X343" s="6">
        <f>INT(INDEX([2]镇妖塔怪物强度设计!$A$173:$Q$263,MATCH($F343,[2]镇妖塔怪物强度设计!$A$173:$A$263,0),MATCH(X$1,[2]镇妖塔怪物强度设计!$A$173:$Q$173,0)))</f>
        <v>547</v>
      </c>
      <c r="Y343" s="6">
        <f>INT(VLOOKUP($I343,怪物模板!$A$3:$N$302,怪物模板!L$1,FALSE))</f>
        <v>12000</v>
      </c>
      <c r="Z343" s="6">
        <f>INT(VLOOKUP($I343,怪物模板!$A$3:$N$302,怪物模板!M$1,FALSE))</f>
        <v>0</v>
      </c>
      <c r="AA343" s="6">
        <f>INT(VLOOKUP($I343,怪物模板!$A$3:$N$302,怪物模板!N$1,FALSE))</f>
        <v>550</v>
      </c>
      <c r="AB343" s="6">
        <v>0</v>
      </c>
      <c r="AC343" s="6">
        <v>0</v>
      </c>
      <c r="AD343" s="6">
        <v>0</v>
      </c>
    </row>
    <row r="344" spans="1:30">
      <c r="A344" s="6">
        <v>341</v>
      </c>
      <c r="B344" s="6">
        <v>500040</v>
      </c>
      <c r="C344" s="12" t="s">
        <v>382</v>
      </c>
      <c r="E344" s="11" t="str">
        <f t="shared" si="8"/>
        <v>50004024305</v>
      </c>
      <c r="F344" s="15">
        <f t="shared" si="9"/>
        <v>24305</v>
      </c>
      <c r="G344" t="s">
        <v>385</v>
      </c>
      <c r="H344" s="7"/>
      <c r="I344" s="10">
        <f>VLOOKUP(F344,[1]镇妖塔怪物强度设计!$A$174:$D$263,4,FALSE)</f>
        <v>60</v>
      </c>
      <c r="J344" s="6">
        <v>1</v>
      </c>
      <c r="K344" s="6">
        <v>0</v>
      </c>
      <c r="L344" s="6">
        <v>0</v>
      </c>
      <c r="M344" s="6">
        <v>1</v>
      </c>
      <c r="N344" s="6">
        <v>1</v>
      </c>
      <c r="O344" s="6">
        <v>227</v>
      </c>
      <c r="P344" s="6">
        <f>INT(INDEX([2]镇妖塔怪物强度设计!$A$173:$Q$263,MATCH($F344,[2]镇妖塔怪物强度设计!$A$173:$A$263,0),MATCH(P$1,[2]镇妖塔怪物强度设计!$A$173:$N$173,0)))</f>
        <v>22831</v>
      </c>
      <c r="Q344" s="6">
        <f>INT(INDEX([2]镇妖塔怪物强度设计!$A$173:$Q$263,MATCH($F344,[2]镇妖塔怪物强度设计!$A$173:$A$263,0),MATCH(Q$1,[2]镇妖塔怪物强度设计!$A$173:$N$173,0)))</f>
        <v>1826</v>
      </c>
      <c r="R344" s="6">
        <f>INT(INDEX([2]镇妖塔怪物强度设计!$A$173:$Q$263,MATCH($F344,[2]镇妖塔怪物强度设计!$A$173:$A$263,0),MATCH(R$1,[2]镇妖塔怪物强度设计!$A$173:$N$173,0)))</f>
        <v>1826</v>
      </c>
      <c r="S344" s="6">
        <v>100</v>
      </c>
      <c r="T344" s="6">
        <f>INT(INDEX([2]镇妖塔怪物强度设计!$A$173:$Q$263,MATCH($F344,[2]镇妖塔怪物强度设计!$A$173:$A$263,0),MATCH(T$1,[2]镇妖塔怪物强度设计!$A$173:$N$173,0)))</f>
        <v>456</v>
      </c>
      <c r="U344" s="6">
        <f>INT(INDEX([2]镇妖塔怪物强度设计!$A$173:$Q$263,MATCH($F344,[2]镇妖塔怪物强度设计!$A$173:$A$263,0),MATCH(U$1,[2]镇妖塔怪物强度设计!$A$173:$N$173,0)))</f>
        <v>365</v>
      </c>
      <c r="V344" s="6">
        <f>INT(INDEX([2]镇妖塔怪物强度设计!$A$173:$Q$263,MATCH($F344,[2]镇妖塔怪物强度设计!$A$173:$A$263,0),MATCH(V$1,[2]镇妖塔怪物强度设计!$A$173:$Q$173,0)))</f>
        <v>292</v>
      </c>
      <c r="W344" s="6">
        <f>INT(INDEX([2]镇妖塔怪物强度设计!$A$173:$Q$263,MATCH($F344,[2]镇妖塔怪物强度设计!$A$173:$A$263,0),MATCH(W$1,[2]镇妖塔怪物强度设计!$A$173:$Q$173,0)))</f>
        <v>228</v>
      </c>
      <c r="X344" s="6">
        <f>INT(INDEX([2]镇妖塔怪物强度设计!$A$173:$Q$263,MATCH($F344,[2]镇妖塔怪物强度设计!$A$173:$A$263,0),MATCH(X$1,[2]镇妖塔怪物强度设计!$A$173:$Q$173,0)))</f>
        <v>456</v>
      </c>
      <c r="Y344" s="6">
        <f>INT(VLOOKUP($I344,怪物模板!$A$3:$N$302,怪物模板!L$1,FALSE))</f>
        <v>12000</v>
      </c>
      <c r="Z344" s="6">
        <f>INT(VLOOKUP($I344,怪物模板!$A$3:$N$302,怪物模板!M$1,FALSE))</f>
        <v>0</v>
      </c>
      <c r="AA344" s="6">
        <f>INT(VLOOKUP($I344,怪物模板!$A$3:$N$302,怪物模板!N$1,FALSE))</f>
        <v>550</v>
      </c>
      <c r="AB344" s="6">
        <v>0</v>
      </c>
      <c r="AC344" s="6">
        <v>0</v>
      </c>
      <c r="AD344" s="6">
        <v>0</v>
      </c>
    </row>
    <row r="345" spans="1:30">
      <c r="A345" s="6">
        <v>342</v>
      </c>
      <c r="B345" s="6">
        <v>500040</v>
      </c>
      <c r="C345" s="12" t="s">
        <v>386</v>
      </c>
      <c r="E345" s="11" t="str">
        <f t="shared" si="8"/>
        <v>50004024106</v>
      </c>
      <c r="F345" s="15">
        <f t="shared" si="9"/>
        <v>24106</v>
      </c>
      <c r="G345" t="s">
        <v>387</v>
      </c>
      <c r="H345" s="7"/>
      <c r="I345" s="10">
        <f>VLOOKUP(F345,[1]镇妖塔怪物强度设计!$A$174:$D$263,4,FALSE)</f>
        <v>64</v>
      </c>
      <c r="J345" s="6">
        <v>3</v>
      </c>
      <c r="K345" s="6">
        <v>0</v>
      </c>
      <c r="L345" s="6">
        <v>0</v>
      </c>
      <c r="M345" s="6">
        <v>1</v>
      </c>
      <c r="N345" s="6">
        <v>1</v>
      </c>
      <c r="O345" s="6">
        <v>5992</v>
      </c>
      <c r="P345" s="6">
        <f>INT(INDEX([2]镇妖塔怪物强度设计!$A$173:$Q$263,MATCH($F345,[2]镇妖塔怪物强度设计!$A$173:$A$263,0),MATCH(P$1,[2]镇妖塔怪物强度设计!$A$173:$N$173,0)))</f>
        <v>319643</v>
      </c>
      <c r="Q345" s="6">
        <f>INT(INDEX([2]镇妖塔怪物强度设计!$A$173:$Q$263,MATCH($F345,[2]镇妖塔怪物强度设计!$A$173:$A$263,0),MATCH(Q$1,[2]镇妖塔怪物强度设计!$A$173:$N$173,0)))</f>
        <v>3196</v>
      </c>
      <c r="R345" s="6">
        <f>INT(INDEX([2]镇妖塔怪物强度设计!$A$173:$Q$263,MATCH($F345,[2]镇妖塔怪物强度设计!$A$173:$A$263,0),MATCH(R$1,[2]镇妖塔怪物强度设计!$A$173:$N$173,0)))</f>
        <v>3196</v>
      </c>
      <c r="S345" s="6">
        <v>100</v>
      </c>
      <c r="T345" s="6">
        <f>INT(INDEX([2]镇妖塔怪物强度设计!$A$173:$Q$263,MATCH($F345,[2]镇妖塔怪物强度设计!$A$173:$A$263,0),MATCH(T$1,[2]镇妖塔怪物强度设计!$A$173:$N$173,0)))</f>
        <v>799</v>
      </c>
      <c r="U345" s="6">
        <f>INT(INDEX([2]镇妖塔怪物强度设计!$A$173:$Q$263,MATCH($F345,[2]镇妖塔怪物强度设计!$A$173:$A$263,0),MATCH(U$1,[2]镇妖塔怪物强度设计!$A$173:$N$173,0)))</f>
        <v>639</v>
      </c>
      <c r="V345" s="6">
        <f>INT(INDEX([2]镇妖塔怪物强度设计!$A$173:$Q$263,MATCH($F345,[2]镇妖塔怪物强度设计!$A$173:$A$263,0),MATCH(V$1,[2]镇妖塔怪物强度设计!$A$173:$Q$173,0)))</f>
        <v>511</v>
      </c>
      <c r="W345" s="6">
        <f>INT(INDEX([2]镇妖塔怪物强度设计!$A$173:$Q$263,MATCH($F345,[2]镇妖塔怪物强度设计!$A$173:$A$263,0),MATCH(W$1,[2]镇妖塔怪物强度设计!$A$173:$Q$173,0)))</f>
        <v>399</v>
      </c>
      <c r="X345" s="6">
        <f>INT(INDEX([2]镇妖塔怪物强度设计!$A$173:$Q$263,MATCH($F345,[2]镇妖塔怪物强度设计!$A$173:$A$263,0),MATCH(X$1,[2]镇妖塔怪物强度设计!$A$173:$Q$173,0)))</f>
        <v>799</v>
      </c>
      <c r="Y345" s="6">
        <f>INT(VLOOKUP($I345,怪物模板!$A$3:$N$302,怪物模板!L$1,FALSE))</f>
        <v>12000</v>
      </c>
      <c r="Z345" s="6">
        <f>INT(VLOOKUP($I345,怪物模板!$A$3:$N$302,怪物模板!M$1,FALSE))</f>
        <v>0</v>
      </c>
      <c r="AA345" s="6">
        <v>630</v>
      </c>
      <c r="AB345" s="6">
        <v>0</v>
      </c>
      <c r="AC345" s="6">
        <v>0</v>
      </c>
      <c r="AD345" s="6">
        <v>0</v>
      </c>
    </row>
    <row r="346" spans="1:30">
      <c r="A346" s="6">
        <v>343</v>
      </c>
      <c r="B346" s="6">
        <v>500040</v>
      </c>
      <c r="C346" s="12" t="s">
        <v>386</v>
      </c>
      <c r="E346" s="11" t="str">
        <f t="shared" si="8"/>
        <v>50004024206</v>
      </c>
      <c r="F346" s="15">
        <f t="shared" si="9"/>
        <v>24206</v>
      </c>
      <c r="G346" t="s">
        <v>388</v>
      </c>
      <c r="H346" s="7"/>
      <c r="I346" s="10">
        <f>VLOOKUP(F346,[1]镇妖塔怪物强度设计!$A$174:$D$263,4,FALSE)</f>
        <v>64</v>
      </c>
      <c r="J346" s="6">
        <v>2</v>
      </c>
      <c r="K346" s="6">
        <v>0</v>
      </c>
      <c r="L346" s="6">
        <v>0</v>
      </c>
      <c r="M346" s="6">
        <v>1</v>
      </c>
      <c r="N346" s="6">
        <v>1</v>
      </c>
      <c r="O346" s="6">
        <v>3423</v>
      </c>
      <c r="P346" s="6">
        <f>INT(INDEX([2]镇妖塔怪物强度设计!$A$173:$Q$263,MATCH($F346,[2]镇妖塔怪物强度设计!$A$173:$A$263,0),MATCH(P$1,[2]镇妖塔怪物强度设计!$A$173:$N$173,0)))</f>
        <v>51371</v>
      </c>
      <c r="Q346" s="6">
        <f>INT(INDEX([2]镇妖塔怪物强度设计!$A$173:$Q$263,MATCH($F346,[2]镇妖塔怪物强度设计!$A$173:$A$263,0),MATCH(Q$1,[2]镇妖塔怪物强度设计!$A$173:$N$173,0)))</f>
        <v>2739</v>
      </c>
      <c r="R346" s="6">
        <f>INT(INDEX([2]镇妖塔怪物强度设计!$A$173:$Q$263,MATCH($F346,[2]镇妖塔怪物强度设计!$A$173:$A$263,0),MATCH(R$1,[2]镇妖塔怪物强度设计!$A$173:$N$173,0)))</f>
        <v>2739</v>
      </c>
      <c r="S346" s="6">
        <v>100</v>
      </c>
      <c r="T346" s="6">
        <f>INT(INDEX([2]镇妖塔怪物强度设计!$A$173:$Q$263,MATCH($F346,[2]镇妖塔怪物强度设计!$A$173:$A$263,0),MATCH(T$1,[2]镇妖塔怪物强度设计!$A$173:$N$173,0)))</f>
        <v>684</v>
      </c>
      <c r="U346" s="6">
        <f>INT(INDEX([2]镇妖塔怪物强度设计!$A$173:$Q$263,MATCH($F346,[2]镇妖塔怪物强度设计!$A$173:$A$263,0),MATCH(U$1,[2]镇妖塔怪物强度设计!$A$173:$N$173,0)))</f>
        <v>547</v>
      </c>
      <c r="V346" s="6">
        <f>INT(INDEX([2]镇妖塔怪物强度设计!$A$173:$Q$263,MATCH($F346,[2]镇妖塔怪物强度设计!$A$173:$A$263,0),MATCH(V$1,[2]镇妖塔怪物强度设计!$A$173:$Q$173,0)))</f>
        <v>438</v>
      </c>
      <c r="W346" s="6">
        <f>INT(INDEX([2]镇妖塔怪物强度设计!$A$173:$Q$263,MATCH($F346,[2]镇妖塔怪物强度设计!$A$173:$A$263,0),MATCH(W$1,[2]镇妖塔怪物强度设计!$A$173:$Q$173,0)))</f>
        <v>342</v>
      </c>
      <c r="X346" s="6">
        <f>INT(INDEX([2]镇妖塔怪物强度设计!$A$173:$Q$263,MATCH($F346,[2]镇妖塔怪物强度设计!$A$173:$A$263,0),MATCH(X$1,[2]镇妖塔怪物强度设计!$A$173:$Q$173,0)))</f>
        <v>684</v>
      </c>
      <c r="Y346" s="6">
        <f>INT(VLOOKUP($I346,怪物模板!$A$3:$N$302,怪物模板!L$1,FALSE))</f>
        <v>12000</v>
      </c>
      <c r="Z346" s="6">
        <f>INT(VLOOKUP($I346,怪物模板!$A$3:$N$302,怪物模板!M$1,FALSE))</f>
        <v>0</v>
      </c>
      <c r="AA346" s="6">
        <f>INT(VLOOKUP($I346,怪物模板!$A$3:$N$302,怪物模板!N$1,FALSE))</f>
        <v>550</v>
      </c>
      <c r="AB346" s="6">
        <v>0</v>
      </c>
      <c r="AC346" s="6">
        <v>0</v>
      </c>
      <c r="AD346" s="6">
        <v>0</v>
      </c>
    </row>
    <row r="347" spans="1:30">
      <c r="A347" s="6">
        <v>344</v>
      </c>
      <c r="B347" s="6">
        <v>500040</v>
      </c>
      <c r="C347" s="12" t="s">
        <v>386</v>
      </c>
      <c r="E347" s="11" t="str">
        <f t="shared" si="8"/>
        <v>50004024306</v>
      </c>
      <c r="F347" s="15">
        <f t="shared" si="9"/>
        <v>24306</v>
      </c>
      <c r="G347" t="s">
        <v>389</v>
      </c>
      <c r="H347" s="7"/>
      <c r="I347" s="10">
        <f>VLOOKUP(F347,[1]镇妖塔怪物强度设计!$A$174:$D$263,4,FALSE)</f>
        <v>64</v>
      </c>
      <c r="J347" s="6">
        <v>1</v>
      </c>
      <c r="K347" s="6">
        <v>0</v>
      </c>
      <c r="L347" s="6">
        <v>0</v>
      </c>
      <c r="M347" s="6">
        <v>1</v>
      </c>
      <c r="N347" s="6">
        <v>1</v>
      </c>
      <c r="O347" s="6">
        <v>285</v>
      </c>
      <c r="P347" s="6">
        <f>INT(INDEX([2]镇妖塔怪物强度设计!$A$173:$Q$263,MATCH($F347,[2]镇妖塔怪物强度设计!$A$173:$A$263,0),MATCH(P$1,[2]镇妖塔怪物强度设计!$A$173:$N$173,0)))</f>
        <v>28539</v>
      </c>
      <c r="Q347" s="6">
        <f>INT(INDEX([2]镇妖塔怪物强度设计!$A$173:$Q$263,MATCH($F347,[2]镇妖塔怪物强度设计!$A$173:$A$263,0),MATCH(Q$1,[2]镇妖塔怪物强度设计!$A$173:$N$173,0)))</f>
        <v>2283</v>
      </c>
      <c r="R347" s="6">
        <f>INT(INDEX([2]镇妖塔怪物强度设计!$A$173:$Q$263,MATCH($F347,[2]镇妖塔怪物强度设计!$A$173:$A$263,0),MATCH(R$1,[2]镇妖塔怪物强度设计!$A$173:$N$173,0)))</f>
        <v>2283</v>
      </c>
      <c r="S347" s="6">
        <v>100</v>
      </c>
      <c r="T347" s="6">
        <f>INT(INDEX([2]镇妖塔怪物强度设计!$A$173:$Q$263,MATCH($F347,[2]镇妖塔怪物强度设计!$A$173:$A$263,0),MATCH(T$1,[2]镇妖塔怪物强度设计!$A$173:$N$173,0)))</f>
        <v>570</v>
      </c>
      <c r="U347" s="6">
        <f>INT(INDEX([2]镇妖塔怪物强度设计!$A$173:$Q$263,MATCH($F347,[2]镇妖塔怪物强度设计!$A$173:$A$263,0),MATCH(U$1,[2]镇妖塔怪物强度设计!$A$173:$N$173,0)))</f>
        <v>456</v>
      </c>
      <c r="V347" s="6">
        <f>INT(INDEX([2]镇妖塔怪物强度设计!$A$173:$Q$263,MATCH($F347,[2]镇妖塔怪物强度设计!$A$173:$A$263,0),MATCH(V$1,[2]镇妖塔怪物强度设计!$A$173:$Q$173,0)))</f>
        <v>365</v>
      </c>
      <c r="W347" s="6">
        <f>INT(INDEX([2]镇妖塔怪物强度设计!$A$173:$Q$263,MATCH($F347,[2]镇妖塔怪物强度设计!$A$173:$A$263,0),MATCH(W$1,[2]镇妖塔怪物强度设计!$A$173:$Q$173,0)))</f>
        <v>285</v>
      </c>
      <c r="X347" s="6">
        <f>INT(INDEX([2]镇妖塔怪物强度设计!$A$173:$Q$263,MATCH($F347,[2]镇妖塔怪物强度设计!$A$173:$A$263,0),MATCH(X$1,[2]镇妖塔怪物强度设计!$A$173:$Q$173,0)))</f>
        <v>570</v>
      </c>
      <c r="Y347" s="6">
        <f>INT(VLOOKUP($I347,怪物模板!$A$3:$N$302,怪物模板!L$1,FALSE))</f>
        <v>12000</v>
      </c>
      <c r="Z347" s="6">
        <f>INT(VLOOKUP($I347,怪物模板!$A$3:$N$302,怪物模板!M$1,FALSE))</f>
        <v>0</v>
      </c>
      <c r="AA347" s="6">
        <f>INT(VLOOKUP($I347,怪物模板!$A$3:$N$302,怪物模板!N$1,FALSE))</f>
        <v>550</v>
      </c>
      <c r="AB347" s="6">
        <v>0</v>
      </c>
      <c r="AC347" s="6">
        <v>0</v>
      </c>
      <c r="AD347" s="6">
        <v>0</v>
      </c>
    </row>
    <row r="348" spans="1:30">
      <c r="A348" s="6">
        <v>345</v>
      </c>
      <c r="B348" s="6">
        <v>500040</v>
      </c>
      <c r="C348" s="12" t="s">
        <v>390</v>
      </c>
      <c r="E348" s="11" t="str">
        <f t="shared" si="8"/>
        <v>50004024107</v>
      </c>
      <c r="F348" s="15">
        <f t="shared" si="9"/>
        <v>24107</v>
      </c>
      <c r="G348" t="s">
        <v>391</v>
      </c>
      <c r="H348" s="7"/>
      <c r="I348" s="10">
        <f>VLOOKUP(F348,[1]镇妖塔怪物强度设计!$A$174:$D$263,4,FALSE)</f>
        <v>68</v>
      </c>
      <c r="J348" s="6">
        <v>3</v>
      </c>
      <c r="K348" s="6">
        <v>0</v>
      </c>
      <c r="L348" s="6">
        <v>0</v>
      </c>
      <c r="M348" s="6">
        <v>1</v>
      </c>
      <c r="N348" s="6">
        <v>1</v>
      </c>
      <c r="O348" s="6">
        <v>6958</v>
      </c>
      <c r="P348" s="6">
        <f>INT(INDEX([2]镇妖塔怪物强度设计!$A$173:$Q$263,MATCH($F348,[2]镇妖塔怪物强度设计!$A$173:$A$263,0),MATCH(P$1,[2]镇妖塔怪物强度设计!$A$173:$N$173,0)))</f>
        <v>371171</v>
      </c>
      <c r="Q348" s="6">
        <f>INT(INDEX([2]镇妖塔怪物强度设计!$A$173:$Q$263,MATCH($F348,[2]镇妖塔怪物强度设计!$A$173:$A$263,0),MATCH(Q$1,[2]镇妖塔怪物强度设计!$A$173:$N$173,0)))</f>
        <v>3711</v>
      </c>
      <c r="R348" s="6">
        <f>INT(INDEX([2]镇妖塔怪物强度设计!$A$173:$Q$263,MATCH($F348,[2]镇妖塔怪物强度设计!$A$173:$A$263,0),MATCH(R$1,[2]镇妖塔怪物强度设计!$A$173:$N$173,0)))</f>
        <v>3711</v>
      </c>
      <c r="S348" s="6">
        <v>100</v>
      </c>
      <c r="T348" s="6">
        <f>INT(INDEX([2]镇妖塔怪物强度设计!$A$173:$Q$263,MATCH($F348,[2]镇妖塔怪物强度设计!$A$173:$A$263,0),MATCH(T$1,[2]镇妖塔怪物强度设计!$A$173:$N$173,0)))</f>
        <v>927</v>
      </c>
      <c r="U348" s="6">
        <f>INT(INDEX([2]镇妖塔怪物强度设计!$A$173:$Q$263,MATCH($F348,[2]镇妖塔怪物强度设计!$A$173:$A$263,0),MATCH(U$1,[2]镇妖塔怪物强度设计!$A$173:$N$173,0)))</f>
        <v>742</v>
      </c>
      <c r="V348" s="6">
        <f>INT(INDEX([2]镇妖塔怪物强度设计!$A$173:$Q$263,MATCH($F348,[2]镇妖塔怪物强度设计!$A$173:$A$263,0),MATCH(V$1,[2]镇妖塔怪物强度设计!$A$173:$Q$173,0)))</f>
        <v>593</v>
      </c>
      <c r="W348" s="6">
        <f>INT(INDEX([2]镇妖塔怪物强度设计!$A$173:$Q$263,MATCH($F348,[2]镇妖塔怪物强度设计!$A$173:$A$263,0),MATCH(W$1,[2]镇妖塔怪物强度设计!$A$173:$Q$173,0)))</f>
        <v>463</v>
      </c>
      <c r="X348" s="6">
        <f>INT(INDEX([2]镇妖塔怪物强度设计!$A$173:$Q$263,MATCH($F348,[2]镇妖塔怪物强度设计!$A$173:$A$263,0),MATCH(X$1,[2]镇妖塔怪物强度设计!$A$173:$Q$173,0)))</f>
        <v>927</v>
      </c>
      <c r="Y348" s="6">
        <f>INT(VLOOKUP($I348,怪物模板!$A$3:$N$302,怪物模板!L$1,FALSE))</f>
        <v>12000</v>
      </c>
      <c r="Z348" s="6">
        <f>INT(VLOOKUP($I348,怪物模板!$A$3:$N$302,怪物模板!M$1,FALSE))</f>
        <v>0</v>
      </c>
      <c r="AA348" s="6">
        <v>630</v>
      </c>
      <c r="AB348" s="6">
        <v>0</v>
      </c>
      <c r="AC348" s="6">
        <v>0</v>
      </c>
      <c r="AD348" s="6">
        <v>0</v>
      </c>
    </row>
    <row r="349" spans="1:30">
      <c r="A349" s="6">
        <v>346</v>
      </c>
      <c r="B349" s="6">
        <v>500040</v>
      </c>
      <c r="C349" s="12" t="s">
        <v>390</v>
      </c>
      <c r="E349" s="11" t="str">
        <f t="shared" si="8"/>
        <v>50004024207</v>
      </c>
      <c r="F349" s="15">
        <f t="shared" si="9"/>
        <v>24207</v>
      </c>
      <c r="G349" t="s">
        <v>392</v>
      </c>
      <c r="H349" s="7"/>
      <c r="I349" s="10">
        <f>VLOOKUP(F349,[1]镇妖塔怪物强度设计!$A$174:$D$263,4,FALSE)</f>
        <v>68</v>
      </c>
      <c r="J349" s="6">
        <v>2</v>
      </c>
      <c r="K349" s="6">
        <v>0</v>
      </c>
      <c r="L349" s="6">
        <v>0</v>
      </c>
      <c r="M349" s="6">
        <v>1</v>
      </c>
      <c r="N349" s="6">
        <v>1</v>
      </c>
      <c r="O349" s="6">
        <v>3976</v>
      </c>
      <c r="P349" s="6">
        <f>INT(INDEX([2]镇妖塔怪物强度设计!$A$173:$Q$263,MATCH($F349,[2]镇妖塔怪物强度设计!$A$173:$A$263,0),MATCH(P$1,[2]镇妖塔怪物强度设计!$A$173:$N$173,0)))</f>
        <v>59652</v>
      </c>
      <c r="Q349" s="6">
        <f>INT(INDEX([2]镇妖塔怪物强度设计!$A$173:$Q$263,MATCH($F349,[2]镇妖塔怪物强度设计!$A$173:$A$263,0),MATCH(Q$1,[2]镇妖塔怪物强度设计!$A$173:$N$173,0)))</f>
        <v>3181</v>
      </c>
      <c r="R349" s="6">
        <f>INT(INDEX([2]镇妖塔怪物强度设计!$A$173:$Q$263,MATCH($F349,[2]镇妖塔怪物强度设计!$A$173:$A$263,0),MATCH(R$1,[2]镇妖塔怪物强度设计!$A$173:$N$173,0)))</f>
        <v>3181</v>
      </c>
      <c r="S349" s="6">
        <v>100</v>
      </c>
      <c r="T349" s="6">
        <f>INT(INDEX([2]镇妖塔怪物强度设计!$A$173:$Q$263,MATCH($F349,[2]镇妖塔怪物强度设计!$A$173:$A$263,0),MATCH(T$1,[2]镇妖塔怪物强度设计!$A$173:$N$173,0)))</f>
        <v>795</v>
      </c>
      <c r="U349" s="6">
        <f>INT(INDEX([2]镇妖塔怪物强度设计!$A$173:$Q$263,MATCH($F349,[2]镇妖塔怪物强度设计!$A$173:$A$263,0),MATCH(U$1,[2]镇妖塔怪物强度设计!$A$173:$N$173,0)))</f>
        <v>636</v>
      </c>
      <c r="V349" s="6">
        <f>INT(INDEX([2]镇妖塔怪物强度设计!$A$173:$Q$263,MATCH($F349,[2]镇妖塔怪物强度设计!$A$173:$A$263,0),MATCH(V$1,[2]镇妖塔怪物强度设计!$A$173:$Q$173,0)))</f>
        <v>509</v>
      </c>
      <c r="W349" s="6">
        <f>INT(INDEX([2]镇妖塔怪物强度设计!$A$173:$Q$263,MATCH($F349,[2]镇妖塔怪物强度设计!$A$173:$A$263,0),MATCH(W$1,[2]镇妖塔怪物强度设计!$A$173:$Q$173,0)))</f>
        <v>397</v>
      </c>
      <c r="X349" s="6">
        <f>INT(INDEX([2]镇妖塔怪物强度设计!$A$173:$Q$263,MATCH($F349,[2]镇妖塔怪物强度设计!$A$173:$A$263,0),MATCH(X$1,[2]镇妖塔怪物强度设计!$A$173:$Q$173,0)))</f>
        <v>795</v>
      </c>
      <c r="Y349" s="6">
        <f>INT(VLOOKUP($I349,怪物模板!$A$3:$N$302,怪物模板!L$1,FALSE))</f>
        <v>12000</v>
      </c>
      <c r="Z349" s="6">
        <f>INT(VLOOKUP($I349,怪物模板!$A$3:$N$302,怪物模板!M$1,FALSE))</f>
        <v>0</v>
      </c>
      <c r="AA349" s="6">
        <f>INT(VLOOKUP($I349,怪物模板!$A$3:$N$302,怪物模板!N$1,FALSE))</f>
        <v>550</v>
      </c>
      <c r="AB349" s="6">
        <v>0</v>
      </c>
      <c r="AC349" s="6">
        <v>0</v>
      </c>
      <c r="AD349" s="6">
        <v>0</v>
      </c>
    </row>
    <row r="350" spans="1:30">
      <c r="A350" s="6">
        <v>347</v>
      </c>
      <c r="B350" s="6">
        <v>500040</v>
      </c>
      <c r="C350" s="12" t="s">
        <v>390</v>
      </c>
      <c r="E350" s="11" t="str">
        <f t="shared" si="8"/>
        <v>50004024307</v>
      </c>
      <c r="F350" s="15">
        <f t="shared" si="9"/>
        <v>24307</v>
      </c>
      <c r="G350" t="s">
        <v>393</v>
      </c>
      <c r="H350" s="7"/>
      <c r="I350" s="10">
        <f>VLOOKUP(F350,[1]镇妖塔怪物强度设计!$A$174:$D$263,4,FALSE)</f>
        <v>68</v>
      </c>
      <c r="J350" s="6">
        <v>1</v>
      </c>
      <c r="K350" s="6">
        <v>0</v>
      </c>
      <c r="L350" s="6">
        <v>0</v>
      </c>
      <c r="M350" s="6">
        <v>1</v>
      </c>
      <c r="N350" s="6">
        <v>1</v>
      </c>
      <c r="O350" s="6">
        <v>331</v>
      </c>
      <c r="P350" s="6">
        <f>INT(INDEX([2]镇妖塔怪物强度设计!$A$173:$Q$263,MATCH($F350,[2]镇妖塔怪物强度设计!$A$173:$A$263,0),MATCH(P$1,[2]镇妖塔怪物强度设计!$A$173:$N$173,0)))</f>
        <v>33140</v>
      </c>
      <c r="Q350" s="6">
        <f>INT(INDEX([2]镇妖塔怪物强度设计!$A$173:$Q$263,MATCH($F350,[2]镇妖塔怪物强度设计!$A$173:$A$263,0),MATCH(Q$1,[2]镇妖塔怪物强度设计!$A$173:$N$173,0)))</f>
        <v>2651</v>
      </c>
      <c r="R350" s="6">
        <f>INT(INDEX([2]镇妖塔怪物强度设计!$A$173:$Q$263,MATCH($F350,[2]镇妖塔怪物强度设计!$A$173:$A$263,0),MATCH(R$1,[2]镇妖塔怪物强度设计!$A$173:$N$173,0)))</f>
        <v>2651</v>
      </c>
      <c r="S350" s="6">
        <v>100</v>
      </c>
      <c r="T350" s="6">
        <f>INT(INDEX([2]镇妖塔怪物强度设计!$A$173:$Q$263,MATCH($F350,[2]镇妖塔怪物强度设计!$A$173:$A$263,0),MATCH(T$1,[2]镇妖塔怪物强度设计!$A$173:$N$173,0)))</f>
        <v>662</v>
      </c>
      <c r="U350" s="6">
        <f>INT(INDEX([2]镇妖塔怪物强度设计!$A$173:$Q$263,MATCH($F350,[2]镇妖塔怪物强度设计!$A$173:$A$263,0),MATCH(U$1,[2]镇妖塔怪物强度设计!$A$173:$N$173,0)))</f>
        <v>530</v>
      </c>
      <c r="V350" s="6">
        <f>INT(INDEX([2]镇妖塔怪物强度设计!$A$173:$Q$263,MATCH($F350,[2]镇妖塔怪物强度设计!$A$173:$A$263,0),MATCH(V$1,[2]镇妖塔怪物强度设计!$A$173:$Q$173,0)))</f>
        <v>424</v>
      </c>
      <c r="W350" s="6">
        <f>INT(INDEX([2]镇妖塔怪物强度设计!$A$173:$Q$263,MATCH($F350,[2]镇妖塔怪物强度设计!$A$173:$A$263,0),MATCH(W$1,[2]镇妖塔怪物强度设计!$A$173:$Q$173,0)))</f>
        <v>331</v>
      </c>
      <c r="X350" s="6">
        <f>INT(INDEX([2]镇妖塔怪物强度设计!$A$173:$Q$263,MATCH($F350,[2]镇妖塔怪物强度设计!$A$173:$A$263,0),MATCH(X$1,[2]镇妖塔怪物强度设计!$A$173:$Q$173,0)))</f>
        <v>662</v>
      </c>
      <c r="Y350" s="6">
        <f>INT(VLOOKUP($I350,怪物模板!$A$3:$N$302,怪物模板!L$1,FALSE))</f>
        <v>12000</v>
      </c>
      <c r="Z350" s="6">
        <f>INT(VLOOKUP($I350,怪物模板!$A$3:$N$302,怪物模板!M$1,FALSE))</f>
        <v>0</v>
      </c>
      <c r="AA350" s="6">
        <f>INT(VLOOKUP($I350,怪物模板!$A$3:$N$302,怪物模板!N$1,FALSE))</f>
        <v>550</v>
      </c>
      <c r="AB350" s="6">
        <v>0</v>
      </c>
      <c r="AC350" s="6">
        <v>0</v>
      </c>
      <c r="AD350" s="6">
        <v>0</v>
      </c>
    </row>
    <row r="351" spans="1:30">
      <c r="A351" s="6">
        <v>348</v>
      </c>
      <c r="B351" s="6">
        <v>500040</v>
      </c>
      <c r="C351" s="12" t="s">
        <v>394</v>
      </c>
      <c r="E351" s="11" t="str">
        <f t="shared" si="8"/>
        <v>50004024108</v>
      </c>
      <c r="F351" s="15">
        <f t="shared" si="9"/>
        <v>24108</v>
      </c>
      <c r="G351" t="s">
        <v>395</v>
      </c>
      <c r="H351" s="7"/>
      <c r="I351" s="10">
        <f>VLOOKUP(F351,[1]镇妖塔怪物强度设计!$A$174:$D$263,4,FALSE)</f>
        <v>72</v>
      </c>
      <c r="J351" s="6">
        <v>3</v>
      </c>
      <c r="K351" s="6">
        <v>0</v>
      </c>
      <c r="L351" s="6">
        <v>0</v>
      </c>
      <c r="M351" s="6">
        <v>1</v>
      </c>
      <c r="N351" s="6">
        <v>1</v>
      </c>
      <c r="O351" s="6">
        <v>7777</v>
      </c>
      <c r="P351" s="6">
        <f>INT(INDEX([2]镇妖塔怪物强度设计!$A$173:$Q$263,MATCH($F351,[2]镇妖塔怪物强度设计!$A$173:$A$263,0),MATCH(P$1,[2]镇妖塔怪物强度设计!$A$173:$N$173,0)))</f>
        <v>414839</v>
      </c>
      <c r="Q351" s="6">
        <f>INT(INDEX([2]镇妖塔怪物强度设计!$A$173:$Q$263,MATCH($F351,[2]镇妖塔怪物强度设计!$A$173:$A$263,0),MATCH(Q$1,[2]镇妖塔怪物强度设计!$A$173:$N$173,0)))</f>
        <v>4148</v>
      </c>
      <c r="R351" s="6">
        <f>INT(INDEX([2]镇妖塔怪物强度设计!$A$173:$Q$263,MATCH($F351,[2]镇妖塔怪物强度设计!$A$173:$A$263,0),MATCH(R$1,[2]镇妖塔怪物强度设计!$A$173:$N$173,0)))</f>
        <v>4148</v>
      </c>
      <c r="S351" s="6">
        <v>100</v>
      </c>
      <c r="T351" s="6">
        <f>INT(INDEX([2]镇妖塔怪物强度设计!$A$173:$Q$263,MATCH($F351,[2]镇妖塔怪物强度设计!$A$173:$A$263,0),MATCH(T$1,[2]镇妖塔怪物强度设计!$A$173:$N$173,0)))</f>
        <v>1037</v>
      </c>
      <c r="U351" s="6">
        <f>INT(INDEX([2]镇妖塔怪物强度设计!$A$173:$Q$263,MATCH($F351,[2]镇妖塔怪物强度设计!$A$173:$A$263,0),MATCH(U$1,[2]镇妖塔怪物强度设计!$A$173:$N$173,0)))</f>
        <v>829</v>
      </c>
      <c r="V351" s="6">
        <f>INT(INDEX([2]镇妖塔怪物强度设计!$A$173:$Q$263,MATCH($F351,[2]镇妖塔怪物强度设计!$A$173:$A$263,0),MATCH(V$1,[2]镇妖塔怪物强度设计!$A$173:$Q$173,0)))</f>
        <v>663</v>
      </c>
      <c r="W351" s="6">
        <f>INT(INDEX([2]镇妖塔怪物强度设计!$A$173:$Q$263,MATCH($F351,[2]镇妖塔怪物强度设计!$A$173:$A$263,0),MATCH(W$1,[2]镇妖塔怪物强度设计!$A$173:$Q$173,0)))</f>
        <v>518</v>
      </c>
      <c r="X351" s="6">
        <f>INT(INDEX([2]镇妖塔怪物强度设计!$A$173:$Q$263,MATCH($F351,[2]镇妖塔怪物强度设计!$A$173:$A$263,0),MATCH(X$1,[2]镇妖塔怪物强度设计!$A$173:$Q$173,0)))</f>
        <v>1037</v>
      </c>
      <c r="Y351" s="6">
        <f>INT(VLOOKUP($I351,怪物模板!$A$3:$N$302,怪物模板!L$1,FALSE))</f>
        <v>12000</v>
      </c>
      <c r="Z351" s="6">
        <f>INT(VLOOKUP($I351,怪物模板!$A$3:$N$302,怪物模板!M$1,FALSE))</f>
        <v>0</v>
      </c>
      <c r="AA351" s="6">
        <v>630</v>
      </c>
      <c r="AB351" s="6">
        <v>0</v>
      </c>
      <c r="AC351" s="6">
        <v>0</v>
      </c>
      <c r="AD351" s="6">
        <v>0</v>
      </c>
    </row>
    <row r="352" spans="1:30">
      <c r="A352" s="6">
        <v>349</v>
      </c>
      <c r="B352" s="6">
        <v>500040</v>
      </c>
      <c r="C352" s="12" t="s">
        <v>394</v>
      </c>
      <c r="E352" s="11" t="str">
        <f t="shared" si="8"/>
        <v>50004024208</v>
      </c>
      <c r="F352" s="15">
        <f t="shared" si="9"/>
        <v>24208</v>
      </c>
      <c r="G352" t="s">
        <v>396</v>
      </c>
      <c r="H352" s="7"/>
      <c r="I352" s="10">
        <f>VLOOKUP(F352,[1]镇妖塔怪物强度设计!$A$174:$D$263,4,FALSE)</f>
        <v>72</v>
      </c>
      <c r="J352" s="6">
        <v>2</v>
      </c>
      <c r="K352" s="6">
        <v>0</v>
      </c>
      <c r="L352" s="6">
        <v>0</v>
      </c>
      <c r="M352" s="6">
        <v>1</v>
      </c>
      <c r="N352" s="6">
        <v>1</v>
      </c>
      <c r="O352" s="6">
        <v>4443</v>
      </c>
      <c r="P352" s="6">
        <f>INT(INDEX([2]镇妖塔怪物强度设计!$A$173:$Q$263,MATCH($F352,[2]镇妖塔怪物强度设计!$A$173:$A$263,0),MATCH(P$1,[2]镇妖塔怪物强度设计!$A$173:$N$173,0)))</f>
        <v>66670</v>
      </c>
      <c r="Q352" s="6">
        <f>INT(INDEX([2]镇妖塔怪物强度设计!$A$173:$Q$263,MATCH($F352,[2]镇妖塔怪物强度设计!$A$173:$A$263,0),MATCH(Q$1,[2]镇妖塔怪物强度设计!$A$173:$N$173,0)))</f>
        <v>3555</v>
      </c>
      <c r="R352" s="6">
        <f>INT(INDEX([2]镇妖塔怪物强度设计!$A$173:$Q$263,MATCH($F352,[2]镇妖塔怪物强度设计!$A$173:$A$263,0),MATCH(R$1,[2]镇妖塔怪物强度设计!$A$173:$N$173,0)))</f>
        <v>3555</v>
      </c>
      <c r="S352" s="6">
        <v>100</v>
      </c>
      <c r="T352" s="6">
        <f>INT(INDEX([2]镇妖塔怪物强度设计!$A$173:$Q$263,MATCH($F352,[2]镇妖塔怪物强度设计!$A$173:$A$263,0),MATCH(T$1,[2]镇妖塔怪物强度设计!$A$173:$N$173,0)))</f>
        <v>888</v>
      </c>
      <c r="U352" s="6">
        <f>INT(INDEX([2]镇妖塔怪物强度设计!$A$173:$Q$263,MATCH($F352,[2]镇妖塔怪物强度设计!$A$173:$A$263,0),MATCH(U$1,[2]镇妖塔怪物强度设计!$A$173:$N$173,0)))</f>
        <v>711</v>
      </c>
      <c r="V352" s="6">
        <f>INT(INDEX([2]镇妖塔怪物强度设计!$A$173:$Q$263,MATCH($F352,[2]镇妖塔怪物强度设计!$A$173:$A$263,0),MATCH(V$1,[2]镇妖塔怪物强度设计!$A$173:$Q$173,0)))</f>
        <v>568</v>
      </c>
      <c r="W352" s="6">
        <f>INT(INDEX([2]镇妖塔怪物强度设计!$A$173:$Q$263,MATCH($F352,[2]镇妖塔怪物强度设计!$A$173:$A$263,0),MATCH(W$1,[2]镇妖塔怪物强度设计!$A$173:$Q$173,0)))</f>
        <v>444</v>
      </c>
      <c r="X352" s="6">
        <f>INT(INDEX([2]镇妖塔怪物强度设计!$A$173:$Q$263,MATCH($F352,[2]镇妖塔怪物强度设计!$A$173:$A$263,0),MATCH(X$1,[2]镇妖塔怪物强度设计!$A$173:$Q$173,0)))</f>
        <v>888</v>
      </c>
      <c r="Y352" s="6">
        <f>INT(VLOOKUP($I352,怪物模板!$A$3:$N$302,怪物模板!L$1,FALSE))</f>
        <v>12000</v>
      </c>
      <c r="Z352" s="6">
        <f>INT(VLOOKUP($I352,怪物模板!$A$3:$N$302,怪物模板!M$1,FALSE))</f>
        <v>0</v>
      </c>
      <c r="AA352" s="6">
        <f>INT(VLOOKUP($I352,怪物模板!$A$3:$N$302,怪物模板!N$1,FALSE))</f>
        <v>550</v>
      </c>
      <c r="AB352" s="6">
        <v>0</v>
      </c>
      <c r="AC352" s="6">
        <v>0</v>
      </c>
      <c r="AD352" s="6">
        <v>0</v>
      </c>
    </row>
    <row r="353" spans="1:30">
      <c r="A353" s="6">
        <v>350</v>
      </c>
      <c r="B353" s="6">
        <v>500040</v>
      </c>
      <c r="C353" s="12" t="s">
        <v>394</v>
      </c>
      <c r="E353" s="11" t="str">
        <f t="shared" si="8"/>
        <v>50004024308</v>
      </c>
      <c r="F353" s="15">
        <f t="shared" si="9"/>
        <v>24308</v>
      </c>
      <c r="G353" t="s">
        <v>397</v>
      </c>
      <c r="H353" s="7"/>
      <c r="I353" s="10">
        <f>VLOOKUP(F353,[1]镇妖塔怪物强度设计!$A$174:$D$263,4,FALSE)</f>
        <v>72</v>
      </c>
      <c r="J353" s="6">
        <v>1</v>
      </c>
      <c r="K353" s="6">
        <v>0</v>
      </c>
      <c r="L353" s="6">
        <v>0</v>
      </c>
      <c r="M353" s="6">
        <v>1</v>
      </c>
      <c r="N353" s="6">
        <v>1</v>
      </c>
      <c r="O353" s="6">
        <v>370</v>
      </c>
      <c r="P353" s="6">
        <f>INT(INDEX([2]镇妖塔怪物强度设计!$A$173:$Q$263,MATCH($F353,[2]镇妖塔怪物强度设计!$A$173:$A$263,0),MATCH(P$1,[2]镇妖塔怪物强度设计!$A$173:$N$173,0)))</f>
        <v>37039</v>
      </c>
      <c r="Q353" s="6">
        <f>INT(INDEX([2]镇妖塔怪物强度设计!$A$173:$Q$263,MATCH($F353,[2]镇妖塔怪物强度设计!$A$173:$A$263,0),MATCH(Q$1,[2]镇妖塔怪物强度设计!$A$173:$N$173,0)))</f>
        <v>2963</v>
      </c>
      <c r="R353" s="6">
        <f>INT(INDEX([2]镇妖塔怪物强度设计!$A$173:$Q$263,MATCH($F353,[2]镇妖塔怪物强度设计!$A$173:$A$263,0),MATCH(R$1,[2]镇妖塔怪物强度设计!$A$173:$N$173,0)))</f>
        <v>2963</v>
      </c>
      <c r="S353" s="6">
        <v>100</v>
      </c>
      <c r="T353" s="6">
        <f>INT(INDEX([2]镇妖塔怪物强度设计!$A$173:$Q$263,MATCH($F353,[2]镇妖塔怪物强度设计!$A$173:$A$263,0),MATCH(T$1,[2]镇妖塔怪物强度设计!$A$173:$N$173,0)))</f>
        <v>740</v>
      </c>
      <c r="U353" s="6">
        <f>INT(INDEX([2]镇妖塔怪物强度设计!$A$173:$Q$263,MATCH($F353,[2]镇妖塔怪物强度设计!$A$173:$A$263,0),MATCH(U$1,[2]镇妖塔怪物强度设计!$A$173:$N$173,0)))</f>
        <v>592</v>
      </c>
      <c r="V353" s="6">
        <f>INT(INDEX([2]镇妖塔怪物强度设计!$A$173:$Q$263,MATCH($F353,[2]镇妖塔怪物强度设计!$A$173:$A$263,0),MATCH(V$1,[2]镇妖塔怪物强度设计!$A$173:$Q$173,0)))</f>
        <v>474</v>
      </c>
      <c r="W353" s="6">
        <f>INT(INDEX([2]镇妖塔怪物强度设计!$A$173:$Q$263,MATCH($F353,[2]镇妖塔怪物强度设计!$A$173:$A$263,0),MATCH(W$1,[2]镇妖塔怪物强度设计!$A$173:$Q$173,0)))</f>
        <v>370</v>
      </c>
      <c r="X353" s="6">
        <f>INT(INDEX([2]镇妖塔怪物强度设计!$A$173:$Q$263,MATCH($F353,[2]镇妖塔怪物强度设计!$A$173:$A$263,0),MATCH(X$1,[2]镇妖塔怪物强度设计!$A$173:$Q$173,0)))</f>
        <v>740</v>
      </c>
      <c r="Y353" s="6">
        <f>INT(VLOOKUP($I353,怪物模板!$A$3:$N$302,怪物模板!L$1,FALSE))</f>
        <v>12000</v>
      </c>
      <c r="Z353" s="6">
        <f>INT(VLOOKUP($I353,怪物模板!$A$3:$N$302,怪物模板!M$1,FALSE))</f>
        <v>0</v>
      </c>
      <c r="AA353" s="6">
        <f>INT(VLOOKUP($I353,怪物模板!$A$3:$N$302,怪物模板!N$1,FALSE))</f>
        <v>550</v>
      </c>
      <c r="AB353" s="6">
        <v>0</v>
      </c>
      <c r="AC353" s="6">
        <v>0</v>
      </c>
      <c r="AD353" s="6">
        <v>0</v>
      </c>
    </row>
    <row r="354" spans="1:30">
      <c r="A354" s="6">
        <v>351</v>
      </c>
      <c r="B354" s="6">
        <v>500040</v>
      </c>
      <c r="C354" s="12" t="s">
        <v>398</v>
      </c>
      <c r="E354" s="11" t="str">
        <f t="shared" si="8"/>
        <v>50004024109</v>
      </c>
      <c r="F354" s="15">
        <f t="shared" si="9"/>
        <v>24109</v>
      </c>
      <c r="G354" t="s">
        <v>399</v>
      </c>
      <c r="H354" s="7"/>
      <c r="I354" s="10">
        <f>VLOOKUP(F354,[1]镇妖塔怪物强度设计!$A$174:$D$263,4,FALSE)</f>
        <v>76</v>
      </c>
      <c r="J354" s="6">
        <v>3</v>
      </c>
      <c r="K354" s="6">
        <v>0</v>
      </c>
      <c r="L354" s="6">
        <v>0</v>
      </c>
      <c r="M354" s="6">
        <v>1</v>
      </c>
      <c r="N354" s="6">
        <v>1</v>
      </c>
      <c r="O354" s="6">
        <v>9006</v>
      </c>
      <c r="P354" s="6">
        <f>INT(INDEX([2]镇妖塔怪物强度设计!$A$173:$Q$263,MATCH($F354,[2]镇妖塔怪物强度设计!$A$173:$A$263,0),MATCH(P$1,[2]镇妖塔怪物强度设计!$A$173:$N$173,0)))</f>
        <v>480340</v>
      </c>
      <c r="Q354" s="6">
        <f>INT(INDEX([2]镇妖塔怪物强度设计!$A$173:$Q$263,MATCH($F354,[2]镇妖塔怪物强度设计!$A$173:$A$263,0),MATCH(Q$1,[2]镇妖塔怪物强度设计!$A$173:$N$173,0)))</f>
        <v>4803</v>
      </c>
      <c r="R354" s="6">
        <f>INT(INDEX([2]镇妖塔怪物强度设计!$A$173:$Q$263,MATCH($F354,[2]镇妖塔怪物强度设计!$A$173:$A$263,0),MATCH(R$1,[2]镇妖塔怪物强度设计!$A$173:$N$173,0)))</f>
        <v>4803</v>
      </c>
      <c r="S354" s="6">
        <v>100</v>
      </c>
      <c r="T354" s="6">
        <f>INT(INDEX([2]镇妖塔怪物强度设计!$A$173:$Q$263,MATCH($F354,[2]镇妖塔怪物强度设计!$A$173:$A$263,0),MATCH(T$1,[2]镇妖塔怪物强度设计!$A$173:$N$173,0)))</f>
        <v>1200</v>
      </c>
      <c r="U354" s="6">
        <f>INT(INDEX([2]镇妖塔怪物强度设计!$A$173:$Q$263,MATCH($F354,[2]镇妖塔怪物强度设计!$A$173:$A$263,0),MATCH(U$1,[2]镇妖塔怪物强度设计!$A$173:$N$173,0)))</f>
        <v>960</v>
      </c>
      <c r="V354" s="6">
        <f>INT(INDEX([2]镇妖塔怪物强度设计!$A$173:$Q$263,MATCH($F354,[2]镇妖塔怪物强度设计!$A$173:$A$263,0),MATCH(V$1,[2]镇妖塔怪物强度设计!$A$173:$Q$173,0)))</f>
        <v>768</v>
      </c>
      <c r="W354" s="6">
        <f>INT(INDEX([2]镇妖塔怪物强度设计!$A$173:$Q$263,MATCH($F354,[2]镇妖塔怪物强度设计!$A$173:$A$263,0),MATCH(W$1,[2]镇妖塔怪物强度设计!$A$173:$Q$173,0)))</f>
        <v>600</v>
      </c>
      <c r="X354" s="6">
        <f>INT(INDEX([2]镇妖塔怪物强度设计!$A$173:$Q$263,MATCH($F354,[2]镇妖塔怪物强度设计!$A$173:$A$263,0),MATCH(X$1,[2]镇妖塔怪物强度设计!$A$173:$Q$173,0)))</f>
        <v>1200</v>
      </c>
      <c r="Y354" s="6">
        <f>INT(VLOOKUP($I354,怪物模板!$A$3:$N$302,怪物模板!L$1,FALSE))</f>
        <v>12000</v>
      </c>
      <c r="Z354" s="6">
        <f>INT(VLOOKUP($I354,怪物模板!$A$3:$N$302,怪物模板!M$1,FALSE))</f>
        <v>0</v>
      </c>
      <c r="AA354" s="6">
        <v>630</v>
      </c>
      <c r="AB354" s="6">
        <v>0</v>
      </c>
      <c r="AC354" s="6">
        <v>0</v>
      </c>
      <c r="AD354" s="6">
        <v>0</v>
      </c>
    </row>
    <row r="355" spans="1:30">
      <c r="A355" s="6">
        <v>352</v>
      </c>
      <c r="B355" s="6">
        <v>500040</v>
      </c>
      <c r="C355" s="12" t="s">
        <v>398</v>
      </c>
      <c r="E355" s="11" t="str">
        <f t="shared" si="8"/>
        <v>50004024209</v>
      </c>
      <c r="F355" s="15">
        <f t="shared" si="9"/>
        <v>24209</v>
      </c>
      <c r="G355" t="s">
        <v>400</v>
      </c>
      <c r="H355" s="7"/>
      <c r="I355" s="10">
        <f>VLOOKUP(F355,[1]镇妖塔怪物强度设计!$A$174:$D$263,4,FALSE)</f>
        <v>76</v>
      </c>
      <c r="J355" s="6">
        <v>2</v>
      </c>
      <c r="K355" s="6">
        <v>0</v>
      </c>
      <c r="L355" s="6">
        <v>0</v>
      </c>
      <c r="M355" s="6">
        <v>1</v>
      </c>
      <c r="N355" s="6">
        <v>1</v>
      </c>
      <c r="O355" s="6">
        <v>5146</v>
      </c>
      <c r="P355" s="6">
        <f>INT(INDEX([2]镇妖塔怪物强度设计!$A$173:$Q$263,MATCH($F355,[2]镇妖塔怪物强度设计!$A$173:$A$263,0),MATCH(P$1,[2]镇妖塔怪物强度设计!$A$173:$N$173,0)))</f>
        <v>77197</v>
      </c>
      <c r="Q355" s="6">
        <f>INT(INDEX([2]镇妖塔怪物强度设计!$A$173:$Q$263,MATCH($F355,[2]镇妖塔怪物强度设计!$A$173:$A$263,0),MATCH(Q$1,[2]镇妖塔怪物强度设计!$A$173:$N$173,0)))</f>
        <v>4117</v>
      </c>
      <c r="R355" s="6">
        <f>INT(INDEX([2]镇妖塔怪物强度设计!$A$173:$Q$263,MATCH($F355,[2]镇妖塔怪物强度设计!$A$173:$A$263,0),MATCH(R$1,[2]镇妖塔怪物强度设计!$A$173:$N$173,0)))</f>
        <v>4117</v>
      </c>
      <c r="S355" s="6">
        <v>100</v>
      </c>
      <c r="T355" s="6">
        <f>INT(INDEX([2]镇妖塔怪物强度设计!$A$173:$Q$263,MATCH($F355,[2]镇妖塔怪物强度设计!$A$173:$A$263,0),MATCH(T$1,[2]镇妖塔怪物强度设计!$A$173:$N$173,0)))</f>
        <v>1029</v>
      </c>
      <c r="U355" s="6">
        <f>INT(INDEX([2]镇妖塔怪物强度设计!$A$173:$Q$263,MATCH($F355,[2]镇妖塔怪物强度设计!$A$173:$A$263,0),MATCH(U$1,[2]镇妖塔怪物强度设计!$A$173:$N$173,0)))</f>
        <v>823</v>
      </c>
      <c r="V355" s="6">
        <f>INT(INDEX([2]镇妖塔怪物强度设计!$A$173:$Q$263,MATCH($F355,[2]镇妖塔怪物强度设计!$A$173:$A$263,0),MATCH(V$1,[2]镇妖塔怪物强度设计!$A$173:$Q$173,0)))</f>
        <v>658</v>
      </c>
      <c r="W355" s="6">
        <f>INT(INDEX([2]镇妖塔怪物强度设计!$A$173:$Q$263,MATCH($F355,[2]镇妖塔怪物强度设计!$A$173:$A$263,0),MATCH(W$1,[2]镇妖塔怪物强度设计!$A$173:$Q$173,0)))</f>
        <v>514</v>
      </c>
      <c r="X355" s="6">
        <f>INT(INDEX([2]镇妖塔怪物强度设计!$A$173:$Q$263,MATCH($F355,[2]镇妖塔怪物强度设计!$A$173:$A$263,0),MATCH(X$1,[2]镇妖塔怪物强度设计!$A$173:$Q$173,0)))</f>
        <v>1029</v>
      </c>
      <c r="Y355" s="6">
        <f>INT(VLOOKUP($I355,怪物模板!$A$3:$N$302,怪物模板!L$1,FALSE))</f>
        <v>12000</v>
      </c>
      <c r="Z355" s="6">
        <f>INT(VLOOKUP($I355,怪物模板!$A$3:$N$302,怪物模板!M$1,FALSE))</f>
        <v>0</v>
      </c>
      <c r="AA355" s="6">
        <f>INT(VLOOKUP($I355,怪物模板!$A$3:$N$302,怪物模板!N$1,FALSE))</f>
        <v>550</v>
      </c>
      <c r="AB355" s="6">
        <v>0</v>
      </c>
      <c r="AC355" s="6">
        <v>0</v>
      </c>
      <c r="AD355" s="6">
        <v>0</v>
      </c>
    </row>
    <row r="356" spans="1:30">
      <c r="A356" s="6">
        <v>353</v>
      </c>
      <c r="B356" s="6">
        <v>500040</v>
      </c>
      <c r="C356" s="12" t="s">
        <v>398</v>
      </c>
      <c r="E356" s="11" t="str">
        <f t="shared" si="8"/>
        <v>50004024309</v>
      </c>
      <c r="F356" s="15">
        <f t="shared" si="9"/>
        <v>24309</v>
      </c>
      <c r="G356" t="s">
        <v>401</v>
      </c>
      <c r="H356" s="7"/>
      <c r="I356" s="10">
        <f>VLOOKUP(F356,[1]镇妖塔怪物强度设计!$A$174:$D$263,4,FALSE)</f>
        <v>76</v>
      </c>
      <c r="J356" s="6">
        <v>1</v>
      </c>
      <c r="K356" s="6">
        <v>0</v>
      </c>
      <c r="L356" s="6">
        <v>0</v>
      </c>
      <c r="M356" s="6">
        <v>1</v>
      </c>
      <c r="N356" s="6">
        <v>1</v>
      </c>
      <c r="O356" s="6">
        <v>428</v>
      </c>
      <c r="P356" s="6">
        <f>INT(INDEX([2]镇妖塔怪物强度设计!$A$173:$Q$263,MATCH($F356,[2]镇妖塔怪物强度设计!$A$173:$A$263,0),MATCH(P$1,[2]镇妖塔怪物强度设计!$A$173:$N$173,0)))</f>
        <v>42887</v>
      </c>
      <c r="Q356" s="6">
        <f>INT(INDEX([2]镇妖塔怪物强度设计!$A$173:$Q$263,MATCH($F356,[2]镇妖塔怪物强度设计!$A$173:$A$263,0),MATCH(Q$1,[2]镇妖塔怪物强度设计!$A$173:$N$173,0)))</f>
        <v>3431</v>
      </c>
      <c r="R356" s="6">
        <f>INT(INDEX([2]镇妖塔怪物强度设计!$A$173:$Q$263,MATCH($F356,[2]镇妖塔怪物强度设计!$A$173:$A$263,0),MATCH(R$1,[2]镇妖塔怪物强度设计!$A$173:$N$173,0)))</f>
        <v>3431</v>
      </c>
      <c r="S356" s="6">
        <v>100</v>
      </c>
      <c r="T356" s="6">
        <f>INT(INDEX([2]镇妖塔怪物强度设计!$A$173:$Q$263,MATCH($F356,[2]镇妖塔怪物强度设计!$A$173:$A$263,0),MATCH(T$1,[2]镇妖塔怪物强度设计!$A$173:$N$173,0)))</f>
        <v>857</v>
      </c>
      <c r="U356" s="6">
        <f>INT(INDEX([2]镇妖塔怪物强度设计!$A$173:$Q$263,MATCH($F356,[2]镇妖塔怪物强度设计!$A$173:$A$263,0),MATCH(U$1,[2]镇妖塔怪物强度设计!$A$173:$N$173,0)))</f>
        <v>686</v>
      </c>
      <c r="V356" s="6">
        <f>INT(INDEX([2]镇妖塔怪物强度设计!$A$173:$Q$263,MATCH($F356,[2]镇妖塔怪物强度设计!$A$173:$A$263,0),MATCH(V$1,[2]镇妖塔怪物强度设计!$A$173:$Q$173,0)))</f>
        <v>548</v>
      </c>
      <c r="W356" s="6">
        <f>INT(INDEX([2]镇妖塔怪物强度设计!$A$173:$Q$263,MATCH($F356,[2]镇妖塔怪物强度设计!$A$173:$A$263,0),MATCH(W$1,[2]镇妖塔怪物强度设计!$A$173:$Q$173,0)))</f>
        <v>428</v>
      </c>
      <c r="X356" s="6">
        <f>INT(INDEX([2]镇妖塔怪物强度设计!$A$173:$Q$263,MATCH($F356,[2]镇妖塔怪物强度设计!$A$173:$A$263,0),MATCH(X$1,[2]镇妖塔怪物强度设计!$A$173:$Q$173,0)))</f>
        <v>857</v>
      </c>
      <c r="Y356" s="6">
        <f>INT(VLOOKUP($I356,怪物模板!$A$3:$N$302,怪物模板!L$1,FALSE))</f>
        <v>12000</v>
      </c>
      <c r="Z356" s="6">
        <f>INT(VLOOKUP($I356,怪物模板!$A$3:$N$302,怪物模板!M$1,FALSE))</f>
        <v>0</v>
      </c>
      <c r="AA356" s="6">
        <f>INT(VLOOKUP($I356,怪物模板!$A$3:$N$302,怪物模板!N$1,FALSE))</f>
        <v>550</v>
      </c>
      <c r="AB356" s="6">
        <v>0</v>
      </c>
      <c r="AC356" s="6">
        <v>0</v>
      </c>
      <c r="AD356" s="6">
        <v>0</v>
      </c>
    </row>
    <row r="357" spans="1:30">
      <c r="A357" s="6">
        <v>354</v>
      </c>
      <c r="B357" s="6">
        <v>500040</v>
      </c>
      <c r="C357" s="12" t="s">
        <v>402</v>
      </c>
      <c r="E357" s="11" t="str">
        <f t="shared" si="8"/>
        <v>50004024110</v>
      </c>
      <c r="F357" s="15">
        <f t="shared" si="9"/>
        <v>24110</v>
      </c>
      <c r="G357" t="s">
        <v>403</v>
      </c>
      <c r="H357" s="7"/>
      <c r="I357" s="10">
        <f>VLOOKUP(F357,[1]镇妖塔怪物强度设计!$A$174:$D$263,4,FALSE)</f>
        <v>80</v>
      </c>
      <c r="J357" s="6">
        <v>3</v>
      </c>
      <c r="K357" s="6">
        <v>0</v>
      </c>
      <c r="L357" s="6">
        <v>0</v>
      </c>
      <c r="M357" s="6">
        <v>1</v>
      </c>
      <c r="N357" s="6">
        <v>1</v>
      </c>
      <c r="O357" s="6">
        <v>9595</v>
      </c>
      <c r="P357" s="6">
        <f>INT(INDEX([2]镇妖塔怪物强度设计!$A$173:$Q$263,MATCH($F357,[2]镇妖塔怪物强度设计!$A$173:$A$263,0),MATCH(P$1,[2]镇妖塔怪物强度设计!$A$173:$N$173,0)))</f>
        <v>511796</v>
      </c>
      <c r="Q357" s="6">
        <f>INT(INDEX([2]镇妖塔怪物强度设计!$A$173:$Q$263,MATCH($F357,[2]镇妖塔怪物强度设计!$A$173:$A$263,0),MATCH(Q$1,[2]镇妖塔怪物强度设计!$A$173:$N$173,0)))</f>
        <v>5117</v>
      </c>
      <c r="R357" s="6">
        <f>INT(INDEX([2]镇妖塔怪物强度设计!$A$173:$Q$263,MATCH($F357,[2]镇妖塔怪物强度设计!$A$173:$A$263,0),MATCH(R$1,[2]镇妖塔怪物强度设计!$A$173:$N$173,0)))</f>
        <v>5117</v>
      </c>
      <c r="S357" s="6">
        <v>100</v>
      </c>
      <c r="T357" s="6">
        <f>INT(INDEX([2]镇妖塔怪物强度设计!$A$173:$Q$263,MATCH($F357,[2]镇妖塔怪物强度设计!$A$173:$A$263,0),MATCH(T$1,[2]镇妖塔怪物强度设计!$A$173:$N$173,0)))</f>
        <v>1279</v>
      </c>
      <c r="U357" s="6">
        <f>INT(INDEX([2]镇妖塔怪物强度设计!$A$173:$Q$263,MATCH($F357,[2]镇妖塔怪物强度设计!$A$173:$A$263,0),MATCH(U$1,[2]镇妖塔怪物强度设计!$A$173:$N$173,0)))</f>
        <v>1023</v>
      </c>
      <c r="V357" s="6">
        <f>INT(INDEX([2]镇妖塔怪物强度设计!$A$173:$Q$263,MATCH($F357,[2]镇妖塔怪物强度设计!$A$173:$A$263,0),MATCH(V$1,[2]镇妖塔怪物强度设计!$A$173:$Q$173,0)))</f>
        <v>818</v>
      </c>
      <c r="W357" s="6">
        <f>INT(INDEX([2]镇妖塔怪物强度设计!$A$173:$Q$263,MATCH($F357,[2]镇妖塔怪物强度设计!$A$173:$A$263,0),MATCH(W$1,[2]镇妖塔怪物强度设计!$A$173:$Q$173,0)))</f>
        <v>639</v>
      </c>
      <c r="X357" s="6">
        <f>INT(INDEX([2]镇妖塔怪物强度设计!$A$173:$Q$263,MATCH($F357,[2]镇妖塔怪物强度设计!$A$173:$A$263,0),MATCH(X$1,[2]镇妖塔怪物强度设计!$A$173:$Q$173,0)))</f>
        <v>1279</v>
      </c>
      <c r="Y357" s="6">
        <f>INT(VLOOKUP($I357,怪物模板!$A$3:$N$302,怪物模板!L$1,FALSE))</f>
        <v>12000</v>
      </c>
      <c r="Z357" s="6">
        <f>INT(VLOOKUP($I357,怪物模板!$A$3:$N$302,怪物模板!M$1,FALSE))</f>
        <v>0</v>
      </c>
      <c r="AA357" s="6">
        <v>630</v>
      </c>
      <c r="AB357" s="6">
        <v>0</v>
      </c>
      <c r="AC357" s="6">
        <v>0</v>
      </c>
      <c r="AD357" s="6">
        <v>0</v>
      </c>
    </row>
    <row r="358" spans="1:30">
      <c r="A358" s="6">
        <v>355</v>
      </c>
      <c r="B358" s="6">
        <v>500040</v>
      </c>
      <c r="C358" s="12" t="s">
        <v>402</v>
      </c>
      <c r="E358" s="11" t="str">
        <f t="shared" si="8"/>
        <v>50004024210</v>
      </c>
      <c r="F358" s="15">
        <f t="shared" si="9"/>
        <v>24210</v>
      </c>
      <c r="G358" t="s">
        <v>404</v>
      </c>
      <c r="H358" s="7"/>
      <c r="I358" s="10">
        <f>VLOOKUP(F358,[1]镇妖塔怪物强度设计!$A$174:$D$263,4,FALSE)</f>
        <v>80</v>
      </c>
      <c r="J358" s="6">
        <v>2</v>
      </c>
      <c r="K358" s="6">
        <v>0</v>
      </c>
      <c r="L358" s="6">
        <v>0</v>
      </c>
      <c r="M358" s="6">
        <v>1</v>
      </c>
      <c r="N358" s="6">
        <v>1</v>
      </c>
      <c r="O358" s="6">
        <v>5482</v>
      </c>
      <c r="P358" s="6">
        <f>INT(INDEX([2]镇妖塔怪物强度设计!$A$173:$Q$263,MATCH($F358,[2]镇妖塔怪物强度设计!$A$173:$A$263,0),MATCH(P$1,[2]镇妖塔怪物强度设计!$A$173:$N$173,0)))</f>
        <v>82253</v>
      </c>
      <c r="Q358" s="6">
        <f>INT(INDEX([2]镇妖塔怪物强度设计!$A$173:$Q$263,MATCH($F358,[2]镇妖塔怪物强度设计!$A$173:$A$263,0),MATCH(Q$1,[2]镇妖塔怪物强度设计!$A$173:$N$173,0)))</f>
        <v>4386</v>
      </c>
      <c r="R358" s="6">
        <f>INT(INDEX([2]镇妖塔怪物强度设计!$A$173:$Q$263,MATCH($F358,[2]镇妖塔怪物强度设计!$A$173:$A$263,0),MATCH(R$1,[2]镇妖塔怪物强度设计!$A$173:$N$173,0)))</f>
        <v>4386</v>
      </c>
      <c r="S358" s="6">
        <v>100</v>
      </c>
      <c r="T358" s="6">
        <f>INT(INDEX([2]镇妖塔怪物强度设计!$A$173:$Q$263,MATCH($F358,[2]镇妖塔怪物强度设计!$A$173:$A$263,0),MATCH(T$1,[2]镇妖塔怪物强度设计!$A$173:$N$173,0)))</f>
        <v>1096</v>
      </c>
      <c r="U358" s="6">
        <f>INT(INDEX([2]镇妖塔怪物强度设计!$A$173:$Q$263,MATCH($F358,[2]镇妖塔怪物强度设计!$A$173:$A$263,0),MATCH(U$1,[2]镇妖塔怪物强度设计!$A$173:$N$173,0)))</f>
        <v>877</v>
      </c>
      <c r="V358" s="6">
        <f>INT(INDEX([2]镇妖塔怪物强度设计!$A$173:$Q$263,MATCH($F358,[2]镇妖塔怪物强度设计!$A$173:$A$263,0),MATCH(V$1,[2]镇妖塔怪物强度设计!$A$173:$Q$173,0)))</f>
        <v>701</v>
      </c>
      <c r="W358" s="6">
        <f>INT(INDEX([2]镇妖塔怪物强度设计!$A$173:$Q$263,MATCH($F358,[2]镇妖塔怪物强度设计!$A$173:$A$263,0),MATCH(W$1,[2]镇妖塔怪物强度设计!$A$173:$Q$173,0)))</f>
        <v>548</v>
      </c>
      <c r="X358" s="6">
        <f>INT(INDEX([2]镇妖塔怪物强度设计!$A$173:$Q$263,MATCH($F358,[2]镇妖塔怪物强度设计!$A$173:$A$263,0),MATCH(X$1,[2]镇妖塔怪物强度设计!$A$173:$Q$173,0)))</f>
        <v>1096</v>
      </c>
      <c r="Y358" s="6">
        <f>INT(VLOOKUP($I358,怪物模板!$A$3:$N$302,怪物模板!L$1,FALSE))</f>
        <v>12000</v>
      </c>
      <c r="Z358" s="6">
        <f>INT(VLOOKUP($I358,怪物模板!$A$3:$N$302,怪物模板!M$1,FALSE))</f>
        <v>0</v>
      </c>
      <c r="AA358" s="6">
        <f>INT(VLOOKUP($I358,怪物模板!$A$3:$N$302,怪物模板!N$1,FALSE))</f>
        <v>550</v>
      </c>
      <c r="AB358" s="6">
        <v>0</v>
      </c>
      <c r="AC358" s="6">
        <v>0</v>
      </c>
      <c r="AD358" s="6">
        <v>0</v>
      </c>
    </row>
    <row r="359" spans="1:30">
      <c r="A359" s="6">
        <v>356</v>
      </c>
      <c r="B359" s="6">
        <v>500040</v>
      </c>
      <c r="C359" s="12" t="s">
        <v>402</v>
      </c>
      <c r="E359" s="11" t="str">
        <f t="shared" si="8"/>
        <v>50004024310</v>
      </c>
      <c r="F359" s="15">
        <f t="shared" si="9"/>
        <v>24310</v>
      </c>
      <c r="G359" t="s">
        <v>405</v>
      </c>
      <c r="H359" s="7"/>
      <c r="I359" s="10">
        <f>VLOOKUP(F359,[1]镇妖塔怪物强度设计!$A$174:$D$263,4,FALSE)</f>
        <v>80</v>
      </c>
      <c r="J359" s="6">
        <v>1</v>
      </c>
      <c r="K359" s="6">
        <v>0</v>
      </c>
      <c r="L359" s="6">
        <v>0</v>
      </c>
      <c r="M359" s="6">
        <v>1</v>
      </c>
      <c r="N359" s="6">
        <v>1</v>
      </c>
      <c r="O359" s="6">
        <v>456</v>
      </c>
      <c r="P359" s="6">
        <f>INT(INDEX([2]镇妖塔怪物强度设计!$A$173:$Q$263,MATCH($F359,[2]镇妖塔怪物强度设计!$A$173:$A$263,0),MATCH(P$1,[2]镇妖塔怪物强度设计!$A$173:$N$173,0)))</f>
        <v>45696</v>
      </c>
      <c r="Q359" s="6">
        <f>INT(INDEX([2]镇妖塔怪物强度设计!$A$173:$Q$263,MATCH($F359,[2]镇妖塔怪物强度设计!$A$173:$A$263,0),MATCH(Q$1,[2]镇妖塔怪物强度设计!$A$173:$N$173,0)))</f>
        <v>3655</v>
      </c>
      <c r="R359" s="6">
        <f>INT(INDEX([2]镇妖塔怪物强度设计!$A$173:$Q$263,MATCH($F359,[2]镇妖塔怪物强度设计!$A$173:$A$263,0),MATCH(R$1,[2]镇妖塔怪物强度设计!$A$173:$N$173,0)))</f>
        <v>3655</v>
      </c>
      <c r="S359" s="6">
        <v>100</v>
      </c>
      <c r="T359" s="6">
        <f>INT(INDEX([2]镇妖塔怪物强度设计!$A$173:$Q$263,MATCH($F359,[2]镇妖塔怪物强度设计!$A$173:$A$263,0),MATCH(T$1,[2]镇妖塔怪物强度设计!$A$173:$N$173,0)))</f>
        <v>913</v>
      </c>
      <c r="U359" s="6">
        <f>INT(INDEX([2]镇妖塔怪物强度设计!$A$173:$Q$263,MATCH($F359,[2]镇妖塔怪物强度设计!$A$173:$A$263,0),MATCH(U$1,[2]镇妖塔怪物强度设计!$A$173:$N$173,0)))</f>
        <v>731</v>
      </c>
      <c r="V359" s="6">
        <f>INT(INDEX([2]镇妖塔怪物强度设计!$A$173:$Q$263,MATCH($F359,[2]镇妖塔怪物强度设计!$A$173:$A$263,0),MATCH(V$1,[2]镇妖塔怪物强度设计!$A$173:$Q$173,0)))</f>
        <v>584</v>
      </c>
      <c r="W359" s="6">
        <f>INT(INDEX([2]镇妖塔怪物强度设计!$A$173:$Q$263,MATCH($F359,[2]镇妖塔怪物强度设计!$A$173:$A$263,0),MATCH(W$1,[2]镇妖塔怪物强度设计!$A$173:$Q$173,0)))</f>
        <v>456</v>
      </c>
      <c r="X359" s="6">
        <f>INT(INDEX([2]镇妖塔怪物强度设计!$A$173:$Q$263,MATCH($F359,[2]镇妖塔怪物强度设计!$A$173:$A$263,0),MATCH(X$1,[2]镇妖塔怪物强度设计!$A$173:$Q$173,0)))</f>
        <v>913</v>
      </c>
      <c r="Y359" s="6">
        <f>INT(VLOOKUP($I359,怪物模板!$A$3:$N$302,怪物模板!L$1,FALSE))</f>
        <v>12000</v>
      </c>
      <c r="Z359" s="6">
        <f>INT(VLOOKUP($I359,怪物模板!$A$3:$N$302,怪物模板!M$1,FALSE))</f>
        <v>0</v>
      </c>
      <c r="AA359" s="6">
        <f>INT(VLOOKUP($I359,怪物模板!$A$3:$N$302,怪物模板!N$1,FALSE))</f>
        <v>550</v>
      </c>
      <c r="AB359" s="6">
        <v>0</v>
      </c>
      <c r="AC359" s="6">
        <v>0</v>
      </c>
      <c r="AD359" s="6">
        <v>0</v>
      </c>
    </row>
    <row r="360" spans="1:30">
      <c r="A360" s="6">
        <v>357</v>
      </c>
      <c r="B360" s="6">
        <v>500040</v>
      </c>
      <c r="C360" s="12" t="s">
        <v>406</v>
      </c>
      <c r="E360" s="11" t="str">
        <f t="shared" si="8"/>
        <v>50004024111</v>
      </c>
      <c r="F360" s="15">
        <f t="shared" si="9"/>
        <v>24111</v>
      </c>
      <c r="G360" s="7" t="s">
        <v>407</v>
      </c>
      <c r="H360" s="7"/>
      <c r="I360" s="10">
        <f>VLOOKUP(F360,[1]镇妖塔怪物强度设计!$A$174:$D$263,4,FALSE)</f>
        <v>90</v>
      </c>
      <c r="J360" s="6">
        <v>3</v>
      </c>
      <c r="K360" s="6">
        <v>0</v>
      </c>
      <c r="L360" s="6">
        <v>0</v>
      </c>
      <c r="M360" s="6">
        <v>1</v>
      </c>
      <c r="N360" s="6">
        <v>1</v>
      </c>
      <c r="O360" s="6">
        <v>11035</v>
      </c>
      <c r="P360" s="6">
        <f>INT(INDEX([2]镇妖塔怪物强度设计!$A$173:$Q$263,MATCH($F360,[2]镇妖塔怪物强度设计!$A$173:$A$263,0),MATCH(P$1,[2]镇妖塔怪物强度设计!$A$173:$N$173,0)))</f>
        <v>588566</v>
      </c>
      <c r="Q360" s="6">
        <f>INT(INDEX([2]镇妖塔怪物强度设计!$A$173:$Q$263,MATCH($F360,[2]镇妖塔怪物强度设计!$A$173:$A$263,0),MATCH(Q$1,[2]镇妖塔怪物强度设计!$A$173:$N$173,0)))</f>
        <v>5885</v>
      </c>
      <c r="R360" s="6">
        <f>INT(INDEX([2]镇妖塔怪物强度设计!$A$173:$Q$263,MATCH($F360,[2]镇妖塔怪物强度设计!$A$173:$A$263,0),MATCH(R$1,[2]镇妖塔怪物强度设计!$A$173:$N$173,0)))</f>
        <v>5885</v>
      </c>
      <c r="S360" s="6">
        <v>100</v>
      </c>
      <c r="T360" s="6">
        <f>INT(INDEX([2]镇妖塔怪物强度设计!$A$173:$Q$263,MATCH($F360,[2]镇妖塔怪物强度设计!$A$173:$A$263,0),MATCH(T$1,[2]镇妖塔怪物强度设计!$A$173:$N$173,0)))</f>
        <v>1471</v>
      </c>
      <c r="U360" s="6">
        <f>INT(INDEX([2]镇妖塔怪物强度设计!$A$173:$Q$263,MATCH($F360,[2]镇妖塔怪物强度设计!$A$173:$A$263,0),MATCH(U$1,[2]镇妖塔怪物强度设计!$A$173:$N$173,0)))</f>
        <v>1177</v>
      </c>
      <c r="V360" s="6">
        <f>INT(INDEX([2]镇妖塔怪物强度设计!$A$173:$Q$263,MATCH($F360,[2]镇妖塔怪物强度设计!$A$173:$A$263,0),MATCH(V$1,[2]镇妖塔怪物强度设计!$A$173:$Q$173,0)))</f>
        <v>941</v>
      </c>
      <c r="W360" s="6">
        <f>INT(INDEX([2]镇妖塔怪物强度设计!$A$173:$Q$263,MATCH($F360,[2]镇妖塔怪物强度设计!$A$173:$A$263,0),MATCH(W$1,[2]镇妖塔怪物强度设计!$A$173:$Q$173,0)))</f>
        <v>735</v>
      </c>
      <c r="X360" s="6">
        <f>INT(INDEX([2]镇妖塔怪物强度设计!$A$173:$Q$263,MATCH($F360,[2]镇妖塔怪物强度设计!$A$173:$A$263,0),MATCH(X$1,[2]镇妖塔怪物强度设计!$A$173:$Q$173,0)))</f>
        <v>1471</v>
      </c>
      <c r="Y360" s="6">
        <v>12000</v>
      </c>
      <c r="Z360" s="6">
        <v>0</v>
      </c>
      <c r="AA360" s="6">
        <v>630</v>
      </c>
      <c r="AB360" s="6">
        <v>0</v>
      </c>
      <c r="AC360" s="6">
        <v>0</v>
      </c>
      <c r="AD360" s="6">
        <v>0</v>
      </c>
    </row>
    <row r="361" spans="1:30">
      <c r="A361" s="6">
        <v>358</v>
      </c>
      <c r="B361" s="6">
        <v>500040</v>
      </c>
      <c r="C361" s="12" t="s">
        <v>406</v>
      </c>
      <c r="E361" s="11" t="str">
        <f t="shared" si="8"/>
        <v>50004024211</v>
      </c>
      <c r="F361" s="15">
        <f t="shared" si="9"/>
        <v>24211</v>
      </c>
      <c r="G361" t="s">
        <v>408</v>
      </c>
      <c r="H361" s="7"/>
      <c r="I361" s="10">
        <f>VLOOKUP(F361,[1]镇妖塔怪物强度设计!$A$174:$D$263,4,FALSE)</f>
        <v>90</v>
      </c>
      <c r="J361" s="6">
        <v>2</v>
      </c>
      <c r="K361" s="6">
        <v>0</v>
      </c>
      <c r="L361" s="6">
        <v>0</v>
      </c>
      <c r="M361" s="6">
        <v>1</v>
      </c>
      <c r="N361" s="6">
        <v>1</v>
      </c>
      <c r="O361" s="6">
        <v>6305</v>
      </c>
      <c r="P361" s="6">
        <f>INT(INDEX([2]镇妖塔怪物强度设计!$A$173:$Q$263,MATCH($F361,[2]镇妖塔怪物强度设计!$A$173:$A$263,0),MATCH(P$1,[2]镇妖塔怪物强度设计!$A$173:$N$173,0)))</f>
        <v>94591</v>
      </c>
      <c r="Q361" s="6">
        <f>INT(INDEX([2]镇妖塔怪物强度设计!$A$173:$Q$263,MATCH($F361,[2]镇妖塔怪物强度设计!$A$173:$A$263,0),MATCH(Q$1,[2]镇妖塔怪物强度设计!$A$173:$N$173,0)))</f>
        <v>5044</v>
      </c>
      <c r="R361" s="6">
        <f>INT(INDEX([2]镇妖塔怪物强度设计!$A$173:$Q$263,MATCH($F361,[2]镇妖塔怪物强度设计!$A$173:$A$263,0),MATCH(R$1,[2]镇妖塔怪物强度设计!$A$173:$N$173,0)))</f>
        <v>5044</v>
      </c>
      <c r="S361" s="6">
        <v>100</v>
      </c>
      <c r="T361" s="6">
        <f>INT(INDEX([2]镇妖塔怪物强度设计!$A$173:$Q$263,MATCH($F361,[2]镇妖塔怪物强度设计!$A$173:$A$263,0),MATCH(T$1,[2]镇妖塔怪物强度设计!$A$173:$N$173,0)))</f>
        <v>1261</v>
      </c>
      <c r="U361" s="6">
        <f>INT(INDEX([2]镇妖塔怪物强度设计!$A$173:$Q$263,MATCH($F361,[2]镇妖塔怪物强度设计!$A$173:$A$263,0),MATCH(U$1,[2]镇妖塔怪物强度设计!$A$173:$N$173,0)))</f>
        <v>1008</v>
      </c>
      <c r="V361" s="6">
        <f>INT(INDEX([2]镇妖塔怪物强度设计!$A$173:$Q$263,MATCH($F361,[2]镇妖塔怪物强度设计!$A$173:$A$263,0),MATCH(V$1,[2]镇妖塔怪物强度设计!$A$173:$Q$173,0)))</f>
        <v>807</v>
      </c>
      <c r="W361" s="6">
        <f>INT(INDEX([2]镇妖塔怪物强度设计!$A$173:$Q$263,MATCH($F361,[2]镇妖塔怪物强度设计!$A$173:$A$263,0),MATCH(W$1,[2]镇妖塔怪物强度设计!$A$173:$Q$173,0)))</f>
        <v>630</v>
      </c>
      <c r="X361" s="6">
        <f>INT(INDEX([2]镇妖塔怪物强度设计!$A$173:$Q$263,MATCH($F361,[2]镇妖塔怪物强度设计!$A$173:$A$263,0),MATCH(X$1,[2]镇妖塔怪物强度设计!$A$173:$Q$173,0)))</f>
        <v>1261</v>
      </c>
      <c r="Y361" s="6">
        <v>12000</v>
      </c>
      <c r="Z361" s="6">
        <v>0</v>
      </c>
      <c r="AA361" s="6">
        <v>550</v>
      </c>
      <c r="AB361" s="6">
        <v>0</v>
      </c>
      <c r="AC361" s="6">
        <v>0</v>
      </c>
      <c r="AD361" s="6">
        <v>0</v>
      </c>
    </row>
    <row r="362" spans="1:30">
      <c r="A362" s="6">
        <v>359</v>
      </c>
      <c r="B362" s="6">
        <v>500040</v>
      </c>
      <c r="C362" s="12" t="s">
        <v>406</v>
      </c>
      <c r="E362" s="11" t="str">
        <f t="shared" si="8"/>
        <v>50004024311</v>
      </c>
      <c r="F362" s="15">
        <f t="shared" si="9"/>
        <v>24311</v>
      </c>
      <c r="G362" t="s">
        <v>409</v>
      </c>
      <c r="H362" s="7"/>
      <c r="I362" s="10">
        <f>VLOOKUP(F362,[1]镇妖塔怪物强度设计!$A$174:$D$263,4,FALSE)</f>
        <v>90</v>
      </c>
      <c r="J362" s="6">
        <v>1</v>
      </c>
      <c r="K362" s="6">
        <v>0</v>
      </c>
      <c r="L362" s="6">
        <v>0</v>
      </c>
      <c r="M362" s="6">
        <v>1</v>
      </c>
      <c r="N362" s="6">
        <v>1</v>
      </c>
      <c r="O362" s="6">
        <v>525</v>
      </c>
      <c r="P362" s="6">
        <f>INT(INDEX([2]镇妖塔怪物强度设计!$A$173:$Q$263,MATCH($F362,[2]镇妖塔怪物强度设计!$A$173:$A$263,0),MATCH(P$1,[2]镇妖塔怪物强度设计!$A$173:$N$173,0)))</f>
        <v>52550</v>
      </c>
      <c r="Q362" s="6">
        <f>INT(INDEX([2]镇妖塔怪物强度设计!$A$173:$Q$263,MATCH($F362,[2]镇妖塔怪物强度设计!$A$173:$A$263,0),MATCH(Q$1,[2]镇妖塔怪物强度设计!$A$173:$N$173,0)))</f>
        <v>4204</v>
      </c>
      <c r="R362" s="6">
        <f>INT(INDEX([2]镇妖塔怪物强度设计!$A$173:$Q$263,MATCH($F362,[2]镇妖塔怪物强度设计!$A$173:$A$263,0),MATCH(R$1,[2]镇妖塔怪物强度设计!$A$173:$N$173,0)))</f>
        <v>4204</v>
      </c>
      <c r="S362" s="6">
        <v>100</v>
      </c>
      <c r="T362" s="6">
        <f>INT(INDEX([2]镇妖塔怪物强度设计!$A$173:$Q$263,MATCH($F362,[2]镇妖塔怪物强度设计!$A$173:$A$263,0),MATCH(T$1,[2]镇妖塔怪物强度设计!$A$173:$N$173,0)))</f>
        <v>1051</v>
      </c>
      <c r="U362" s="6">
        <f>INT(INDEX([2]镇妖塔怪物强度设计!$A$173:$Q$263,MATCH($F362,[2]镇妖塔怪物强度设计!$A$173:$A$263,0),MATCH(U$1,[2]镇妖塔怪物强度设计!$A$173:$N$173,0)))</f>
        <v>840</v>
      </c>
      <c r="V362" s="6">
        <f>INT(INDEX([2]镇妖塔怪物强度设计!$A$173:$Q$263,MATCH($F362,[2]镇妖塔怪物强度设计!$A$173:$A$263,0),MATCH(V$1,[2]镇妖塔怪物强度设计!$A$173:$Q$173,0)))</f>
        <v>672</v>
      </c>
      <c r="W362" s="6">
        <f>INT(INDEX([2]镇妖塔怪物强度设计!$A$173:$Q$263,MATCH($F362,[2]镇妖塔怪物强度设计!$A$173:$A$263,0),MATCH(W$1,[2]镇妖塔怪物强度设计!$A$173:$Q$173,0)))</f>
        <v>525</v>
      </c>
      <c r="X362" s="6">
        <f>INT(INDEX([2]镇妖塔怪物强度设计!$A$173:$Q$263,MATCH($F362,[2]镇妖塔怪物强度设计!$A$173:$A$263,0),MATCH(X$1,[2]镇妖塔怪物强度设计!$A$173:$Q$173,0)))</f>
        <v>1051</v>
      </c>
      <c r="Y362" s="6">
        <v>12000</v>
      </c>
      <c r="Z362" s="6">
        <v>0</v>
      </c>
      <c r="AA362" s="6">
        <v>550</v>
      </c>
      <c r="AB362" s="6">
        <v>0</v>
      </c>
      <c r="AC362" s="6">
        <v>0</v>
      </c>
      <c r="AD362" s="6">
        <v>0</v>
      </c>
    </row>
    <row r="363" spans="1:30">
      <c r="A363" s="6">
        <v>360</v>
      </c>
      <c r="B363" s="6">
        <v>500040</v>
      </c>
      <c r="C363" s="12" t="s">
        <v>410</v>
      </c>
      <c r="E363" s="11" t="str">
        <f t="shared" si="8"/>
        <v>50004024112</v>
      </c>
      <c r="F363" s="15">
        <f t="shared" si="9"/>
        <v>24112</v>
      </c>
      <c r="G363" t="s">
        <v>411</v>
      </c>
      <c r="H363" s="7"/>
      <c r="I363" s="10">
        <f>VLOOKUP(F363,[1]镇妖塔怪物强度设计!$A$174:$D$263,4,FALSE)</f>
        <v>95</v>
      </c>
      <c r="J363" s="6">
        <v>3</v>
      </c>
      <c r="K363" s="6">
        <v>0</v>
      </c>
      <c r="L363" s="6">
        <v>0</v>
      </c>
      <c r="M363" s="6">
        <v>1</v>
      </c>
      <c r="N363" s="6">
        <v>1</v>
      </c>
      <c r="O363" s="6">
        <v>12475</v>
      </c>
      <c r="P363" s="6">
        <f>INT(INDEX([2]镇妖塔怪物强度设计!$A$173:$Q$263,MATCH($F363,[2]镇妖塔怪物强度设计!$A$173:$A$263,0),MATCH(P$1,[2]镇妖塔怪物强度设计!$A$173:$N$173,0)))</f>
        <v>665336</v>
      </c>
      <c r="Q363" s="6">
        <f>INT(INDEX([2]镇妖塔怪物强度设计!$A$173:$Q$263,MATCH($F363,[2]镇妖塔怪物强度设计!$A$173:$A$263,0),MATCH(Q$1,[2]镇妖塔怪物强度设计!$A$173:$N$173,0)))</f>
        <v>6653</v>
      </c>
      <c r="R363" s="6">
        <f>INT(INDEX([2]镇妖塔怪物强度设计!$A$173:$Q$263,MATCH($F363,[2]镇妖塔怪物强度设计!$A$173:$A$263,0),MATCH(R$1,[2]镇妖塔怪物强度设计!$A$173:$N$173,0)))</f>
        <v>6653</v>
      </c>
      <c r="S363" s="6">
        <v>100</v>
      </c>
      <c r="T363" s="6">
        <f>INT(INDEX([2]镇妖塔怪物强度设计!$A$173:$Q$263,MATCH($F363,[2]镇妖塔怪物强度设计!$A$173:$A$263,0),MATCH(T$1,[2]镇妖塔怪物强度设计!$A$173:$N$173,0)))</f>
        <v>1663</v>
      </c>
      <c r="U363" s="6">
        <f>INT(INDEX([2]镇妖塔怪物强度设计!$A$173:$Q$263,MATCH($F363,[2]镇妖塔怪物强度设计!$A$173:$A$263,0),MATCH(U$1,[2]镇妖塔怪物强度设计!$A$173:$N$173,0)))</f>
        <v>1330</v>
      </c>
      <c r="V363" s="6">
        <f>INT(INDEX([2]镇妖塔怪物强度设计!$A$173:$Q$263,MATCH($F363,[2]镇妖塔怪物强度设计!$A$173:$A$263,0),MATCH(V$1,[2]镇妖塔怪物强度设计!$A$173:$Q$173,0)))</f>
        <v>1064</v>
      </c>
      <c r="W363" s="6">
        <f>INT(INDEX([2]镇妖塔怪物强度设计!$A$173:$Q$263,MATCH($F363,[2]镇妖塔怪物强度设计!$A$173:$A$263,0),MATCH(W$1,[2]镇妖塔怪物强度设计!$A$173:$Q$173,0)))</f>
        <v>831</v>
      </c>
      <c r="X363" s="6">
        <f>INT(INDEX([2]镇妖塔怪物强度设计!$A$173:$Q$263,MATCH($F363,[2]镇妖塔怪物强度设计!$A$173:$A$263,0),MATCH(X$1,[2]镇妖塔怪物强度设计!$A$173:$Q$173,0)))</f>
        <v>1663</v>
      </c>
      <c r="Y363" s="6">
        <v>12000</v>
      </c>
      <c r="Z363" s="6">
        <v>0</v>
      </c>
      <c r="AA363" s="6">
        <v>630</v>
      </c>
      <c r="AB363" s="6">
        <v>0</v>
      </c>
      <c r="AC363" s="6">
        <v>0</v>
      </c>
      <c r="AD363" s="6">
        <v>0</v>
      </c>
    </row>
    <row r="364" spans="1:30">
      <c r="A364" s="6">
        <v>361</v>
      </c>
      <c r="B364" s="6">
        <v>500040</v>
      </c>
      <c r="C364" s="12" t="s">
        <v>412</v>
      </c>
      <c r="E364" s="11" t="str">
        <f t="shared" si="8"/>
        <v>50004024212</v>
      </c>
      <c r="F364" s="15">
        <f t="shared" si="9"/>
        <v>24212</v>
      </c>
      <c r="G364" t="s">
        <v>413</v>
      </c>
      <c r="H364" s="7"/>
      <c r="I364" s="10">
        <f>VLOOKUP(F364,[1]镇妖塔怪物强度设计!$A$174:$D$263,4,FALSE)</f>
        <v>95</v>
      </c>
      <c r="J364" s="6">
        <v>2</v>
      </c>
      <c r="K364" s="6">
        <v>0</v>
      </c>
      <c r="L364" s="6">
        <v>0</v>
      </c>
      <c r="M364" s="6">
        <v>1</v>
      </c>
      <c r="N364" s="6">
        <v>1</v>
      </c>
      <c r="O364" s="6">
        <v>7127</v>
      </c>
      <c r="P364" s="6">
        <f>INT(INDEX([2]镇妖塔怪物强度设计!$A$173:$Q$263,MATCH($F364,[2]镇妖塔怪物强度设计!$A$173:$A$263,0),MATCH(P$1,[2]镇妖塔怪物强度设计!$A$173:$N$173,0)))</f>
        <v>106929</v>
      </c>
      <c r="Q364" s="6">
        <f>INT(INDEX([2]镇妖塔怪物强度设计!$A$173:$Q$263,MATCH($F364,[2]镇妖塔怪物强度设计!$A$173:$A$263,0),MATCH(Q$1,[2]镇妖塔怪物强度设计!$A$173:$N$173,0)))</f>
        <v>5702</v>
      </c>
      <c r="R364" s="6">
        <f>INT(INDEX([2]镇妖塔怪物强度设计!$A$173:$Q$263,MATCH($F364,[2]镇妖塔怪物强度设计!$A$173:$A$263,0),MATCH(R$1,[2]镇妖塔怪物强度设计!$A$173:$N$173,0)))</f>
        <v>5702</v>
      </c>
      <c r="S364" s="6">
        <v>100</v>
      </c>
      <c r="T364" s="6">
        <f>INT(INDEX([2]镇妖塔怪物强度设计!$A$173:$Q$263,MATCH($F364,[2]镇妖塔怪物强度设计!$A$173:$A$263,0),MATCH(T$1,[2]镇妖塔怪物强度设计!$A$173:$N$173,0)))</f>
        <v>1425</v>
      </c>
      <c r="U364" s="6">
        <f>INT(INDEX([2]镇妖塔怪物强度设计!$A$173:$Q$263,MATCH($F364,[2]镇妖塔怪物强度设计!$A$173:$A$263,0),MATCH(U$1,[2]镇妖塔怪物强度设计!$A$173:$N$173,0)))</f>
        <v>1140</v>
      </c>
      <c r="V364" s="6">
        <f>INT(INDEX([2]镇妖塔怪物强度设计!$A$173:$Q$263,MATCH($F364,[2]镇妖塔怪物强度设计!$A$173:$A$263,0),MATCH(V$1,[2]镇妖塔怪物强度设计!$A$173:$Q$173,0)))</f>
        <v>912</v>
      </c>
      <c r="W364" s="6">
        <f>INT(INDEX([2]镇妖塔怪物强度设计!$A$173:$Q$263,MATCH($F364,[2]镇妖塔怪物强度设计!$A$173:$A$263,0),MATCH(W$1,[2]镇妖塔怪物强度设计!$A$173:$Q$173,0)))</f>
        <v>712</v>
      </c>
      <c r="X364" s="6">
        <f>INT(INDEX([2]镇妖塔怪物强度设计!$A$173:$Q$263,MATCH($F364,[2]镇妖塔怪物强度设计!$A$173:$A$263,0),MATCH(X$1,[2]镇妖塔怪物强度设计!$A$173:$Q$173,0)))</f>
        <v>1425</v>
      </c>
      <c r="Y364" s="6">
        <v>12000</v>
      </c>
      <c r="Z364" s="6">
        <v>0</v>
      </c>
      <c r="AA364" s="6">
        <v>550</v>
      </c>
      <c r="AB364" s="6">
        <v>0</v>
      </c>
      <c r="AC364" s="6">
        <v>0</v>
      </c>
      <c r="AD364" s="6">
        <v>0</v>
      </c>
    </row>
    <row r="365" spans="1:30">
      <c r="A365" s="6">
        <v>362</v>
      </c>
      <c r="B365" s="6">
        <v>500040</v>
      </c>
      <c r="C365" s="12" t="s">
        <v>412</v>
      </c>
      <c r="E365" s="11" t="str">
        <f t="shared" si="8"/>
        <v>50004024312</v>
      </c>
      <c r="F365" s="15">
        <f t="shared" ref="F365:F396" si="10">F362+1</f>
        <v>24312</v>
      </c>
      <c r="G365" t="s">
        <v>414</v>
      </c>
      <c r="H365" s="7"/>
      <c r="I365" s="10">
        <f>VLOOKUP(F365,[1]镇妖塔怪物强度设计!$A$174:$D$263,4,FALSE)</f>
        <v>95</v>
      </c>
      <c r="J365" s="6">
        <v>1</v>
      </c>
      <c r="K365" s="6">
        <v>0</v>
      </c>
      <c r="L365" s="6">
        <v>0</v>
      </c>
      <c r="M365" s="6">
        <v>1</v>
      </c>
      <c r="N365" s="6">
        <v>1</v>
      </c>
      <c r="O365" s="6">
        <v>593</v>
      </c>
      <c r="P365" s="6">
        <f>INT(INDEX([2]镇妖塔怪物强度设计!$A$173:$Q$263,MATCH($F365,[2]镇妖塔怪物强度设计!$A$173:$A$263,0),MATCH(P$1,[2]镇妖塔怪物强度设计!$A$173:$N$173,0)))</f>
        <v>59405</v>
      </c>
      <c r="Q365" s="6">
        <f>INT(INDEX([2]镇妖塔怪物强度设计!$A$173:$Q$263,MATCH($F365,[2]镇妖塔怪物强度设计!$A$173:$A$263,0),MATCH(Q$1,[2]镇妖塔怪物强度设计!$A$173:$N$173,0)))</f>
        <v>4752</v>
      </c>
      <c r="R365" s="6">
        <f>INT(INDEX([2]镇妖塔怪物强度设计!$A$173:$Q$263,MATCH($F365,[2]镇妖塔怪物强度设计!$A$173:$A$263,0),MATCH(R$1,[2]镇妖塔怪物强度设计!$A$173:$N$173,0)))</f>
        <v>4752</v>
      </c>
      <c r="S365" s="6">
        <v>100</v>
      </c>
      <c r="T365" s="6">
        <f>INT(INDEX([2]镇妖塔怪物强度设计!$A$173:$Q$263,MATCH($F365,[2]镇妖塔怪物强度设计!$A$173:$A$263,0),MATCH(T$1,[2]镇妖塔怪物强度设计!$A$173:$N$173,0)))</f>
        <v>1188</v>
      </c>
      <c r="U365" s="6">
        <f>INT(INDEX([2]镇妖塔怪物强度设计!$A$173:$Q$263,MATCH($F365,[2]镇妖塔怪物强度设计!$A$173:$A$263,0),MATCH(U$1,[2]镇妖塔怪物强度设计!$A$173:$N$173,0)))</f>
        <v>950</v>
      </c>
      <c r="V365" s="6">
        <f>INT(INDEX([2]镇妖塔怪物强度设计!$A$173:$Q$263,MATCH($F365,[2]镇妖塔怪物强度设计!$A$173:$A$263,0),MATCH(V$1,[2]镇妖塔怪物强度设计!$A$173:$Q$173,0)))</f>
        <v>760</v>
      </c>
      <c r="W365" s="6">
        <f>INT(INDEX([2]镇妖塔怪物强度设计!$A$173:$Q$263,MATCH($F365,[2]镇妖塔怪物强度设计!$A$173:$A$263,0),MATCH(W$1,[2]镇妖塔怪物强度设计!$A$173:$Q$173,0)))</f>
        <v>594</v>
      </c>
      <c r="X365" s="6">
        <f>INT(INDEX([2]镇妖塔怪物强度设计!$A$173:$Q$263,MATCH($F365,[2]镇妖塔怪物强度设计!$A$173:$A$263,0),MATCH(X$1,[2]镇妖塔怪物强度设计!$A$173:$Q$173,0)))</f>
        <v>1188</v>
      </c>
      <c r="Y365" s="6">
        <v>12000</v>
      </c>
      <c r="Z365" s="6">
        <v>0</v>
      </c>
      <c r="AA365" s="6">
        <v>550</v>
      </c>
      <c r="AB365" s="6">
        <v>0</v>
      </c>
      <c r="AC365" s="6">
        <v>0</v>
      </c>
      <c r="AD365" s="6">
        <v>0</v>
      </c>
    </row>
    <row r="366" spans="1:30">
      <c r="A366" s="6">
        <v>363</v>
      </c>
      <c r="B366" s="6">
        <v>500040</v>
      </c>
      <c r="C366" s="12" t="s">
        <v>415</v>
      </c>
      <c r="E366" s="11" t="str">
        <f t="shared" si="8"/>
        <v>50004024113</v>
      </c>
      <c r="F366" s="15">
        <f t="shared" si="10"/>
        <v>24113</v>
      </c>
      <c r="G366" t="s">
        <v>416</v>
      </c>
      <c r="H366" s="7"/>
      <c r="I366" s="10">
        <f>VLOOKUP(F366,[1]镇妖塔怪物强度设计!$A$174:$D$263,4,FALSE)</f>
        <v>100</v>
      </c>
      <c r="J366" s="6">
        <v>3</v>
      </c>
      <c r="K366" s="6">
        <v>0</v>
      </c>
      <c r="L366" s="6">
        <v>0</v>
      </c>
      <c r="M366" s="6">
        <v>1</v>
      </c>
      <c r="N366" s="6">
        <v>1</v>
      </c>
      <c r="O366" s="6">
        <v>13997</v>
      </c>
      <c r="P366" s="6">
        <f>INT(INDEX([2]镇妖塔怪物强度设计!$A$173:$Q$263,MATCH($F366,[2]镇妖塔怪物强度设计!$A$173:$A$263,0),MATCH(P$1,[2]镇妖塔怪物强度设计!$A$173:$N$173,0)))</f>
        <v>746555</v>
      </c>
      <c r="Q366" s="6">
        <f>INT(INDEX([2]镇妖塔怪物强度设计!$A$173:$Q$263,MATCH($F366,[2]镇妖塔怪物强度设计!$A$173:$A$263,0),MATCH(Q$1,[2]镇妖塔怪物强度设计!$A$173:$N$173,0)))</f>
        <v>7465</v>
      </c>
      <c r="R366" s="6">
        <f>INT(INDEX([2]镇妖塔怪物强度设计!$A$173:$Q$263,MATCH($F366,[2]镇妖塔怪物强度设计!$A$173:$A$263,0),MATCH(R$1,[2]镇妖塔怪物强度设计!$A$173:$N$173,0)))</f>
        <v>7465</v>
      </c>
      <c r="S366" s="6">
        <v>100</v>
      </c>
      <c r="T366" s="6">
        <f>INT(INDEX([2]镇妖塔怪物强度设计!$A$173:$Q$263,MATCH($F366,[2]镇妖塔怪物强度设计!$A$173:$A$263,0),MATCH(T$1,[2]镇妖塔怪物强度设计!$A$173:$N$173,0)))</f>
        <v>1866</v>
      </c>
      <c r="U366" s="6">
        <f>INT(INDEX([2]镇妖塔怪物强度设计!$A$173:$Q$263,MATCH($F366,[2]镇妖塔怪物强度设计!$A$173:$A$263,0),MATCH(U$1,[2]镇妖塔怪物强度设计!$A$173:$N$173,0)))</f>
        <v>1493</v>
      </c>
      <c r="V366" s="6">
        <f>INT(INDEX([2]镇妖塔怪物强度设计!$A$173:$Q$263,MATCH($F366,[2]镇妖塔怪物强度设计!$A$173:$A$263,0),MATCH(V$1,[2]镇妖塔怪物强度设计!$A$173:$Q$173,0)))</f>
        <v>1194</v>
      </c>
      <c r="W366" s="6">
        <f>INT(INDEX([2]镇妖塔怪物强度设计!$A$173:$Q$263,MATCH($F366,[2]镇妖塔怪物强度设计!$A$173:$A$263,0),MATCH(W$1,[2]镇妖塔怪物强度设计!$A$173:$Q$173,0)))</f>
        <v>933</v>
      </c>
      <c r="X366" s="6">
        <f>INT(INDEX([2]镇妖塔怪物强度设计!$A$173:$Q$263,MATCH($F366,[2]镇妖塔怪物强度设计!$A$173:$A$263,0),MATCH(X$1,[2]镇妖塔怪物强度设计!$A$173:$Q$173,0)))</f>
        <v>1866</v>
      </c>
      <c r="Y366" s="6">
        <v>12000</v>
      </c>
      <c r="Z366" s="6">
        <v>0</v>
      </c>
      <c r="AA366" s="6">
        <v>630</v>
      </c>
      <c r="AB366" s="6">
        <v>0</v>
      </c>
      <c r="AC366" s="6">
        <v>0</v>
      </c>
      <c r="AD366" s="6">
        <v>0</v>
      </c>
    </row>
    <row r="367" spans="1:30">
      <c r="A367" s="6">
        <v>364</v>
      </c>
      <c r="B367" s="6">
        <v>500040</v>
      </c>
      <c r="C367" s="12" t="s">
        <v>415</v>
      </c>
      <c r="E367" s="11" t="str">
        <f t="shared" si="8"/>
        <v>50004024213</v>
      </c>
      <c r="F367" s="15">
        <f t="shared" si="10"/>
        <v>24213</v>
      </c>
      <c r="G367" t="s">
        <v>417</v>
      </c>
      <c r="H367" s="7"/>
      <c r="I367" s="10">
        <f>VLOOKUP(F367,[1]镇妖塔怪物强度设计!$A$174:$D$263,4,FALSE)</f>
        <v>100</v>
      </c>
      <c r="J367" s="6">
        <v>2</v>
      </c>
      <c r="K367" s="6">
        <v>0</v>
      </c>
      <c r="L367" s="6">
        <v>0</v>
      </c>
      <c r="M367" s="6">
        <v>1</v>
      </c>
      <c r="N367" s="6">
        <v>1</v>
      </c>
      <c r="O367" s="6">
        <v>7998</v>
      </c>
      <c r="P367" s="6">
        <f>INT(INDEX([2]镇妖塔怪物强度设计!$A$173:$Q$263,MATCH($F367,[2]镇妖塔怪物强度设计!$A$173:$A$263,0),MATCH(P$1,[2]镇妖塔怪物强度设计!$A$173:$N$173,0)))</f>
        <v>119982</v>
      </c>
      <c r="Q367" s="6">
        <f>INT(INDEX([2]镇妖塔怪物强度设计!$A$173:$Q$263,MATCH($F367,[2]镇妖塔怪物强度设计!$A$173:$A$263,0),MATCH(Q$1,[2]镇妖塔怪物强度设计!$A$173:$N$173,0)))</f>
        <v>6399</v>
      </c>
      <c r="R367" s="6">
        <f>INT(INDEX([2]镇妖塔怪物强度设计!$A$173:$Q$263,MATCH($F367,[2]镇妖塔怪物强度设计!$A$173:$A$263,0),MATCH(R$1,[2]镇妖塔怪物强度设计!$A$173:$N$173,0)))</f>
        <v>6399</v>
      </c>
      <c r="S367" s="6">
        <v>100</v>
      </c>
      <c r="T367" s="6">
        <f>INT(INDEX([2]镇妖塔怪物强度设计!$A$173:$Q$263,MATCH($F367,[2]镇妖塔怪物强度设计!$A$173:$A$263,0),MATCH(T$1,[2]镇妖塔怪物强度设计!$A$173:$N$173,0)))</f>
        <v>1599</v>
      </c>
      <c r="U367" s="6">
        <f>INT(INDEX([2]镇妖塔怪物强度设计!$A$173:$Q$263,MATCH($F367,[2]镇妖塔怪物强度设计!$A$173:$A$263,0),MATCH(U$1,[2]镇妖塔怪物强度设计!$A$173:$N$173,0)))</f>
        <v>1279</v>
      </c>
      <c r="V367" s="6">
        <f>INT(INDEX([2]镇妖塔怪物强度设计!$A$173:$Q$263,MATCH($F367,[2]镇妖塔怪物强度设计!$A$173:$A$263,0),MATCH(V$1,[2]镇妖塔怪物强度设计!$A$173:$Q$173,0)))</f>
        <v>1023</v>
      </c>
      <c r="W367" s="6">
        <f>INT(INDEX([2]镇妖塔怪物强度设计!$A$173:$Q$263,MATCH($F367,[2]镇妖塔怪物强度设计!$A$173:$A$263,0),MATCH(W$1,[2]镇妖塔怪物强度设计!$A$173:$Q$173,0)))</f>
        <v>799</v>
      </c>
      <c r="X367" s="6">
        <f>INT(INDEX([2]镇妖塔怪物强度设计!$A$173:$Q$263,MATCH($F367,[2]镇妖塔怪物强度设计!$A$173:$A$263,0),MATCH(X$1,[2]镇妖塔怪物强度设计!$A$173:$Q$173,0)))</f>
        <v>1599</v>
      </c>
      <c r="Y367" s="6">
        <v>12000</v>
      </c>
      <c r="Z367" s="6">
        <v>0</v>
      </c>
      <c r="AA367" s="6">
        <v>550</v>
      </c>
      <c r="AB367" s="6">
        <v>0</v>
      </c>
      <c r="AC367" s="6">
        <v>0</v>
      </c>
      <c r="AD367" s="6">
        <v>0</v>
      </c>
    </row>
    <row r="368" spans="1:30">
      <c r="A368" s="6">
        <v>365</v>
      </c>
      <c r="B368" s="6">
        <v>500040</v>
      </c>
      <c r="C368" s="12" t="s">
        <v>415</v>
      </c>
      <c r="E368" s="11" t="str">
        <f t="shared" si="8"/>
        <v>50004024313</v>
      </c>
      <c r="F368" s="15">
        <f t="shared" si="10"/>
        <v>24313</v>
      </c>
      <c r="G368" t="s">
        <v>418</v>
      </c>
      <c r="H368" s="7"/>
      <c r="I368" s="10">
        <f>VLOOKUP(F368,[1]镇妖塔怪物强度设计!$A$174:$D$263,4,FALSE)</f>
        <v>100</v>
      </c>
      <c r="J368" s="6">
        <v>1</v>
      </c>
      <c r="K368" s="6">
        <v>0</v>
      </c>
      <c r="L368" s="6">
        <v>0</v>
      </c>
      <c r="M368" s="6">
        <v>1</v>
      </c>
      <c r="N368" s="6">
        <v>1</v>
      </c>
      <c r="O368" s="6">
        <v>666</v>
      </c>
      <c r="P368" s="6">
        <f>INT(INDEX([2]镇妖塔怪物强度设计!$A$173:$Q$263,MATCH($F368,[2]镇妖塔怪物强度设计!$A$173:$A$263,0),MATCH(P$1,[2]镇妖塔怪物强度设计!$A$173:$N$173,0)))</f>
        <v>66656</v>
      </c>
      <c r="Q368" s="6">
        <f>INT(INDEX([2]镇妖塔怪物强度设计!$A$173:$Q$263,MATCH($F368,[2]镇妖塔怪物强度设计!$A$173:$A$263,0),MATCH(Q$1,[2]镇妖塔怪物强度设计!$A$173:$N$173,0)))</f>
        <v>5332</v>
      </c>
      <c r="R368" s="6">
        <f>INT(INDEX([2]镇妖塔怪物强度设计!$A$173:$Q$263,MATCH($F368,[2]镇妖塔怪物强度设计!$A$173:$A$263,0),MATCH(R$1,[2]镇妖塔怪物强度设计!$A$173:$N$173,0)))</f>
        <v>5332</v>
      </c>
      <c r="S368" s="6">
        <v>100</v>
      </c>
      <c r="T368" s="6">
        <f>INT(INDEX([2]镇妖塔怪物强度设计!$A$173:$Q$263,MATCH($F368,[2]镇妖塔怪物强度设计!$A$173:$A$263,0),MATCH(T$1,[2]镇妖塔怪物强度设计!$A$173:$N$173,0)))</f>
        <v>1333</v>
      </c>
      <c r="U368" s="6">
        <f>INT(INDEX([2]镇妖塔怪物强度设计!$A$173:$Q$263,MATCH($F368,[2]镇妖塔怪物强度设计!$A$173:$A$263,0),MATCH(U$1,[2]镇妖塔怪物强度设计!$A$173:$N$173,0)))</f>
        <v>1066</v>
      </c>
      <c r="V368" s="6">
        <f>INT(INDEX([2]镇妖塔怪物强度设计!$A$173:$Q$263,MATCH($F368,[2]镇妖塔怪物强度设计!$A$173:$A$263,0),MATCH(V$1,[2]镇妖塔怪物强度设计!$A$173:$Q$173,0)))</f>
        <v>853</v>
      </c>
      <c r="W368" s="6">
        <f>INT(INDEX([2]镇妖塔怪物强度设计!$A$173:$Q$263,MATCH($F368,[2]镇妖塔怪物强度设计!$A$173:$A$263,0),MATCH(W$1,[2]镇妖塔怪物强度设计!$A$173:$Q$173,0)))</f>
        <v>666</v>
      </c>
      <c r="X368" s="6">
        <f>INT(INDEX([2]镇妖塔怪物强度设计!$A$173:$Q$263,MATCH($F368,[2]镇妖塔怪物强度设计!$A$173:$A$263,0),MATCH(X$1,[2]镇妖塔怪物强度设计!$A$173:$Q$173,0)))</f>
        <v>1333</v>
      </c>
      <c r="Y368" s="6">
        <v>12000</v>
      </c>
      <c r="Z368" s="6">
        <v>0</v>
      </c>
      <c r="AA368" s="6">
        <v>550</v>
      </c>
      <c r="AB368" s="6">
        <v>0</v>
      </c>
      <c r="AC368" s="6">
        <v>0</v>
      </c>
      <c r="AD368" s="6">
        <v>0</v>
      </c>
    </row>
    <row r="369" spans="1:30">
      <c r="A369" s="6">
        <v>366</v>
      </c>
      <c r="B369" s="6">
        <v>500040</v>
      </c>
      <c r="C369" s="12" t="s">
        <v>419</v>
      </c>
      <c r="E369" s="11" t="str">
        <f t="shared" si="8"/>
        <v>50004024114</v>
      </c>
      <c r="F369" s="15">
        <f t="shared" si="10"/>
        <v>24114</v>
      </c>
      <c r="G369" t="s">
        <v>420</v>
      </c>
      <c r="H369" s="7"/>
      <c r="I369" s="10">
        <f>VLOOKUP(F369,[1]镇妖塔怪物强度设计!$A$174:$D$263,4,FALSE)</f>
        <v>105</v>
      </c>
      <c r="J369" s="6">
        <v>3</v>
      </c>
      <c r="K369" s="6">
        <v>0</v>
      </c>
      <c r="L369" s="6">
        <v>0</v>
      </c>
      <c r="M369" s="6">
        <v>1</v>
      </c>
      <c r="N369" s="6">
        <v>1</v>
      </c>
      <c r="O369" s="6">
        <v>16097</v>
      </c>
      <c r="P369" s="6">
        <f>INT(INDEX([2]镇妖塔怪物强度设计!$A$173:$Q$263,MATCH($F369,[2]镇妖塔怪物强度设计!$A$173:$A$263,0),MATCH(P$1,[2]镇妖塔怪物强度设计!$A$173:$N$173,0)))</f>
        <v>858539</v>
      </c>
      <c r="Q369" s="6">
        <f>INT(INDEX([2]镇妖塔怪物强度设计!$A$173:$Q$263,MATCH($F369,[2]镇妖塔怪物强度设计!$A$173:$A$263,0),MATCH(Q$1,[2]镇妖塔怪物强度设计!$A$173:$N$173,0)))</f>
        <v>8585</v>
      </c>
      <c r="R369" s="6">
        <f>INT(INDEX([2]镇妖塔怪物强度设计!$A$173:$Q$263,MATCH($F369,[2]镇妖塔怪物强度设计!$A$173:$A$263,0),MATCH(R$1,[2]镇妖塔怪物强度设计!$A$173:$N$173,0)))</f>
        <v>8585</v>
      </c>
      <c r="S369" s="6">
        <v>100</v>
      </c>
      <c r="T369" s="6">
        <f>INT(INDEX([2]镇妖塔怪物强度设计!$A$173:$Q$263,MATCH($F369,[2]镇妖塔怪物强度设计!$A$173:$A$263,0),MATCH(T$1,[2]镇妖塔怪物强度设计!$A$173:$N$173,0)))</f>
        <v>2146</v>
      </c>
      <c r="U369" s="6">
        <f>INT(INDEX([2]镇妖塔怪物强度设计!$A$173:$Q$263,MATCH($F369,[2]镇妖塔怪物强度设计!$A$173:$A$263,0),MATCH(U$1,[2]镇妖塔怪物强度设计!$A$173:$N$173,0)))</f>
        <v>1717</v>
      </c>
      <c r="V369" s="6">
        <f>INT(INDEX([2]镇妖塔怪物强度设计!$A$173:$Q$263,MATCH($F369,[2]镇妖塔怪物强度设计!$A$173:$A$263,0),MATCH(V$1,[2]镇妖塔怪物强度设计!$A$173:$Q$173,0)))</f>
        <v>1373</v>
      </c>
      <c r="W369" s="6">
        <f>INT(INDEX([2]镇妖塔怪物强度设计!$A$173:$Q$263,MATCH($F369,[2]镇妖塔怪物强度设计!$A$173:$A$263,0),MATCH(W$1,[2]镇妖塔怪物强度设计!$A$173:$Q$173,0)))</f>
        <v>1073</v>
      </c>
      <c r="X369" s="6">
        <f>INT(INDEX([2]镇妖塔怪物强度设计!$A$173:$Q$263,MATCH($F369,[2]镇妖塔怪物强度设计!$A$173:$A$263,0),MATCH(X$1,[2]镇妖塔怪物强度设计!$A$173:$Q$173,0)))</f>
        <v>2146</v>
      </c>
      <c r="Y369" s="6">
        <v>12000</v>
      </c>
      <c r="Z369" s="6">
        <v>0</v>
      </c>
      <c r="AA369" s="6">
        <v>630</v>
      </c>
      <c r="AB369" s="6">
        <v>0</v>
      </c>
      <c r="AC369" s="6">
        <v>0</v>
      </c>
      <c r="AD369" s="6">
        <v>0</v>
      </c>
    </row>
    <row r="370" spans="1:30">
      <c r="A370" s="6">
        <v>367</v>
      </c>
      <c r="B370" s="6">
        <v>500040</v>
      </c>
      <c r="C370" s="12" t="s">
        <v>419</v>
      </c>
      <c r="E370" s="11" t="str">
        <f t="shared" si="8"/>
        <v>50004024214</v>
      </c>
      <c r="F370" s="15">
        <f t="shared" si="10"/>
        <v>24214</v>
      </c>
      <c r="G370" t="s">
        <v>421</v>
      </c>
      <c r="H370" s="7"/>
      <c r="I370" s="10">
        <f>VLOOKUP(F370,[1]镇妖塔怪物强度设计!$A$174:$D$263,4,FALSE)</f>
        <v>105</v>
      </c>
      <c r="J370" s="6">
        <v>2</v>
      </c>
      <c r="K370" s="6">
        <v>0</v>
      </c>
      <c r="L370" s="6">
        <v>0</v>
      </c>
      <c r="M370" s="6">
        <v>1</v>
      </c>
      <c r="N370" s="6">
        <v>1</v>
      </c>
      <c r="O370" s="6">
        <v>9197</v>
      </c>
      <c r="P370" s="6">
        <f>INT(INDEX([2]镇妖塔怪物强度设计!$A$173:$Q$263,MATCH($F370,[2]镇妖塔怪物强度设计!$A$173:$A$263,0),MATCH(P$1,[2]镇妖塔怪物强度设计!$A$173:$N$173,0)))</f>
        <v>137979</v>
      </c>
      <c r="Q370" s="6">
        <f>INT(INDEX([2]镇妖塔怪物强度设计!$A$173:$Q$263,MATCH($F370,[2]镇妖塔怪物强度设计!$A$173:$A$263,0),MATCH(Q$1,[2]镇妖塔怪物强度设计!$A$173:$N$173,0)))</f>
        <v>7358</v>
      </c>
      <c r="R370" s="6">
        <f>INT(INDEX([2]镇妖塔怪物强度设计!$A$173:$Q$263,MATCH($F370,[2]镇妖塔怪物强度设计!$A$173:$A$263,0),MATCH(R$1,[2]镇妖塔怪物强度设计!$A$173:$N$173,0)))</f>
        <v>7358</v>
      </c>
      <c r="S370" s="6">
        <v>100</v>
      </c>
      <c r="T370" s="6">
        <f>INT(INDEX([2]镇妖塔怪物强度设计!$A$173:$Q$263,MATCH($F370,[2]镇妖塔怪物强度设计!$A$173:$A$263,0),MATCH(T$1,[2]镇妖塔怪物强度设计!$A$173:$N$173,0)))</f>
        <v>1839</v>
      </c>
      <c r="U370" s="6">
        <f>INT(INDEX([2]镇妖塔怪物强度设计!$A$173:$Q$263,MATCH($F370,[2]镇妖塔怪物强度设计!$A$173:$A$263,0),MATCH(U$1,[2]镇妖塔怪物强度设计!$A$173:$N$173,0)))</f>
        <v>1471</v>
      </c>
      <c r="V370" s="6">
        <f>INT(INDEX([2]镇妖塔怪物强度设计!$A$173:$Q$263,MATCH($F370,[2]镇妖塔怪物强度设计!$A$173:$A$263,0),MATCH(V$1,[2]镇妖塔怪物强度设计!$A$173:$Q$173,0)))</f>
        <v>1177</v>
      </c>
      <c r="W370" s="6">
        <f>INT(INDEX([2]镇妖塔怪物强度设计!$A$173:$Q$263,MATCH($F370,[2]镇妖塔怪物强度设计!$A$173:$A$263,0),MATCH(W$1,[2]镇妖塔怪物强度设计!$A$173:$Q$173,0)))</f>
        <v>919</v>
      </c>
      <c r="X370" s="6">
        <f>INT(INDEX([2]镇妖塔怪物强度设计!$A$173:$Q$263,MATCH($F370,[2]镇妖塔怪物强度设计!$A$173:$A$263,0),MATCH(X$1,[2]镇妖塔怪物强度设计!$A$173:$Q$173,0)))</f>
        <v>1839</v>
      </c>
      <c r="Y370" s="6">
        <v>12000</v>
      </c>
      <c r="Z370" s="6">
        <v>0</v>
      </c>
      <c r="AA370" s="6">
        <v>550</v>
      </c>
      <c r="AB370" s="6">
        <v>0</v>
      </c>
      <c r="AC370" s="6">
        <v>0</v>
      </c>
      <c r="AD370" s="6">
        <v>0</v>
      </c>
    </row>
    <row r="371" spans="1:30">
      <c r="A371" s="6">
        <v>368</v>
      </c>
      <c r="B371" s="6">
        <v>500040</v>
      </c>
      <c r="C371" s="12" t="s">
        <v>419</v>
      </c>
      <c r="E371" s="11" t="str">
        <f t="shared" si="8"/>
        <v>50004024314</v>
      </c>
      <c r="F371" s="15">
        <f t="shared" si="10"/>
        <v>24314</v>
      </c>
      <c r="G371" t="s">
        <v>422</v>
      </c>
      <c r="H371" s="7"/>
      <c r="I371" s="10">
        <f>VLOOKUP(F371,[1]镇妖塔怪物强度设计!$A$174:$D$263,4,FALSE)</f>
        <v>105</v>
      </c>
      <c r="J371" s="6">
        <v>1</v>
      </c>
      <c r="K371" s="6">
        <v>0</v>
      </c>
      <c r="L371" s="6">
        <v>0</v>
      </c>
      <c r="M371" s="6">
        <v>1</v>
      </c>
      <c r="N371" s="6">
        <v>1</v>
      </c>
      <c r="O371" s="6">
        <v>766</v>
      </c>
      <c r="P371" s="6">
        <f>INT(INDEX([2]镇妖塔怪物强度设计!$A$173:$Q$263,MATCH($F371,[2]镇妖塔怪物强度设计!$A$173:$A$263,0),MATCH(P$1,[2]镇妖塔怪物强度设计!$A$173:$N$173,0)))</f>
        <v>76655</v>
      </c>
      <c r="Q371" s="6">
        <f>INT(INDEX([2]镇妖塔怪物强度设计!$A$173:$Q$263,MATCH($F371,[2]镇妖塔怪物强度设计!$A$173:$A$263,0),MATCH(Q$1,[2]镇妖塔怪物强度设计!$A$173:$N$173,0)))</f>
        <v>6132</v>
      </c>
      <c r="R371" s="6">
        <f>INT(INDEX([2]镇妖塔怪物强度设计!$A$173:$Q$263,MATCH($F371,[2]镇妖塔怪物强度设计!$A$173:$A$263,0),MATCH(R$1,[2]镇妖塔怪物强度设计!$A$173:$N$173,0)))</f>
        <v>6132</v>
      </c>
      <c r="S371" s="6">
        <v>100</v>
      </c>
      <c r="T371" s="6">
        <f>INT(INDEX([2]镇妖塔怪物强度设计!$A$173:$Q$263,MATCH($F371,[2]镇妖塔怪物强度设计!$A$173:$A$263,0),MATCH(T$1,[2]镇妖塔怪物强度设计!$A$173:$N$173,0)))</f>
        <v>1533</v>
      </c>
      <c r="U371" s="6">
        <f>INT(INDEX([2]镇妖塔怪物强度设计!$A$173:$Q$263,MATCH($F371,[2]镇妖塔怪物强度设计!$A$173:$A$263,0),MATCH(U$1,[2]镇妖塔怪物强度设计!$A$173:$N$173,0)))</f>
        <v>1226</v>
      </c>
      <c r="V371" s="6">
        <f>INT(INDEX([2]镇妖塔怪物强度设计!$A$173:$Q$263,MATCH($F371,[2]镇妖塔怪物强度设计!$A$173:$A$263,0),MATCH(V$1,[2]镇妖塔怪物强度设计!$A$173:$Q$173,0)))</f>
        <v>981</v>
      </c>
      <c r="W371" s="6">
        <f>INT(INDEX([2]镇妖塔怪物强度设计!$A$173:$Q$263,MATCH($F371,[2]镇妖塔怪物强度设计!$A$173:$A$263,0),MATCH(W$1,[2]镇妖塔怪物强度设计!$A$173:$Q$173,0)))</f>
        <v>766</v>
      </c>
      <c r="X371" s="6">
        <f>INT(INDEX([2]镇妖塔怪物强度设计!$A$173:$Q$263,MATCH($F371,[2]镇妖塔怪物强度设计!$A$173:$A$263,0),MATCH(X$1,[2]镇妖塔怪物强度设计!$A$173:$Q$173,0)))</f>
        <v>1533</v>
      </c>
      <c r="Y371" s="6">
        <v>12000</v>
      </c>
      <c r="Z371" s="6">
        <v>0</v>
      </c>
      <c r="AA371" s="6">
        <v>550</v>
      </c>
      <c r="AB371" s="6">
        <v>0</v>
      </c>
      <c r="AC371" s="6">
        <v>0</v>
      </c>
      <c r="AD371" s="6">
        <v>0</v>
      </c>
    </row>
    <row r="372" spans="1:30">
      <c r="A372" s="6">
        <v>369</v>
      </c>
      <c r="B372" s="6">
        <v>500040</v>
      </c>
      <c r="C372" s="12" t="s">
        <v>423</v>
      </c>
      <c r="E372" s="11" t="str">
        <f t="shared" si="8"/>
        <v>50004024115</v>
      </c>
      <c r="F372" s="15">
        <f t="shared" si="10"/>
        <v>24115</v>
      </c>
      <c r="G372" t="s">
        <v>424</v>
      </c>
      <c r="H372" s="7"/>
      <c r="I372" s="10">
        <f>VLOOKUP(F372,[1]镇妖塔怪物强度设计!$A$174:$D$263,4,FALSE)</f>
        <v>110</v>
      </c>
      <c r="J372" s="6">
        <v>3</v>
      </c>
      <c r="K372" s="6">
        <v>0</v>
      </c>
      <c r="L372" s="6">
        <v>0</v>
      </c>
      <c r="M372" s="6">
        <v>1</v>
      </c>
      <c r="N372" s="6">
        <v>1</v>
      </c>
      <c r="O372" s="6">
        <v>18196</v>
      </c>
      <c r="P372" s="6">
        <f>INT(INDEX([2]镇妖塔怪物强度设计!$A$173:$Q$263,MATCH($F372,[2]镇妖塔怪物强度设计!$A$173:$A$263,0),MATCH(P$1,[2]镇妖塔怪物强度设计!$A$173:$N$173,0)))</f>
        <v>970522</v>
      </c>
      <c r="Q372" s="6">
        <f>INT(INDEX([2]镇妖塔怪物强度设计!$A$173:$Q$263,MATCH($F372,[2]镇妖塔怪物强度设计!$A$173:$A$263,0),MATCH(Q$1,[2]镇妖塔怪物强度设计!$A$173:$N$173,0)))</f>
        <v>9705</v>
      </c>
      <c r="R372" s="6">
        <f>INT(INDEX([2]镇妖塔怪物强度设计!$A$173:$Q$263,MATCH($F372,[2]镇妖塔怪物强度设计!$A$173:$A$263,0),MATCH(R$1,[2]镇妖塔怪物强度设计!$A$173:$N$173,0)))</f>
        <v>9705</v>
      </c>
      <c r="S372" s="6">
        <v>100</v>
      </c>
      <c r="T372" s="6">
        <f>INT(INDEX([2]镇妖塔怪物强度设计!$A$173:$Q$263,MATCH($F372,[2]镇妖塔怪物强度设计!$A$173:$A$263,0),MATCH(T$1,[2]镇妖塔怪物强度设计!$A$173:$N$173,0)))</f>
        <v>2426</v>
      </c>
      <c r="U372" s="6">
        <f>INT(INDEX([2]镇妖塔怪物强度设计!$A$173:$Q$263,MATCH($F372,[2]镇妖塔怪物强度设计!$A$173:$A$263,0),MATCH(U$1,[2]镇妖塔怪物强度设计!$A$173:$N$173,0)))</f>
        <v>1941</v>
      </c>
      <c r="V372" s="6">
        <f>INT(INDEX([2]镇妖塔怪物强度设计!$A$173:$Q$263,MATCH($F372,[2]镇妖塔怪物强度设计!$A$173:$A$263,0),MATCH(V$1,[2]镇妖塔怪物强度设计!$A$173:$Q$173,0)))</f>
        <v>1552</v>
      </c>
      <c r="W372" s="6">
        <f>INT(INDEX([2]镇妖塔怪物强度设计!$A$173:$Q$263,MATCH($F372,[2]镇妖塔怪物强度设计!$A$173:$A$263,0),MATCH(W$1,[2]镇妖塔怪物强度设计!$A$173:$Q$173,0)))</f>
        <v>1213</v>
      </c>
      <c r="X372" s="6">
        <f>INT(INDEX([2]镇妖塔怪物强度设计!$A$173:$Q$263,MATCH($F372,[2]镇妖塔怪物强度设计!$A$173:$A$263,0),MATCH(X$1,[2]镇妖塔怪物强度设计!$A$173:$Q$173,0)))</f>
        <v>2426</v>
      </c>
      <c r="Y372" s="6">
        <v>12000</v>
      </c>
      <c r="Z372" s="6">
        <v>0</v>
      </c>
      <c r="AA372" s="6">
        <v>630</v>
      </c>
      <c r="AB372" s="6">
        <v>0</v>
      </c>
      <c r="AC372" s="6">
        <v>0</v>
      </c>
      <c r="AD372" s="6">
        <v>0</v>
      </c>
    </row>
    <row r="373" spans="1:30">
      <c r="A373" s="6">
        <v>370</v>
      </c>
      <c r="B373" s="6">
        <v>500040</v>
      </c>
      <c r="C373" s="12" t="s">
        <v>423</v>
      </c>
      <c r="E373" s="11" t="str">
        <f t="shared" si="8"/>
        <v>50004024215</v>
      </c>
      <c r="F373" s="15">
        <f t="shared" si="10"/>
        <v>24215</v>
      </c>
      <c r="G373" t="s">
        <v>425</v>
      </c>
      <c r="H373" s="7"/>
      <c r="I373" s="10">
        <f>VLOOKUP(F373,[1]镇妖塔怪物强度设计!$A$174:$D$263,4,FALSE)</f>
        <v>110</v>
      </c>
      <c r="J373" s="6">
        <v>2</v>
      </c>
      <c r="K373" s="6">
        <v>0</v>
      </c>
      <c r="L373" s="6">
        <v>0</v>
      </c>
      <c r="M373" s="6">
        <v>1</v>
      </c>
      <c r="N373" s="6">
        <v>1</v>
      </c>
      <c r="O373" s="6">
        <v>10397</v>
      </c>
      <c r="P373" s="6">
        <f>INT(INDEX([2]镇妖塔怪物强度设计!$A$173:$Q$263,MATCH($F373,[2]镇妖塔怪物强度设计!$A$173:$A$263,0),MATCH(P$1,[2]镇妖塔怪物强度设计!$A$173:$N$173,0)))</f>
        <v>155976</v>
      </c>
      <c r="Q373" s="6">
        <f>INT(INDEX([2]镇妖塔怪物强度设计!$A$173:$Q$263,MATCH($F373,[2]镇妖塔怪物强度设计!$A$173:$A$263,0),MATCH(Q$1,[2]镇妖塔怪物强度设计!$A$173:$N$173,0)))</f>
        <v>8318</v>
      </c>
      <c r="R373" s="6">
        <f>INT(INDEX([2]镇妖塔怪物强度设计!$A$173:$Q$263,MATCH($F373,[2]镇妖塔怪物强度设计!$A$173:$A$263,0),MATCH(R$1,[2]镇妖塔怪物强度设计!$A$173:$N$173,0)))</f>
        <v>8318</v>
      </c>
      <c r="S373" s="6">
        <v>100</v>
      </c>
      <c r="T373" s="6">
        <f>INT(INDEX([2]镇妖塔怪物强度设计!$A$173:$Q$263,MATCH($F373,[2]镇妖塔怪物强度设计!$A$173:$A$263,0),MATCH(T$1,[2]镇妖塔怪物强度设计!$A$173:$N$173,0)))</f>
        <v>2079</v>
      </c>
      <c r="U373" s="6">
        <f>INT(INDEX([2]镇妖塔怪物强度设计!$A$173:$Q$263,MATCH($F373,[2]镇妖塔怪物强度设计!$A$173:$A$263,0),MATCH(U$1,[2]镇妖塔怪物强度设计!$A$173:$N$173,0)))</f>
        <v>1663</v>
      </c>
      <c r="V373" s="6">
        <f>INT(INDEX([2]镇妖塔怪物强度设计!$A$173:$Q$263,MATCH($F373,[2]镇妖塔怪物强度设计!$A$173:$A$263,0),MATCH(V$1,[2]镇妖塔怪物强度设计!$A$173:$Q$173,0)))</f>
        <v>1331</v>
      </c>
      <c r="W373" s="6">
        <f>INT(INDEX([2]镇妖塔怪物强度设计!$A$173:$Q$263,MATCH($F373,[2]镇妖塔怪物强度设计!$A$173:$A$263,0),MATCH(W$1,[2]镇妖塔怪物强度设计!$A$173:$Q$173,0)))</f>
        <v>1039</v>
      </c>
      <c r="X373" s="6">
        <f>INT(INDEX([2]镇妖塔怪物强度设计!$A$173:$Q$263,MATCH($F373,[2]镇妖塔怪物强度设计!$A$173:$A$263,0),MATCH(X$1,[2]镇妖塔怪物强度设计!$A$173:$Q$173,0)))</f>
        <v>2079</v>
      </c>
      <c r="Y373" s="6">
        <v>12000</v>
      </c>
      <c r="Z373" s="6">
        <v>0</v>
      </c>
      <c r="AA373" s="6">
        <v>550</v>
      </c>
      <c r="AB373" s="6">
        <v>0</v>
      </c>
      <c r="AC373" s="6">
        <v>0</v>
      </c>
      <c r="AD373" s="6">
        <v>0</v>
      </c>
    </row>
    <row r="374" spans="1:30">
      <c r="A374" s="6">
        <v>371</v>
      </c>
      <c r="B374" s="6">
        <v>500040</v>
      </c>
      <c r="C374" s="12" t="s">
        <v>423</v>
      </c>
      <c r="E374" s="11" t="str">
        <f t="shared" si="8"/>
        <v>50004024315</v>
      </c>
      <c r="F374" s="15">
        <f t="shared" si="10"/>
        <v>24315</v>
      </c>
      <c r="G374" t="s">
        <v>426</v>
      </c>
      <c r="H374" s="7"/>
      <c r="I374" s="10">
        <f>VLOOKUP(F374,[1]镇妖塔怪物强度设计!$A$174:$D$263,4,FALSE)</f>
        <v>110</v>
      </c>
      <c r="J374" s="6">
        <v>1</v>
      </c>
      <c r="K374" s="6">
        <v>0</v>
      </c>
      <c r="L374" s="6">
        <v>0</v>
      </c>
      <c r="M374" s="6">
        <v>1</v>
      </c>
      <c r="N374" s="6">
        <v>1</v>
      </c>
      <c r="O374" s="6">
        <v>866</v>
      </c>
      <c r="P374" s="6">
        <f>INT(INDEX([2]镇妖塔怪物强度设计!$A$173:$Q$263,MATCH($F374,[2]镇妖塔怪物强度设计!$A$173:$A$263,0),MATCH(P$1,[2]镇妖塔怪物强度设计!$A$173:$N$173,0)))</f>
        <v>86653</v>
      </c>
      <c r="Q374" s="6">
        <f>INT(INDEX([2]镇妖塔怪物强度设计!$A$173:$Q$263,MATCH($F374,[2]镇妖塔怪物强度设计!$A$173:$A$263,0),MATCH(Q$1,[2]镇妖塔怪物强度设计!$A$173:$N$173,0)))</f>
        <v>6932</v>
      </c>
      <c r="R374" s="6">
        <f>INT(INDEX([2]镇妖塔怪物强度设计!$A$173:$Q$263,MATCH($F374,[2]镇妖塔怪物强度设计!$A$173:$A$263,0),MATCH(R$1,[2]镇妖塔怪物强度设计!$A$173:$N$173,0)))</f>
        <v>6932</v>
      </c>
      <c r="S374" s="6">
        <v>100</v>
      </c>
      <c r="T374" s="6">
        <f>INT(INDEX([2]镇妖塔怪物强度设计!$A$173:$Q$263,MATCH($F374,[2]镇妖塔怪物强度设计!$A$173:$A$263,0),MATCH(T$1,[2]镇妖塔怪物强度设计!$A$173:$N$173,0)))</f>
        <v>1733</v>
      </c>
      <c r="U374" s="6">
        <f>INT(INDEX([2]镇妖塔怪物强度设计!$A$173:$Q$263,MATCH($F374,[2]镇妖塔怪物强度设计!$A$173:$A$263,0),MATCH(U$1,[2]镇妖塔怪物强度设计!$A$173:$N$173,0)))</f>
        <v>1386</v>
      </c>
      <c r="V374" s="6">
        <f>INT(INDEX([2]镇妖塔怪物强度设计!$A$173:$Q$263,MATCH($F374,[2]镇妖塔怪物强度设计!$A$173:$A$263,0),MATCH(V$1,[2]镇妖塔怪物强度设计!$A$173:$Q$173,0)))</f>
        <v>1109</v>
      </c>
      <c r="W374" s="6">
        <f>INT(INDEX([2]镇妖塔怪物强度设计!$A$173:$Q$263,MATCH($F374,[2]镇妖塔怪物强度设计!$A$173:$A$263,0),MATCH(W$1,[2]镇妖塔怪物强度设计!$A$173:$Q$173,0)))</f>
        <v>866</v>
      </c>
      <c r="X374" s="6">
        <f>INT(INDEX([2]镇妖塔怪物强度设计!$A$173:$Q$263,MATCH($F374,[2]镇妖塔怪物强度设计!$A$173:$A$263,0),MATCH(X$1,[2]镇妖塔怪物强度设计!$A$173:$Q$173,0)))</f>
        <v>1733</v>
      </c>
      <c r="Y374" s="6">
        <v>12000</v>
      </c>
      <c r="Z374" s="6">
        <v>0</v>
      </c>
      <c r="AA374" s="6">
        <v>550</v>
      </c>
      <c r="AB374" s="6">
        <v>0</v>
      </c>
      <c r="AC374" s="6">
        <v>0</v>
      </c>
      <c r="AD374" s="6">
        <v>0</v>
      </c>
    </row>
    <row r="375" spans="1:30">
      <c r="A375" s="6">
        <v>372</v>
      </c>
      <c r="B375" s="6">
        <v>500040</v>
      </c>
      <c r="C375" s="12" t="s">
        <v>427</v>
      </c>
      <c r="E375" s="11" t="str">
        <f t="shared" si="8"/>
        <v>50004024116</v>
      </c>
      <c r="F375" s="15">
        <f t="shared" si="10"/>
        <v>24116</v>
      </c>
      <c r="G375" t="s">
        <v>428</v>
      </c>
      <c r="H375" s="7"/>
      <c r="I375" s="10">
        <f>VLOOKUP(F375,[1]镇妖塔怪物强度设计!$A$174:$D$263,4,FALSE)</f>
        <v>115</v>
      </c>
      <c r="J375" s="6">
        <v>3</v>
      </c>
      <c r="K375" s="6">
        <v>0</v>
      </c>
      <c r="L375" s="6">
        <v>0</v>
      </c>
      <c r="M375" s="6">
        <v>1</v>
      </c>
      <c r="N375" s="6">
        <v>1</v>
      </c>
      <c r="O375" s="6">
        <v>20475</v>
      </c>
      <c r="P375" s="6">
        <f>INT(INDEX([2]镇妖塔怪物强度设计!$A$173:$Q$263,MATCH($F375,[2]镇妖塔怪物强度设计!$A$173:$A$263,0),MATCH(P$1,[2]镇妖塔怪物强度设计!$A$173:$N$173,0)))</f>
        <v>1092013</v>
      </c>
      <c r="Q375" s="6">
        <f>INT(INDEX([2]镇妖塔怪物强度设计!$A$173:$Q$263,MATCH($F375,[2]镇妖塔怪物强度设计!$A$173:$A$263,0),MATCH(Q$1,[2]镇妖塔怪物强度设计!$A$173:$N$173,0)))</f>
        <v>10920</v>
      </c>
      <c r="R375" s="6">
        <f>INT(INDEX([2]镇妖塔怪物强度设计!$A$173:$Q$263,MATCH($F375,[2]镇妖塔怪物强度设计!$A$173:$A$263,0),MATCH(R$1,[2]镇妖塔怪物强度设计!$A$173:$N$173,0)))</f>
        <v>10920</v>
      </c>
      <c r="S375" s="6">
        <v>100</v>
      </c>
      <c r="T375" s="6">
        <f>INT(INDEX([2]镇妖塔怪物强度设计!$A$173:$Q$263,MATCH($F375,[2]镇妖塔怪物强度设计!$A$173:$A$263,0),MATCH(T$1,[2]镇妖塔怪物强度设计!$A$173:$N$173,0)))</f>
        <v>2730</v>
      </c>
      <c r="U375" s="6">
        <f>INT(INDEX([2]镇妖塔怪物强度设计!$A$173:$Q$263,MATCH($F375,[2]镇妖塔怪物强度设计!$A$173:$A$263,0),MATCH(U$1,[2]镇妖塔怪物强度设计!$A$173:$N$173,0)))</f>
        <v>2184</v>
      </c>
      <c r="V375" s="6">
        <f>INT(INDEX([2]镇妖塔怪物强度设计!$A$173:$Q$263,MATCH($F375,[2]镇妖塔怪物强度设计!$A$173:$A$263,0),MATCH(V$1,[2]镇妖塔怪物强度设计!$A$173:$Q$173,0)))</f>
        <v>1747</v>
      </c>
      <c r="W375" s="6">
        <f>INT(INDEX([2]镇妖塔怪物强度设计!$A$173:$Q$263,MATCH($F375,[2]镇妖塔怪物强度设计!$A$173:$A$263,0),MATCH(W$1,[2]镇妖塔怪物强度设计!$A$173:$Q$173,0)))</f>
        <v>1365</v>
      </c>
      <c r="X375" s="6">
        <f>INT(INDEX([2]镇妖塔怪物强度设计!$A$173:$Q$263,MATCH($F375,[2]镇妖塔怪物强度设计!$A$173:$A$263,0),MATCH(X$1,[2]镇妖塔怪物强度设计!$A$173:$Q$173,0)))</f>
        <v>2730</v>
      </c>
      <c r="Y375" s="6">
        <v>12000</v>
      </c>
      <c r="Z375" s="6">
        <v>0</v>
      </c>
      <c r="AA375" s="6">
        <v>630</v>
      </c>
      <c r="AB375" s="6">
        <v>0</v>
      </c>
      <c r="AC375" s="6">
        <v>0</v>
      </c>
      <c r="AD375" s="6">
        <v>0</v>
      </c>
    </row>
    <row r="376" spans="1:30">
      <c r="A376" s="6">
        <v>373</v>
      </c>
      <c r="B376" s="6">
        <v>500040</v>
      </c>
      <c r="C376" s="12" t="s">
        <v>427</v>
      </c>
      <c r="E376" s="11" t="str">
        <f t="shared" si="8"/>
        <v>50004024216</v>
      </c>
      <c r="F376" s="15">
        <f t="shared" si="10"/>
        <v>24216</v>
      </c>
      <c r="G376" t="s">
        <v>429</v>
      </c>
      <c r="H376" s="7"/>
      <c r="I376" s="10">
        <f>VLOOKUP(F376,[1]镇妖塔怪物强度设计!$A$174:$D$263,4,FALSE)</f>
        <v>115</v>
      </c>
      <c r="J376" s="6">
        <v>2</v>
      </c>
      <c r="K376" s="6">
        <v>0</v>
      </c>
      <c r="L376" s="6">
        <v>0</v>
      </c>
      <c r="M376" s="6">
        <v>1</v>
      </c>
      <c r="N376" s="6">
        <v>1</v>
      </c>
      <c r="O376" s="6">
        <v>11700</v>
      </c>
      <c r="P376" s="6">
        <f>INT(INDEX([2]镇妖塔怪物强度设计!$A$173:$Q$263,MATCH($F376,[2]镇妖塔怪物强度设计!$A$173:$A$263,0),MATCH(P$1,[2]镇妖塔怪物强度设计!$A$173:$N$173,0)))</f>
        <v>175502</v>
      </c>
      <c r="Q376" s="6">
        <f>INT(INDEX([2]镇妖塔怪物强度设计!$A$173:$Q$263,MATCH($F376,[2]镇妖塔怪物强度设计!$A$173:$A$263,0),MATCH(Q$1,[2]镇妖塔怪物强度设计!$A$173:$N$173,0)))</f>
        <v>9360</v>
      </c>
      <c r="R376" s="6">
        <f>INT(INDEX([2]镇妖塔怪物强度设计!$A$173:$Q$263,MATCH($F376,[2]镇妖塔怪物强度设计!$A$173:$A$263,0),MATCH(R$1,[2]镇妖塔怪物强度设计!$A$173:$N$173,0)))</f>
        <v>9360</v>
      </c>
      <c r="S376" s="6">
        <v>100</v>
      </c>
      <c r="T376" s="6">
        <f>INT(INDEX([2]镇妖塔怪物强度设计!$A$173:$Q$263,MATCH($F376,[2]镇妖塔怪物强度设计!$A$173:$A$263,0),MATCH(T$1,[2]镇妖塔怪物强度设计!$A$173:$N$173,0)))</f>
        <v>2340</v>
      </c>
      <c r="U376" s="6">
        <f>INT(INDEX([2]镇妖塔怪物强度设计!$A$173:$Q$263,MATCH($F376,[2]镇妖塔怪物强度设计!$A$173:$A$263,0),MATCH(U$1,[2]镇妖塔怪物强度设计!$A$173:$N$173,0)))</f>
        <v>1872</v>
      </c>
      <c r="V376" s="6">
        <f>INT(INDEX([2]镇妖塔怪物强度设计!$A$173:$Q$263,MATCH($F376,[2]镇妖塔怪物强度设计!$A$173:$A$263,0),MATCH(V$1,[2]镇妖塔怪物强度设计!$A$173:$Q$173,0)))</f>
        <v>1497</v>
      </c>
      <c r="W376" s="6">
        <f>INT(INDEX([2]镇妖塔怪物强度设计!$A$173:$Q$263,MATCH($F376,[2]镇妖塔怪物强度设计!$A$173:$A$263,0),MATCH(W$1,[2]镇妖塔怪物强度设计!$A$173:$Q$173,0)))</f>
        <v>1170</v>
      </c>
      <c r="X376" s="6">
        <f>INT(INDEX([2]镇妖塔怪物强度设计!$A$173:$Q$263,MATCH($F376,[2]镇妖塔怪物强度设计!$A$173:$A$263,0),MATCH(X$1,[2]镇妖塔怪物强度设计!$A$173:$Q$173,0)))</f>
        <v>2340</v>
      </c>
      <c r="Y376" s="6">
        <v>12000</v>
      </c>
      <c r="Z376" s="6">
        <v>0</v>
      </c>
      <c r="AA376" s="6">
        <v>550</v>
      </c>
      <c r="AB376" s="6">
        <v>0</v>
      </c>
      <c r="AC376" s="6">
        <v>0</v>
      </c>
      <c r="AD376" s="6">
        <v>0</v>
      </c>
    </row>
    <row r="377" spans="1:30">
      <c r="A377" s="6">
        <v>374</v>
      </c>
      <c r="B377" s="6">
        <v>500040</v>
      </c>
      <c r="C377" s="12" t="s">
        <v>427</v>
      </c>
      <c r="E377" s="11" t="str">
        <f t="shared" si="8"/>
        <v>50004024316</v>
      </c>
      <c r="F377" s="15">
        <f t="shared" si="10"/>
        <v>24316</v>
      </c>
      <c r="G377" t="s">
        <v>430</v>
      </c>
      <c r="H377" s="7"/>
      <c r="I377" s="10">
        <f>VLOOKUP(F377,[1]镇妖塔怪物强度设计!$A$174:$D$263,4,FALSE)</f>
        <v>115</v>
      </c>
      <c r="J377" s="6">
        <v>1</v>
      </c>
      <c r="K377" s="6">
        <v>0</v>
      </c>
      <c r="L377" s="6">
        <v>0</v>
      </c>
      <c r="M377" s="6">
        <v>1</v>
      </c>
      <c r="N377" s="6">
        <v>1</v>
      </c>
      <c r="O377" s="6">
        <v>975</v>
      </c>
      <c r="P377" s="6">
        <f>INT(INDEX([2]镇妖塔怪物强度设计!$A$173:$Q$263,MATCH($F377,[2]镇妖塔怪物强度设计!$A$173:$A$263,0),MATCH(P$1,[2]镇妖塔怪物强度设计!$A$173:$N$173,0)))</f>
        <v>97501</v>
      </c>
      <c r="Q377" s="6">
        <f>INT(INDEX([2]镇妖塔怪物强度设计!$A$173:$Q$263,MATCH($F377,[2]镇妖塔怪物强度设计!$A$173:$A$263,0),MATCH(Q$1,[2]镇妖塔怪物强度设计!$A$173:$N$173,0)))</f>
        <v>7800</v>
      </c>
      <c r="R377" s="6">
        <f>INT(INDEX([2]镇妖塔怪物强度设计!$A$173:$Q$263,MATCH($F377,[2]镇妖塔怪物强度设计!$A$173:$A$263,0),MATCH(R$1,[2]镇妖塔怪物强度设计!$A$173:$N$173,0)))</f>
        <v>7800</v>
      </c>
      <c r="S377" s="6">
        <v>100</v>
      </c>
      <c r="T377" s="6">
        <f>INT(INDEX([2]镇妖塔怪物强度设计!$A$173:$Q$263,MATCH($F377,[2]镇妖塔怪物强度设计!$A$173:$A$263,0),MATCH(T$1,[2]镇妖塔怪物强度设计!$A$173:$N$173,0)))</f>
        <v>1950</v>
      </c>
      <c r="U377" s="6">
        <f>INT(INDEX([2]镇妖塔怪物强度设计!$A$173:$Q$263,MATCH($F377,[2]镇妖塔怪物强度设计!$A$173:$A$263,0),MATCH(U$1,[2]镇妖塔怪物强度设计!$A$173:$N$173,0)))</f>
        <v>1560</v>
      </c>
      <c r="V377" s="6">
        <f>INT(INDEX([2]镇妖塔怪物强度设计!$A$173:$Q$263,MATCH($F377,[2]镇妖塔怪物强度设计!$A$173:$A$263,0),MATCH(V$1,[2]镇妖塔怪物强度设计!$A$173:$Q$173,0)))</f>
        <v>1248</v>
      </c>
      <c r="W377" s="6">
        <f>INT(INDEX([2]镇妖塔怪物强度设计!$A$173:$Q$263,MATCH($F377,[2]镇妖塔怪物强度设计!$A$173:$A$263,0),MATCH(W$1,[2]镇妖塔怪物强度设计!$A$173:$Q$173,0)))</f>
        <v>975</v>
      </c>
      <c r="X377" s="6">
        <f>INT(INDEX([2]镇妖塔怪物强度设计!$A$173:$Q$263,MATCH($F377,[2]镇妖塔怪物强度设计!$A$173:$A$263,0),MATCH(X$1,[2]镇妖塔怪物强度设计!$A$173:$Q$173,0)))</f>
        <v>1950</v>
      </c>
      <c r="Y377" s="6">
        <v>12000</v>
      </c>
      <c r="Z377" s="6">
        <v>0</v>
      </c>
      <c r="AA377" s="6">
        <v>550</v>
      </c>
      <c r="AB377" s="6">
        <v>0</v>
      </c>
      <c r="AC377" s="6">
        <v>0</v>
      </c>
      <c r="AD377" s="6">
        <v>0</v>
      </c>
    </row>
    <row r="378" spans="1:30">
      <c r="A378" s="6">
        <v>375</v>
      </c>
      <c r="B378" s="6">
        <v>500040</v>
      </c>
      <c r="C378" s="12" t="s">
        <v>431</v>
      </c>
      <c r="E378" s="11" t="str">
        <f t="shared" si="8"/>
        <v>50004024117</v>
      </c>
      <c r="F378" s="15">
        <f t="shared" si="10"/>
        <v>24117</v>
      </c>
      <c r="G378" t="s">
        <v>432</v>
      </c>
      <c r="H378" s="7"/>
      <c r="I378" s="10">
        <f>VLOOKUP(F378,[1]镇妖塔怪物强度设计!$A$174:$D$263,4,FALSE)</f>
        <v>120</v>
      </c>
      <c r="J378" s="6">
        <v>3</v>
      </c>
      <c r="K378" s="6">
        <v>0</v>
      </c>
      <c r="L378" s="6">
        <v>0</v>
      </c>
      <c r="M378" s="6">
        <v>1</v>
      </c>
      <c r="N378" s="6">
        <v>1</v>
      </c>
      <c r="O378" s="6">
        <v>25593</v>
      </c>
      <c r="P378" s="6">
        <f>INT(INDEX([2]镇妖塔怪物强度设计!$A$173:$Q$263,MATCH($F378,[2]镇妖塔怪物强度设计!$A$173:$A$263,0),MATCH(P$1,[2]镇妖塔怪物强度设计!$A$173:$N$173,0)))</f>
        <v>1365016</v>
      </c>
      <c r="Q378" s="6">
        <f>INT(INDEX([2]镇妖塔怪物强度设计!$A$173:$Q$263,MATCH($F378,[2]镇妖塔怪物强度设计!$A$173:$A$263,0),MATCH(Q$1,[2]镇妖塔怪物强度设计!$A$173:$N$173,0)))</f>
        <v>13650</v>
      </c>
      <c r="R378" s="6">
        <f>INT(INDEX([2]镇妖塔怪物强度设计!$A$173:$Q$263,MATCH($F378,[2]镇妖塔怪物强度设计!$A$173:$A$263,0),MATCH(R$1,[2]镇妖塔怪物强度设计!$A$173:$N$173,0)))</f>
        <v>13650</v>
      </c>
      <c r="S378" s="6">
        <v>100</v>
      </c>
      <c r="T378" s="6">
        <f>INT(INDEX([2]镇妖塔怪物强度设计!$A$173:$Q$263,MATCH($F378,[2]镇妖塔怪物强度设计!$A$173:$A$263,0),MATCH(T$1,[2]镇妖塔怪物强度设计!$A$173:$N$173,0)))</f>
        <v>3412</v>
      </c>
      <c r="U378" s="6">
        <f>INT(INDEX([2]镇妖塔怪物强度设计!$A$173:$Q$263,MATCH($F378,[2]镇妖塔怪物强度设计!$A$173:$A$263,0),MATCH(U$1,[2]镇妖塔怪物强度设计!$A$173:$N$173,0)))</f>
        <v>2730</v>
      </c>
      <c r="V378" s="6">
        <f>INT(INDEX([2]镇妖塔怪物强度设计!$A$173:$Q$263,MATCH($F378,[2]镇妖塔怪物强度设计!$A$173:$A$263,0),MATCH(V$1,[2]镇妖塔怪物强度设计!$A$173:$Q$173,0)))</f>
        <v>2184</v>
      </c>
      <c r="W378" s="6">
        <f>INT(INDEX([2]镇妖塔怪物强度设计!$A$173:$Q$263,MATCH($F378,[2]镇妖塔怪物强度设计!$A$173:$A$263,0),MATCH(W$1,[2]镇妖塔怪物强度设计!$A$173:$Q$173,0)))</f>
        <v>1706</v>
      </c>
      <c r="X378" s="6">
        <f>INT(INDEX([2]镇妖塔怪物强度设计!$A$173:$Q$263,MATCH($F378,[2]镇妖塔怪物强度设计!$A$173:$A$263,0),MATCH(X$1,[2]镇妖塔怪物强度设计!$A$173:$Q$173,0)))</f>
        <v>3412</v>
      </c>
      <c r="Y378" s="6">
        <v>12000</v>
      </c>
      <c r="Z378" s="6">
        <v>0</v>
      </c>
      <c r="AA378" s="6">
        <v>630</v>
      </c>
      <c r="AB378" s="6">
        <v>0</v>
      </c>
      <c r="AC378" s="6">
        <v>0</v>
      </c>
      <c r="AD378" s="6">
        <v>0</v>
      </c>
    </row>
    <row r="379" spans="1:30">
      <c r="A379" s="6">
        <v>376</v>
      </c>
      <c r="B379" s="6">
        <v>500040</v>
      </c>
      <c r="C379" s="12" t="s">
        <v>431</v>
      </c>
      <c r="E379" s="11" t="str">
        <f t="shared" si="8"/>
        <v>50004024217</v>
      </c>
      <c r="F379" s="15">
        <f t="shared" si="10"/>
        <v>24217</v>
      </c>
      <c r="G379" t="s">
        <v>433</v>
      </c>
      <c r="H379" s="7"/>
      <c r="I379" s="10">
        <f>VLOOKUP(F379,[1]镇妖塔怪物强度设计!$A$174:$D$263,4,FALSE)</f>
        <v>120</v>
      </c>
      <c r="J379" s="6">
        <v>2</v>
      </c>
      <c r="K379" s="6">
        <v>0</v>
      </c>
      <c r="L379" s="6">
        <v>0</v>
      </c>
      <c r="M379" s="6">
        <v>1</v>
      </c>
      <c r="N379" s="6">
        <v>1</v>
      </c>
      <c r="O379" s="6">
        <v>14625</v>
      </c>
      <c r="P379" s="6">
        <f>INT(INDEX([2]镇妖塔怪物强度设计!$A$173:$Q$263,MATCH($F379,[2]镇妖塔怪物强度设计!$A$173:$A$263,0),MATCH(P$1,[2]镇妖塔怪物强度设计!$A$173:$N$173,0)))</f>
        <v>219377</v>
      </c>
      <c r="Q379" s="6">
        <f>INT(INDEX([2]镇妖塔怪物强度设计!$A$173:$Q$263,MATCH($F379,[2]镇妖塔怪物强度设计!$A$173:$A$263,0),MATCH(Q$1,[2]镇妖塔怪物强度设计!$A$173:$N$173,0)))</f>
        <v>11700</v>
      </c>
      <c r="R379" s="6">
        <f>INT(INDEX([2]镇妖塔怪物强度设计!$A$173:$Q$263,MATCH($F379,[2]镇妖塔怪物强度设计!$A$173:$A$263,0),MATCH(R$1,[2]镇妖塔怪物强度设计!$A$173:$N$173,0)))</f>
        <v>11700</v>
      </c>
      <c r="S379" s="6">
        <v>100</v>
      </c>
      <c r="T379" s="6">
        <f>INT(INDEX([2]镇妖塔怪物强度设计!$A$173:$Q$263,MATCH($F379,[2]镇妖塔怪物强度设计!$A$173:$A$263,0),MATCH(T$1,[2]镇妖塔怪物强度设计!$A$173:$N$173,0)))</f>
        <v>2925</v>
      </c>
      <c r="U379" s="6">
        <f>INT(INDEX([2]镇妖塔怪物强度设计!$A$173:$Q$263,MATCH($F379,[2]镇妖塔怪物强度设计!$A$173:$A$263,0),MATCH(U$1,[2]镇妖塔怪物强度设计!$A$173:$N$173,0)))</f>
        <v>2340</v>
      </c>
      <c r="V379" s="6">
        <f>INT(INDEX([2]镇妖塔怪物强度设计!$A$173:$Q$263,MATCH($F379,[2]镇妖塔怪物强度设计!$A$173:$A$263,0),MATCH(V$1,[2]镇妖塔怪物强度设计!$A$173:$Q$173,0)))</f>
        <v>1872</v>
      </c>
      <c r="W379" s="6">
        <f>INT(INDEX([2]镇妖塔怪物强度设计!$A$173:$Q$263,MATCH($F379,[2]镇妖塔怪物强度设计!$A$173:$A$263,0),MATCH(W$1,[2]镇妖塔怪物强度设计!$A$173:$Q$173,0)))</f>
        <v>1462</v>
      </c>
      <c r="X379" s="6">
        <f>INT(INDEX([2]镇妖塔怪物强度设计!$A$173:$Q$263,MATCH($F379,[2]镇妖塔怪物强度设计!$A$173:$A$263,0),MATCH(X$1,[2]镇妖塔怪物强度设计!$A$173:$Q$173,0)))</f>
        <v>2925</v>
      </c>
      <c r="Y379" s="6">
        <v>12000</v>
      </c>
      <c r="Z379" s="6">
        <v>0</v>
      </c>
      <c r="AA379" s="6">
        <v>550</v>
      </c>
      <c r="AB379" s="6">
        <v>0</v>
      </c>
      <c r="AC379" s="6">
        <v>0</v>
      </c>
      <c r="AD379" s="6">
        <v>0</v>
      </c>
    </row>
    <row r="380" spans="1:30">
      <c r="A380" s="6">
        <v>377</v>
      </c>
      <c r="B380" s="6">
        <v>500040</v>
      </c>
      <c r="C380" s="12" t="s">
        <v>431</v>
      </c>
      <c r="E380" s="11" t="str">
        <f t="shared" si="8"/>
        <v>50004024317</v>
      </c>
      <c r="F380" s="15">
        <f t="shared" si="10"/>
        <v>24317</v>
      </c>
      <c r="G380" t="s">
        <v>434</v>
      </c>
      <c r="H380" s="7"/>
      <c r="I380" s="10">
        <f>VLOOKUP(F380,[1]镇妖塔怪物强度设计!$A$174:$D$263,4,FALSE)</f>
        <v>120</v>
      </c>
      <c r="J380" s="6">
        <v>1</v>
      </c>
      <c r="K380" s="6">
        <v>0</v>
      </c>
      <c r="L380" s="6">
        <v>0</v>
      </c>
      <c r="M380" s="6">
        <v>1</v>
      </c>
      <c r="N380" s="6">
        <v>1</v>
      </c>
      <c r="O380" s="6">
        <v>1218</v>
      </c>
      <c r="P380" s="6">
        <f>INT(INDEX([2]镇妖塔怪物强度设计!$A$173:$Q$263,MATCH($F380,[2]镇妖塔怪物强度设计!$A$173:$A$263,0),MATCH(P$1,[2]镇妖塔怪物强度设计!$A$173:$N$173,0)))</f>
        <v>121876</v>
      </c>
      <c r="Q380" s="6">
        <f>INT(INDEX([2]镇妖塔怪物强度设计!$A$173:$Q$263,MATCH($F380,[2]镇妖塔怪物强度设计!$A$173:$A$263,0),MATCH(Q$1,[2]镇妖塔怪物强度设计!$A$173:$N$173,0)))</f>
        <v>9750</v>
      </c>
      <c r="R380" s="6">
        <f>INT(INDEX([2]镇妖塔怪物强度设计!$A$173:$Q$263,MATCH($F380,[2]镇妖塔怪物强度设计!$A$173:$A$263,0),MATCH(R$1,[2]镇妖塔怪物强度设计!$A$173:$N$173,0)))</f>
        <v>9750</v>
      </c>
      <c r="S380" s="6">
        <v>100</v>
      </c>
      <c r="T380" s="6">
        <f>INT(INDEX([2]镇妖塔怪物强度设计!$A$173:$Q$263,MATCH($F380,[2]镇妖塔怪物强度设计!$A$173:$A$263,0),MATCH(T$1,[2]镇妖塔怪物强度设计!$A$173:$N$173,0)))</f>
        <v>2437</v>
      </c>
      <c r="U380" s="6">
        <f>INT(INDEX([2]镇妖塔怪物强度设计!$A$173:$Q$263,MATCH($F380,[2]镇妖塔怪物强度设计!$A$173:$A$263,0),MATCH(U$1,[2]镇妖塔怪物强度设计!$A$173:$N$173,0)))</f>
        <v>1950</v>
      </c>
      <c r="V380" s="6">
        <f>INT(INDEX([2]镇妖塔怪物强度设计!$A$173:$Q$263,MATCH($F380,[2]镇妖塔怪物强度设计!$A$173:$A$263,0),MATCH(V$1,[2]镇妖塔怪物强度设计!$A$173:$Q$173,0)))</f>
        <v>1560</v>
      </c>
      <c r="W380" s="6">
        <f>INT(INDEX([2]镇妖塔怪物强度设计!$A$173:$Q$263,MATCH($F380,[2]镇妖塔怪物强度设计!$A$173:$A$263,0),MATCH(W$1,[2]镇妖塔怪物强度设计!$A$173:$Q$173,0)))</f>
        <v>1218</v>
      </c>
      <c r="X380" s="6">
        <f>INT(INDEX([2]镇妖塔怪物强度设计!$A$173:$Q$263,MATCH($F380,[2]镇妖塔怪物强度设计!$A$173:$A$263,0),MATCH(X$1,[2]镇妖塔怪物强度设计!$A$173:$Q$173,0)))</f>
        <v>2437</v>
      </c>
      <c r="Y380" s="6">
        <v>12000</v>
      </c>
      <c r="Z380" s="6">
        <v>0</v>
      </c>
      <c r="AA380" s="6">
        <v>550</v>
      </c>
      <c r="AB380" s="6">
        <v>0</v>
      </c>
      <c r="AC380" s="6">
        <v>0</v>
      </c>
      <c r="AD380" s="6">
        <v>0</v>
      </c>
    </row>
    <row r="381" spans="1:30">
      <c r="A381" s="6">
        <v>378</v>
      </c>
      <c r="B381" s="6">
        <v>500040</v>
      </c>
      <c r="C381" s="12" t="s">
        <v>435</v>
      </c>
      <c r="E381" s="11" t="str">
        <f t="shared" si="8"/>
        <v>50004024118</v>
      </c>
      <c r="F381" s="15">
        <f t="shared" si="10"/>
        <v>24118</v>
      </c>
      <c r="G381" t="s">
        <v>436</v>
      </c>
      <c r="H381" s="7"/>
      <c r="I381" s="10">
        <f>VLOOKUP(F381,[1]镇妖塔怪物强度设计!$A$174:$D$263,4,FALSE)</f>
        <v>125</v>
      </c>
      <c r="J381" s="6">
        <v>3</v>
      </c>
      <c r="K381" s="6">
        <v>0</v>
      </c>
      <c r="L381" s="6">
        <v>0</v>
      </c>
      <c r="M381" s="6">
        <v>1</v>
      </c>
      <c r="N381" s="6">
        <v>1</v>
      </c>
      <c r="O381" s="6">
        <v>30712</v>
      </c>
      <c r="P381" s="6">
        <f>INT(INDEX([2]镇妖塔怪物强度设计!$A$173:$Q$263,MATCH($F381,[2]镇妖塔怪物强度设计!$A$173:$A$263,0),MATCH(P$1,[2]镇妖塔怪物强度设计!$A$173:$N$173,0)))</f>
        <v>1638019</v>
      </c>
      <c r="Q381" s="6">
        <f>INT(INDEX([2]镇妖塔怪物强度设计!$A$173:$Q$263,MATCH($F381,[2]镇妖塔怪物强度设计!$A$173:$A$263,0),MATCH(Q$1,[2]镇妖塔怪物强度设计!$A$173:$N$173,0)))</f>
        <v>16380</v>
      </c>
      <c r="R381" s="6">
        <f>INT(INDEX([2]镇妖塔怪物强度设计!$A$173:$Q$263,MATCH($F381,[2]镇妖塔怪物强度设计!$A$173:$A$263,0),MATCH(R$1,[2]镇妖塔怪物强度设计!$A$173:$N$173,0)))</f>
        <v>16380</v>
      </c>
      <c r="S381" s="6">
        <v>100</v>
      </c>
      <c r="T381" s="6">
        <f>INT(INDEX([2]镇妖塔怪物强度设计!$A$173:$Q$263,MATCH($F381,[2]镇妖塔怪物强度设计!$A$173:$A$263,0),MATCH(T$1,[2]镇妖塔怪物强度设计!$A$173:$N$173,0)))</f>
        <v>4095</v>
      </c>
      <c r="U381" s="6">
        <f>INT(INDEX([2]镇妖塔怪物强度设计!$A$173:$Q$263,MATCH($F381,[2]镇妖塔怪物强度设计!$A$173:$A$263,0),MATCH(U$1,[2]镇妖塔怪物强度设计!$A$173:$N$173,0)))</f>
        <v>3276</v>
      </c>
      <c r="V381" s="6">
        <f>INT(INDEX([2]镇妖塔怪物强度设计!$A$173:$Q$263,MATCH($F381,[2]镇妖塔怪物强度设计!$A$173:$A$263,0),MATCH(V$1,[2]镇妖塔怪物强度设计!$A$173:$Q$173,0)))</f>
        <v>2620</v>
      </c>
      <c r="W381" s="6">
        <f>INT(INDEX([2]镇妖塔怪物强度设计!$A$173:$Q$263,MATCH($F381,[2]镇妖塔怪物强度设计!$A$173:$A$263,0),MATCH(W$1,[2]镇妖塔怪物强度设计!$A$173:$Q$173,0)))</f>
        <v>2047</v>
      </c>
      <c r="X381" s="6">
        <f>INT(INDEX([2]镇妖塔怪物强度设计!$A$173:$Q$263,MATCH($F381,[2]镇妖塔怪物强度设计!$A$173:$A$263,0),MATCH(X$1,[2]镇妖塔怪物强度设计!$A$173:$Q$173,0)))</f>
        <v>4095</v>
      </c>
      <c r="Y381" s="6">
        <v>12000</v>
      </c>
      <c r="Z381" s="6">
        <v>0</v>
      </c>
      <c r="AA381" s="6">
        <v>630</v>
      </c>
      <c r="AB381" s="6">
        <v>0</v>
      </c>
      <c r="AC381" s="6">
        <v>0</v>
      </c>
      <c r="AD381" s="6">
        <v>0</v>
      </c>
    </row>
    <row r="382" spans="1:30">
      <c r="A382" s="6">
        <v>379</v>
      </c>
      <c r="B382" s="6">
        <v>500040</v>
      </c>
      <c r="C382" s="12" t="s">
        <v>435</v>
      </c>
      <c r="E382" s="11" t="str">
        <f t="shared" si="8"/>
        <v>50004024218</v>
      </c>
      <c r="F382" s="15">
        <f t="shared" si="10"/>
        <v>24218</v>
      </c>
      <c r="G382" t="s">
        <v>437</v>
      </c>
      <c r="H382" s="7"/>
      <c r="I382" s="10">
        <f>VLOOKUP(F382,[1]镇妖塔怪物强度设计!$A$174:$D$263,4,FALSE)</f>
        <v>125</v>
      </c>
      <c r="J382" s="6">
        <v>2</v>
      </c>
      <c r="K382" s="6">
        <v>0</v>
      </c>
      <c r="L382" s="6">
        <v>0</v>
      </c>
      <c r="M382" s="6">
        <v>1</v>
      </c>
      <c r="N382" s="6">
        <v>1</v>
      </c>
      <c r="O382" s="6">
        <v>17550</v>
      </c>
      <c r="P382" s="6">
        <f>INT(INDEX([2]镇妖塔怪物强度设计!$A$173:$Q$263,MATCH($F382,[2]镇妖塔怪物强度设计!$A$173:$A$263,0),MATCH(P$1,[2]镇妖塔怪物强度设计!$A$173:$N$173,0)))</f>
        <v>263253</v>
      </c>
      <c r="Q382" s="6">
        <f>INT(INDEX([2]镇妖塔怪物强度设计!$A$173:$Q$263,MATCH($F382,[2]镇妖塔怪物强度设计!$A$173:$A$263,0),MATCH(Q$1,[2]镇妖塔怪物强度设计!$A$173:$N$173,0)))</f>
        <v>14040</v>
      </c>
      <c r="R382" s="6">
        <f>INT(INDEX([2]镇妖塔怪物强度设计!$A$173:$Q$263,MATCH($F382,[2]镇妖塔怪物强度设计!$A$173:$A$263,0),MATCH(R$1,[2]镇妖塔怪物强度设计!$A$173:$N$173,0)))</f>
        <v>14040</v>
      </c>
      <c r="S382" s="6">
        <v>100</v>
      </c>
      <c r="T382" s="6">
        <f>INT(INDEX([2]镇妖塔怪物强度设计!$A$173:$Q$263,MATCH($F382,[2]镇妖塔怪物强度设计!$A$173:$A$263,0),MATCH(T$1,[2]镇妖塔怪物强度设计!$A$173:$N$173,0)))</f>
        <v>3510</v>
      </c>
      <c r="U382" s="6">
        <f>INT(INDEX([2]镇妖塔怪物强度设计!$A$173:$Q$263,MATCH($F382,[2]镇妖塔怪物强度设计!$A$173:$A$263,0),MATCH(U$1,[2]镇妖塔怪物强度设计!$A$173:$N$173,0)))</f>
        <v>2808</v>
      </c>
      <c r="V382" s="6">
        <f>INT(INDEX([2]镇妖塔怪物强度设计!$A$173:$Q$263,MATCH($F382,[2]镇妖塔怪物强度设计!$A$173:$A$263,0),MATCH(V$1,[2]镇妖塔怪物强度设计!$A$173:$Q$173,0)))</f>
        <v>2246</v>
      </c>
      <c r="W382" s="6">
        <f>INT(INDEX([2]镇妖塔怪物强度设计!$A$173:$Q$263,MATCH($F382,[2]镇妖塔怪物强度设计!$A$173:$A$263,0),MATCH(W$1,[2]镇妖塔怪物强度设计!$A$173:$Q$173,0)))</f>
        <v>1755</v>
      </c>
      <c r="X382" s="6">
        <f>INT(INDEX([2]镇妖塔怪物强度设计!$A$173:$Q$263,MATCH($F382,[2]镇妖塔怪物强度设计!$A$173:$A$263,0),MATCH(X$1,[2]镇妖塔怪物强度设计!$A$173:$Q$173,0)))</f>
        <v>3510</v>
      </c>
      <c r="Y382" s="6">
        <v>12000</v>
      </c>
      <c r="Z382" s="6">
        <v>0</v>
      </c>
      <c r="AA382" s="6">
        <v>550</v>
      </c>
      <c r="AB382" s="6">
        <v>0</v>
      </c>
      <c r="AC382" s="6">
        <v>0</v>
      </c>
      <c r="AD382" s="6">
        <v>0</v>
      </c>
    </row>
    <row r="383" spans="1:30">
      <c r="A383" s="6">
        <v>380</v>
      </c>
      <c r="B383" s="6">
        <v>500040</v>
      </c>
      <c r="C383" s="12" t="s">
        <v>435</v>
      </c>
      <c r="E383" s="11" t="str">
        <f t="shared" si="8"/>
        <v>50004024318</v>
      </c>
      <c r="F383" s="15">
        <f t="shared" si="10"/>
        <v>24318</v>
      </c>
      <c r="G383" t="s">
        <v>438</v>
      </c>
      <c r="H383" s="7"/>
      <c r="I383" s="10">
        <f>VLOOKUP(F383,[1]镇妖塔怪物强度设计!$A$174:$D$263,4,FALSE)</f>
        <v>125</v>
      </c>
      <c r="J383" s="6">
        <v>1</v>
      </c>
      <c r="K383" s="6">
        <v>0</v>
      </c>
      <c r="L383" s="6">
        <v>0</v>
      </c>
      <c r="M383" s="6">
        <v>1</v>
      </c>
      <c r="N383" s="6">
        <v>1</v>
      </c>
      <c r="O383" s="6">
        <v>1462</v>
      </c>
      <c r="P383" s="6">
        <f>INT(INDEX([2]镇妖塔怪物强度设计!$A$173:$Q$263,MATCH($F383,[2]镇妖塔怪物强度设计!$A$173:$A$263,0),MATCH(P$1,[2]镇妖塔怪物强度设计!$A$173:$N$173,0)))</f>
        <v>146251</v>
      </c>
      <c r="Q383" s="6">
        <f>INT(INDEX([2]镇妖塔怪物强度设计!$A$173:$Q$263,MATCH($F383,[2]镇妖塔怪物强度设计!$A$173:$A$263,0),MATCH(Q$1,[2]镇妖塔怪物强度设计!$A$173:$N$173,0)))</f>
        <v>11700</v>
      </c>
      <c r="R383" s="6">
        <f>INT(INDEX([2]镇妖塔怪物强度设计!$A$173:$Q$263,MATCH($F383,[2]镇妖塔怪物强度设计!$A$173:$A$263,0),MATCH(R$1,[2]镇妖塔怪物强度设计!$A$173:$N$173,0)))</f>
        <v>11700</v>
      </c>
      <c r="S383" s="6">
        <v>100</v>
      </c>
      <c r="T383" s="6">
        <f>INT(INDEX([2]镇妖塔怪物强度设计!$A$173:$Q$263,MATCH($F383,[2]镇妖塔怪物强度设计!$A$173:$A$263,0),MATCH(T$1,[2]镇妖塔怪物强度设计!$A$173:$N$173,0)))</f>
        <v>2925</v>
      </c>
      <c r="U383" s="6">
        <f>INT(INDEX([2]镇妖塔怪物强度设计!$A$173:$Q$263,MATCH($F383,[2]镇妖塔怪物强度设计!$A$173:$A$263,0),MATCH(U$1,[2]镇妖塔怪物强度设计!$A$173:$N$173,0)))</f>
        <v>2340</v>
      </c>
      <c r="V383" s="6">
        <f>INT(INDEX([2]镇妖塔怪物强度设计!$A$173:$Q$263,MATCH($F383,[2]镇妖塔怪物强度设计!$A$173:$A$263,0),MATCH(V$1,[2]镇妖塔怪物强度设计!$A$173:$Q$173,0)))</f>
        <v>1872</v>
      </c>
      <c r="W383" s="6">
        <f>INT(INDEX([2]镇妖塔怪物强度设计!$A$173:$Q$263,MATCH($F383,[2]镇妖塔怪物强度设计!$A$173:$A$263,0),MATCH(W$1,[2]镇妖塔怪物强度设计!$A$173:$Q$173,0)))</f>
        <v>1462</v>
      </c>
      <c r="X383" s="6">
        <f>INT(INDEX([2]镇妖塔怪物强度设计!$A$173:$Q$263,MATCH($F383,[2]镇妖塔怪物强度设计!$A$173:$A$263,0),MATCH(X$1,[2]镇妖塔怪物强度设计!$A$173:$Q$173,0)))</f>
        <v>2925</v>
      </c>
      <c r="Y383" s="6">
        <v>12000</v>
      </c>
      <c r="Z383" s="6">
        <v>0</v>
      </c>
      <c r="AA383" s="6">
        <v>550</v>
      </c>
      <c r="AB383" s="6">
        <v>0</v>
      </c>
      <c r="AC383" s="6">
        <v>0</v>
      </c>
      <c r="AD383" s="6">
        <v>0</v>
      </c>
    </row>
    <row r="384" spans="1:30">
      <c r="A384" s="6">
        <v>381</v>
      </c>
      <c r="B384" s="6">
        <v>500040</v>
      </c>
      <c r="C384" s="12" t="s">
        <v>439</v>
      </c>
      <c r="E384" s="11" t="str">
        <f t="shared" si="8"/>
        <v>50004024119</v>
      </c>
      <c r="F384" s="15">
        <f t="shared" si="10"/>
        <v>24119</v>
      </c>
      <c r="G384" t="s">
        <v>440</v>
      </c>
      <c r="H384" s="7"/>
      <c r="I384" s="10">
        <f>VLOOKUP(F384,[1]镇妖塔怪物强度设计!$A$174:$D$263,4,FALSE)</f>
        <v>130</v>
      </c>
      <c r="J384" s="6">
        <v>3</v>
      </c>
      <c r="K384" s="6">
        <v>0</v>
      </c>
      <c r="L384" s="6">
        <v>0</v>
      </c>
      <c r="M384" s="6">
        <v>1</v>
      </c>
      <c r="N384" s="6">
        <v>1</v>
      </c>
      <c r="O384" s="6">
        <v>36675</v>
      </c>
      <c r="P384" s="6">
        <f>INT(INDEX([2]镇妖塔怪物强度设计!$A$173:$Q$263,MATCH($F384,[2]镇妖塔怪物强度设计!$A$173:$A$263,0),MATCH(P$1,[2]镇妖塔怪物强度设计!$A$173:$N$173,0)))</f>
        <v>1956007</v>
      </c>
      <c r="Q384" s="6">
        <f>INT(INDEX([2]镇妖塔怪物强度设计!$A$173:$Q$263,MATCH($F384,[2]镇妖塔怪物强度设计!$A$173:$A$263,0),MATCH(Q$1,[2]镇妖塔怪物强度设计!$A$173:$N$173,0)))</f>
        <v>19560</v>
      </c>
      <c r="R384" s="6">
        <f>INT(INDEX([2]镇妖塔怪物强度设计!$A$173:$Q$263,MATCH($F384,[2]镇妖塔怪物强度设计!$A$173:$A$263,0),MATCH(R$1,[2]镇妖塔怪物强度设计!$A$173:$N$173,0)))</f>
        <v>19560</v>
      </c>
      <c r="S384" s="6">
        <v>100</v>
      </c>
      <c r="T384" s="6">
        <f>INT(INDEX([2]镇妖塔怪物强度设计!$A$173:$Q$263,MATCH($F384,[2]镇妖塔怪物强度设计!$A$173:$A$263,0),MATCH(T$1,[2]镇妖塔怪物强度设计!$A$173:$N$173,0)))</f>
        <v>4890</v>
      </c>
      <c r="U384" s="6">
        <f>INT(INDEX([2]镇妖塔怪物强度设计!$A$173:$Q$263,MATCH($F384,[2]镇妖塔怪物强度设计!$A$173:$A$263,0),MATCH(U$1,[2]镇妖塔怪物强度设计!$A$173:$N$173,0)))</f>
        <v>3912</v>
      </c>
      <c r="V384" s="6">
        <f>INT(INDEX([2]镇妖塔怪物强度设计!$A$173:$Q$263,MATCH($F384,[2]镇妖塔怪物强度设计!$A$173:$A$263,0),MATCH(V$1,[2]镇妖塔怪物强度设计!$A$173:$Q$173,0)))</f>
        <v>3129</v>
      </c>
      <c r="W384" s="6">
        <f>INT(INDEX([2]镇妖塔怪物强度设计!$A$173:$Q$263,MATCH($F384,[2]镇妖塔怪物强度设计!$A$173:$A$263,0),MATCH(W$1,[2]镇妖塔怪物强度设计!$A$173:$Q$173,0)))</f>
        <v>2445</v>
      </c>
      <c r="X384" s="6">
        <f>INT(INDEX([2]镇妖塔怪物强度设计!$A$173:$Q$263,MATCH($F384,[2]镇妖塔怪物强度设计!$A$173:$A$263,0),MATCH(X$1,[2]镇妖塔怪物强度设计!$A$173:$Q$173,0)))</f>
        <v>4890</v>
      </c>
      <c r="Y384" s="6">
        <v>12000</v>
      </c>
      <c r="Z384" s="6">
        <v>0</v>
      </c>
      <c r="AA384" s="6">
        <v>630</v>
      </c>
      <c r="AB384" s="6">
        <v>0</v>
      </c>
      <c r="AC384" s="6">
        <v>0</v>
      </c>
      <c r="AD384" s="6">
        <v>0</v>
      </c>
    </row>
    <row r="385" spans="1:30">
      <c r="A385" s="6">
        <v>382</v>
      </c>
      <c r="B385" s="6">
        <v>500040</v>
      </c>
      <c r="C385" s="12" t="s">
        <v>439</v>
      </c>
      <c r="E385" s="11" t="str">
        <f t="shared" si="8"/>
        <v>50004024219</v>
      </c>
      <c r="F385" s="15">
        <f t="shared" si="10"/>
        <v>24219</v>
      </c>
      <c r="G385" t="s">
        <v>441</v>
      </c>
      <c r="H385" s="7"/>
      <c r="I385" s="10">
        <f>VLOOKUP(F385,[1]镇妖塔怪物强度设计!$A$174:$D$263,4,FALSE)</f>
        <v>130</v>
      </c>
      <c r="J385" s="6">
        <v>2</v>
      </c>
      <c r="K385" s="6">
        <v>0</v>
      </c>
      <c r="L385" s="6">
        <v>0</v>
      </c>
      <c r="M385" s="6">
        <v>1</v>
      </c>
      <c r="N385" s="6">
        <v>1</v>
      </c>
      <c r="O385" s="6">
        <v>20956</v>
      </c>
      <c r="P385" s="6">
        <f>INT(INDEX([2]镇妖塔怪物强度设计!$A$173:$Q$263,MATCH($F385,[2]镇妖塔怪物强度设计!$A$173:$A$263,0),MATCH(P$1,[2]镇妖塔怪物强度设计!$A$173:$N$173,0)))</f>
        <v>314358</v>
      </c>
      <c r="Q385" s="6">
        <f>INT(INDEX([2]镇妖塔怪物强度设计!$A$173:$Q$263,MATCH($F385,[2]镇妖塔怪物强度设计!$A$173:$A$263,0),MATCH(Q$1,[2]镇妖塔怪物强度设计!$A$173:$N$173,0)))</f>
        <v>16765</v>
      </c>
      <c r="R385" s="6">
        <f>INT(INDEX([2]镇妖塔怪物强度设计!$A$173:$Q$263,MATCH($F385,[2]镇妖塔怪物强度设计!$A$173:$A$263,0),MATCH(R$1,[2]镇妖塔怪物强度设计!$A$173:$N$173,0)))</f>
        <v>16765</v>
      </c>
      <c r="S385" s="6">
        <v>100</v>
      </c>
      <c r="T385" s="6">
        <f>INT(INDEX([2]镇妖塔怪物强度设计!$A$173:$Q$263,MATCH($F385,[2]镇妖塔怪物强度设计!$A$173:$A$263,0),MATCH(T$1,[2]镇妖塔怪物强度设计!$A$173:$N$173,0)))</f>
        <v>4191</v>
      </c>
      <c r="U385" s="6">
        <f>INT(INDEX([2]镇妖塔怪物强度设计!$A$173:$Q$263,MATCH($F385,[2]镇妖塔怪物强度设计!$A$173:$A$263,0),MATCH(U$1,[2]镇妖塔怪物强度设计!$A$173:$N$173,0)))</f>
        <v>3353</v>
      </c>
      <c r="V385" s="6">
        <f>INT(INDEX([2]镇妖塔怪物强度设计!$A$173:$Q$263,MATCH($F385,[2]镇妖塔怪物强度设计!$A$173:$A$263,0),MATCH(V$1,[2]镇妖塔怪物强度设计!$A$173:$Q$173,0)))</f>
        <v>2682</v>
      </c>
      <c r="W385" s="6">
        <f>INT(INDEX([2]镇妖塔怪物强度设计!$A$173:$Q$263,MATCH($F385,[2]镇妖塔怪物强度设计!$A$173:$A$263,0),MATCH(W$1,[2]镇妖塔怪物强度设计!$A$173:$Q$173,0)))</f>
        <v>2095</v>
      </c>
      <c r="X385" s="6">
        <f>INT(INDEX([2]镇妖塔怪物强度设计!$A$173:$Q$263,MATCH($F385,[2]镇妖塔怪物强度设计!$A$173:$A$263,0),MATCH(X$1,[2]镇妖塔怪物强度设计!$A$173:$Q$173,0)))</f>
        <v>4191</v>
      </c>
      <c r="Y385" s="6">
        <v>12000</v>
      </c>
      <c r="Z385" s="6">
        <v>0</v>
      </c>
      <c r="AA385" s="6">
        <v>550</v>
      </c>
      <c r="AB385" s="6">
        <v>0</v>
      </c>
      <c r="AC385" s="6">
        <v>0</v>
      </c>
      <c r="AD385" s="6">
        <v>0</v>
      </c>
    </row>
    <row r="386" spans="1:30">
      <c r="A386" s="6">
        <v>383</v>
      </c>
      <c r="B386" s="6">
        <v>500040</v>
      </c>
      <c r="C386" s="12" t="s">
        <v>439</v>
      </c>
      <c r="E386" s="11" t="str">
        <f t="shared" si="8"/>
        <v>50004024319</v>
      </c>
      <c r="F386" s="15">
        <f t="shared" si="10"/>
        <v>24319</v>
      </c>
      <c r="G386" t="s">
        <v>442</v>
      </c>
      <c r="H386" s="7"/>
      <c r="I386" s="10">
        <f>VLOOKUP(F386,[1]镇妖塔怪物强度设计!$A$174:$D$263,4,FALSE)</f>
        <v>130</v>
      </c>
      <c r="J386" s="6">
        <v>1</v>
      </c>
      <c r="K386" s="6">
        <v>0</v>
      </c>
      <c r="L386" s="6">
        <v>0</v>
      </c>
      <c r="M386" s="6">
        <v>1</v>
      </c>
      <c r="N386" s="6">
        <v>1</v>
      </c>
      <c r="O386" s="6">
        <v>1746</v>
      </c>
      <c r="P386" s="6">
        <f>INT(INDEX([2]镇妖塔怪物强度设计!$A$173:$Q$263,MATCH($F386,[2]镇妖塔怪物强度设计!$A$173:$A$263,0),MATCH(P$1,[2]镇妖塔怪物强度设计!$A$173:$N$173,0)))</f>
        <v>174643</v>
      </c>
      <c r="Q386" s="6">
        <f>INT(INDEX([2]镇妖塔怪物强度设计!$A$173:$Q$263,MATCH($F386,[2]镇妖塔怪物强度设计!$A$173:$A$263,0),MATCH(Q$1,[2]镇妖塔怪物强度设计!$A$173:$N$173,0)))</f>
        <v>13971</v>
      </c>
      <c r="R386" s="6">
        <f>INT(INDEX([2]镇妖塔怪物强度设计!$A$173:$Q$263,MATCH($F386,[2]镇妖塔怪物强度设计!$A$173:$A$263,0),MATCH(R$1,[2]镇妖塔怪物强度设计!$A$173:$N$173,0)))</f>
        <v>13971</v>
      </c>
      <c r="S386" s="6">
        <v>100</v>
      </c>
      <c r="T386" s="6">
        <f>INT(INDEX([2]镇妖塔怪物强度设计!$A$173:$Q$263,MATCH($F386,[2]镇妖塔怪物强度设计!$A$173:$A$263,0),MATCH(T$1,[2]镇妖塔怪物强度设计!$A$173:$N$173,0)))</f>
        <v>3492</v>
      </c>
      <c r="U386" s="6">
        <f>INT(INDEX([2]镇妖塔怪物强度设计!$A$173:$Q$263,MATCH($F386,[2]镇妖塔怪物强度设计!$A$173:$A$263,0),MATCH(U$1,[2]镇妖塔怪物强度设计!$A$173:$N$173,0)))</f>
        <v>2794</v>
      </c>
      <c r="V386" s="6">
        <f>INT(INDEX([2]镇妖塔怪物强度设计!$A$173:$Q$263,MATCH($F386,[2]镇妖塔怪物强度设计!$A$173:$A$263,0),MATCH(V$1,[2]镇妖塔怪物强度设计!$A$173:$Q$173,0)))</f>
        <v>2235</v>
      </c>
      <c r="W386" s="6">
        <f>INT(INDEX([2]镇妖塔怪物强度设计!$A$173:$Q$263,MATCH($F386,[2]镇妖塔怪物强度设计!$A$173:$A$263,0),MATCH(W$1,[2]镇妖塔怪物强度设计!$A$173:$Q$173,0)))</f>
        <v>1746</v>
      </c>
      <c r="X386" s="6">
        <f>INT(INDEX([2]镇妖塔怪物强度设计!$A$173:$Q$263,MATCH($F386,[2]镇妖塔怪物强度设计!$A$173:$A$263,0),MATCH(X$1,[2]镇妖塔怪物强度设计!$A$173:$Q$173,0)))</f>
        <v>3492</v>
      </c>
      <c r="Y386" s="6">
        <v>12000</v>
      </c>
      <c r="Z386" s="6">
        <v>0</v>
      </c>
      <c r="AA386" s="6">
        <v>550</v>
      </c>
      <c r="AB386" s="6">
        <v>0</v>
      </c>
      <c r="AC386" s="6">
        <v>0</v>
      </c>
      <c r="AD386" s="6">
        <v>0</v>
      </c>
    </row>
    <row r="387" spans="1:30">
      <c r="A387" s="6">
        <v>384</v>
      </c>
      <c r="B387" s="6">
        <v>500040</v>
      </c>
      <c r="C387" s="12" t="s">
        <v>443</v>
      </c>
      <c r="E387" s="11" t="str">
        <f t="shared" si="8"/>
        <v>50004024120</v>
      </c>
      <c r="F387" s="15">
        <f t="shared" si="10"/>
        <v>24120</v>
      </c>
      <c r="G387" t="s">
        <v>444</v>
      </c>
      <c r="H387" s="7"/>
      <c r="I387" s="10">
        <f>VLOOKUP(F387,[1]镇妖塔怪物强度设计!$A$174:$D$263,4,FALSE)</f>
        <v>140</v>
      </c>
      <c r="J387" s="6">
        <v>3</v>
      </c>
      <c r="K387" s="6">
        <v>0</v>
      </c>
      <c r="L387" s="6">
        <v>0</v>
      </c>
      <c r="M387" s="6">
        <v>1</v>
      </c>
      <c r="N387" s="6">
        <v>1</v>
      </c>
      <c r="O387" s="6">
        <v>44010</v>
      </c>
      <c r="P387" s="6">
        <f>INT(INDEX([2]镇妖塔怪物强度设计!$A$173:$Q$263,MATCH($F387,[2]镇妖塔怪物强度设计!$A$173:$A$263,0),MATCH(P$1,[2]镇妖塔怪物强度设计!$A$173:$N$173,0)))</f>
        <v>2347208</v>
      </c>
      <c r="Q387" s="6">
        <f>INT(INDEX([2]镇妖塔怪物强度设计!$A$173:$Q$263,MATCH($F387,[2]镇妖塔怪物强度设计!$A$173:$A$263,0),MATCH(Q$1,[2]镇妖塔怪物强度设计!$A$173:$N$173,0)))</f>
        <v>23472</v>
      </c>
      <c r="R387" s="6">
        <f>INT(INDEX([2]镇妖塔怪物强度设计!$A$173:$Q$263,MATCH($F387,[2]镇妖塔怪物强度设计!$A$173:$A$263,0),MATCH(R$1,[2]镇妖塔怪物强度设计!$A$173:$N$173,0)))</f>
        <v>23472</v>
      </c>
      <c r="S387" s="6">
        <v>100</v>
      </c>
      <c r="T387" s="6">
        <f>INT(INDEX([2]镇妖塔怪物强度设计!$A$173:$Q$263,MATCH($F387,[2]镇妖塔怪物强度设计!$A$173:$A$263,0),MATCH(T$1,[2]镇妖塔怪物强度设计!$A$173:$N$173,0)))</f>
        <v>5868</v>
      </c>
      <c r="U387" s="6">
        <f>INT(INDEX([2]镇妖塔怪物强度设计!$A$173:$Q$263,MATCH($F387,[2]镇妖塔怪物强度设计!$A$173:$A$263,0),MATCH(U$1,[2]镇妖塔怪物强度设计!$A$173:$N$173,0)))</f>
        <v>4694</v>
      </c>
      <c r="V387" s="6">
        <f>INT(INDEX([2]镇妖塔怪物强度设计!$A$173:$Q$263,MATCH($F387,[2]镇妖塔怪物强度设计!$A$173:$A$263,0),MATCH(V$1,[2]镇妖塔怪物强度设计!$A$173:$Q$173,0)))</f>
        <v>3755</v>
      </c>
      <c r="W387" s="6">
        <f>INT(INDEX([2]镇妖塔怪物强度设计!$A$173:$Q$263,MATCH($F387,[2]镇妖塔怪物强度设计!$A$173:$A$263,0),MATCH(W$1,[2]镇妖塔怪物强度设计!$A$173:$Q$173,0)))</f>
        <v>2934</v>
      </c>
      <c r="X387" s="6">
        <f>INT(INDEX([2]镇妖塔怪物强度设计!$A$173:$Q$263,MATCH($F387,[2]镇妖塔怪物强度设计!$A$173:$A$263,0),MATCH(X$1,[2]镇妖塔怪物强度设计!$A$173:$Q$173,0)))</f>
        <v>5868</v>
      </c>
      <c r="Y387" s="6">
        <v>12000</v>
      </c>
      <c r="Z387" s="6">
        <v>0</v>
      </c>
      <c r="AA387" s="6">
        <v>630</v>
      </c>
      <c r="AB387" s="6">
        <v>0</v>
      </c>
      <c r="AC387" s="6">
        <v>0</v>
      </c>
      <c r="AD387" s="6">
        <v>0</v>
      </c>
    </row>
    <row r="388" spans="1:30">
      <c r="A388" s="6">
        <v>385</v>
      </c>
      <c r="B388" s="6">
        <v>500040</v>
      </c>
      <c r="C388" s="12" t="s">
        <v>443</v>
      </c>
      <c r="E388" s="11" t="str">
        <f t="shared" ref="E388:E451" si="11">B388&amp;F388</f>
        <v>50004024220</v>
      </c>
      <c r="F388" s="15">
        <f t="shared" si="10"/>
        <v>24220</v>
      </c>
      <c r="G388" t="s">
        <v>445</v>
      </c>
      <c r="H388" s="7"/>
      <c r="I388" s="10">
        <f>VLOOKUP(F388,[1]镇妖塔怪物强度设计!$A$174:$D$263,4,FALSE)</f>
        <v>140</v>
      </c>
      <c r="J388" s="6">
        <v>2</v>
      </c>
      <c r="K388" s="6">
        <v>0</v>
      </c>
      <c r="L388" s="6">
        <v>0</v>
      </c>
      <c r="M388" s="6">
        <v>1</v>
      </c>
      <c r="N388" s="6">
        <v>1</v>
      </c>
      <c r="O388" s="6">
        <v>25147</v>
      </c>
      <c r="P388" s="6">
        <f>INT(INDEX([2]镇妖塔怪物强度设计!$A$173:$Q$263,MATCH($F388,[2]镇妖塔怪物强度设计!$A$173:$A$263,0),MATCH(P$1,[2]镇妖塔怪物强度设计!$A$173:$N$173,0)))</f>
        <v>377229</v>
      </c>
      <c r="Q388" s="6">
        <f>INT(INDEX([2]镇妖塔怪物强度设计!$A$173:$Q$263,MATCH($F388,[2]镇妖塔怪物强度设计!$A$173:$A$263,0),MATCH(Q$1,[2]镇妖塔怪物强度设计!$A$173:$N$173,0)))</f>
        <v>20118</v>
      </c>
      <c r="R388" s="6">
        <f>INT(INDEX([2]镇妖塔怪物强度设计!$A$173:$Q$263,MATCH($F388,[2]镇妖塔怪物强度设计!$A$173:$A$263,0),MATCH(R$1,[2]镇妖塔怪物强度设计!$A$173:$N$173,0)))</f>
        <v>20118</v>
      </c>
      <c r="S388" s="6">
        <v>100</v>
      </c>
      <c r="T388" s="6">
        <f>INT(INDEX([2]镇妖塔怪物强度设计!$A$173:$Q$263,MATCH($F388,[2]镇妖塔怪物强度设计!$A$173:$A$263,0),MATCH(T$1,[2]镇妖塔怪物强度设计!$A$173:$N$173,0)))</f>
        <v>5029</v>
      </c>
      <c r="U388" s="6">
        <f>INT(INDEX([2]镇妖塔怪物强度设计!$A$173:$Q$263,MATCH($F388,[2]镇妖塔怪物强度设计!$A$173:$A$263,0),MATCH(U$1,[2]镇妖塔怪物强度设计!$A$173:$N$173,0)))</f>
        <v>4023</v>
      </c>
      <c r="V388" s="6">
        <f>INT(INDEX([2]镇妖塔怪物强度设计!$A$173:$Q$263,MATCH($F388,[2]镇妖塔怪物强度设计!$A$173:$A$263,0),MATCH(V$1,[2]镇妖塔怪物强度设计!$A$173:$Q$173,0)))</f>
        <v>3219</v>
      </c>
      <c r="W388" s="6">
        <f>INT(INDEX([2]镇妖塔怪物强度设计!$A$173:$Q$263,MATCH($F388,[2]镇妖塔怪物强度设计!$A$173:$A$263,0),MATCH(W$1,[2]镇妖塔怪物强度设计!$A$173:$Q$173,0)))</f>
        <v>2514</v>
      </c>
      <c r="X388" s="6">
        <f>INT(INDEX([2]镇妖塔怪物强度设计!$A$173:$Q$263,MATCH($F388,[2]镇妖塔怪物强度设计!$A$173:$A$263,0),MATCH(X$1,[2]镇妖塔怪物强度设计!$A$173:$Q$173,0)))</f>
        <v>5029</v>
      </c>
      <c r="Y388" s="6">
        <v>12000</v>
      </c>
      <c r="Z388" s="6">
        <v>0</v>
      </c>
      <c r="AA388" s="6">
        <v>550</v>
      </c>
      <c r="AB388" s="6">
        <v>0</v>
      </c>
      <c r="AC388" s="6">
        <v>0</v>
      </c>
      <c r="AD388" s="6">
        <v>0</v>
      </c>
    </row>
    <row r="389" spans="1:30">
      <c r="A389" s="6">
        <v>386</v>
      </c>
      <c r="B389" s="6">
        <v>500040</v>
      </c>
      <c r="C389" s="12" t="s">
        <v>443</v>
      </c>
      <c r="E389" s="11" t="str">
        <f t="shared" si="11"/>
        <v>50004024320</v>
      </c>
      <c r="F389" s="15">
        <f t="shared" si="10"/>
        <v>24320</v>
      </c>
      <c r="G389" t="s">
        <v>446</v>
      </c>
      <c r="H389" s="7"/>
      <c r="I389" s="10">
        <f>VLOOKUP(F389,[1]镇妖塔怪物强度设计!$A$174:$D$263,4,FALSE)</f>
        <v>140</v>
      </c>
      <c r="J389" s="6">
        <v>1</v>
      </c>
      <c r="K389" s="6">
        <v>0</v>
      </c>
      <c r="L389" s="6">
        <v>0</v>
      </c>
      <c r="M389" s="6">
        <v>1</v>
      </c>
      <c r="N389" s="6">
        <v>1</v>
      </c>
      <c r="O389" s="6">
        <v>2095</v>
      </c>
      <c r="P389" s="6">
        <f>INT(INDEX([2]镇妖塔怪物强度设计!$A$173:$Q$263,MATCH($F389,[2]镇妖塔怪物强度设计!$A$173:$A$263,0),MATCH(P$1,[2]镇妖塔怪物强度设计!$A$173:$N$173,0)))</f>
        <v>209572</v>
      </c>
      <c r="Q389" s="6">
        <f>INT(INDEX([2]镇妖塔怪物强度设计!$A$173:$Q$263,MATCH($F389,[2]镇妖塔怪物强度设计!$A$173:$A$263,0),MATCH(Q$1,[2]镇妖塔怪物强度设计!$A$173:$N$173,0)))</f>
        <v>16765</v>
      </c>
      <c r="R389" s="6">
        <f>INT(INDEX([2]镇妖塔怪物强度设计!$A$173:$Q$263,MATCH($F389,[2]镇妖塔怪物强度设计!$A$173:$A$263,0),MATCH(R$1,[2]镇妖塔怪物强度设计!$A$173:$N$173,0)))</f>
        <v>16765</v>
      </c>
      <c r="S389" s="6">
        <v>100</v>
      </c>
      <c r="T389" s="6">
        <f>INT(INDEX([2]镇妖塔怪物强度设计!$A$173:$Q$263,MATCH($F389,[2]镇妖塔怪物强度设计!$A$173:$A$263,0),MATCH(T$1,[2]镇妖塔怪物强度设计!$A$173:$N$173,0)))</f>
        <v>4191</v>
      </c>
      <c r="U389" s="6">
        <f>INT(INDEX([2]镇妖塔怪物强度设计!$A$173:$Q$263,MATCH($F389,[2]镇妖塔怪物强度设计!$A$173:$A$263,0),MATCH(U$1,[2]镇妖塔怪物强度设计!$A$173:$N$173,0)))</f>
        <v>3353</v>
      </c>
      <c r="V389" s="6">
        <f>INT(INDEX([2]镇妖塔怪物强度设计!$A$173:$Q$263,MATCH($F389,[2]镇妖塔怪物强度设计!$A$173:$A$263,0),MATCH(V$1,[2]镇妖塔怪物强度设计!$A$173:$Q$173,0)))</f>
        <v>2682</v>
      </c>
      <c r="W389" s="6">
        <f>INT(INDEX([2]镇妖塔怪物强度设计!$A$173:$Q$263,MATCH($F389,[2]镇妖塔怪物强度设计!$A$173:$A$263,0),MATCH(W$1,[2]镇妖塔怪物强度设计!$A$173:$Q$173,0)))</f>
        <v>2095</v>
      </c>
      <c r="X389" s="6">
        <f>INT(INDEX([2]镇妖塔怪物强度设计!$A$173:$Q$263,MATCH($F389,[2]镇妖塔怪物强度设计!$A$173:$A$263,0),MATCH(X$1,[2]镇妖塔怪物强度设计!$A$173:$Q$173,0)))</f>
        <v>4191</v>
      </c>
      <c r="Y389" s="6">
        <v>12000</v>
      </c>
      <c r="Z389" s="6">
        <v>0</v>
      </c>
      <c r="AA389" s="6">
        <v>550</v>
      </c>
      <c r="AB389" s="6">
        <v>0</v>
      </c>
      <c r="AC389" s="6">
        <v>0</v>
      </c>
      <c r="AD389" s="6">
        <v>0</v>
      </c>
    </row>
    <row r="390" spans="1:30">
      <c r="A390" s="6">
        <v>387</v>
      </c>
      <c r="B390" s="6">
        <v>500040</v>
      </c>
      <c r="C390" s="12" t="s">
        <v>447</v>
      </c>
      <c r="E390" s="11" t="str">
        <f t="shared" si="11"/>
        <v>50004024121</v>
      </c>
      <c r="F390" s="15">
        <f t="shared" si="10"/>
        <v>24121</v>
      </c>
      <c r="G390" s="7" t="s">
        <v>448</v>
      </c>
      <c r="H390" s="7"/>
      <c r="I390" s="10">
        <f>VLOOKUP(F390,[1]镇妖塔怪物强度设计!$A$174:$D$263,4,FALSE)</f>
        <v>145</v>
      </c>
      <c r="J390" s="6">
        <v>3</v>
      </c>
      <c r="K390" s="6">
        <v>0</v>
      </c>
      <c r="L390" s="6">
        <v>0</v>
      </c>
      <c r="M390" s="6">
        <v>1</v>
      </c>
      <c r="N390" s="6">
        <v>1</v>
      </c>
      <c r="O390" s="6">
        <v>51345</v>
      </c>
      <c r="P390" s="6">
        <f>INT(INDEX([2]镇妖塔怪物强度设计!$A$173:$Q$263,MATCH($F390,[2]镇妖塔怪物强度设计!$A$173:$A$263,0),MATCH(P$1,[2]镇妖塔怪物强度设计!$A$173:$N$173,0)))</f>
        <v>2738410</v>
      </c>
      <c r="Q390" s="6">
        <f>INT(INDEX([2]镇妖塔怪物强度设计!$A$173:$Q$263,MATCH($F390,[2]镇妖塔怪物强度设计!$A$173:$A$263,0),MATCH(Q$1,[2]镇妖塔怪物强度设计!$A$173:$N$173,0)))</f>
        <v>27384</v>
      </c>
      <c r="R390" s="6">
        <f>INT(INDEX([2]镇妖塔怪物强度设计!$A$173:$Q$263,MATCH($F390,[2]镇妖塔怪物强度设计!$A$173:$A$263,0),MATCH(R$1,[2]镇妖塔怪物强度设计!$A$173:$N$173,0)))</f>
        <v>27384</v>
      </c>
      <c r="S390" s="6">
        <v>100</v>
      </c>
      <c r="T390" s="6">
        <f>INT(INDEX([2]镇妖塔怪物强度设计!$A$173:$Q$263,MATCH($F390,[2]镇妖塔怪物强度设计!$A$173:$A$263,0),MATCH(T$1,[2]镇妖塔怪物强度设计!$A$173:$N$173,0)))</f>
        <v>6846</v>
      </c>
      <c r="U390" s="6">
        <f>INT(INDEX([2]镇妖塔怪物强度设计!$A$173:$Q$263,MATCH($F390,[2]镇妖塔怪物强度设计!$A$173:$A$263,0),MATCH(U$1,[2]镇妖塔怪物强度设计!$A$173:$N$173,0)))</f>
        <v>5476</v>
      </c>
      <c r="V390" s="6">
        <f>INT(INDEX([2]镇妖塔怪物强度设计!$A$173:$Q$263,MATCH($F390,[2]镇妖塔怪物强度设计!$A$173:$A$263,0),MATCH(V$1,[2]镇妖塔怪物强度设计!$A$173:$Q$173,0)))</f>
        <v>4381</v>
      </c>
      <c r="W390" s="6">
        <f>INT(INDEX([2]镇妖塔怪物强度设计!$A$173:$Q$263,MATCH($F390,[2]镇妖塔怪物强度设计!$A$173:$A$263,0),MATCH(W$1,[2]镇妖塔怪物强度设计!$A$173:$Q$173,0)))</f>
        <v>3423</v>
      </c>
      <c r="X390" s="6">
        <f>INT(INDEX([2]镇妖塔怪物强度设计!$A$173:$Q$263,MATCH($F390,[2]镇妖塔怪物强度设计!$A$173:$A$263,0),MATCH(X$1,[2]镇妖塔怪物强度设计!$A$173:$Q$173,0)))</f>
        <v>6846</v>
      </c>
      <c r="Y390" s="6">
        <v>12000</v>
      </c>
      <c r="Z390" s="6">
        <v>0</v>
      </c>
      <c r="AA390" s="6">
        <v>630</v>
      </c>
      <c r="AB390" s="6">
        <v>0</v>
      </c>
      <c r="AC390" s="6">
        <v>0</v>
      </c>
      <c r="AD390" s="6">
        <v>0</v>
      </c>
    </row>
    <row r="391" spans="1:30">
      <c r="A391" s="6">
        <v>388</v>
      </c>
      <c r="B391" s="6">
        <v>500040</v>
      </c>
      <c r="C391" s="12" t="s">
        <v>447</v>
      </c>
      <c r="E391" s="11" t="str">
        <f t="shared" si="11"/>
        <v>50004024221</v>
      </c>
      <c r="F391" s="15">
        <f t="shared" si="10"/>
        <v>24221</v>
      </c>
      <c r="G391" t="s">
        <v>449</v>
      </c>
      <c r="H391" s="7"/>
      <c r="I391" s="10">
        <f>VLOOKUP(F391,[1]镇妖塔怪物强度设计!$A$174:$D$263,4,FALSE)</f>
        <v>145</v>
      </c>
      <c r="J391" s="6">
        <v>2</v>
      </c>
      <c r="K391" s="6">
        <v>0</v>
      </c>
      <c r="L391" s="6">
        <v>0</v>
      </c>
      <c r="M391" s="6">
        <v>1</v>
      </c>
      <c r="N391" s="6">
        <v>1</v>
      </c>
      <c r="O391" s="6">
        <v>29340</v>
      </c>
      <c r="P391" s="6">
        <f>INT(INDEX([2]镇妖塔怪物强度设计!$A$173:$Q$263,MATCH($F391,[2]镇妖塔怪物强度设计!$A$173:$A$263,0),MATCH(P$1,[2]镇妖塔怪物强度设计!$A$173:$N$173,0)))</f>
        <v>440101</v>
      </c>
      <c r="Q391" s="6">
        <f>INT(INDEX([2]镇妖塔怪物强度设计!$A$173:$Q$263,MATCH($F391,[2]镇妖塔怪物强度设计!$A$173:$A$263,0),MATCH(Q$1,[2]镇妖塔怪物强度设计!$A$173:$N$173,0)))</f>
        <v>23472</v>
      </c>
      <c r="R391" s="6">
        <f>INT(INDEX([2]镇妖塔怪物强度设计!$A$173:$Q$263,MATCH($F391,[2]镇妖塔怪物强度设计!$A$173:$A$263,0),MATCH(R$1,[2]镇妖塔怪物强度设计!$A$173:$N$173,0)))</f>
        <v>23472</v>
      </c>
      <c r="S391" s="6">
        <v>100</v>
      </c>
      <c r="T391" s="6">
        <f>INT(INDEX([2]镇妖塔怪物强度设计!$A$173:$Q$263,MATCH($F391,[2]镇妖塔怪物强度设计!$A$173:$A$263,0),MATCH(T$1,[2]镇妖塔怪物强度设计!$A$173:$N$173,0)))</f>
        <v>5868</v>
      </c>
      <c r="U391" s="6">
        <f>INT(INDEX([2]镇妖塔怪物强度设计!$A$173:$Q$263,MATCH($F391,[2]镇妖塔怪物强度设计!$A$173:$A$263,0),MATCH(U$1,[2]镇妖塔怪物强度设计!$A$173:$N$173,0)))</f>
        <v>4694</v>
      </c>
      <c r="V391" s="6">
        <f>INT(INDEX([2]镇妖塔怪物强度设计!$A$173:$Q$263,MATCH($F391,[2]镇妖塔怪物强度设计!$A$173:$A$263,0),MATCH(V$1,[2]镇妖塔怪物强度设计!$A$173:$Q$173,0)))</f>
        <v>3755</v>
      </c>
      <c r="W391" s="6">
        <f>INT(INDEX([2]镇妖塔怪物强度设计!$A$173:$Q$263,MATCH($F391,[2]镇妖塔怪物强度设计!$A$173:$A$263,0),MATCH(W$1,[2]镇妖塔怪物强度设计!$A$173:$Q$173,0)))</f>
        <v>2934</v>
      </c>
      <c r="X391" s="6">
        <f>INT(INDEX([2]镇妖塔怪物强度设计!$A$173:$Q$263,MATCH($F391,[2]镇妖塔怪物强度设计!$A$173:$A$263,0),MATCH(X$1,[2]镇妖塔怪物强度设计!$A$173:$Q$173,0)))</f>
        <v>5868</v>
      </c>
      <c r="Y391" s="6">
        <v>12000</v>
      </c>
      <c r="Z391" s="6">
        <v>0</v>
      </c>
      <c r="AA391" s="6">
        <v>550</v>
      </c>
      <c r="AB391" s="6">
        <v>0</v>
      </c>
      <c r="AC391" s="6">
        <v>0</v>
      </c>
      <c r="AD391" s="6">
        <v>0</v>
      </c>
    </row>
    <row r="392" spans="1:30">
      <c r="A392" s="6">
        <v>389</v>
      </c>
      <c r="B392" s="6">
        <v>500040</v>
      </c>
      <c r="C392" s="12" t="s">
        <v>447</v>
      </c>
      <c r="E392" s="11" t="str">
        <f t="shared" si="11"/>
        <v>50004024321</v>
      </c>
      <c r="F392" s="15">
        <f t="shared" si="10"/>
        <v>24321</v>
      </c>
      <c r="G392" t="s">
        <v>450</v>
      </c>
      <c r="H392" s="7"/>
      <c r="I392" s="10">
        <f>VLOOKUP(F392,[1]镇妖塔怪物强度设计!$A$174:$D$263,4,FALSE)</f>
        <v>145</v>
      </c>
      <c r="J392" s="6">
        <v>1</v>
      </c>
      <c r="K392" s="6">
        <v>0</v>
      </c>
      <c r="L392" s="6">
        <v>0</v>
      </c>
      <c r="M392" s="6">
        <v>1</v>
      </c>
      <c r="N392" s="6">
        <v>1</v>
      </c>
      <c r="O392" s="6">
        <v>2445</v>
      </c>
      <c r="P392" s="6">
        <f>INT(INDEX([2]镇妖塔怪物强度设计!$A$173:$Q$263,MATCH($F392,[2]镇妖塔怪物强度设计!$A$173:$A$263,0),MATCH(P$1,[2]镇妖塔怪物强度设计!$A$173:$N$173,0)))</f>
        <v>244500</v>
      </c>
      <c r="Q392" s="6">
        <f>INT(INDEX([2]镇妖塔怪物强度设计!$A$173:$Q$263,MATCH($F392,[2]镇妖塔怪物强度设计!$A$173:$A$263,0),MATCH(Q$1,[2]镇妖塔怪物强度设计!$A$173:$N$173,0)))</f>
        <v>19560</v>
      </c>
      <c r="R392" s="6">
        <f>INT(INDEX([2]镇妖塔怪物强度设计!$A$173:$Q$263,MATCH($F392,[2]镇妖塔怪物强度设计!$A$173:$A$263,0),MATCH(R$1,[2]镇妖塔怪物强度设计!$A$173:$N$173,0)))</f>
        <v>19560</v>
      </c>
      <c r="S392" s="6">
        <v>100</v>
      </c>
      <c r="T392" s="6">
        <f>INT(INDEX([2]镇妖塔怪物强度设计!$A$173:$Q$263,MATCH($F392,[2]镇妖塔怪物强度设计!$A$173:$A$263,0),MATCH(T$1,[2]镇妖塔怪物强度设计!$A$173:$N$173,0)))</f>
        <v>4890</v>
      </c>
      <c r="U392" s="6">
        <f>INT(INDEX([2]镇妖塔怪物强度设计!$A$173:$Q$263,MATCH($F392,[2]镇妖塔怪物强度设计!$A$173:$A$263,0),MATCH(U$1,[2]镇妖塔怪物强度设计!$A$173:$N$173,0)))</f>
        <v>3912</v>
      </c>
      <c r="V392" s="6">
        <f>INT(INDEX([2]镇妖塔怪物强度设计!$A$173:$Q$263,MATCH($F392,[2]镇妖塔怪物强度设计!$A$173:$A$263,0),MATCH(V$1,[2]镇妖塔怪物强度设计!$A$173:$Q$173,0)))</f>
        <v>3129</v>
      </c>
      <c r="W392" s="6">
        <f>INT(INDEX([2]镇妖塔怪物强度设计!$A$173:$Q$263,MATCH($F392,[2]镇妖塔怪物强度设计!$A$173:$A$263,0),MATCH(W$1,[2]镇妖塔怪物强度设计!$A$173:$Q$173,0)))</f>
        <v>2445</v>
      </c>
      <c r="X392" s="6">
        <f>INT(INDEX([2]镇妖塔怪物强度设计!$A$173:$Q$263,MATCH($F392,[2]镇妖塔怪物强度设计!$A$173:$A$263,0),MATCH(X$1,[2]镇妖塔怪物强度设计!$A$173:$Q$173,0)))</f>
        <v>4890</v>
      </c>
      <c r="Y392" s="6">
        <v>12000</v>
      </c>
      <c r="Z392" s="6">
        <v>0</v>
      </c>
      <c r="AA392" s="6">
        <v>550</v>
      </c>
      <c r="AB392" s="6">
        <v>0</v>
      </c>
      <c r="AC392" s="6">
        <v>0</v>
      </c>
      <c r="AD392" s="6">
        <v>0</v>
      </c>
    </row>
    <row r="393" spans="1:30">
      <c r="A393" s="6">
        <v>390</v>
      </c>
      <c r="B393" s="6">
        <v>500040</v>
      </c>
      <c r="C393" s="12" t="s">
        <v>451</v>
      </c>
      <c r="E393" s="11" t="str">
        <f t="shared" si="11"/>
        <v>50004024122</v>
      </c>
      <c r="F393" s="15">
        <f t="shared" si="10"/>
        <v>24122</v>
      </c>
      <c r="G393" t="s">
        <v>452</v>
      </c>
      <c r="H393" s="7"/>
      <c r="I393" s="10">
        <f>VLOOKUP(F393,[1]镇妖塔怪物强度设计!$A$174:$D$263,4,FALSE)</f>
        <v>150</v>
      </c>
      <c r="J393" s="6">
        <v>3</v>
      </c>
      <c r="K393" s="6">
        <v>0</v>
      </c>
      <c r="L393" s="6">
        <v>0</v>
      </c>
      <c r="M393" s="6">
        <v>1</v>
      </c>
      <c r="N393" s="6">
        <v>1</v>
      </c>
      <c r="O393" s="6">
        <v>59025</v>
      </c>
      <c r="P393" s="6">
        <f>INT(INDEX([2]镇妖塔怪物强度设计!$A$173:$Q$263,MATCH($F393,[2]镇妖塔怪物强度设计!$A$173:$A$263,0),MATCH(P$1,[2]镇妖塔怪物强度设计!$A$173:$N$173,0)))</f>
        <v>3148057</v>
      </c>
      <c r="Q393" s="6">
        <f>INT(INDEX([2]镇妖塔怪物强度设计!$A$173:$Q$263,MATCH($F393,[2]镇妖塔怪物强度设计!$A$173:$A$263,0),MATCH(Q$1,[2]镇妖塔怪物强度设计!$A$173:$N$173,0)))</f>
        <v>31480</v>
      </c>
      <c r="R393" s="6">
        <f>INT(INDEX([2]镇妖塔怪物强度设计!$A$173:$Q$263,MATCH($F393,[2]镇妖塔怪物强度设计!$A$173:$A$263,0),MATCH(R$1,[2]镇妖塔怪物强度设计!$A$173:$N$173,0)))</f>
        <v>31480</v>
      </c>
      <c r="S393" s="6">
        <v>100</v>
      </c>
      <c r="T393" s="6">
        <f>INT(INDEX([2]镇妖塔怪物强度设计!$A$173:$Q$263,MATCH($F393,[2]镇妖塔怪物强度设计!$A$173:$A$263,0),MATCH(T$1,[2]镇妖塔怪物强度设计!$A$173:$N$173,0)))</f>
        <v>7870</v>
      </c>
      <c r="U393" s="6">
        <f>INT(INDEX([2]镇妖塔怪物强度设计!$A$173:$Q$263,MATCH($F393,[2]镇妖塔怪物强度设计!$A$173:$A$263,0),MATCH(U$1,[2]镇妖塔怪物强度设计!$A$173:$N$173,0)))</f>
        <v>6296</v>
      </c>
      <c r="V393" s="6">
        <f>INT(INDEX([2]镇妖塔怪物强度设计!$A$173:$Q$263,MATCH($F393,[2]镇妖塔怪物强度设计!$A$173:$A$263,0),MATCH(V$1,[2]镇妖塔怪物强度设计!$A$173:$Q$173,0)))</f>
        <v>5036</v>
      </c>
      <c r="W393" s="6">
        <f>INT(INDEX([2]镇妖塔怪物强度设计!$A$173:$Q$263,MATCH($F393,[2]镇妖塔怪物强度设计!$A$173:$A$263,0),MATCH(W$1,[2]镇妖塔怪物强度设计!$A$173:$Q$173,0)))</f>
        <v>3935</v>
      </c>
      <c r="X393" s="6">
        <f>INT(INDEX([2]镇妖塔怪物强度设计!$A$173:$Q$263,MATCH($F393,[2]镇妖塔怪物强度设计!$A$173:$A$263,0),MATCH(X$1,[2]镇妖塔怪物强度设计!$A$173:$Q$173,0)))</f>
        <v>7870</v>
      </c>
      <c r="Y393" s="6">
        <v>12000</v>
      </c>
      <c r="Z393" s="6">
        <v>0</v>
      </c>
      <c r="AA393" s="6">
        <v>630</v>
      </c>
      <c r="AB393" s="6">
        <v>0</v>
      </c>
      <c r="AC393" s="6">
        <v>0</v>
      </c>
      <c r="AD393" s="6">
        <v>0</v>
      </c>
    </row>
    <row r="394" spans="1:30">
      <c r="A394" s="6">
        <v>391</v>
      </c>
      <c r="B394" s="6">
        <v>500040</v>
      </c>
      <c r="C394" s="12" t="s">
        <v>451</v>
      </c>
      <c r="E394" s="11" t="str">
        <f t="shared" si="11"/>
        <v>50004024222</v>
      </c>
      <c r="F394" s="15">
        <f t="shared" si="10"/>
        <v>24222</v>
      </c>
      <c r="G394" t="s">
        <v>453</v>
      </c>
      <c r="H394" s="7"/>
      <c r="I394" s="10">
        <f>VLOOKUP(F394,[1]镇妖塔怪物强度设计!$A$174:$D$263,4,FALSE)</f>
        <v>150</v>
      </c>
      <c r="J394" s="6">
        <v>2</v>
      </c>
      <c r="K394" s="6">
        <v>0</v>
      </c>
      <c r="L394" s="6">
        <v>0</v>
      </c>
      <c r="M394" s="6">
        <v>1</v>
      </c>
      <c r="N394" s="6">
        <v>1</v>
      </c>
      <c r="O394" s="6">
        <v>33728</v>
      </c>
      <c r="P394" s="6">
        <f>INT(INDEX([2]镇妖塔怪物强度设计!$A$173:$Q$263,MATCH($F394,[2]镇妖塔怪物强度设计!$A$173:$A$263,0),MATCH(P$1,[2]镇妖塔怪物强度设计!$A$173:$N$173,0)))</f>
        <v>505937</v>
      </c>
      <c r="Q394" s="6">
        <f>INT(INDEX([2]镇妖塔怪物强度设计!$A$173:$Q$263,MATCH($F394,[2]镇妖塔怪物强度设计!$A$173:$A$263,0),MATCH(Q$1,[2]镇妖塔怪物强度设计!$A$173:$N$173,0)))</f>
        <v>26983</v>
      </c>
      <c r="R394" s="6">
        <f>INT(INDEX([2]镇妖塔怪物强度设计!$A$173:$Q$263,MATCH($F394,[2]镇妖塔怪物强度设计!$A$173:$A$263,0),MATCH(R$1,[2]镇妖塔怪物强度设计!$A$173:$N$173,0)))</f>
        <v>26983</v>
      </c>
      <c r="S394" s="6">
        <v>100</v>
      </c>
      <c r="T394" s="6">
        <f>INT(INDEX([2]镇妖塔怪物强度设计!$A$173:$Q$263,MATCH($F394,[2]镇妖塔怪物强度设计!$A$173:$A$263,0),MATCH(T$1,[2]镇妖塔怪物强度设计!$A$173:$N$173,0)))</f>
        <v>6745</v>
      </c>
      <c r="U394" s="6">
        <f>INT(INDEX([2]镇妖塔怪物强度设计!$A$173:$Q$263,MATCH($F394,[2]镇妖塔怪物强度设计!$A$173:$A$263,0),MATCH(U$1,[2]镇妖塔怪物强度设计!$A$173:$N$173,0)))</f>
        <v>5396</v>
      </c>
      <c r="V394" s="6">
        <f>INT(INDEX([2]镇妖塔怪物强度设计!$A$173:$Q$263,MATCH($F394,[2]镇妖塔怪物强度设计!$A$173:$A$263,0),MATCH(V$1,[2]镇妖塔怪物强度设计!$A$173:$Q$173,0)))</f>
        <v>4317</v>
      </c>
      <c r="W394" s="6">
        <f>INT(INDEX([2]镇妖塔怪物强度设计!$A$173:$Q$263,MATCH($F394,[2]镇妖塔怪物强度设计!$A$173:$A$263,0),MATCH(W$1,[2]镇妖塔怪物强度设计!$A$173:$Q$173,0)))</f>
        <v>3372</v>
      </c>
      <c r="X394" s="6">
        <f>INT(INDEX([2]镇妖塔怪物强度设计!$A$173:$Q$263,MATCH($F394,[2]镇妖塔怪物强度设计!$A$173:$A$263,0),MATCH(X$1,[2]镇妖塔怪物强度设计!$A$173:$Q$173,0)))</f>
        <v>6745</v>
      </c>
      <c r="Y394" s="6">
        <v>12000</v>
      </c>
      <c r="Z394" s="6">
        <v>0</v>
      </c>
      <c r="AA394" s="6">
        <v>550</v>
      </c>
      <c r="AB394" s="6">
        <v>0</v>
      </c>
      <c r="AC394" s="6">
        <v>0</v>
      </c>
      <c r="AD394" s="6">
        <v>0</v>
      </c>
    </row>
    <row r="395" spans="1:30">
      <c r="A395" s="6">
        <v>392</v>
      </c>
      <c r="B395" s="6">
        <v>500040</v>
      </c>
      <c r="C395" s="12" t="s">
        <v>451</v>
      </c>
      <c r="E395" s="11" t="str">
        <f t="shared" si="11"/>
        <v>50004024322</v>
      </c>
      <c r="F395" s="15">
        <f t="shared" si="10"/>
        <v>24322</v>
      </c>
      <c r="G395" t="s">
        <v>454</v>
      </c>
      <c r="H395" s="7"/>
      <c r="I395" s="10">
        <f>VLOOKUP(F395,[1]镇妖塔怪物强度设计!$A$174:$D$263,4,FALSE)</f>
        <v>150</v>
      </c>
      <c r="J395" s="6">
        <v>1</v>
      </c>
      <c r="K395" s="6">
        <v>0</v>
      </c>
      <c r="L395" s="6">
        <v>0</v>
      </c>
      <c r="M395" s="6">
        <v>1</v>
      </c>
      <c r="N395" s="6">
        <v>1</v>
      </c>
      <c r="O395" s="6">
        <v>2810</v>
      </c>
      <c r="P395" s="6">
        <f>INT(INDEX([2]镇妖塔怪物强度设计!$A$173:$Q$263,MATCH($F395,[2]镇妖塔怪物强度设计!$A$173:$A$263,0),MATCH(P$1,[2]镇妖塔怪物强度设计!$A$173:$N$173,0)))</f>
        <v>281076</v>
      </c>
      <c r="Q395" s="6">
        <f>INT(INDEX([2]镇妖塔怪物强度设计!$A$173:$Q$263,MATCH($F395,[2]镇妖塔怪物强度设计!$A$173:$A$263,0),MATCH(Q$1,[2]镇妖塔怪物强度设计!$A$173:$N$173,0)))</f>
        <v>22486</v>
      </c>
      <c r="R395" s="6">
        <f>INT(INDEX([2]镇妖塔怪物强度设计!$A$173:$Q$263,MATCH($F395,[2]镇妖塔怪物强度设计!$A$173:$A$263,0),MATCH(R$1,[2]镇妖塔怪物强度设计!$A$173:$N$173,0)))</f>
        <v>22486</v>
      </c>
      <c r="S395" s="6">
        <v>100</v>
      </c>
      <c r="T395" s="6">
        <f>INT(INDEX([2]镇妖塔怪物强度设计!$A$173:$Q$263,MATCH($F395,[2]镇妖塔怪物强度设计!$A$173:$A$263,0),MATCH(T$1,[2]镇妖塔怪物强度设计!$A$173:$N$173,0)))</f>
        <v>5621</v>
      </c>
      <c r="U395" s="6">
        <f>INT(INDEX([2]镇妖塔怪物强度设计!$A$173:$Q$263,MATCH($F395,[2]镇妖塔怪物强度设计!$A$173:$A$263,0),MATCH(U$1,[2]镇妖塔怪物强度设计!$A$173:$N$173,0)))</f>
        <v>4497</v>
      </c>
      <c r="V395" s="6">
        <f>INT(INDEX([2]镇妖塔怪物强度设计!$A$173:$Q$263,MATCH($F395,[2]镇妖塔怪物强度设计!$A$173:$A$263,0),MATCH(V$1,[2]镇妖塔怪物强度设计!$A$173:$Q$173,0)))</f>
        <v>3597</v>
      </c>
      <c r="W395" s="6">
        <f>INT(INDEX([2]镇妖塔怪物强度设计!$A$173:$Q$263,MATCH($F395,[2]镇妖塔怪物强度设计!$A$173:$A$263,0),MATCH(W$1,[2]镇妖塔怪物强度设计!$A$173:$Q$173,0)))</f>
        <v>2810</v>
      </c>
      <c r="X395" s="6">
        <f>INT(INDEX([2]镇妖塔怪物强度设计!$A$173:$Q$263,MATCH($F395,[2]镇妖塔怪物强度设计!$A$173:$A$263,0),MATCH(X$1,[2]镇妖塔怪物强度设计!$A$173:$Q$173,0)))</f>
        <v>5621</v>
      </c>
      <c r="Y395" s="6">
        <v>12000</v>
      </c>
      <c r="Z395" s="6">
        <v>0</v>
      </c>
      <c r="AA395" s="6">
        <v>550</v>
      </c>
      <c r="AB395" s="6">
        <v>0</v>
      </c>
      <c r="AC395" s="6">
        <v>0</v>
      </c>
      <c r="AD395" s="6">
        <v>0</v>
      </c>
    </row>
    <row r="396" spans="1:30">
      <c r="A396" s="6">
        <v>393</v>
      </c>
      <c r="B396" s="6">
        <v>500040</v>
      </c>
      <c r="C396" s="12" t="s">
        <v>455</v>
      </c>
      <c r="E396" s="11" t="str">
        <f t="shared" si="11"/>
        <v>50004024123</v>
      </c>
      <c r="F396" s="15">
        <f t="shared" si="10"/>
        <v>24123</v>
      </c>
      <c r="G396" t="s">
        <v>456</v>
      </c>
      <c r="H396" s="7"/>
      <c r="I396" s="10">
        <f>VLOOKUP(F396,[1]镇妖塔怪物强度设计!$A$174:$D$263,4,FALSE)</f>
        <v>155</v>
      </c>
      <c r="J396" s="6">
        <v>3</v>
      </c>
      <c r="K396" s="6">
        <v>0</v>
      </c>
      <c r="L396" s="6">
        <v>0</v>
      </c>
      <c r="M396" s="6">
        <v>1</v>
      </c>
      <c r="N396" s="6">
        <v>1</v>
      </c>
      <c r="O396" s="6">
        <v>67878</v>
      </c>
      <c r="P396" s="6">
        <f>INT(INDEX([2]镇妖塔怪物强度设计!$A$173:$Q$263,MATCH($F396,[2]镇妖塔怪物强度设计!$A$173:$A$263,0),MATCH(P$1,[2]镇妖塔怪物强度设计!$A$173:$N$173,0)))</f>
        <v>3620266</v>
      </c>
      <c r="Q396" s="6">
        <f>INT(INDEX([2]镇妖塔怪物强度设计!$A$173:$Q$263,MATCH($F396,[2]镇妖塔怪物强度设计!$A$173:$A$263,0),MATCH(Q$1,[2]镇妖塔怪物强度设计!$A$173:$N$173,0)))</f>
        <v>36202</v>
      </c>
      <c r="R396" s="6">
        <f>INT(INDEX([2]镇妖塔怪物强度设计!$A$173:$Q$263,MATCH($F396,[2]镇妖塔怪物强度设计!$A$173:$A$263,0),MATCH(R$1,[2]镇妖塔怪物强度设计!$A$173:$N$173,0)))</f>
        <v>36202</v>
      </c>
      <c r="S396" s="6">
        <v>100</v>
      </c>
      <c r="T396" s="6">
        <f>INT(INDEX([2]镇妖塔怪物强度设计!$A$173:$Q$263,MATCH($F396,[2]镇妖塔怪物强度设计!$A$173:$A$263,0),MATCH(T$1,[2]镇妖塔怪物强度设计!$A$173:$N$173,0)))</f>
        <v>9050</v>
      </c>
      <c r="U396" s="6">
        <f>INT(INDEX([2]镇妖塔怪物强度设计!$A$173:$Q$263,MATCH($F396,[2]镇妖塔怪物强度设计!$A$173:$A$263,0),MATCH(U$1,[2]镇妖塔怪物强度设计!$A$173:$N$173,0)))</f>
        <v>7240</v>
      </c>
      <c r="V396" s="6">
        <f>INT(INDEX([2]镇妖塔怪物强度设计!$A$173:$Q$263,MATCH($F396,[2]镇妖塔怪物强度设计!$A$173:$A$263,0),MATCH(V$1,[2]镇妖塔怪物强度设计!$A$173:$Q$173,0)))</f>
        <v>5792</v>
      </c>
      <c r="W396" s="6">
        <f>INT(INDEX([2]镇妖塔怪物强度设计!$A$173:$Q$263,MATCH($F396,[2]镇妖塔怪物强度设计!$A$173:$A$263,0),MATCH(W$1,[2]镇妖塔怪物强度设计!$A$173:$Q$173,0)))</f>
        <v>4525</v>
      </c>
      <c r="X396" s="6">
        <f>INT(INDEX([2]镇妖塔怪物强度设计!$A$173:$Q$263,MATCH($F396,[2]镇妖塔怪物强度设计!$A$173:$A$263,0),MATCH(X$1,[2]镇妖塔怪物强度设计!$A$173:$Q$173,0)))</f>
        <v>9050</v>
      </c>
      <c r="Y396" s="6">
        <v>12000</v>
      </c>
      <c r="Z396" s="6">
        <v>0</v>
      </c>
      <c r="AA396" s="6">
        <v>630</v>
      </c>
      <c r="AB396" s="6">
        <v>0</v>
      </c>
      <c r="AC396" s="6">
        <v>0</v>
      </c>
      <c r="AD396" s="6">
        <v>0</v>
      </c>
    </row>
    <row r="397" spans="1:30">
      <c r="A397" s="6">
        <v>394</v>
      </c>
      <c r="B397" s="6">
        <v>500040</v>
      </c>
      <c r="C397" s="12" t="s">
        <v>455</v>
      </c>
      <c r="E397" s="11" t="str">
        <f t="shared" si="11"/>
        <v>50004024223</v>
      </c>
      <c r="F397" s="15">
        <f t="shared" ref="F397:F419" si="12">F394+1</f>
        <v>24223</v>
      </c>
      <c r="G397" t="s">
        <v>457</v>
      </c>
      <c r="H397" s="7"/>
      <c r="I397" s="10">
        <f>VLOOKUP(F397,[1]镇妖塔怪物强度设计!$A$174:$D$263,4,FALSE)</f>
        <v>155</v>
      </c>
      <c r="J397" s="6">
        <v>2</v>
      </c>
      <c r="K397" s="6">
        <v>0</v>
      </c>
      <c r="L397" s="6">
        <v>0</v>
      </c>
      <c r="M397" s="6">
        <v>1</v>
      </c>
      <c r="N397" s="6">
        <v>1</v>
      </c>
      <c r="O397" s="6">
        <v>38787</v>
      </c>
      <c r="P397" s="6">
        <f>INT(INDEX([2]镇妖塔怪物强度设计!$A$173:$Q$263,MATCH($F397,[2]镇妖塔怪物强度设计!$A$173:$A$263,0),MATCH(P$1,[2]镇妖塔怪物强度设计!$A$173:$N$173,0)))</f>
        <v>581828</v>
      </c>
      <c r="Q397" s="6">
        <f>INT(INDEX([2]镇妖塔怪物强度设计!$A$173:$Q$263,MATCH($F397,[2]镇妖塔怪物强度设计!$A$173:$A$263,0),MATCH(Q$1,[2]镇妖塔怪物强度设计!$A$173:$N$173,0)))</f>
        <v>31030</v>
      </c>
      <c r="R397" s="6">
        <f>INT(INDEX([2]镇妖塔怪物强度设计!$A$173:$Q$263,MATCH($F397,[2]镇妖塔怪物强度设计!$A$173:$A$263,0),MATCH(R$1,[2]镇妖塔怪物强度设计!$A$173:$N$173,0)))</f>
        <v>31030</v>
      </c>
      <c r="S397" s="6">
        <v>100</v>
      </c>
      <c r="T397" s="6">
        <f>INT(INDEX([2]镇妖塔怪物强度设计!$A$173:$Q$263,MATCH($F397,[2]镇妖塔怪物强度设计!$A$173:$A$263,0),MATCH(T$1,[2]镇妖塔怪物强度设计!$A$173:$N$173,0)))</f>
        <v>7757</v>
      </c>
      <c r="U397" s="6">
        <f>INT(INDEX([2]镇妖塔怪物强度设计!$A$173:$Q$263,MATCH($F397,[2]镇妖塔怪物强度设计!$A$173:$A$263,0),MATCH(U$1,[2]镇妖塔怪物强度设计!$A$173:$N$173,0)))</f>
        <v>6206</v>
      </c>
      <c r="V397" s="6">
        <f>INT(INDEX([2]镇妖塔怪物强度设计!$A$173:$Q$263,MATCH($F397,[2]镇妖塔怪物强度设计!$A$173:$A$263,0),MATCH(V$1,[2]镇妖塔怪物强度设计!$A$173:$Q$173,0)))</f>
        <v>4964</v>
      </c>
      <c r="W397" s="6">
        <f>INT(INDEX([2]镇妖塔怪物强度设计!$A$173:$Q$263,MATCH($F397,[2]镇妖塔怪物强度设计!$A$173:$A$263,0),MATCH(W$1,[2]镇妖塔怪物强度设计!$A$173:$Q$173,0)))</f>
        <v>3878</v>
      </c>
      <c r="X397" s="6">
        <f>INT(INDEX([2]镇妖塔怪物强度设计!$A$173:$Q$263,MATCH($F397,[2]镇妖塔怪物强度设计!$A$173:$A$263,0),MATCH(X$1,[2]镇妖塔怪物强度设计!$A$173:$Q$173,0)))</f>
        <v>7757</v>
      </c>
      <c r="Y397" s="6">
        <v>12000</v>
      </c>
      <c r="Z397" s="6">
        <v>0</v>
      </c>
      <c r="AA397" s="6">
        <v>550</v>
      </c>
      <c r="AB397" s="6">
        <v>0</v>
      </c>
      <c r="AC397" s="6">
        <v>0</v>
      </c>
      <c r="AD397" s="6">
        <v>0</v>
      </c>
    </row>
    <row r="398" spans="1:30">
      <c r="A398" s="6">
        <v>395</v>
      </c>
      <c r="B398" s="6">
        <v>500040</v>
      </c>
      <c r="C398" s="12" t="s">
        <v>455</v>
      </c>
      <c r="E398" s="11" t="str">
        <f t="shared" si="11"/>
        <v>50004024323</v>
      </c>
      <c r="F398" s="15">
        <f t="shared" si="12"/>
        <v>24323</v>
      </c>
      <c r="G398" t="s">
        <v>458</v>
      </c>
      <c r="H398" s="7"/>
      <c r="I398" s="10">
        <f>VLOOKUP(F398,[1]镇妖塔怪物强度设计!$A$174:$D$263,4,FALSE)</f>
        <v>155</v>
      </c>
      <c r="J398" s="6">
        <v>1</v>
      </c>
      <c r="K398" s="6">
        <v>0</v>
      </c>
      <c r="L398" s="6">
        <v>0</v>
      </c>
      <c r="M398" s="6">
        <v>1</v>
      </c>
      <c r="N398" s="6">
        <v>1</v>
      </c>
      <c r="O398" s="6">
        <v>3231</v>
      </c>
      <c r="P398" s="6">
        <f>INT(INDEX([2]镇妖塔怪物强度设计!$A$173:$Q$263,MATCH($F398,[2]镇妖塔怪物强度设计!$A$173:$A$263,0),MATCH(P$1,[2]镇妖塔怪物强度设计!$A$173:$N$173,0)))</f>
        <v>323238</v>
      </c>
      <c r="Q398" s="6">
        <f>INT(INDEX([2]镇妖塔怪物强度设计!$A$173:$Q$263,MATCH($F398,[2]镇妖塔怪物强度设计!$A$173:$A$263,0),MATCH(Q$1,[2]镇妖塔怪物强度设计!$A$173:$N$173,0)))</f>
        <v>25859</v>
      </c>
      <c r="R398" s="6">
        <f>INT(INDEX([2]镇妖塔怪物强度设计!$A$173:$Q$263,MATCH($F398,[2]镇妖塔怪物强度设计!$A$173:$A$263,0),MATCH(R$1,[2]镇妖塔怪物强度设计!$A$173:$N$173,0)))</f>
        <v>25859</v>
      </c>
      <c r="S398" s="6">
        <v>100</v>
      </c>
      <c r="T398" s="6">
        <f>INT(INDEX([2]镇妖塔怪物强度设计!$A$173:$Q$263,MATCH($F398,[2]镇妖塔怪物强度设计!$A$173:$A$263,0),MATCH(T$1,[2]镇妖塔怪物强度设计!$A$173:$N$173,0)))</f>
        <v>6464</v>
      </c>
      <c r="U398" s="6">
        <f>INT(INDEX([2]镇妖塔怪物强度设计!$A$173:$Q$263,MATCH($F398,[2]镇妖塔怪物强度设计!$A$173:$A$263,0),MATCH(U$1,[2]镇妖塔怪物强度设计!$A$173:$N$173,0)))</f>
        <v>5171</v>
      </c>
      <c r="V398" s="6">
        <f>INT(INDEX([2]镇妖塔怪物强度设计!$A$173:$Q$263,MATCH($F398,[2]镇妖塔怪物强度设计!$A$173:$A$263,0),MATCH(V$1,[2]镇妖塔怪物强度设计!$A$173:$Q$173,0)))</f>
        <v>4137</v>
      </c>
      <c r="W398" s="6">
        <f>INT(INDEX([2]镇妖塔怪物强度设计!$A$173:$Q$263,MATCH($F398,[2]镇妖塔怪物强度设计!$A$173:$A$263,0),MATCH(W$1,[2]镇妖塔怪物强度设计!$A$173:$Q$173,0)))</f>
        <v>3232</v>
      </c>
      <c r="X398" s="6">
        <f>INT(INDEX([2]镇妖塔怪物强度设计!$A$173:$Q$263,MATCH($F398,[2]镇妖塔怪物强度设计!$A$173:$A$263,0),MATCH(X$1,[2]镇妖塔怪物强度设计!$A$173:$Q$173,0)))</f>
        <v>6464</v>
      </c>
      <c r="Y398" s="6">
        <v>12000</v>
      </c>
      <c r="Z398" s="6">
        <v>0</v>
      </c>
      <c r="AA398" s="6">
        <v>550</v>
      </c>
      <c r="AB398" s="6">
        <v>0</v>
      </c>
      <c r="AC398" s="6">
        <v>0</v>
      </c>
      <c r="AD398" s="6">
        <v>0</v>
      </c>
    </row>
    <row r="399" spans="1:30">
      <c r="A399" s="6">
        <v>396</v>
      </c>
      <c r="B399" s="6">
        <v>500040</v>
      </c>
      <c r="C399" s="12" t="s">
        <v>459</v>
      </c>
      <c r="E399" s="11" t="str">
        <f t="shared" si="11"/>
        <v>50004024124</v>
      </c>
      <c r="F399" s="15">
        <f t="shared" si="12"/>
        <v>24124</v>
      </c>
      <c r="G399" t="s">
        <v>460</v>
      </c>
      <c r="H399" s="7"/>
      <c r="I399" s="10">
        <f>VLOOKUP(F399,[1]镇妖塔怪物强度设计!$A$174:$D$263,4,FALSE)</f>
        <v>160</v>
      </c>
      <c r="J399" s="6">
        <v>3</v>
      </c>
      <c r="K399" s="6">
        <v>0</v>
      </c>
      <c r="L399" s="6">
        <v>0</v>
      </c>
      <c r="M399" s="6">
        <v>1</v>
      </c>
      <c r="N399" s="6">
        <v>1</v>
      </c>
      <c r="O399" s="6">
        <v>76733</v>
      </c>
      <c r="P399" s="6">
        <f>INT(INDEX([2]镇妖塔怪物强度设计!$A$173:$Q$263,MATCH($F399,[2]镇妖塔怪物强度设计!$A$173:$A$263,0),MATCH(P$1,[2]镇妖塔怪物强度设计!$A$173:$N$173,0)))</f>
        <v>4092475</v>
      </c>
      <c r="Q399" s="6">
        <f>INT(INDEX([2]镇妖塔怪物强度设计!$A$173:$Q$263,MATCH($F399,[2]镇妖塔怪物强度设计!$A$173:$A$263,0),MATCH(Q$1,[2]镇妖塔怪物强度设计!$A$173:$N$173,0)))</f>
        <v>40924</v>
      </c>
      <c r="R399" s="6">
        <f>INT(INDEX([2]镇妖塔怪物强度设计!$A$173:$Q$263,MATCH($F399,[2]镇妖塔怪物强度设计!$A$173:$A$263,0),MATCH(R$1,[2]镇妖塔怪物强度设计!$A$173:$N$173,0)))</f>
        <v>40924</v>
      </c>
      <c r="S399" s="6">
        <v>100</v>
      </c>
      <c r="T399" s="6">
        <f>INT(INDEX([2]镇妖塔怪物强度设计!$A$173:$Q$263,MATCH($F399,[2]镇妖塔怪物强度设计!$A$173:$A$263,0),MATCH(T$1,[2]镇妖塔怪物强度设计!$A$173:$N$173,0)))</f>
        <v>10231</v>
      </c>
      <c r="U399" s="6">
        <f>INT(INDEX([2]镇妖塔怪物强度设计!$A$173:$Q$263,MATCH($F399,[2]镇妖塔怪物强度设计!$A$173:$A$263,0),MATCH(U$1,[2]镇妖塔怪物强度设计!$A$173:$N$173,0)))</f>
        <v>8184</v>
      </c>
      <c r="V399" s="6">
        <f>INT(INDEX([2]镇妖塔怪物强度设计!$A$173:$Q$263,MATCH($F399,[2]镇妖塔怪物强度设计!$A$173:$A$263,0),MATCH(V$1,[2]镇妖塔怪物强度设计!$A$173:$Q$173,0)))</f>
        <v>6547</v>
      </c>
      <c r="W399" s="6">
        <f>INT(INDEX([2]镇妖塔怪物强度设计!$A$173:$Q$263,MATCH($F399,[2]镇妖塔怪物强度设计!$A$173:$A$263,0),MATCH(W$1,[2]镇妖塔怪物强度设计!$A$173:$Q$173,0)))</f>
        <v>5115</v>
      </c>
      <c r="X399" s="6">
        <f>INT(INDEX([2]镇妖塔怪物强度设计!$A$173:$Q$263,MATCH($F399,[2]镇妖塔怪物强度设计!$A$173:$A$263,0),MATCH(X$1,[2]镇妖塔怪物强度设计!$A$173:$Q$173,0)))</f>
        <v>10231</v>
      </c>
      <c r="Y399" s="6">
        <v>12000</v>
      </c>
      <c r="Z399" s="6">
        <v>0</v>
      </c>
      <c r="AA399" s="6">
        <v>630</v>
      </c>
      <c r="AB399" s="6">
        <v>0</v>
      </c>
      <c r="AC399" s="6">
        <v>0</v>
      </c>
      <c r="AD399" s="6">
        <v>0</v>
      </c>
    </row>
    <row r="400" spans="1:30">
      <c r="A400" s="6">
        <v>397</v>
      </c>
      <c r="B400" s="6">
        <v>500040</v>
      </c>
      <c r="C400" s="12" t="s">
        <v>459</v>
      </c>
      <c r="E400" s="11" t="str">
        <f t="shared" si="11"/>
        <v>50004024224</v>
      </c>
      <c r="F400" s="15">
        <f t="shared" si="12"/>
        <v>24224</v>
      </c>
      <c r="G400" t="s">
        <v>461</v>
      </c>
      <c r="H400" s="7"/>
      <c r="I400" s="10">
        <f>VLOOKUP(F400,[1]镇妖塔怪物强度设计!$A$174:$D$263,4,FALSE)</f>
        <v>160</v>
      </c>
      <c r="J400" s="6">
        <v>2</v>
      </c>
      <c r="K400" s="6">
        <v>0</v>
      </c>
      <c r="L400" s="6">
        <v>0</v>
      </c>
      <c r="M400" s="6">
        <v>1</v>
      </c>
      <c r="N400" s="6">
        <v>1</v>
      </c>
      <c r="O400" s="6">
        <v>43847</v>
      </c>
      <c r="P400" s="6">
        <f>INT(INDEX([2]镇妖塔怪物强度设计!$A$173:$Q$263,MATCH($F400,[2]镇妖塔怪物强度设计!$A$173:$A$263,0),MATCH(P$1,[2]镇妖塔怪物强度设计!$A$173:$N$173,0)))</f>
        <v>657719</v>
      </c>
      <c r="Q400" s="6">
        <f>INT(INDEX([2]镇妖塔怪物强度设计!$A$173:$Q$263,MATCH($F400,[2]镇妖塔怪物强度设计!$A$173:$A$263,0),MATCH(Q$1,[2]镇妖塔怪物强度设计!$A$173:$N$173,0)))</f>
        <v>35078</v>
      </c>
      <c r="R400" s="6">
        <f>INT(INDEX([2]镇妖塔怪物强度设计!$A$173:$Q$263,MATCH($F400,[2]镇妖塔怪物强度设计!$A$173:$A$263,0),MATCH(R$1,[2]镇妖塔怪物强度设计!$A$173:$N$173,0)))</f>
        <v>35078</v>
      </c>
      <c r="S400" s="6">
        <v>100</v>
      </c>
      <c r="T400" s="6">
        <f>INT(INDEX([2]镇妖塔怪物强度设计!$A$173:$Q$263,MATCH($F400,[2]镇妖塔怪物强度设计!$A$173:$A$263,0),MATCH(T$1,[2]镇妖塔怪物强度设计!$A$173:$N$173,0)))</f>
        <v>8769</v>
      </c>
      <c r="U400" s="6">
        <f>INT(INDEX([2]镇妖塔怪物强度设计!$A$173:$Q$263,MATCH($F400,[2]镇妖塔怪物强度设计!$A$173:$A$263,0),MATCH(U$1,[2]镇妖塔怪物强度设计!$A$173:$N$173,0)))</f>
        <v>7015</v>
      </c>
      <c r="V400" s="6">
        <f>INT(INDEX([2]镇妖塔怪物强度设计!$A$173:$Q$263,MATCH($F400,[2]镇妖塔怪物强度设计!$A$173:$A$263,0),MATCH(V$1,[2]镇妖塔怪物强度设计!$A$173:$Q$173,0)))</f>
        <v>5612</v>
      </c>
      <c r="W400" s="6">
        <f>INT(INDEX([2]镇妖塔怪物强度设计!$A$173:$Q$263,MATCH($F400,[2]镇妖塔怪物强度设计!$A$173:$A$263,0),MATCH(W$1,[2]镇妖塔怪物强度设计!$A$173:$Q$173,0)))</f>
        <v>4384</v>
      </c>
      <c r="X400" s="6">
        <f>INT(INDEX([2]镇妖塔怪物强度设计!$A$173:$Q$263,MATCH($F400,[2]镇妖塔怪物强度设计!$A$173:$A$263,0),MATCH(X$1,[2]镇妖塔怪物强度设计!$A$173:$Q$173,0)))</f>
        <v>8769</v>
      </c>
      <c r="Y400" s="6">
        <v>12000</v>
      </c>
      <c r="Z400" s="6">
        <v>0</v>
      </c>
      <c r="AA400" s="6">
        <v>550</v>
      </c>
      <c r="AB400" s="6">
        <v>0</v>
      </c>
      <c r="AC400" s="6">
        <v>0</v>
      </c>
      <c r="AD400" s="6">
        <v>0</v>
      </c>
    </row>
    <row r="401" spans="1:30">
      <c r="A401" s="6">
        <v>398</v>
      </c>
      <c r="B401" s="6">
        <v>500040</v>
      </c>
      <c r="C401" s="12" t="s">
        <v>459</v>
      </c>
      <c r="E401" s="11" t="str">
        <f t="shared" si="11"/>
        <v>50004024324</v>
      </c>
      <c r="F401" s="15">
        <f t="shared" si="12"/>
        <v>24324</v>
      </c>
      <c r="G401" t="s">
        <v>462</v>
      </c>
      <c r="H401" s="7"/>
      <c r="I401" s="10">
        <f>VLOOKUP(F401,[1]镇妖塔怪物强度设计!$A$174:$D$263,4,FALSE)</f>
        <v>160</v>
      </c>
      <c r="J401" s="6">
        <v>1</v>
      </c>
      <c r="K401" s="6">
        <v>0</v>
      </c>
      <c r="L401" s="6">
        <v>0</v>
      </c>
      <c r="M401" s="6">
        <v>1</v>
      </c>
      <c r="N401" s="6">
        <v>1</v>
      </c>
      <c r="O401" s="6">
        <v>3653</v>
      </c>
      <c r="P401" s="6">
        <f>INT(INDEX([2]镇妖塔怪物强度设计!$A$173:$Q$263,MATCH($F401,[2]镇妖塔怪物强度设计!$A$173:$A$263,0),MATCH(P$1,[2]镇妖塔怪物强度设计!$A$173:$N$173,0)))</f>
        <v>365399</v>
      </c>
      <c r="Q401" s="6">
        <f>INT(INDEX([2]镇妖塔怪物强度设计!$A$173:$Q$263,MATCH($F401,[2]镇妖塔怪物强度设计!$A$173:$A$263,0),MATCH(Q$1,[2]镇妖塔怪物强度设计!$A$173:$N$173,0)))</f>
        <v>29231</v>
      </c>
      <c r="R401" s="6">
        <f>INT(INDEX([2]镇妖塔怪物强度设计!$A$173:$Q$263,MATCH($F401,[2]镇妖塔怪物强度设计!$A$173:$A$263,0),MATCH(R$1,[2]镇妖塔怪物强度设计!$A$173:$N$173,0)))</f>
        <v>29231</v>
      </c>
      <c r="S401" s="6">
        <v>100</v>
      </c>
      <c r="T401" s="6">
        <f>INT(INDEX([2]镇妖塔怪物强度设计!$A$173:$Q$263,MATCH($F401,[2]镇妖塔怪物强度设计!$A$173:$A$263,0),MATCH(T$1,[2]镇妖塔怪物强度设计!$A$173:$N$173,0)))</f>
        <v>7307</v>
      </c>
      <c r="U401" s="6">
        <f>INT(INDEX([2]镇妖塔怪物强度设计!$A$173:$Q$263,MATCH($F401,[2]镇妖塔怪物强度设计!$A$173:$A$263,0),MATCH(U$1,[2]镇妖塔怪物强度设计!$A$173:$N$173,0)))</f>
        <v>5846</v>
      </c>
      <c r="V401" s="6">
        <f>INT(INDEX([2]镇妖塔怪物强度设计!$A$173:$Q$263,MATCH($F401,[2]镇妖塔怪物强度设计!$A$173:$A$263,0),MATCH(V$1,[2]镇妖塔怪物强度设计!$A$173:$Q$173,0)))</f>
        <v>4677</v>
      </c>
      <c r="W401" s="6">
        <f>INT(INDEX([2]镇妖塔怪物强度设计!$A$173:$Q$263,MATCH($F401,[2]镇妖塔怪物强度设计!$A$173:$A$263,0),MATCH(W$1,[2]镇妖塔怪物强度设计!$A$173:$Q$173,0)))</f>
        <v>3653</v>
      </c>
      <c r="X401" s="6">
        <f>INT(INDEX([2]镇妖塔怪物强度设计!$A$173:$Q$263,MATCH($F401,[2]镇妖塔怪物强度设计!$A$173:$A$263,0),MATCH(X$1,[2]镇妖塔怪物强度设计!$A$173:$Q$173,0)))</f>
        <v>7307</v>
      </c>
      <c r="Y401" s="6">
        <v>12000</v>
      </c>
      <c r="Z401" s="6">
        <v>0</v>
      </c>
      <c r="AA401" s="6">
        <v>550</v>
      </c>
      <c r="AB401" s="6">
        <v>0</v>
      </c>
      <c r="AC401" s="6">
        <v>0</v>
      </c>
      <c r="AD401" s="6">
        <v>0</v>
      </c>
    </row>
    <row r="402" spans="1:30">
      <c r="A402" s="6">
        <v>399</v>
      </c>
      <c r="B402" s="6">
        <v>500040</v>
      </c>
      <c r="C402" s="12" t="s">
        <v>463</v>
      </c>
      <c r="E402" s="11" t="str">
        <f t="shared" si="11"/>
        <v>50004024125</v>
      </c>
      <c r="F402" s="15">
        <f t="shared" si="12"/>
        <v>24125</v>
      </c>
      <c r="G402" t="s">
        <v>464</v>
      </c>
      <c r="H402" s="7"/>
      <c r="I402" s="10">
        <f>VLOOKUP(F402,[1]镇妖塔怪物强度设计!$A$174:$D$263,4,FALSE)</f>
        <v>165</v>
      </c>
      <c r="J402" s="6">
        <v>3</v>
      </c>
      <c r="K402" s="6">
        <v>0</v>
      </c>
      <c r="L402" s="6">
        <v>0</v>
      </c>
      <c r="M402" s="6">
        <v>1</v>
      </c>
      <c r="N402" s="6">
        <v>1</v>
      </c>
      <c r="O402" s="6">
        <v>88648</v>
      </c>
      <c r="P402" s="6">
        <f>INT(INDEX([2]镇妖塔怪物强度设计!$A$173:$Q$263,MATCH($F402,[2]镇妖塔怪物强度设计!$A$173:$A$263,0),MATCH(P$1,[2]镇妖塔怪物强度设计!$A$173:$N$173,0)))</f>
        <v>4727990</v>
      </c>
      <c r="Q402" s="6">
        <f>INT(INDEX([2]镇妖塔怪物强度设计!$A$173:$Q$263,MATCH($F402,[2]镇妖塔怪物强度设计!$A$173:$A$263,0),MATCH(Q$1,[2]镇妖塔怪物强度设计!$A$173:$N$173,0)))</f>
        <v>47279</v>
      </c>
      <c r="R402" s="6">
        <f>INT(INDEX([2]镇妖塔怪物强度设计!$A$173:$Q$263,MATCH($F402,[2]镇妖塔怪物强度设计!$A$173:$A$263,0),MATCH(R$1,[2]镇妖塔怪物强度设计!$A$173:$N$173,0)))</f>
        <v>47279</v>
      </c>
      <c r="S402" s="6">
        <v>100</v>
      </c>
      <c r="T402" s="6">
        <f>INT(INDEX([2]镇妖塔怪物强度设计!$A$173:$Q$263,MATCH($F402,[2]镇妖塔怪物强度设计!$A$173:$A$263,0),MATCH(T$1,[2]镇妖塔怪物强度设计!$A$173:$N$173,0)))</f>
        <v>11819</v>
      </c>
      <c r="U402" s="6">
        <f>INT(INDEX([2]镇妖塔怪物强度设计!$A$173:$Q$263,MATCH($F402,[2]镇妖塔怪物强度设计!$A$173:$A$263,0),MATCH(U$1,[2]镇妖塔怪物强度设计!$A$173:$N$173,0)))</f>
        <v>9455</v>
      </c>
      <c r="V402" s="6">
        <f>INT(INDEX([2]镇妖塔怪物强度设计!$A$173:$Q$263,MATCH($F402,[2]镇妖塔怪物强度设计!$A$173:$A$263,0),MATCH(V$1,[2]镇妖塔怪物强度设计!$A$173:$Q$173,0)))</f>
        <v>7564</v>
      </c>
      <c r="W402" s="6">
        <f>INT(INDEX([2]镇妖塔怪物强度设计!$A$173:$Q$263,MATCH($F402,[2]镇妖塔怪物强度设计!$A$173:$A$263,0),MATCH(W$1,[2]镇妖塔怪物强度设计!$A$173:$Q$173,0)))</f>
        <v>5909</v>
      </c>
      <c r="X402" s="6">
        <f>INT(INDEX([2]镇妖塔怪物强度设计!$A$173:$Q$263,MATCH($F402,[2]镇妖塔怪物强度设计!$A$173:$A$263,0),MATCH(X$1,[2]镇妖塔怪物强度设计!$A$173:$Q$173,0)))</f>
        <v>11819</v>
      </c>
      <c r="Y402" s="6">
        <v>12000</v>
      </c>
      <c r="Z402" s="6">
        <v>0</v>
      </c>
      <c r="AA402" s="6">
        <v>630</v>
      </c>
      <c r="AB402" s="6">
        <v>0</v>
      </c>
      <c r="AC402" s="6">
        <v>0</v>
      </c>
      <c r="AD402" s="6">
        <v>0</v>
      </c>
    </row>
    <row r="403" spans="1:30">
      <c r="A403" s="6">
        <v>400</v>
      </c>
      <c r="B403" s="6">
        <v>500040</v>
      </c>
      <c r="C403" s="12" t="s">
        <v>463</v>
      </c>
      <c r="E403" s="11" t="str">
        <f t="shared" si="11"/>
        <v>50004024225</v>
      </c>
      <c r="F403" s="15">
        <f t="shared" si="12"/>
        <v>24225</v>
      </c>
      <c r="G403" t="s">
        <v>465</v>
      </c>
      <c r="H403" s="7"/>
      <c r="I403" s="10">
        <f>VLOOKUP(F403,[1]镇妖塔怪物强度设计!$A$174:$D$263,4,FALSE)</f>
        <v>165</v>
      </c>
      <c r="J403" s="6">
        <v>2</v>
      </c>
      <c r="K403" s="6">
        <v>0</v>
      </c>
      <c r="L403" s="6">
        <v>0</v>
      </c>
      <c r="M403" s="6">
        <v>1</v>
      </c>
      <c r="N403" s="6">
        <v>1</v>
      </c>
      <c r="O403" s="6">
        <v>50656</v>
      </c>
      <c r="P403" s="6">
        <f>INT(INDEX([2]镇妖塔怪物强度设计!$A$173:$Q$263,MATCH($F403,[2]镇妖塔怪物强度设计!$A$173:$A$263,0),MATCH(P$1,[2]镇妖塔怪物强度设计!$A$173:$N$173,0)))</f>
        <v>759855</v>
      </c>
      <c r="Q403" s="6">
        <f>INT(INDEX([2]镇妖塔怪物强度设计!$A$173:$Q$263,MATCH($F403,[2]镇妖塔怪物强度设计!$A$173:$A$263,0),MATCH(Q$1,[2]镇妖塔怪物强度设计!$A$173:$N$173,0)))</f>
        <v>40525</v>
      </c>
      <c r="R403" s="6">
        <f>INT(INDEX([2]镇妖塔怪物强度设计!$A$173:$Q$263,MATCH($F403,[2]镇妖塔怪物强度设计!$A$173:$A$263,0),MATCH(R$1,[2]镇妖塔怪物强度设计!$A$173:$N$173,0)))</f>
        <v>40525</v>
      </c>
      <c r="S403" s="6">
        <v>100</v>
      </c>
      <c r="T403" s="6">
        <f>INT(INDEX([2]镇妖塔怪物强度设计!$A$173:$Q$263,MATCH($F403,[2]镇妖塔怪物强度设计!$A$173:$A$263,0),MATCH(T$1,[2]镇妖塔怪物强度设计!$A$173:$N$173,0)))</f>
        <v>10131</v>
      </c>
      <c r="U403" s="6">
        <f>INT(INDEX([2]镇妖塔怪物强度设计!$A$173:$Q$263,MATCH($F403,[2]镇妖塔怪物强度设计!$A$173:$A$263,0),MATCH(U$1,[2]镇妖塔怪物强度设计!$A$173:$N$173,0)))</f>
        <v>8105</v>
      </c>
      <c r="V403" s="6">
        <f>INT(INDEX([2]镇妖塔怪物强度设计!$A$173:$Q$263,MATCH($F403,[2]镇妖塔怪物强度设计!$A$173:$A$263,0),MATCH(V$1,[2]镇妖塔怪物强度设计!$A$173:$Q$173,0)))</f>
        <v>6484</v>
      </c>
      <c r="W403" s="6">
        <f>INT(INDEX([2]镇妖塔怪物强度设计!$A$173:$Q$263,MATCH($F403,[2]镇妖塔怪物强度设计!$A$173:$A$263,0),MATCH(W$1,[2]镇妖塔怪物强度设计!$A$173:$Q$173,0)))</f>
        <v>5065</v>
      </c>
      <c r="X403" s="6">
        <f>INT(INDEX([2]镇妖塔怪物强度设计!$A$173:$Q$263,MATCH($F403,[2]镇妖塔怪物强度设计!$A$173:$A$263,0),MATCH(X$1,[2]镇妖塔怪物强度设计!$A$173:$Q$173,0)))</f>
        <v>10131</v>
      </c>
      <c r="Y403" s="6">
        <v>12000</v>
      </c>
      <c r="Z403" s="6">
        <v>0</v>
      </c>
      <c r="AA403" s="6">
        <v>550</v>
      </c>
      <c r="AB403" s="6">
        <v>0</v>
      </c>
      <c r="AC403" s="6">
        <v>0</v>
      </c>
      <c r="AD403" s="6">
        <v>0</v>
      </c>
    </row>
    <row r="404" spans="1:30">
      <c r="A404" s="6">
        <v>401</v>
      </c>
      <c r="B404" s="6">
        <v>500040</v>
      </c>
      <c r="C404" s="12" t="s">
        <v>463</v>
      </c>
      <c r="E404" s="11" t="str">
        <f t="shared" si="11"/>
        <v>50004024325</v>
      </c>
      <c r="F404" s="15">
        <f t="shared" si="12"/>
        <v>24325</v>
      </c>
      <c r="G404" t="s">
        <v>466</v>
      </c>
      <c r="H404" s="7"/>
      <c r="I404" s="10">
        <f>VLOOKUP(F404,[1]镇妖塔怪物强度设计!$A$174:$D$263,4,FALSE)</f>
        <v>165</v>
      </c>
      <c r="J404" s="6">
        <v>1</v>
      </c>
      <c r="K404" s="6">
        <v>0</v>
      </c>
      <c r="L404" s="6">
        <v>0</v>
      </c>
      <c r="M404" s="6">
        <v>1</v>
      </c>
      <c r="N404" s="6">
        <v>1</v>
      </c>
      <c r="O404" s="6">
        <v>4221</v>
      </c>
      <c r="P404" s="6">
        <f>INT(INDEX([2]镇妖塔怪物强度设计!$A$173:$Q$263,MATCH($F404,[2]镇妖塔怪物强度设计!$A$173:$A$263,0),MATCH(P$1,[2]镇妖塔怪物强度设计!$A$173:$N$173,0)))</f>
        <v>422142</v>
      </c>
      <c r="Q404" s="6">
        <f>INT(INDEX([2]镇妖塔怪物强度设计!$A$173:$Q$263,MATCH($F404,[2]镇妖塔怪物强度设计!$A$173:$A$263,0),MATCH(Q$1,[2]镇妖塔怪物强度设计!$A$173:$N$173,0)))</f>
        <v>33771</v>
      </c>
      <c r="R404" s="6">
        <f>INT(INDEX([2]镇妖塔怪物强度设计!$A$173:$Q$263,MATCH($F404,[2]镇妖塔怪物强度设计!$A$173:$A$263,0),MATCH(R$1,[2]镇妖塔怪物强度设计!$A$173:$N$173,0)))</f>
        <v>33771</v>
      </c>
      <c r="S404" s="6">
        <v>100</v>
      </c>
      <c r="T404" s="6">
        <f>INT(INDEX([2]镇妖塔怪物强度设计!$A$173:$Q$263,MATCH($F404,[2]镇妖塔怪物强度设计!$A$173:$A$263,0),MATCH(T$1,[2]镇妖塔怪物强度设计!$A$173:$N$173,0)))</f>
        <v>8442</v>
      </c>
      <c r="U404" s="6">
        <f>INT(INDEX([2]镇妖塔怪物强度设计!$A$173:$Q$263,MATCH($F404,[2]镇妖塔怪物强度设计!$A$173:$A$263,0),MATCH(U$1,[2]镇妖塔怪物强度设计!$A$173:$N$173,0)))</f>
        <v>6754</v>
      </c>
      <c r="V404" s="6">
        <f>INT(INDEX([2]镇妖塔怪物强度设计!$A$173:$Q$263,MATCH($F404,[2]镇妖塔怪物强度设计!$A$173:$A$263,0),MATCH(V$1,[2]镇妖塔怪物强度设计!$A$173:$Q$173,0)))</f>
        <v>5403</v>
      </c>
      <c r="W404" s="6">
        <f>INT(INDEX([2]镇妖塔怪物强度设计!$A$173:$Q$263,MATCH($F404,[2]镇妖塔怪物强度设计!$A$173:$A$263,0),MATCH(W$1,[2]镇妖塔怪物强度设计!$A$173:$Q$173,0)))</f>
        <v>4221</v>
      </c>
      <c r="X404" s="6">
        <f>INT(INDEX([2]镇妖塔怪物强度设计!$A$173:$Q$263,MATCH($F404,[2]镇妖塔怪物强度设计!$A$173:$A$263,0),MATCH(X$1,[2]镇妖塔怪物强度设计!$A$173:$Q$173,0)))</f>
        <v>8442</v>
      </c>
      <c r="Y404" s="6">
        <v>12000</v>
      </c>
      <c r="Z404" s="6">
        <v>0</v>
      </c>
      <c r="AA404" s="6">
        <v>550</v>
      </c>
      <c r="AB404" s="6">
        <v>0</v>
      </c>
      <c r="AC404" s="6">
        <v>0</v>
      </c>
      <c r="AD404" s="6">
        <v>0</v>
      </c>
    </row>
    <row r="405" spans="1:30">
      <c r="A405" s="6">
        <v>402</v>
      </c>
      <c r="B405" s="6">
        <v>500040</v>
      </c>
      <c r="C405" s="12" t="s">
        <v>467</v>
      </c>
      <c r="E405" s="11" t="str">
        <f t="shared" si="11"/>
        <v>50004024126</v>
      </c>
      <c r="F405" s="15">
        <f t="shared" si="12"/>
        <v>24126</v>
      </c>
      <c r="G405" t="s">
        <v>468</v>
      </c>
      <c r="H405" s="7"/>
      <c r="I405" s="10">
        <f>VLOOKUP(F405,[1]镇妖塔怪物强度设计!$A$174:$D$263,4,FALSE)</f>
        <v>170</v>
      </c>
      <c r="J405" s="6">
        <v>3</v>
      </c>
      <c r="K405" s="6">
        <v>0</v>
      </c>
      <c r="L405" s="6">
        <v>0</v>
      </c>
      <c r="M405" s="6">
        <v>1</v>
      </c>
      <c r="N405" s="6">
        <v>1</v>
      </c>
      <c r="O405" s="6">
        <v>98498</v>
      </c>
      <c r="P405" s="6">
        <f>INT(INDEX([2]镇妖塔怪物强度设计!$A$173:$Q$263,MATCH($F405,[2]镇妖塔怪物强度设计!$A$173:$A$263,0),MATCH(P$1,[2]镇妖塔怪物强度设计!$A$173:$N$173,0)))</f>
        <v>5253322</v>
      </c>
      <c r="Q405" s="6">
        <f>INT(INDEX([2]镇妖塔怪物强度设计!$A$173:$Q$263,MATCH($F405,[2]镇妖塔怪物强度设计!$A$173:$A$263,0),MATCH(Q$1,[2]镇妖塔怪物强度设计!$A$173:$N$173,0)))</f>
        <v>52533</v>
      </c>
      <c r="R405" s="6">
        <f>INT(INDEX([2]镇妖塔怪物强度设计!$A$173:$Q$263,MATCH($F405,[2]镇妖塔怪物强度设计!$A$173:$A$263,0),MATCH(R$1,[2]镇妖塔怪物强度设计!$A$173:$N$173,0)))</f>
        <v>52533</v>
      </c>
      <c r="S405" s="6">
        <v>100</v>
      </c>
      <c r="T405" s="6">
        <f>INT(INDEX([2]镇妖塔怪物强度设计!$A$173:$Q$263,MATCH($F405,[2]镇妖塔怪物强度设计!$A$173:$A$263,0),MATCH(T$1,[2]镇妖塔怪物强度设计!$A$173:$N$173,0)))</f>
        <v>13133</v>
      </c>
      <c r="U405" s="6">
        <f>INT(INDEX([2]镇妖塔怪物强度设计!$A$173:$Q$263,MATCH($F405,[2]镇妖塔怪物强度设计!$A$173:$A$263,0),MATCH(U$1,[2]镇妖塔怪物强度设计!$A$173:$N$173,0)))</f>
        <v>10506</v>
      </c>
      <c r="V405" s="6">
        <f>INT(INDEX([2]镇妖塔怪物强度设计!$A$173:$Q$263,MATCH($F405,[2]镇妖塔怪物强度设计!$A$173:$A$263,0),MATCH(V$1,[2]镇妖塔怪物强度设计!$A$173:$Q$173,0)))</f>
        <v>8405</v>
      </c>
      <c r="W405" s="6">
        <f>INT(INDEX([2]镇妖塔怪物强度设计!$A$173:$Q$263,MATCH($F405,[2]镇妖塔怪物强度设计!$A$173:$A$263,0),MATCH(W$1,[2]镇妖塔怪物强度设计!$A$173:$Q$173,0)))</f>
        <v>6566</v>
      </c>
      <c r="X405" s="6">
        <f>INT(INDEX([2]镇妖塔怪物强度设计!$A$173:$Q$263,MATCH($F405,[2]镇妖塔怪物强度设计!$A$173:$A$263,0),MATCH(X$1,[2]镇妖塔怪物强度设计!$A$173:$Q$173,0)))</f>
        <v>13133</v>
      </c>
      <c r="Y405" s="6">
        <v>12000</v>
      </c>
      <c r="Z405" s="6">
        <v>0</v>
      </c>
      <c r="AA405" s="6">
        <v>630</v>
      </c>
      <c r="AB405" s="6">
        <v>0</v>
      </c>
      <c r="AC405" s="6">
        <v>0</v>
      </c>
      <c r="AD405" s="6">
        <v>0</v>
      </c>
    </row>
    <row r="406" spans="1:30">
      <c r="A406" s="6">
        <v>403</v>
      </c>
      <c r="B406" s="6">
        <v>500040</v>
      </c>
      <c r="C406" s="12" t="s">
        <v>467</v>
      </c>
      <c r="E406" s="11" t="str">
        <f t="shared" si="11"/>
        <v>50004024226</v>
      </c>
      <c r="F406" s="15">
        <f t="shared" si="12"/>
        <v>24226</v>
      </c>
      <c r="G406" t="s">
        <v>469</v>
      </c>
      <c r="H406" s="7"/>
      <c r="I406" s="10">
        <f>VLOOKUP(F406,[1]镇妖塔怪物强度设计!$A$174:$D$263,4,FALSE)</f>
        <v>170</v>
      </c>
      <c r="J406" s="6">
        <v>2</v>
      </c>
      <c r="K406" s="6">
        <v>0</v>
      </c>
      <c r="L406" s="6">
        <v>0</v>
      </c>
      <c r="M406" s="6">
        <v>1</v>
      </c>
      <c r="N406" s="6">
        <v>1</v>
      </c>
      <c r="O406" s="6">
        <v>56285</v>
      </c>
      <c r="P406" s="6">
        <f>INT(INDEX([2]镇妖塔怪物强度设计!$A$173:$Q$263,MATCH($F406,[2]镇妖塔怪物强度设计!$A$173:$A$263,0),MATCH(P$1,[2]镇妖塔怪物强度设计!$A$173:$N$173,0)))</f>
        <v>844284</v>
      </c>
      <c r="Q406" s="6">
        <f>INT(INDEX([2]镇妖塔怪物强度设计!$A$173:$Q$263,MATCH($F406,[2]镇妖塔怪物强度设计!$A$173:$A$263,0),MATCH(Q$1,[2]镇妖塔怪物强度设计!$A$173:$N$173,0)))</f>
        <v>45028</v>
      </c>
      <c r="R406" s="6">
        <f>INT(INDEX([2]镇妖塔怪物强度设计!$A$173:$Q$263,MATCH($F406,[2]镇妖塔怪物强度设计!$A$173:$A$263,0),MATCH(R$1,[2]镇妖塔怪物强度设计!$A$173:$N$173,0)))</f>
        <v>45028</v>
      </c>
      <c r="S406" s="6">
        <v>100</v>
      </c>
      <c r="T406" s="6">
        <f>INT(INDEX([2]镇妖塔怪物强度设计!$A$173:$Q$263,MATCH($F406,[2]镇妖塔怪物强度设计!$A$173:$A$263,0),MATCH(T$1,[2]镇妖塔怪物强度设计!$A$173:$N$173,0)))</f>
        <v>11257</v>
      </c>
      <c r="U406" s="6">
        <f>INT(INDEX([2]镇妖塔怪物强度设计!$A$173:$Q$263,MATCH($F406,[2]镇妖塔怪物强度设计!$A$173:$A$263,0),MATCH(U$1,[2]镇妖塔怪物强度设计!$A$173:$N$173,0)))</f>
        <v>9005</v>
      </c>
      <c r="V406" s="6">
        <f>INT(INDEX([2]镇妖塔怪物强度设计!$A$173:$Q$263,MATCH($F406,[2]镇妖塔怪物强度设计!$A$173:$A$263,0),MATCH(V$1,[2]镇妖塔怪物强度设计!$A$173:$Q$173,0)))</f>
        <v>7204</v>
      </c>
      <c r="W406" s="6">
        <f>INT(INDEX([2]镇妖塔怪物强度设计!$A$173:$Q$263,MATCH($F406,[2]镇妖塔怪物强度设计!$A$173:$A$263,0),MATCH(W$1,[2]镇妖塔怪物强度设计!$A$173:$Q$173,0)))</f>
        <v>5628</v>
      </c>
      <c r="X406" s="6">
        <f>INT(INDEX([2]镇妖塔怪物强度设计!$A$173:$Q$263,MATCH($F406,[2]镇妖塔怪物强度设计!$A$173:$A$263,0),MATCH(X$1,[2]镇妖塔怪物强度设计!$A$173:$Q$173,0)))</f>
        <v>11257</v>
      </c>
      <c r="Y406" s="6">
        <v>12000</v>
      </c>
      <c r="Z406" s="6">
        <v>0</v>
      </c>
      <c r="AA406" s="6">
        <v>550</v>
      </c>
      <c r="AB406" s="6">
        <v>0</v>
      </c>
      <c r="AC406" s="6">
        <v>0</v>
      </c>
      <c r="AD406" s="6">
        <v>0</v>
      </c>
    </row>
    <row r="407" spans="1:30">
      <c r="A407" s="6">
        <v>404</v>
      </c>
      <c r="B407" s="6">
        <v>500040</v>
      </c>
      <c r="C407" s="12" t="s">
        <v>467</v>
      </c>
      <c r="E407" s="11" t="str">
        <f t="shared" si="11"/>
        <v>50004024326</v>
      </c>
      <c r="F407" s="15">
        <f t="shared" si="12"/>
        <v>24326</v>
      </c>
      <c r="G407" t="s">
        <v>470</v>
      </c>
      <c r="H407" s="7"/>
      <c r="I407" s="10">
        <f>VLOOKUP(F407,[1]镇妖塔怪物强度设计!$A$174:$D$263,4,FALSE)</f>
        <v>170</v>
      </c>
      <c r="J407" s="6">
        <v>1</v>
      </c>
      <c r="K407" s="6">
        <v>0</v>
      </c>
      <c r="L407" s="6">
        <v>0</v>
      </c>
      <c r="M407" s="6">
        <v>1</v>
      </c>
      <c r="N407" s="6">
        <v>1</v>
      </c>
      <c r="O407" s="6">
        <v>4690</v>
      </c>
      <c r="P407" s="6">
        <f>INT(INDEX([2]镇妖塔怪物强度设计!$A$173:$Q$263,MATCH($F407,[2]镇妖塔怪物强度设计!$A$173:$A$263,0),MATCH(P$1,[2]镇妖塔怪物强度设计!$A$173:$N$173,0)))</f>
        <v>469046</v>
      </c>
      <c r="Q407" s="6">
        <f>INT(INDEX([2]镇妖塔怪物强度设计!$A$173:$Q$263,MATCH($F407,[2]镇妖塔怪物强度设计!$A$173:$A$263,0),MATCH(Q$1,[2]镇妖塔怪物强度设计!$A$173:$N$173,0)))</f>
        <v>37523</v>
      </c>
      <c r="R407" s="6">
        <f>INT(INDEX([2]镇妖塔怪物强度设计!$A$173:$Q$263,MATCH($F407,[2]镇妖塔怪物强度设计!$A$173:$A$263,0),MATCH(R$1,[2]镇妖塔怪物强度设计!$A$173:$N$173,0)))</f>
        <v>37523</v>
      </c>
      <c r="S407" s="6">
        <v>100</v>
      </c>
      <c r="T407" s="6">
        <f>INT(INDEX([2]镇妖塔怪物强度设计!$A$173:$Q$263,MATCH($F407,[2]镇妖塔怪物强度设计!$A$173:$A$263,0),MATCH(T$1,[2]镇妖塔怪物强度设计!$A$173:$N$173,0)))</f>
        <v>9380</v>
      </c>
      <c r="U407" s="6">
        <f>INT(INDEX([2]镇妖塔怪物强度设计!$A$173:$Q$263,MATCH($F407,[2]镇妖塔怪物强度设计!$A$173:$A$263,0),MATCH(U$1,[2]镇妖塔怪物强度设计!$A$173:$N$173,0)))</f>
        <v>7504</v>
      </c>
      <c r="V407" s="6">
        <f>INT(INDEX([2]镇妖塔怪物强度设计!$A$173:$Q$263,MATCH($F407,[2]镇妖塔怪物强度设计!$A$173:$A$263,0),MATCH(V$1,[2]镇妖塔怪物强度设计!$A$173:$Q$173,0)))</f>
        <v>6003</v>
      </c>
      <c r="W407" s="6">
        <f>INT(INDEX([2]镇妖塔怪物强度设计!$A$173:$Q$263,MATCH($F407,[2]镇妖塔怪物强度设计!$A$173:$A$263,0),MATCH(W$1,[2]镇妖塔怪物强度设计!$A$173:$Q$173,0)))</f>
        <v>4690</v>
      </c>
      <c r="X407" s="6">
        <f>INT(INDEX([2]镇妖塔怪物强度设计!$A$173:$Q$263,MATCH($F407,[2]镇妖塔怪物强度设计!$A$173:$A$263,0),MATCH(X$1,[2]镇妖塔怪物强度设计!$A$173:$Q$173,0)))</f>
        <v>9380</v>
      </c>
      <c r="Y407" s="6">
        <v>12000</v>
      </c>
      <c r="Z407" s="6">
        <v>0</v>
      </c>
      <c r="AA407" s="6">
        <v>550</v>
      </c>
      <c r="AB407" s="6">
        <v>0</v>
      </c>
      <c r="AC407" s="6">
        <v>0</v>
      </c>
      <c r="AD407" s="6">
        <v>0</v>
      </c>
    </row>
    <row r="408" spans="1:30">
      <c r="A408" s="6">
        <v>405</v>
      </c>
      <c r="B408" s="6">
        <v>500040</v>
      </c>
      <c r="C408" s="12" t="s">
        <v>471</v>
      </c>
      <c r="E408" s="11" t="str">
        <f t="shared" si="11"/>
        <v>50004024127</v>
      </c>
      <c r="F408" s="15">
        <f t="shared" si="12"/>
        <v>24127</v>
      </c>
      <c r="G408" t="s">
        <v>472</v>
      </c>
      <c r="H408" s="7"/>
      <c r="I408" s="10">
        <f>VLOOKUP(F408,[1]镇妖塔怪物强度设计!$A$174:$D$263,4,FALSE)</f>
        <v>175</v>
      </c>
      <c r="J408" s="6">
        <v>3</v>
      </c>
      <c r="K408" s="6">
        <v>0</v>
      </c>
      <c r="L408" s="6">
        <v>0</v>
      </c>
      <c r="M408" s="6">
        <v>1</v>
      </c>
      <c r="N408" s="6">
        <v>1</v>
      </c>
      <c r="O408" s="6">
        <v>108348</v>
      </c>
      <c r="P408" s="6">
        <f>INT(INDEX([2]镇妖塔怪物强度设计!$A$173:$Q$263,MATCH($F408,[2]镇妖塔怪物强度设计!$A$173:$A$263,0),MATCH(P$1,[2]镇妖塔怪物强度设计!$A$173:$N$173,0)))</f>
        <v>5778655</v>
      </c>
      <c r="Q408" s="6">
        <f>INT(INDEX([2]镇妖塔怪物强度设计!$A$173:$Q$263,MATCH($F408,[2]镇妖塔怪物强度设计!$A$173:$A$263,0),MATCH(Q$1,[2]镇妖塔怪物强度设计!$A$173:$N$173,0)))</f>
        <v>57786</v>
      </c>
      <c r="R408" s="6">
        <f>INT(INDEX([2]镇妖塔怪物强度设计!$A$173:$Q$263,MATCH($F408,[2]镇妖塔怪物强度设计!$A$173:$A$263,0),MATCH(R$1,[2]镇妖塔怪物强度设计!$A$173:$N$173,0)))</f>
        <v>57786</v>
      </c>
      <c r="S408" s="6">
        <v>100</v>
      </c>
      <c r="T408" s="6">
        <f>INT(INDEX([2]镇妖塔怪物强度设计!$A$173:$Q$263,MATCH($F408,[2]镇妖塔怪物强度设计!$A$173:$A$263,0),MATCH(T$1,[2]镇妖塔怪物强度设计!$A$173:$N$173,0)))</f>
        <v>14446</v>
      </c>
      <c r="U408" s="6">
        <f>INT(INDEX([2]镇妖塔怪物强度设计!$A$173:$Q$263,MATCH($F408,[2]镇妖塔怪物强度设计!$A$173:$A$263,0),MATCH(U$1,[2]镇妖塔怪物强度设计!$A$173:$N$173,0)))</f>
        <v>11557</v>
      </c>
      <c r="V408" s="6">
        <f>INT(INDEX([2]镇妖塔怪物强度设计!$A$173:$Q$263,MATCH($F408,[2]镇妖塔怪物强度设计!$A$173:$A$263,0),MATCH(V$1,[2]镇妖塔怪物强度设计!$A$173:$Q$173,0)))</f>
        <v>9245</v>
      </c>
      <c r="W408" s="6">
        <f>INT(INDEX([2]镇妖塔怪物强度设计!$A$173:$Q$263,MATCH($F408,[2]镇妖塔怪物强度设计!$A$173:$A$263,0),MATCH(W$1,[2]镇妖塔怪物强度设计!$A$173:$Q$173,0)))</f>
        <v>7223</v>
      </c>
      <c r="X408" s="6">
        <f>INT(INDEX([2]镇妖塔怪物强度设计!$A$173:$Q$263,MATCH($F408,[2]镇妖塔怪物强度设计!$A$173:$A$263,0),MATCH(X$1,[2]镇妖塔怪物强度设计!$A$173:$Q$173,0)))</f>
        <v>14446</v>
      </c>
      <c r="Y408" s="6">
        <v>12000</v>
      </c>
      <c r="Z408" s="6">
        <v>0</v>
      </c>
      <c r="AA408" s="6">
        <v>630</v>
      </c>
      <c r="AB408" s="6">
        <v>0</v>
      </c>
      <c r="AC408" s="6">
        <v>0</v>
      </c>
      <c r="AD408" s="6">
        <v>0</v>
      </c>
    </row>
    <row r="409" spans="1:30">
      <c r="A409" s="6">
        <v>406</v>
      </c>
      <c r="B409" s="6">
        <v>500040</v>
      </c>
      <c r="C409" s="12" t="s">
        <v>471</v>
      </c>
      <c r="E409" s="11" t="str">
        <f t="shared" si="11"/>
        <v>50004024227</v>
      </c>
      <c r="F409" s="15">
        <f t="shared" si="12"/>
        <v>24227</v>
      </c>
      <c r="G409" t="s">
        <v>473</v>
      </c>
      <c r="H409" s="7"/>
      <c r="I409" s="10">
        <f>VLOOKUP(F409,[1]镇妖塔怪物强度设计!$A$174:$D$263,4,FALSE)</f>
        <v>175</v>
      </c>
      <c r="J409" s="6">
        <v>2</v>
      </c>
      <c r="K409" s="6">
        <v>0</v>
      </c>
      <c r="L409" s="6">
        <v>0</v>
      </c>
      <c r="M409" s="6">
        <v>1</v>
      </c>
      <c r="N409" s="6">
        <v>1</v>
      </c>
      <c r="O409" s="6">
        <v>61913</v>
      </c>
      <c r="P409" s="6">
        <f>INT(INDEX([2]镇妖塔怪物强度设计!$A$173:$Q$263,MATCH($F409,[2]镇妖塔怪物强度设计!$A$173:$A$263,0),MATCH(P$1,[2]镇妖塔怪物强度设计!$A$173:$N$173,0)))</f>
        <v>928712</v>
      </c>
      <c r="Q409" s="6">
        <f>INT(INDEX([2]镇妖塔怪物强度设计!$A$173:$Q$263,MATCH($F409,[2]镇妖塔怪物强度设计!$A$173:$A$263,0),MATCH(Q$1,[2]镇妖塔怪物强度设计!$A$173:$N$173,0)))</f>
        <v>49531</v>
      </c>
      <c r="R409" s="6">
        <f>INT(INDEX([2]镇妖塔怪物强度设计!$A$173:$Q$263,MATCH($F409,[2]镇妖塔怪物强度设计!$A$173:$A$263,0),MATCH(R$1,[2]镇妖塔怪物强度设计!$A$173:$N$173,0)))</f>
        <v>49531</v>
      </c>
      <c r="S409" s="6">
        <v>100</v>
      </c>
      <c r="T409" s="6">
        <f>INT(INDEX([2]镇妖塔怪物强度设计!$A$173:$Q$263,MATCH($F409,[2]镇妖塔怪物强度设计!$A$173:$A$263,0),MATCH(T$1,[2]镇妖塔怪物强度设计!$A$173:$N$173,0)))</f>
        <v>12382</v>
      </c>
      <c r="U409" s="6">
        <f>INT(INDEX([2]镇妖塔怪物强度设计!$A$173:$Q$263,MATCH($F409,[2]镇妖塔怪物强度设计!$A$173:$A$263,0),MATCH(U$1,[2]镇妖塔怪物强度设计!$A$173:$N$173,0)))</f>
        <v>9906</v>
      </c>
      <c r="V409" s="6">
        <f>INT(INDEX([2]镇妖塔怪物强度设计!$A$173:$Q$263,MATCH($F409,[2]镇妖塔怪物强度设计!$A$173:$A$263,0),MATCH(V$1,[2]镇妖塔怪物强度设计!$A$173:$Q$173,0)))</f>
        <v>7925</v>
      </c>
      <c r="W409" s="6">
        <f>INT(INDEX([2]镇妖塔怪物强度设计!$A$173:$Q$263,MATCH($F409,[2]镇妖塔怪物强度设计!$A$173:$A$263,0),MATCH(W$1,[2]镇妖塔怪物强度设计!$A$173:$Q$173,0)))</f>
        <v>6191</v>
      </c>
      <c r="X409" s="6">
        <f>INT(INDEX([2]镇妖塔怪物强度设计!$A$173:$Q$263,MATCH($F409,[2]镇妖塔怪物强度设计!$A$173:$A$263,0),MATCH(X$1,[2]镇妖塔怪物强度设计!$A$173:$Q$173,0)))</f>
        <v>12382</v>
      </c>
      <c r="Y409" s="6">
        <v>12000</v>
      </c>
      <c r="Z409" s="6">
        <v>0</v>
      </c>
      <c r="AA409" s="6">
        <v>550</v>
      </c>
      <c r="AB409" s="6">
        <v>0</v>
      </c>
      <c r="AC409" s="6">
        <v>0</v>
      </c>
      <c r="AD409" s="6">
        <v>0</v>
      </c>
    </row>
    <row r="410" spans="1:30">
      <c r="A410" s="6">
        <v>407</v>
      </c>
      <c r="B410" s="6">
        <v>500040</v>
      </c>
      <c r="C410" s="12" t="s">
        <v>471</v>
      </c>
      <c r="E410" s="11" t="str">
        <f t="shared" si="11"/>
        <v>50004024327</v>
      </c>
      <c r="F410" s="15">
        <f t="shared" si="12"/>
        <v>24327</v>
      </c>
      <c r="G410" t="s">
        <v>474</v>
      </c>
      <c r="H410" s="7"/>
      <c r="I410" s="10">
        <f>VLOOKUP(F410,[1]镇妖塔怪物强度设计!$A$174:$D$263,4,FALSE)</f>
        <v>175</v>
      </c>
      <c r="J410" s="6">
        <v>1</v>
      </c>
      <c r="K410" s="6">
        <v>0</v>
      </c>
      <c r="L410" s="6">
        <v>0</v>
      </c>
      <c r="M410" s="6">
        <v>1</v>
      </c>
      <c r="N410" s="6">
        <v>1</v>
      </c>
      <c r="O410" s="6">
        <v>5158</v>
      </c>
      <c r="P410" s="6">
        <f>INT(INDEX([2]镇妖塔怪物强度设计!$A$173:$Q$263,MATCH($F410,[2]镇妖塔怪物强度设计!$A$173:$A$263,0),MATCH(P$1,[2]镇妖塔怪物强度设计!$A$173:$N$173,0)))</f>
        <v>515951</v>
      </c>
      <c r="Q410" s="6">
        <f>INT(INDEX([2]镇妖塔怪物强度设计!$A$173:$Q$263,MATCH($F410,[2]镇妖塔怪物强度设计!$A$173:$A$263,0),MATCH(Q$1,[2]镇妖塔怪物强度设计!$A$173:$N$173,0)))</f>
        <v>41276</v>
      </c>
      <c r="R410" s="6">
        <f>INT(INDEX([2]镇妖塔怪物强度设计!$A$173:$Q$263,MATCH($F410,[2]镇妖塔怪物强度设计!$A$173:$A$263,0),MATCH(R$1,[2]镇妖塔怪物强度设计!$A$173:$N$173,0)))</f>
        <v>41276</v>
      </c>
      <c r="S410" s="6">
        <v>100</v>
      </c>
      <c r="T410" s="6">
        <f>INT(INDEX([2]镇妖塔怪物强度设计!$A$173:$Q$263,MATCH($F410,[2]镇妖塔怪物强度设计!$A$173:$A$263,0),MATCH(T$1,[2]镇妖塔怪物强度设计!$A$173:$N$173,0)))</f>
        <v>10319</v>
      </c>
      <c r="U410" s="6">
        <f>INT(INDEX([2]镇妖塔怪物强度设计!$A$173:$Q$263,MATCH($F410,[2]镇妖塔怪物强度设计!$A$173:$A$263,0),MATCH(U$1,[2]镇妖塔怪物强度设计!$A$173:$N$173,0)))</f>
        <v>8255</v>
      </c>
      <c r="V410" s="6">
        <f>INT(INDEX([2]镇妖塔怪物强度设计!$A$173:$Q$263,MATCH($F410,[2]镇妖塔怪物强度设计!$A$173:$A$263,0),MATCH(V$1,[2]镇妖塔怪物强度设计!$A$173:$Q$173,0)))</f>
        <v>6604</v>
      </c>
      <c r="W410" s="6">
        <f>INT(INDEX([2]镇妖塔怪物强度设计!$A$173:$Q$263,MATCH($F410,[2]镇妖塔怪物强度设计!$A$173:$A$263,0),MATCH(W$1,[2]镇妖塔怪物强度设计!$A$173:$Q$173,0)))</f>
        <v>5159</v>
      </c>
      <c r="X410" s="6">
        <f>INT(INDEX([2]镇妖塔怪物强度设计!$A$173:$Q$263,MATCH($F410,[2]镇妖塔怪物强度设计!$A$173:$A$263,0),MATCH(X$1,[2]镇妖塔怪物强度设计!$A$173:$Q$173,0)))</f>
        <v>10319</v>
      </c>
      <c r="Y410" s="6">
        <v>12000</v>
      </c>
      <c r="Z410" s="6">
        <v>0</v>
      </c>
      <c r="AA410" s="6">
        <v>550</v>
      </c>
      <c r="AB410" s="6">
        <v>0</v>
      </c>
      <c r="AC410" s="6">
        <v>0</v>
      </c>
      <c r="AD410" s="6">
        <v>0</v>
      </c>
    </row>
    <row r="411" spans="1:30">
      <c r="A411" s="6">
        <v>408</v>
      </c>
      <c r="B411" s="6">
        <v>500040</v>
      </c>
      <c r="C411" s="12" t="s">
        <v>475</v>
      </c>
      <c r="E411" s="11" t="str">
        <f t="shared" si="11"/>
        <v>50004024128</v>
      </c>
      <c r="F411" s="15">
        <f t="shared" si="12"/>
        <v>24128</v>
      </c>
      <c r="G411" t="s">
        <v>476</v>
      </c>
      <c r="H411" s="7"/>
      <c r="I411" s="10">
        <f>VLOOKUP(F411,[1]镇妖塔怪物强度设计!$A$174:$D$263,4,FALSE)</f>
        <v>180</v>
      </c>
      <c r="J411" s="6">
        <v>3</v>
      </c>
      <c r="K411" s="6">
        <v>0</v>
      </c>
      <c r="L411" s="6">
        <v>0</v>
      </c>
      <c r="M411" s="6">
        <v>1</v>
      </c>
      <c r="N411" s="6">
        <v>1</v>
      </c>
      <c r="O411" s="6">
        <v>119617</v>
      </c>
      <c r="P411" s="6">
        <f>INT(INDEX([2]镇妖塔怪物强度设计!$A$173:$Q$263,MATCH($F411,[2]镇妖塔怪物强度设计!$A$173:$A$263,0),MATCH(P$1,[2]镇妖塔怪物强度设计!$A$173:$N$173,0)))</f>
        <v>6379649</v>
      </c>
      <c r="Q411" s="6">
        <f>INT(INDEX([2]镇妖塔怪物强度设计!$A$173:$Q$263,MATCH($F411,[2]镇妖塔怪物强度设计!$A$173:$A$263,0),MATCH(Q$1,[2]镇妖塔怪物强度设计!$A$173:$N$173,0)))</f>
        <v>63796</v>
      </c>
      <c r="R411" s="6">
        <f>INT(INDEX([2]镇妖塔怪物强度设计!$A$173:$Q$263,MATCH($F411,[2]镇妖塔怪物强度设计!$A$173:$A$263,0),MATCH(R$1,[2]镇妖塔怪物强度设计!$A$173:$N$173,0)))</f>
        <v>63796</v>
      </c>
      <c r="S411" s="6">
        <v>100</v>
      </c>
      <c r="T411" s="6">
        <f>INT(INDEX([2]镇妖塔怪物强度设计!$A$173:$Q$263,MATCH($F411,[2]镇妖塔怪物强度设计!$A$173:$A$263,0),MATCH(T$1,[2]镇妖塔怪物强度设计!$A$173:$N$173,0)))</f>
        <v>15949</v>
      </c>
      <c r="U411" s="6">
        <f>INT(INDEX([2]镇妖塔怪物强度设计!$A$173:$Q$263,MATCH($F411,[2]镇妖塔怪物强度设计!$A$173:$A$263,0),MATCH(U$1,[2]镇妖塔怪物强度设计!$A$173:$N$173,0)))</f>
        <v>12759</v>
      </c>
      <c r="V411" s="6">
        <f>INT(INDEX([2]镇妖塔怪物强度设计!$A$173:$Q$263,MATCH($F411,[2]镇妖塔怪物强度设计!$A$173:$A$263,0),MATCH(V$1,[2]镇妖塔怪物强度设计!$A$173:$Q$173,0)))</f>
        <v>10207</v>
      </c>
      <c r="W411" s="6">
        <f>INT(INDEX([2]镇妖塔怪物强度设计!$A$173:$Q$263,MATCH($F411,[2]镇妖塔怪物强度设计!$A$173:$A$263,0),MATCH(W$1,[2]镇妖塔怪物强度设计!$A$173:$Q$173,0)))</f>
        <v>7974</v>
      </c>
      <c r="X411" s="6">
        <f>INT(INDEX([2]镇妖塔怪物强度设计!$A$173:$Q$263,MATCH($F411,[2]镇妖塔怪物强度设计!$A$173:$A$263,0),MATCH(X$1,[2]镇妖塔怪物强度设计!$A$173:$Q$173,0)))</f>
        <v>15949</v>
      </c>
      <c r="Y411" s="6">
        <v>12000</v>
      </c>
      <c r="Z411" s="6">
        <v>0</v>
      </c>
      <c r="AA411" s="6">
        <v>630</v>
      </c>
      <c r="AB411" s="6">
        <v>0</v>
      </c>
      <c r="AC411" s="6">
        <v>0</v>
      </c>
      <c r="AD411" s="6">
        <v>0</v>
      </c>
    </row>
    <row r="412" spans="1:30">
      <c r="A412" s="6">
        <v>409</v>
      </c>
      <c r="B412" s="6">
        <v>500040</v>
      </c>
      <c r="C412" s="12" t="s">
        <v>475</v>
      </c>
      <c r="E412" s="11" t="str">
        <f t="shared" si="11"/>
        <v>50004024228</v>
      </c>
      <c r="F412" s="15">
        <f t="shared" si="12"/>
        <v>24228</v>
      </c>
      <c r="G412" t="s">
        <v>477</v>
      </c>
      <c r="H412" s="7"/>
      <c r="I412" s="10">
        <f>VLOOKUP(F412,[1]镇妖塔怪物强度设计!$A$174:$D$263,4,FALSE)</f>
        <v>180</v>
      </c>
      <c r="J412" s="6">
        <v>2</v>
      </c>
      <c r="K412" s="6">
        <v>0</v>
      </c>
      <c r="L412" s="6">
        <v>0</v>
      </c>
      <c r="M412" s="6">
        <v>1</v>
      </c>
      <c r="N412" s="6">
        <v>1</v>
      </c>
      <c r="O412" s="6">
        <v>68352</v>
      </c>
      <c r="P412" s="6">
        <f>INT(INDEX([2]镇妖塔怪物强度设计!$A$173:$Q$263,MATCH($F412,[2]镇妖塔怪物强度设计!$A$173:$A$263,0),MATCH(P$1,[2]镇妖塔怪物强度设计!$A$173:$N$173,0)))</f>
        <v>1025300</v>
      </c>
      <c r="Q412" s="6">
        <f>INT(INDEX([2]镇妖塔怪物强度设计!$A$173:$Q$263,MATCH($F412,[2]镇妖塔怪物强度设计!$A$173:$A$263,0),MATCH(Q$1,[2]镇妖塔怪物强度设计!$A$173:$N$173,0)))</f>
        <v>54682</v>
      </c>
      <c r="R412" s="6">
        <f>INT(INDEX([2]镇妖塔怪物强度设计!$A$173:$Q$263,MATCH($F412,[2]镇妖塔怪物强度设计!$A$173:$A$263,0),MATCH(R$1,[2]镇妖塔怪物强度设计!$A$173:$N$173,0)))</f>
        <v>54682</v>
      </c>
      <c r="S412" s="6">
        <v>100</v>
      </c>
      <c r="T412" s="6">
        <f>INT(INDEX([2]镇妖塔怪物强度设计!$A$173:$Q$263,MATCH($F412,[2]镇妖塔怪物强度设计!$A$173:$A$263,0),MATCH(T$1,[2]镇妖塔怪物强度设计!$A$173:$N$173,0)))</f>
        <v>13670</v>
      </c>
      <c r="U412" s="6">
        <f>INT(INDEX([2]镇妖塔怪物强度设计!$A$173:$Q$263,MATCH($F412,[2]镇妖塔怪物强度设计!$A$173:$A$263,0),MATCH(U$1,[2]镇妖塔怪物强度设计!$A$173:$N$173,0)))</f>
        <v>10936</v>
      </c>
      <c r="V412" s="6">
        <f>INT(INDEX([2]镇妖塔怪物强度设计!$A$173:$Q$263,MATCH($F412,[2]镇妖塔怪物强度设计!$A$173:$A$263,0),MATCH(V$1,[2]镇妖塔怪物强度设计!$A$173:$Q$173,0)))</f>
        <v>8749</v>
      </c>
      <c r="W412" s="6">
        <f>INT(INDEX([2]镇妖塔怪物强度设计!$A$173:$Q$263,MATCH($F412,[2]镇妖塔怪物强度设计!$A$173:$A$263,0),MATCH(W$1,[2]镇妖塔怪物强度设计!$A$173:$Q$173,0)))</f>
        <v>6835</v>
      </c>
      <c r="X412" s="6">
        <f>INT(INDEX([2]镇妖塔怪物强度设计!$A$173:$Q$263,MATCH($F412,[2]镇妖塔怪物强度设计!$A$173:$A$263,0),MATCH(X$1,[2]镇妖塔怪物强度设计!$A$173:$Q$173,0)))</f>
        <v>13670</v>
      </c>
      <c r="Y412" s="6">
        <v>12000</v>
      </c>
      <c r="Z412" s="6">
        <v>0</v>
      </c>
      <c r="AA412" s="6">
        <v>550</v>
      </c>
      <c r="AB412" s="6">
        <v>0</v>
      </c>
      <c r="AC412" s="6">
        <v>0</v>
      </c>
      <c r="AD412" s="6">
        <v>0</v>
      </c>
    </row>
    <row r="413" spans="1:30">
      <c r="A413" s="6">
        <v>410</v>
      </c>
      <c r="B413" s="6">
        <v>500040</v>
      </c>
      <c r="C413" s="12" t="s">
        <v>475</v>
      </c>
      <c r="E413" s="11" t="str">
        <f t="shared" si="11"/>
        <v>50004024328</v>
      </c>
      <c r="F413" s="15">
        <f t="shared" si="12"/>
        <v>24328</v>
      </c>
      <c r="G413" t="s">
        <v>478</v>
      </c>
      <c r="H413" s="7"/>
      <c r="I413" s="10">
        <f>VLOOKUP(F413,[1]镇妖塔怪物强度设计!$A$174:$D$263,4,FALSE)</f>
        <v>180</v>
      </c>
      <c r="J413" s="6">
        <v>1</v>
      </c>
      <c r="K413" s="6">
        <v>0</v>
      </c>
      <c r="L413" s="6">
        <v>0</v>
      </c>
      <c r="M413" s="6">
        <v>1</v>
      </c>
      <c r="N413" s="6">
        <v>1</v>
      </c>
      <c r="O413" s="6">
        <v>5695</v>
      </c>
      <c r="P413" s="6">
        <f>INT(INDEX([2]镇妖塔怪物强度设计!$A$173:$Q$263,MATCH($F413,[2]镇妖塔怪物强度设计!$A$173:$A$263,0),MATCH(P$1,[2]镇妖塔怪物强度设计!$A$173:$N$173,0)))</f>
        <v>569611</v>
      </c>
      <c r="Q413" s="6">
        <f>INT(INDEX([2]镇妖塔怪物强度设计!$A$173:$Q$263,MATCH($F413,[2]镇妖塔怪物强度设计!$A$173:$A$263,0),MATCH(Q$1,[2]镇妖塔怪物强度设计!$A$173:$N$173,0)))</f>
        <v>45568</v>
      </c>
      <c r="R413" s="6">
        <f>INT(INDEX([2]镇妖塔怪物强度设计!$A$173:$Q$263,MATCH($F413,[2]镇妖塔怪物强度设计!$A$173:$A$263,0),MATCH(R$1,[2]镇妖塔怪物强度设计!$A$173:$N$173,0)))</f>
        <v>45568</v>
      </c>
      <c r="S413" s="6">
        <v>100</v>
      </c>
      <c r="T413" s="6">
        <f>INT(INDEX([2]镇妖塔怪物强度设计!$A$173:$Q$263,MATCH($F413,[2]镇妖塔怪物强度设计!$A$173:$A$263,0),MATCH(T$1,[2]镇妖塔怪物强度设计!$A$173:$N$173,0)))</f>
        <v>11392</v>
      </c>
      <c r="U413" s="6">
        <f>INT(INDEX([2]镇妖塔怪物强度设计!$A$173:$Q$263,MATCH($F413,[2]镇妖塔怪物强度设计!$A$173:$A$263,0),MATCH(U$1,[2]镇妖塔怪物强度设计!$A$173:$N$173,0)))</f>
        <v>9113</v>
      </c>
      <c r="V413" s="6">
        <f>INT(INDEX([2]镇妖塔怪物强度设计!$A$173:$Q$263,MATCH($F413,[2]镇妖塔怪物强度设计!$A$173:$A$263,0),MATCH(V$1,[2]镇妖塔怪物强度设计!$A$173:$Q$173,0)))</f>
        <v>7291</v>
      </c>
      <c r="W413" s="6">
        <f>INT(INDEX([2]镇妖塔怪物强度设计!$A$173:$Q$263,MATCH($F413,[2]镇妖塔怪物强度设计!$A$173:$A$263,0),MATCH(W$1,[2]镇妖塔怪物强度设计!$A$173:$Q$173,0)))</f>
        <v>5696</v>
      </c>
      <c r="X413" s="6">
        <f>INT(INDEX([2]镇妖塔怪物强度设计!$A$173:$Q$263,MATCH($F413,[2]镇妖塔怪物强度设计!$A$173:$A$263,0),MATCH(X$1,[2]镇妖塔怪物强度设计!$A$173:$Q$173,0)))</f>
        <v>11392</v>
      </c>
      <c r="Y413" s="6">
        <v>12000</v>
      </c>
      <c r="Z413" s="6">
        <v>0</v>
      </c>
      <c r="AA413" s="6">
        <v>550</v>
      </c>
      <c r="AB413" s="6">
        <v>0</v>
      </c>
      <c r="AC413" s="6">
        <v>0</v>
      </c>
      <c r="AD413" s="6">
        <v>0</v>
      </c>
    </row>
    <row r="414" spans="1:30">
      <c r="A414" s="6">
        <v>411</v>
      </c>
      <c r="B414" s="6">
        <v>500040</v>
      </c>
      <c r="C414" s="12" t="s">
        <v>479</v>
      </c>
      <c r="E414" s="11" t="str">
        <f t="shared" si="11"/>
        <v>50004024129</v>
      </c>
      <c r="F414" s="15">
        <f t="shared" si="12"/>
        <v>24129</v>
      </c>
      <c r="G414" t="s">
        <v>480</v>
      </c>
      <c r="H414" s="7"/>
      <c r="I414" s="10">
        <f>VLOOKUP(F414,[1]镇妖塔怪物强度设计!$A$174:$D$263,4,FALSE)</f>
        <v>190</v>
      </c>
      <c r="J414" s="6">
        <v>3</v>
      </c>
      <c r="K414" s="6">
        <v>0</v>
      </c>
      <c r="L414" s="6">
        <v>0</v>
      </c>
      <c r="M414" s="6">
        <v>1</v>
      </c>
      <c r="N414" s="6">
        <v>1</v>
      </c>
      <c r="O414" s="6">
        <v>126263</v>
      </c>
      <c r="P414" s="6">
        <f>INT(INDEX([2]镇妖塔怪物强度设计!$A$173:$Q$263,MATCH($F414,[2]镇妖塔怪物强度设计!$A$173:$A$263,0),MATCH(P$1,[2]镇妖塔怪物强度设计!$A$173:$N$173,0)))</f>
        <v>6734074</v>
      </c>
      <c r="Q414" s="6">
        <f>INT(INDEX([2]镇妖塔怪物强度设计!$A$173:$Q$263,MATCH($F414,[2]镇妖塔怪物强度设计!$A$173:$A$263,0),MATCH(Q$1,[2]镇妖塔怪物强度设计!$A$173:$N$173,0)))</f>
        <v>67340</v>
      </c>
      <c r="R414" s="6">
        <f>INT(INDEX([2]镇妖塔怪物强度设计!$A$173:$Q$263,MATCH($F414,[2]镇妖塔怪物强度设计!$A$173:$A$263,0),MATCH(R$1,[2]镇妖塔怪物强度设计!$A$173:$N$173,0)))</f>
        <v>67340</v>
      </c>
      <c r="S414" s="6">
        <v>100</v>
      </c>
      <c r="T414" s="6">
        <f>INT(INDEX([2]镇妖塔怪物强度设计!$A$173:$Q$263,MATCH($F414,[2]镇妖塔怪物强度设计!$A$173:$A$263,0),MATCH(T$1,[2]镇妖塔怪物强度设计!$A$173:$N$173,0)))</f>
        <v>16835</v>
      </c>
      <c r="U414" s="6">
        <f>INT(INDEX([2]镇妖塔怪物强度设计!$A$173:$Q$263,MATCH($F414,[2]镇妖塔怪物强度设计!$A$173:$A$263,0),MATCH(U$1,[2]镇妖塔怪物强度设计!$A$173:$N$173,0)))</f>
        <v>13468</v>
      </c>
      <c r="V414" s="6">
        <f>INT(INDEX([2]镇妖塔怪物强度设计!$A$173:$Q$263,MATCH($F414,[2]镇妖塔怪物强度设计!$A$173:$A$263,0),MATCH(V$1,[2]镇妖塔怪物强度设计!$A$173:$Q$173,0)))</f>
        <v>10774</v>
      </c>
      <c r="W414" s="6">
        <f>INT(INDEX([2]镇妖塔怪物强度设计!$A$173:$Q$263,MATCH($F414,[2]镇妖塔怪物强度设计!$A$173:$A$263,0),MATCH(W$1,[2]镇妖塔怪物强度设计!$A$173:$Q$173,0)))</f>
        <v>8417</v>
      </c>
      <c r="X414" s="6">
        <f>INT(INDEX([2]镇妖塔怪物强度设计!$A$173:$Q$263,MATCH($F414,[2]镇妖塔怪物强度设计!$A$173:$A$263,0),MATCH(X$1,[2]镇妖塔怪物强度设计!$A$173:$Q$173,0)))</f>
        <v>16835</v>
      </c>
      <c r="Y414" s="6">
        <v>12000</v>
      </c>
      <c r="Z414" s="6">
        <v>0</v>
      </c>
      <c r="AA414" s="6">
        <v>630</v>
      </c>
      <c r="AB414" s="6">
        <v>0</v>
      </c>
      <c r="AC414" s="6">
        <v>0</v>
      </c>
      <c r="AD414" s="6">
        <v>0</v>
      </c>
    </row>
    <row r="415" spans="1:30">
      <c r="A415" s="6">
        <v>412</v>
      </c>
      <c r="B415" s="6">
        <v>500040</v>
      </c>
      <c r="C415" s="12" t="s">
        <v>479</v>
      </c>
      <c r="E415" s="11" t="str">
        <f t="shared" si="11"/>
        <v>50004024229</v>
      </c>
      <c r="F415" s="15">
        <f t="shared" si="12"/>
        <v>24229</v>
      </c>
      <c r="G415" t="s">
        <v>481</v>
      </c>
      <c r="H415" s="7"/>
      <c r="I415" s="10">
        <f>VLOOKUP(F415,[1]镇妖塔怪物强度设计!$A$174:$D$263,4,FALSE)</f>
        <v>190</v>
      </c>
      <c r="J415" s="6">
        <v>2</v>
      </c>
      <c r="K415" s="6">
        <v>0</v>
      </c>
      <c r="L415" s="6">
        <v>0</v>
      </c>
      <c r="M415" s="6">
        <v>1</v>
      </c>
      <c r="N415" s="6">
        <v>1</v>
      </c>
      <c r="O415" s="6">
        <v>72150</v>
      </c>
      <c r="P415" s="6">
        <f>INT(INDEX([2]镇妖塔怪物强度设计!$A$173:$Q$263,MATCH($F415,[2]镇妖塔怪物强度设计!$A$173:$A$263,0),MATCH(P$1,[2]镇妖塔怪物强度设计!$A$173:$N$173,0)))</f>
        <v>1082261</v>
      </c>
      <c r="Q415" s="6">
        <f>INT(INDEX([2]镇妖塔怪物强度设计!$A$173:$Q$263,MATCH($F415,[2]镇妖塔怪物强度设计!$A$173:$A$263,0),MATCH(Q$1,[2]镇妖塔怪物强度设计!$A$173:$N$173,0)))</f>
        <v>57720</v>
      </c>
      <c r="R415" s="6">
        <f>INT(INDEX([2]镇妖塔怪物强度设计!$A$173:$Q$263,MATCH($F415,[2]镇妖塔怪物强度设计!$A$173:$A$263,0),MATCH(R$1,[2]镇妖塔怪物强度设计!$A$173:$N$173,0)))</f>
        <v>57720</v>
      </c>
      <c r="S415" s="6">
        <v>100</v>
      </c>
      <c r="T415" s="6">
        <f>INT(INDEX([2]镇妖塔怪物强度设计!$A$173:$Q$263,MATCH($F415,[2]镇妖塔怪物强度设计!$A$173:$A$263,0),MATCH(T$1,[2]镇妖塔怪物强度设计!$A$173:$N$173,0)))</f>
        <v>14430</v>
      </c>
      <c r="U415" s="6">
        <f>INT(INDEX([2]镇妖塔怪物强度设计!$A$173:$Q$263,MATCH($F415,[2]镇妖塔怪物强度设计!$A$173:$A$263,0),MATCH(U$1,[2]镇妖塔怪物强度设计!$A$173:$N$173,0)))</f>
        <v>11544</v>
      </c>
      <c r="V415" s="6">
        <f>INT(INDEX([2]镇妖塔怪物强度设计!$A$173:$Q$263,MATCH($F415,[2]镇妖塔怪物强度设计!$A$173:$A$263,0),MATCH(V$1,[2]镇妖塔怪物强度设计!$A$173:$Q$173,0)))</f>
        <v>9235</v>
      </c>
      <c r="W415" s="6">
        <f>INT(INDEX([2]镇妖塔怪物强度设计!$A$173:$Q$263,MATCH($F415,[2]镇妖塔怪物强度设计!$A$173:$A$263,0),MATCH(W$1,[2]镇妖塔怪物强度设计!$A$173:$Q$173,0)))</f>
        <v>7215</v>
      </c>
      <c r="X415" s="6">
        <f>INT(INDEX([2]镇妖塔怪物强度设计!$A$173:$Q$263,MATCH($F415,[2]镇妖塔怪物强度设计!$A$173:$A$263,0),MATCH(X$1,[2]镇妖塔怪物强度设计!$A$173:$Q$173,0)))</f>
        <v>14430</v>
      </c>
      <c r="Y415" s="6">
        <v>12000</v>
      </c>
      <c r="Z415" s="6">
        <v>0</v>
      </c>
      <c r="AA415" s="6">
        <v>550</v>
      </c>
      <c r="AB415" s="6">
        <v>0</v>
      </c>
      <c r="AC415" s="6">
        <v>0</v>
      </c>
      <c r="AD415" s="6">
        <v>0</v>
      </c>
    </row>
    <row r="416" spans="1:30">
      <c r="A416" s="6">
        <v>413</v>
      </c>
      <c r="B416" s="6">
        <v>500040</v>
      </c>
      <c r="C416" s="12" t="s">
        <v>479</v>
      </c>
      <c r="E416" s="11" t="str">
        <f t="shared" si="11"/>
        <v>50004024329</v>
      </c>
      <c r="F416" s="15">
        <f t="shared" si="12"/>
        <v>24329</v>
      </c>
      <c r="G416" t="s">
        <v>482</v>
      </c>
      <c r="H416" s="7"/>
      <c r="I416" s="10">
        <f>VLOOKUP(F416,[1]镇妖塔怪物强度设计!$A$174:$D$263,4,FALSE)</f>
        <v>190</v>
      </c>
      <c r="J416" s="6">
        <v>1</v>
      </c>
      <c r="K416" s="6">
        <v>0</v>
      </c>
      <c r="L416" s="6">
        <v>0</v>
      </c>
      <c r="M416" s="6">
        <v>1</v>
      </c>
      <c r="N416" s="6">
        <v>1</v>
      </c>
      <c r="O416" s="6">
        <v>6012</v>
      </c>
      <c r="P416" s="6">
        <f>INT(INDEX([2]镇妖塔怪物强度设计!$A$173:$Q$263,MATCH($F416,[2]镇妖塔怪物强度设计!$A$173:$A$263,0),MATCH(P$1,[2]镇妖塔怪物强度设计!$A$173:$N$173,0)))</f>
        <v>601256</v>
      </c>
      <c r="Q416" s="6">
        <f>INT(INDEX([2]镇妖塔怪物强度设计!$A$173:$Q$263,MATCH($F416,[2]镇妖塔怪物强度设计!$A$173:$A$263,0),MATCH(Q$1,[2]镇妖塔怪物强度设计!$A$173:$N$173,0)))</f>
        <v>48100</v>
      </c>
      <c r="R416" s="6">
        <f>INT(INDEX([2]镇妖塔怪物强度设计!$A$173:$Q$263,MATCH($F416,[2]镇妖塔怪物强度设计!$A$173:$A$263,0),MATCH(R$1,[2]镇妖塔怪物强度设计!$A$173:$N$173,0)))</f>
        <v>48100</v>
      </c>
      <c r="S416" s="6">
        <v>100</v>
      </c>
      <c r="T416" s="6">
        <f>INT(INDEX([2]镇妖塔怪物强度设计!$A$173:$Q$263,MATCH($F416,[2]镇妖塔怪物强度设计!$A$173:$A$263,0),MATCH(T$1,[2]镇妖塔怪物强度设计!$A$173:$N$173,0)))</f>
        <v>12025</v>
      </c>
      <c r="U416" s="6">
        <f>INT(INDEX([2]镇妖塔怪物强度设计!$A$173:$Q$263,MATCH($F416,[2]镇妖塔怪物强度设计!$A$173:$A$263,0),MATCH(U$1,[2]镇妖塔怪物强度设计!$A$173:$N$173,0)))</f>
        <v>9620</v>
      </c>
      <c r="V416" s="6">
        <f>INT(INDEX([2]镇妖塔怪物强度设计!$A$173:$Q$263,MATCH($F416,[2]镇妖塔怪物强度设计!$A$173:$A$263,0),MATCH(V$1,[2]镇妖塔怪物强度设计!$A$173:$Q$173,0)))</f>
        <v>7696</v>
      </c>
      <c r="W416" s="6">
        <f>INT(INDEX([2]镇妖塔怪物强度设计!$A$173:$Q$263,MATCH($F416,[2]镇妖塔怪物强度设计!$A$173:$A$263,0),MATCH(W$1,[2]镇妖塔怪物强度设计!$A$173:$Q$173,0)))</f>
        <v>6012</v>
      </c>
      <c r="X416" s="6">
        <f>INT(INDEX([2]镇妖塔怪物强度设计!$A$173:$Q$263,MATCH($F416,[2]镇妖塔怪物强度设计!$A$173:$A$263,0),MATCH(X$1,[2]镇妖塔怪物强度设计!$A$173:$Q$173,0)))</f>
        <v>12025</v>
      </c>
      <c r="Y416" s="6">
        <v>12000</v>
      </c>
      <c r="Z416" s="6">
        <v>0</v>
      </c>
      <c r="AA416" s="6">
        <v>550</v>
      </c>
      <c r="AB416" s="6">
        <v>0</v>
      </c>
      <c r="AC416" s="6">
        <v>0</v>
      </c>
      <c r="AD416" s="6">
        <v>0</v>
      </c>
    </row>
    <row r="417" spans="1:30">
      <c r="A417" s="6">
        <v>414</v>
      </c>
      <c r="B417" s="6">
        <v>500040</v>
      </c>
      <c r="C417" s="12" t="s">
        <v>483</v>
      </c>
      <c r="E417" s="11" t="str">
        <f t="shared" si="11"/>
        <v>50004024130</v>
      </c>
      <c r="F417" s="15">
        <f t="shared" si="12"/>
        <v>24130</v>
      </c>
      <c r="G417" t="s">
        <v>484</v>
      </c>
      <c r="H417" s="7"/>
      <c r="I417" s="10">
        <f>VLOOKUP(F417,[1]镇妖塔怪物强度设计!$A$174:$D$263,4,FALSE)</f>
        <v>200</v>
      </c>
      <c r="J417" s="6">
        <v>3</v>
      </c>
      <c r="K417" s="6">
        <v>0</v>
      </c>
      <c r="L417" s="6">
        <v>0</v>
      </c>
      <c r="M417" s="6">
        <v>1</v>
      </c>
      <c r="N417" s="6">
        <v>1</v>
      </c>
      <c r="O417" s="6">
        <v>132908</v>
      </c>
      <c r="P417" s="6">
        <f>INT(INDEX([2]镇妖塔怪物强度设计!$A$173:$Q$263,MATCH($F417,[2]镇妖塔怪物强度设计!$A$173:$A$263,0),MATCH(P$1,[2]镇妖塔怪物强度设计!$A$173:$N$173,0)))</f>
        <v>7088498</v>
      </c>
      <c r="Q417" s="6">
        <f>INT(INDEX([2]镇妖塔怪物强度设计!$A$173:$Q$263,MATCH($F417,[2]镇妖塔怪物强度设计!$A$173:$A$263,0),MATCH(Q$1,[2]镇妖塔怪物强度设计!$A$173:$N$173,0)))</f>
        <v>70884</v>
      </c>
      <c r="R417" s="6">
        <f>INT(INDEX([2]镇妖塔怪物强度设计!$A$173:$Q$263,MATCH($F417,[2]镇妖塔怪物强度设计!$A$173:$A$263,0),MATCH(R$1,[2]镇妖塔怪物强度设计!$A$173:$N$173,0)))</f>
        <v>70884</v>
      </c>
      <c r="S417" s="6">
        <v>100</v>
      </c>
      <c r="T417" s="6">
        <f>INT(INDEX([2]镇妖塔怪物强度设计!$A$173:$Q$263,MATCH($F417,[2]镇妖塔怪物强度设计!$A$173:$A$263,0),MATCH(T$1,[2]镇妖塔怪物强度设计!$A$173:$N$173,0)))</f>
        <v>17721</v>
      </c>
      <c r="U417" s="6">
        <f>INT(INDEX([2]镇妖塔怪物强度设计!$A$173:$Q$263,MATCH($F417,[2]镇妖塔怪物强度设计!$A$173:$A$263,0),MATCH(U$1,[2]镇妖塔怪物强度设计!$A$173:$N$173,0)))</f>
        <v>14176</v>
      </c>
      <c r="V417" s="6">
        <f>INT(INDEX([2]镇妖塔怪物强度设计!$A$173:$Q$263,MATCH($F417,[2]镇妖塔怪物强度设计!$A$173:$A$263,0),MATCH(V$1,[2]镇妖塔怪物强度设计!$A$173:$Q$173,0)))</f>
        <v>11341</v>
      </c>
      <c r="W417" s="6">
        <f>INT(INDEX([2]镇妖塔怪物强度设计!$A$173:$Q$263,MATCH($F417,[2]镇妖塔怪物强度设计!$A$173:$A$263,0),MATCH(W$1,[2]镇妖塔怪物强度设计!$A$173:$Q$173,0)))</f>
        <v>8860</v>
      </c>
      <c r="X417" s="6">
        <f>INT(INDEX([2]镇妖塔怪物强度设计!$A$173:$Q$263,MATCH($F417,[2]镇妖塔怪物强度设计!$A$173:$A$263,0),MATCH(X$1,[2]镇妖塔怪物强度设计!$A$173:$Q$173,0)))</f>
        <v>17721</v>
      </c>
      <c r="Y417" s="6">
        <v>12000</v>
      </c>
      <c r="Z417" s="6">
        <v>0</v>
      </c>
      <c r="AA417" s="6">
        <v>630</v>
      </c>
      <c r="AB417" s="6">
        <v>0</v>
      </c>
      <c r="AC417" s="6">
        <v>0</v>
      </c>
      <c r="AD417" s="6">
        <v>0</v>
      </c>
    </row>
    <row r="418" spans="1:30">
      <c r="A418" s="6">
        <v>415</v>
      </c>
      <c r="B418" s="6">
        <v>500040</v>
      </c>
      <c r="C418" s="12" t="s">
        <v>483</v>
      </c>
      <c r="E418" s="11" t="str">
        <f t="shared" si="11"/>
        <v>50004024230</v>
      </c>
      <c r="F418" s="15">
        <f t="shared" si="12"/>
        <v>24230</v>
      </c>
      <c r="G418" t="s">
        <v>485</v>
      </c>
      <c r="H418" s="7"/>
      <c r="I418" s="10">
        <f>VLOOKUP(F418,[1]镇妖塔怪物强度设计!$A$174:$D$263,4,FALSE)</f>
        <v>200</v>
      </c>
      <c r="J418" s="6">
        <v>2</v>
      </c>
      <c r="K418" s="6">
        <v>0</v>
      </c>
      <c r="L418" s="6">
        <v>0</v>
      </c>
      <c r="M418" s="6">
        <v>1</v>
      </c>
      <c r="N418" s="6">
        <v>1</v>
      </c>
      <c r="O418" s="6">
        <v>75947</v>
      </c>
      <c r="P418" s="6">
        <f>INT(INDEX([2]镇妖塔怪物强度设计!$A$173:$Q$263,MATCH($F418,[2]镇妖塔怪物强度设计!$A$173:$A$263,0),MATCH(P$1,[2]镇妖塔怪物强度设计!$A$173:$N$173,0)))</f>
        <v>1139223</v>
      </c>
      <c r="Q418" s="6">
        <f>INT(INDEX([2]镇妖塔怪物强度设计!$A$173:$Q$263,MATCH($F418,[2]镇妖塔怪物强度设计!$A$173:$A$263,0),MATCH(Q$1,[2]镇妖塔怪物强度设计!$A$173:$N$173,0)))</f>
        <v>60758</v>
      </c>
      <c r="R418" s="6">
        <f>INT(INDEX([2]镇妖塔怪物强度设计!$A$173:$Q$263,MATCH($F418,[2]镇妖塔怪物强度设计!$A$173:$A$263,0),MATCH(R$1,[2]镇妖塔怪物强度设计!$A$173:$N$173,0)))</f>
        <v>60758</v>
      </c>
      <c r="S418" s="6">
        <v>100</v>
      </c>
      <c r="T418" s="6">
        <f>INT(INDEX([2]镇妖塔怪物强度设计!$A$173:$Q$263,MATCH($F418,[2]镇妖塔怪物强度设计!$A$173:$A$263,0),MATCH(T$1,[2]镇妖塔怪物强度设计!$A$173:$N$173,0)))</f>
        <v>15189</v>
      </c>
      <c r="U418" s="6">
        <f>INT(INDEX([2]镇妖塔怪物强度设计!$A$173:$Q$263,MATCH($F418,[2]镇妖塔怪物强度设计!$A$173:$A$263,0),MATCH(U$1,[2]镇妖塔怪物强度设计!$A$173:$N$173,0)))</f>
        <v>12151</v>
      </c>
      <c r="V418" s="6">
        <f>INT(INDEX([2]镇妖塔怪物强度设计!$A$173:$Q$263,MATCH($F418,[2]镇妖塔怪物强度设计!$A$173:$A$263,0),MATCH(V$1,[2]镇妖塔怪物强度设计!$A$173:$Q$173,0)))</f>
        <v>9721</v>
      </c>
      <c r="W418" s="6">
        <f>INT(INDEX([2]镇妖塔怪物强度设计!$A$173:$Q$263,MATCH($F418,[2]镇妖塔怪物强度设计!$A$173:$A$263,0),MATCH(W$1,[2]镇妖塔怪物强度设计!$A$173:$Q$173,0)))</f>
        <v>7594</v>
      </c>
      <c r="X418" s="6">
        <f>INT(INDEX([2]镇妖塔怪物强度设计!$A$173:$Q$263,MATCH($F418,[2]镇妖塔怪物强度设计!$A$173:$A$263,0),MATCH(X$1,[2]镇妖塔怪物强度设计!$A$173:$Q$173,0)))</f>
        <v>15189</v>
      </c>
      <c r="Y418" s="6">
        <v>12000</v>
      </c>
      <c r="Z418" s="6">
        <v>0</v>
      </c>
      <c r="AA418" s="6">
        <v>550</v>
      </c>
      <c r="AB418" s="6">
        <v>0</v>
      </c>
      <c r="AC418" s="6">
        <v>0</v>
      </c>
      <c r="AD418" s="6">
        <v>0</v>
      </c>
    </row>
    <row r="419" spans="1:30">
      <c r="A419" s="6">
        <v>416</v>
      </c>
      <c r="B419" s="6">
        <v>500040</v>
      </c>
      <c r="C419" s="12" t="s">
        <v>483</v>
      </c>
      <c r="E419" s="11" t="str">
        <f t="shared" si="11"/>
        <v>50004024330</v>
      </c>
      <c r="F419" s="15">
        <f t="shared" si="12"/>
        <v>24330</v>
      </c>
      <c r="G419" t="s">
        <v>486</v>
      </c>
      <c r="H419" s="7"/>
      <c r="I419" s="10">
        <f>VLOOKUP(F419,[1]镇妖塔怪物强度设计!$A$174:$D$263,4,FALSE)</f>
        <v>200</v>
      </c>
      <c r="J419" s="6">
        <v>1</v>
      </c>
      <c r="K419" s="6">
        <v>0</v>
      </c>
      <c r="L419" s="6">
        <v>0</v>
      </c>
      <c r="M419" s="6">
        <v>1</v>
      </c>
      <c r="N419" s="6">
        <v>1</v>
      </c>
      <c r="O419" s="6">
        <v>6328</v>
      </c>
      <c r="P419" s="6">
        <f>INT(INDEX([2]镇妖塔怪物强度设计!$A$173:$Q$263,MATCH($F419,[2]镇妖塔怪物强度设计!$A$173:$A$263,0),MATCH(P$1,[2]镇妖塔怪物强度设计!$A$173:$N$173,0)))</f>
        <v>632901</v>
      </c>
      <c r="Q419" s="6">
        <f>INT(INDEX([2]镇妖塔怪物强度设计!$A$173:$Q$263,MATCH($F419,[2]镇妖塔怪物强度设计!$A$173:$A$263,0),MATCH(Q$1,[2]镇妖塔怪物强度设计!$A$173:$N$173,0)))</f>
        <v>50632</v>
      </c>
      <c r="R419" s="6">
        <f>INT(INDEX([2]镇妖塔怪物强度设计!$A$173:$Q$263,MATCH($F419,[2]镇妖塔怪物强度设计!$A$173:$A$263,0),MATCH(R$1,[2]镇妖塔怪物强度设计!$A$173:$N$173,0)))</f>
        <v>50632</v>
      </c>
      <c r="S419" s="6">
        <v>100</v>
      </c>
      <c r="T419" s="6">
        <f>INT(INDEX([2]镇妖塔怪物强度设计!$A$173:$Q$263,MATCH($F419,[2]镇妖塔怪物强度设计!$A$173:$A$263,0),MATCH(T$1,[2]镇妖塔怪物强度设计!$A$173:$N$173,0)))</f>
        <v>12658</v>
      </c>
      <c r="U419" s="6">
        <f>INT(INDEX([2]镇妖塔怪物强度设计!$A$173:$Q$263,MATCH($F419,[2]镇妖塔怪物强度设计!$A$173:$A$263,0),MATCH(U$1,[2]镇妖塔怪物强度设计!$A$173:$N$173,0)))</f>
        <v>10126</v>
      </c>
      <c r="V419" s="6">
        <f>INT(INDEX([2]镇妖塔怪物强度设计!$A$173:$Q$263,MATCH($F419,[2]镇妖塔怪物强度设计!$A$173:$A$263,0),MATCH(V$1,[2]镇妖塔怪物强度设计!$A$173:$Q$173,0)))</f>
        <v>8101</v>
      </c>
      <c r="W419" s="6">
        <f>INT(INDEX([2]镇妖塔怪物强度设计!$A$173:$Q$263,MATCH($F419,[2]镇妖塔怪物强度设计!$A$173:$A$263,0),MATCH(W$1,[2]镇妖塔怪物强度设计!$A$173:$Q$173,0)))</f>
        <v>6329</v>
      </c>
      <c r="X419" s="6">
        <f>INT(INDEX([2]镇妖塔怪物强度设计!$A$173:$Q$263,MATCH($F419,[2]镇妖塔怪物强度设计!$A$173:$A$263,0),MATCH(X$1,[2]镇妖塔怪物强度设计!$A$173:$Q$173,0)))</f>
        <v>12658</v>
      </c>
      <c r="Y419" s="6">
        <v>12000</v>
      </c>
      <c r="Z419" s="6">
        <v>0</v>
      </c>
      <c r="AA419" s="6">
        <v>550</v>
      </c>
      <c r="AB419" s="6">
        <v>0</v>
      </c>
      <c r="AC419" s="6">
        <v>0</v>
      </c>
      <c r="AD419" s="6">
        <v>0</v>
      </c>
    </row>
    <row r="420" spans="1:30">
      <c r="A420" s="6">
        <v>417</v>
      </c>
      <c r="B420" s="6">
        <v>500041</v>
      </c>
      <c r="C420" s="12" t="s">
        <v>487</v>
      </c>
      <c r="E420" s="11" t="str">
        <f t="shared" si="11"/>
        <v>50004128101</v>
      </c>
      <c r="F420" s="15">
        <v>28101</v>
      </c>
      <c r="G420" t="s">
        <v>160</v>
      </c>
      <c r="H420" s="7"/>
      <c r="I420" s="7">
        <v>40</v>
      </c>
      <c r="J420" s="14">
        <v>3</v>
      </c>
      <c r="K420" s="14">
        <v>0</v>
      </c>
      <c r="L420" s="14">
        <v>0</v>
      </c>
      <c r="M420" s="6">
        <v>9</v>
      </c>
      <c r="N420" s="6">
        <v>22</v>
      </c>
      <c r="O420" s="6">
        <f>INT(VLOOKUP(I420,怪物模板!$A$3:$N$302,怪物模板!B$1,FALSE)*M420*125%)</f>
        <v>978</v>
      </c>
      <c r="P420" s="6">
        <f>INT(VLOOKUP($I420,怪物模板!$A$3:$N$302,怪物模板!C$1,FALSE)*N420)</f>
        <v>147158</v>
      </c>
      <c r="Q420" s="6">
        <f>INT(VLOOKUP($I420,怪物模板!$A$3:$N$302,怪物模板!D$1,FALSE))</f>
        <v>1744</v>
      </c>
      <c r="R420" s="6">
        <f>INT(VLOOKUP($I420,怪物模板!$A$3:$N$302,怪物模板!E$1,FALSE))</f>
        <v>1744</v>
      </c>
      <c r="S420" s="10">
        <v>0</v>
      </c>
      <c r="T420" s="6">
        <f>INT(VLOOKUP($I420,怪物模板!$A$3:$N$302,怪物模板!G$1,FALSE))</f>
        <v>116</v>
      </c>
      <c r="U420" s="6">
        <f>INT(VLOOKUP($I420,怪物模板!$A$3:$N$302,怪物模板!H$1,FALSE))</f>
        <v>186</v>
      </c>
      <c r="V420" s="6">
        <f>INT(VLOOKUP($I420,怪物模板!$A$3:$N$302,怪物模板!I$1,FALSE))</f>
        <v>111</v>
      </c>
      <c r="W420" s="6">
        <f>INT(VLOOKUP($I420,怪物模板!$A$3:$N$302,怪物模板!J$1,FALSE))</f>
        <v>465</v>
      </c>
      <c r="X420" s="6">
        <f>INT(VLOOKUP($I420,怪物模板!$A$3:$N$302,怪物模板!K$1,FALSE)*10%)</f>
        <v>23</v>
      </c>
      <c r="Y420" s="6">
        <f>INT(VLOOKUP($I420,怪物模板!$A$3:$N$302,怪物模板!L$1,FALSE))</f>
        <v>12000</v>
      </c>
      <c r="Z420" s="6">
        <f>INT(VLOOKUP($I420,怪物模板!$A$3:$N$302,怪物模板!M$1,FALSE))</f>
        <v>0</v>
      </c>
      <c r="AA420" s="6">
        <f>INT(VLOOKUP($I420,怪物模板!$A$3:$N$302,怪物模板!N$1,FALSE))</f>
        <v>550</v>
      </c>
      <c r="AB420" s="6">
        <v>0</v>
      </c>
      <c r="AC420" s="6">
        <v>0</v>
      </c>
      <c r="AD420" s="6">
        <v>0</v>
      </c>
    </row>
    <row r="421" spans="1:30">
      <c r="A421" s="6">
        <v>418</v>
      </c>
      <c r="B421" s="6">
        <v>500041</v>
      </c>
      <c r="C421" s="12" t="s">
        <v>488</v>
      </c>
      <c r="E421" s="11" t="str">
        <f t="shared" si="11"/>
        <v>50004128102</v>
      </c>
      <c r="F421" s="15">
        <v>28102</v>
      </c>
      <c r="G421" t="s">
        <v>489</v>
      </c>
      <c r="H421" s="7"/>
      <c r="I421" s="7">
        <v>50</v>
      </c>
      <c r="J421" s="14">
        <v>3</v>
      </c>
      <c r="K421" s="14">
        <v>0</v>
      </c>
      <c r="L421" s="14">
        <v>0</v>
      </c>
      <c r="M421" s="6">
        <v>10</v>
      </c>
      <c r="N421" s="6">
        <v>22</v>
      </c>
      <c r="O421" s="6">
        <f>INT(VLOOKUP(I421,怪物模板!$A$3:$N$302,怪物模板!B$1,FALSE)*M421*125%)</f>
        <v>1412</v>
      </c>
      <c r="P421" s="6">
        <f>INT(VLOOKUP($I421,怪物模板!$A$3:$N$302,怪物模板!C$1,FALSE)*N421)</f>
        <v>191884</v>
      </c>
      <c r="Q421" s="6">
        <f>INT(VLOOKUP($I421,怪物模板!$A$3:$N$302,怪物模板!D$1,FALSE))</f>
        <v>2275</v>
      </c>
      <c r="R421" s="6">
        <f>INT(VLOOKUP($I421,怪物模板!$A$3:$N$302,怪物模板!E$1,FALSE))</f>
        <v>2275</v>
      </c>
      <c r="S421" s="10">
        <v>0</v>
      </c>
      <c r="T421" s="6">
        <f>INT(VLOOKUP($I421,怪物模板!$A$3:$N$302,怪物模板!G$1,FALSE))</f>
        <v>151</v>
      </c>
      <c r="U421" s="6">
        <f>INT(VLOOKUP($I421,怪物模板!$A$3:$N$302,怪物模板!H$1,FALSE))</f>
        <v>242</v>
      </c>
      <c r="V421" s="6">
        <f>INT(VLOOKUP($I421,怪物模板!$A$3:$N$302,怪物模板!I$1,FALSE))</f>
        <v>145</v>
      </c>
      <c r="W421" s="6">
        <f>INT(VLOOKUP($I421,怪物模板!$A$3:$N$302,怪物模板!J$1,FALSE))</f>
        <v>606</v>
      </c>
      <c r="X421" s="6">
        <f>INT(VLOOKUP($I421,怪物模板!$A$3:$N$302,怪物模板!K$1,FALSE)*10%)</f>
        <v>30</v>
      </c>
      <c r="Y421" s="6">
        <f>INT(VLOOKUP($I421,怪物模板!$A$3:$N$302,怪物模板!L$1,FALSE))</f>
        <v>12000</v>
      </c>
      <c r="Z421" s="6">
        <f>INT(VLOOKUP($I421,怪物模板!$A$3:$N$302,怪物模板!M$1,FALSE))</f>
        <v>0</v>
      </c>
      <c r="AA421" s="6">
        <f>INT(VLOOKUP($I421,怪物模板!$A$3:$N$302,怪物模板!N$1,FALSE))</f>
        <v>550</v>
      </c>
      <c r="AB421" s="6">
        <v>0</v>
      </c>
      <c r="AC421" s="6">
        <v>0</v>
      </c>
      <c r="AD421" s="6">
        <v>0</v>
      </c>
    </row>
    <row r="422" spans="1:30">
      <c r="A422" s="6">
        <v>419</v>
      </c>
      <c r="B422" s="6">
        <v>500041</v>
      </c>
      <c r="C422" s="12" t="s">
        <v>490</v>
      </c>
      <c r="E422" s="11" t="str">
        <f t="shared" si="11"/>
        <v>50004128103</v>
      </c>
      <c r="F422" s="15">
        <v>28103</v>
      </c>
      <c r="G422" t="s">
        <v>491</v>
      </c>
      <c r="H422" s="7"/>
      <c r="I422" s="7">
        <v>60</v>
      </c>
      <c r="J422" s="14">
        <v>3</v>
      </c>
      <c r="K422" s="14">
        <v>0</v>
      </c>
      <c r="L422" s="14">
        <v>0</v>
      </c>
      <c r="M422" s="6">
        <v>18</v>
      </c>
      <c r="N422" s="6">
        <v>37</v>
      </c>
      <c r="O422" s="6">
        <f>INT(VLOOKUP(I422,怪物模板!$A$3:$N$302,怪物模板!B$1,FALSE)*M422*125%)</f>
        <v>3195</v>
      </c>
      <c r="P422" s="6">
        <f>INT(VLOOKUP($I422,怪物模板!$A$3:$N$302,怪物模板!C$1,FALSE)*N422)</f>
        <v>404299</v>
      </c>
      <c r="Q422" s="6">
        <f>INT(VLOOKUP($I422,怪物模板!$A$3:$N$302,怪物模板!D$1,FALSE))</f>
        <v>2850</v>
      </c>
      <c r="R422" s="6">
        <f>INT(VLOOKUP($I422,怪物模板!$A$3:$N$302,怪物模板!E$1,FALSE))</f>
        <v>2850</v>
      </c>
      <c r="S422" s="10">
        <v>0</v>
      </c>
      <c r="T422" s="6">
        <f>INT(VLOOKUP($I422,怪物模板!$A$3:$N$302,怪物模板!G$1,FALSE))</f>
        <v>190</v>
      </c>
      <c r="U422" s="6">
        <f>INT(VLOOKUP($I422,怪物模板!$A$3:$N$302,怪物模板!H$1,FALSE))</f>
        <v>304</v>
      </c>
      <c r="V422" s="6">
        <f>INT(VLOOKUP($I422,怪物模板!$A$3:$N$302,怪物模板!I$1,FALSE))</f>
        <v>182</v>
      </c>
      <c r="W422" s="6">
        <f>INT(VLOOKUP($I422,怪物模板!$A$3:$N$302,怪物模板!J$1,FALSE))</f>
        <v>760</v>
      </c>
      <c r="X422" s="6">
        <f>INT(VLOOKUP($I422,怪物模板!$A$3:$N$302,怪物模板!K$1,FALSE)*10%)</f>
        <v>38</v>
      </c>
      <c r="Y422" s="6">
        <f>INT(VLOOKUP($I422,怪物模板!$A$3:$N$302,怪物模板!L$1,FALSE))</f>
        <v>12000</v>
      </c>
      <c r="Z422" s="6">
        <f>INT(VLOOKUP($I422,怪物模板!$A$3:$N$302,怪物模板!M$1,FALSE))</f>
        <v>0</v>
      </c>
      <c r="AA422" s="6">
        <f>INT(VLOOKUP($I422,怪物模板!$A$3:$N$302,怪物模板!N$1,FALSE))</f>
        <v>550</v>
      </c>
      <c r="AB422" s="6">
        <v>0</v>
      </c>
      <c r="AC422" s="6">
        <v>0</v>
      </c>
      <c r="AD422" s="6">
        <v>0</v>
      </c>
    </row>
    <row r="423" spans="1:30">
      <c r="A423" s="6">
        <v>420</v>
      </c>
      <c r="B423" s="6">
        <v>500041</v>
      </c>
      <c r="C423" s="12" t="s">
        <v>492</v>
      </c>
      <c r="E423" s="11" t="str">
        <f t="shared" si="11"/>
        <v>50004128104</v>
      </c>
      <c r="F423" s="15">
        <v>28104</v>
      </c>
      <c r="G423" t="s">
        <v>190</v>
      </c>
      <c r="H423" s="7"/>
      <c r="I423" s="7">
        <v>70</v>
      </c>
      <c r="J423" s="14">
        <v>3</v>
      </c>
      <c r="K423" s="14">
        <v>0</v>
      </c>
      <c r="L423" s="14">
        <v>0</v>
      </c>
      <c r="M423" s="6">
        <v>23</v>
      </c>
      <c r="N423" s="6">
        <v>38</v>
      </c>
      <c r="O423" s="6">
        <f>INT(VLOOKUP(I423,怪物模板!$A$3:$N$302,怪物模板!B$1,FALSE)*M423*125%)</f>
        <v>4973</v>
      </c>
      <c r="P423" s="6">
        <f>INT(VLOOKUP($I423,怪物模板!$A$3:$N$302,怪物模板!C$1,FALSE)*N423)</f>
        <v>505438</v>
      </c>
      <c r="Q423" s="6">
        <f>INT(VLOOKUP($I423,怪物模板!$A$3:$N$302,怪物模板!D$1,FALSE))</f>
        <v>3470</v>
      </c>
      <c r="R423" s="6">
        <f>INT(VLOOKUP($I423,怪物模板!$A$3:$N$302,怪物模板!E$1,FALSE))</f>
        <v>3470</v>
      </c>
      <c r="S423" s="10">
        <v>0</v>
      </c>
      <c r="T423" s="6">
        <f>INT(VLOOKUP($I423,怪物模板!$A$3:$N$302,怪物模板!G$1,FALSE))</f>
        <v>231</v>
      </c>
      <c r="U423" s="6">
        <f>INT(VLOOKUP($I423,怪物模板!$A$3:$N$302,怪物模板!H$1,FALSE))</f>
        <v>370</v>
      </c>
      <c r="V423" s="6">
        <f>INT(VLOOKUP($I423,怪物模板!$A$3:$N$302,怪物模板!I$1,FALSE))</f>
        <v>222</v>
      </c>
      <c r="W423" s="6">
        <f>INT(VLOOKUP($I423,怪物模板!$A$3:$N$302,怪物模板!J$1,FALSE))</f>
        <v>925</v>
      </c>
      <c r="X423" s="6">
        <f>INT(VLOOKUP($I423,怪物模板!$A$3:$N$302,怪物模板!K$1,FALSE)*10%)</f>
        <v>46</v>
      </c>
      <c r="Y423" s="6">
        <f>INT(VLOOKUP($I423,怪物模板!$A$3:$N$302,怪物模板!L$1,FALSE))</f>
        <v>12000</v>
      </c>
      <c r="Z423" s="6">
        <f>INT(VLOOKUP($I423,怪物模板!$A$3:$N$302,怪物模板!M$1,FALSE))</f>
        <v>0</v>
      </c>
      <c r="AA423" s="6">
        <f>INT(VLOOKUP($I423,怪物模板!$A$3:$N$302,怪物模板!N$1,FALSE))</f>
        <v>550</v>
      </c>
      <c r="AB423" s="6">
        <v>0</v>
      </c>
      <c r="AC423" s="6">
        <v>0</v>
      </c>
      <c r="AD423" s="6">
        <v>0</v>
      </c>
    </row>
    <row r="424" spans="1:30">
      <c r="A424" s="6">
        <v>421</v>
      </c>
      <c r="B424" s="6">
        <v>500041</v>
      </c>
      <c r="C424" s="12" t="s">
        <v>493</v>
      </c>
      <c r="E424" s="11" t="str">
        <f t="shared" si="11"/>
        <v>50004128105</v>
      </c>
      <c r="F424" s="15">
        <v>28105</v>
      </c>
      <c r="G424" t="s">
        <v>494</v>
      </c>
      <c r="H424" s="7"/>
      <c r="I424" s="7">
        <v>80</v>
      </c>
      <c r="J424" s="14">
        <v>3</v>
      </c>
      <c r="K424" s="14">
        <v>0</v>
      </c>
      <c r="L424" s="14">
        <v>0</v>
      </c>
      <c r="M424" s="6">
        <v>25</v>
      </c>
      <c r="N424" s="6">
        <v>41</v>
      </c>
      <c r="O424" s="6">
        <f>INT(VLOOKUP(I424,怪物模板!$A$3:$N$302,怪物模板!B$1,FALSE)*M424*125%)</f>
        <v>6437</v>
      </c>
      <c r="P424" s="6">
        <f>INT(VLOOKUP($I424,怪物模板!$A$3:$N$302,怪物模板!C$1,FALSE)*N424)</f>
        <v>649727</v>
      </c>
      <c r="Q424" s="6">
        <f>INT(VLOOKUP($I424,怪物模板!$A$3:$N$302,怪物模板!D$1,FALSE))</f>
        <v>4134</v>
      </c>
      <c r="R424" s="6">
        <f>INT(VLOOKUP($I424,怪物模板!$A$3:$N$302,怪物模板!E$1,FALSE))</f>
        <v>4134</v>
      </c>
      <c r="S424" s="10">
        <v>0</v>
      </c>
      <c r="T424" s="6">
        <f>INT(VLOOKUP($I424,怪物模板!$A$3:$N$302,怪物模板!G$1,FALSE))</f>
        <v>275</v>
      </c>
      <c r="U424" s="6">
        <f>INT(VLOOKUP($I424,怪物模板!$A$3:$N$302,怪物模板!H$1,FALSE))</f>
        <v>440</v>
      </c>
      <c r="V424" s="6">
        <f>INT(VLOOKUP($I424,怪物模板!$A$3:$N$302,怪物模板!I$1,FALSE))</f>
        <v>264</v>
      </c>
      <c r="W424" s="6">
        <f>INT(VLOOKUP($I424,怪物模板!$A$3:$N$302,怪物模板!J$1,FALSE))</f>
        <v>1102</v>
      </c>
      <c r="X424" s="6">
        <f>INT(VLOOKUP($I424,怪物模板!$A$3:$N$302,怪物模板!K$1,FALSE)*10%)</f>
        <v>55</v>
      </c>
      <c r="Y424" s="6">
        <f>INT(VLOOKUP($I424,怪物模板!$A$3:$N$302,怪物模板!L$1,FALSE))</f>
        <v>12000</v>
      </c>
      <c r="Z424" s="6">
        <f>INT(VLOOKUP($I424,怪物模板!$A$3:$N$302,怪物模板!M$1,FALSE))</f>
        <v>0</v>
      </c>
      <c r="AA424" s="6">
        <f>INT(VLOOKUP($I424,怪物模板!$A$3:$N$302,怪物模板!N$1,FALSE))</f>
        <v>550</v>
      </c>
      <c r="AB424" s="6">
        <v>0</v>
      </c>
      <c r="AC424" s="6">
        <v>0</v>
      </c>
      <c r="AD424" s="6">
        <v>0</v>
      </c>
    </row>
    <row r="425" spans="1:30">
      <c r="A425" s="6">
        <v>422</v>
      </c>
      <c r="B425" s="6">
        <v>500041</v>
      </c>
      <c r="C425" s="12" t="s">
        <v>495</v>
      </c>
      <c r="E425" s="11" t="str">
        <f t="shared" si="11"/>
        <v>50004128106</v>
      </c>
      <c r="F425" s="15">
        <v>28106</v>
      </c>
      <c r="G425" t="s">
        <v>496</v>
      </c>
      <c r="H425" s="7"/>
      <c r="I425" s="7">
        <v>90</v>
      </c>
      <c r="J425" s="14">
        <v>3</v>
      </c>
      <c r="K425" s="14">
        <v>0</v>
      </c>
      <c r="L425" s="14">
        <v>0</v>
      </c>
      <c r="M425" s="6">
        <v>33</v>
      </c>
      <c r="N425" s="6">
        <v>54</v>
      </c>
      <c r="O425" s="6">
        <f>INT(VLOOKUP(I425,怪物模板!$A$3:$N$302,怪物模板!B$1,FALSE)*M425*125%)</f>
        <v>9982</v>
      </c>
      <c r="P425" s="6">
        <f>INT(VLOOKUP($I425,怪物模板!$A$3:$N$302,怪物模板!C$1,FALSE)*N425)</f>
        <v>1002402</v>
      </c>
      <c r="Q425" s="6">
        <f>INT(VLOOKUP($I425,怪物模板!$A$3:$N$302,怪物模板!D$1,FALSE))</f>
        <v>4842</v>
      </c>
      <c r="R425" s="6">
        <f>INT(VLOOKUP($I425,怪物模板!$A$3:$N$302,怪物模板!E$1,FALSE))</f>
        <v>4842</v>
      </c>
      <c r="S425" s="10">
        <v>0</v>
      </c>
      <c r="T425" s="6">
        <f>INT(VLOOKUP($I425,怪物模板!$A$3:$N$302,怪物模板!G$1,FALSE))</f>
        <v>322</v>
      </c>
      <c r="U425" s="6">
        <f>INT(VLOOKUP($I425,怪物模板!$A$3:$N$302,怪物模板!H$1,FALSE))</f>
        <v>516</v>
      </c>
      <c r="V425" s="6">
        <f>INT(VLOOKUP($I425,怪物模板!$A$3:$N$302,怪物模板!I$1,FALSE))</f>
        <v>309</v>
      </c>
      <c r="W425" s="6">
        <f>INT(VLOOKUP($I425,怪物模板!$A$3:$N$302,怪物模板!J$1,FALSE))</f>
        <v>1291</v>
      </c>
      <c r="X425" s="6">
        <f>INT(VLOOKUP($I425,怪物模板!$A$3:$N$302,怪物模板!K$1,FALSE)*10%)</f>
        <v>64</v>
      </c>
      <c r="Y425" s="6">
        <f>INT(VLOOKUP($I425,怪物模板!$A$3:$N$302,怪物模板!L$1,FALSE))</f>
        <v>12000</v>
      </c>
      <c r="Z425" s="6">
        <f>INT(VLOOKUP($I425,怪物模板!$A$3:$N$302,怪物模板!M$1,FALSE))</f>
        <v>0</v>
      </c>
      <c r="AA425" s="6">
        <f>INT(VLOOKUP($I425,怪物模板!$A$3:$N$302,怪物模板!N$1,FALSE))</f>
        <v>550</v>
      </c>
      <c r="AB425" s="6">
        <v>0</v>
      </c>
      <c r="AC425" s="6">
        <v>0</v>
      </c>
      <c r="AD425" s="6">
        <v>0</v>
      </c>
    </row>
    <row r="426" spans="1:30">
      <c r="A426" s="6">
        <v>423</v>
      </c>
      <c r="B426" s="6">
        <v>500041</v>
      </c>
      <c r="C426" s="12" t="s">
        <v>497</v>
      </c>
      <c r="E426" s="11" t="str">
        <f t="shared" si="11"/>
        <v>50004128107</v>
      </c>
      <c r="F426" s="15">
        <v>28107</v>
      </c>
      <c r="G426" t="s">
        <v>498</v>
      </c>
      <c r="H426" s="7"/>
      <c r="I426" s="7">
        <v>100</v>
      </c>
      <c r="J426" s="14">
        <v>3</v>
      </c>
      <c r="K426" s="14">
        <v>0</v>
      </c>
      <c r="L426" s="14">
        <v>0</v>
      </c>
      <c r="M426" s="6">
        <v>49</v>
      </c>
      <c r="N426" s="6">
        <v>80</v>
      </c>
      <c r="O426" s="6">
        <f>INT(VLOOKUP(I426,怪物模板!$A$3:$N$302,怪物模板!B$1,FALSE)*M426*125%)</f>
        <v>17088</v>
      </c>
      <c r="P426" s="6">
        <f>INT(VLOOKUP($I426,怪物模板!$A$3:$N$302,怪物模板!C$1,FALSE)*N426)</f>
        <v>1715920</v>
      </c>
      <c r="Q426" s="6">
        <f>INT(VLOOKUP($I426,怪物模板!$A$3:$N$302,怪物模板!D$1,FALSE))</f>
        <v>5595</v>
      </c>
      <c r="R426" s="6">
        <f>INT(VLOOKUP($I426,怪物模板!$A$3:$N$302,怪物模板!E$1,FALSE))</f>
        <v>5595</v>
      </c>
      <c r="S426" s="10">
        <v>0</v>
      </c>
      <c r="T426" s="6">
        <f>INT(VLOOKUP($I426,怪物模板!$A$3:$N$302,怪物模板!G$1,FALSE))</f>
        <v>373</v>
      </c>
      <c r="U426" s="6">
        <f>INT(VLOOKUP($I426,怪物模板!$A$3:$N$302,怪物模板!H$1,FALSE))</f>
        <v>596</v>
      </c>
      <c r="V426" s="6">
        <f>INT(VLOOKUP($I426,怪物模板!$A$3:$N$302,怪物模板!I$1,FALSE))</f>
        <v>358</v>
      </c>
      <c r="W426" s="6">
        <f>INT(VLOOKUP($I426,怪物模板!$A$3:$N$302,怪物模板!J$1,FALSE))</f>
        <v>1492</v>
      </c>
      <c r="X426" s="6">
        <f>INT(VLOOKUP($I426,怪物模板!$A$3:$N$302,怪物模板!K$1,FALSE)*10%)</f>
        <v>74</v>
      </c>
      <c r="Y426" s="6">
        <f>INT(VLOOKUP($I426,怪物模板!$A$3:$N$302,怪物模板!L$1,FALSE))</f>
        <v>12000</v>
      </c>
      <c r="Z426" s="6">
        <f>INT(VLOOKUP($I426,怪物模板!$A$3:$N$302,怪物模板!M$1,FALSE))</f>
        <v>0</v>
      </c>
      <c r="AA426" s="6">
        <f>INT(VLOOKUP($I426,怪物模板!$A$3:$N$302,怪物模板!N$1,FALSE))</f>
        <v>550</v>
      </c>
      <c r="AB426" s="6">
        <v>0</v>
      </c>
      <c r="AC426" s="6">
        <v>0</v>
      </c>
      <c r="AD426" s="6">
        <v>0</v>
      </c>
    </row>
    <row r="427" spans="1:30">
      <c r="A427" s="6">
        <v>424</v>
      </c>
      <c r="B427" s="6">
        <v>500041</v>
      </c>
      <c r="C427" s="12" t="s">
        <v>499</v>
      </c>
      <c r="E427" s="11" t="str">
        <f t="shared" si="11"/>
        <v>50004128108</v>
      </c>
      <c r="F427" s="15">
        <v>28108</v>
      </c>
      <c r="G427" t="s">
        <v>500</v>
      </c>
      <c r="H427" s="7"/>
      <c r="I427" s="7">
        <v>110</v>
      </c>
      <c r="J427" s="14">
        <v>3</v>
      </c>
      <c r="K427" s="14">
        <v>0</v>
      </c>
      <c r="L427" s="14">
        <v>0</v>
      </c>
      <c r="M427" s="6">
        <v>70</v>
      </c>
      <c r="N427" s="6">
        <v>114</v>
      </c>
      <c r="O427" s="6">
        <f>INT(VLOOKUP(I427,怪物模板!$A$3:$N$302,怪物模板!B$1,FALSE)*M427*125%)</f>
        <v>27912</v>
      </c>
      <c r="P427" s="6">
        <f>INT(VLOOKUP($I427,怪物模板!$A$3:$N$302,怪物模板!C$1,FALSE)*N427)</f>
        <v>2793684</v>
      </c>
      <c r="Q427" s="6">
        <f>INT(VLOOKUP($I427,怪物模板!$A$3:$N$302,怪物模板!D$1,FALSE))</f>
        <v>6393</v>
      </c>
      <c r="R427" s="6">
        <f>INT(VLOOKUP($I427,怪物模板!$A$3:$N$302,怪物模板!E$1,FALSE))</f>
        <v>6393</v>
      </c>
      <c r="S427" s="10">
        <v>0</v>
      </c>
      <c r="T427" s="6">
        <f>INT(VLOOKUP($I427,怪物模板!$A$3:$N$302,怪物模板!G$1,FALSE))</f>
        <v>426</v>
      </c>
      <c r="U427" s="6">
        <f>INT(VLOOKUP($I427,怪物模板!$A$3:$N$302,怪物模板!H$1,FALSE))</f>
        <v>681</v>
      </c>
      <c r="V427" s="6">
        <f>INT(VLOOKUP($I427,怪物模板!$A$3:$N$302,怪物模板!I$1,FALSE))</f>
        <v>409</v>
      </c>
      <c r="W427" s="6">
        <f>INT(VLOOKUP($I427,怪物模板!$A$3:$N$302,怪物模板!J$1,FALSE))</f>
        <v>1704</v>
      </c>
      <c r="X427" s="6">
        <f>INT(VLOOKUP($I427,怪物模板!$A$3:$N$302,怪物模板!K$1,FALSE)*10%)</f>
        <v>85</v>
      </c>
      <c r="Y427" s="6">
        <f>INT(VLOOKUP($I427,怪物模板!$A$3:$N$302,怪物模板!L$1,FALSE))</f>
        <v>12000</v>
      </c>
      <c r="Z427" s="6">
        <f>INT(VLOOKUP($I427,怪物模板!$A$3:$N$302,怪物模板!M$1,FALSE))</f>
        <v>0</v>
      </c>
      <c r="AA427" s="6">
        <f>INT(VLOOKUP($I427,怪物模板!$A$3:$N$302,怪物模板!N$1,FALSE))</f>
        <v>550</v>
      </c>
      <c r="AB427" s="6">
        <v>0</v>
      </c>
      <c r="AC427" s="6">
        <v>0</v>
      </c>
      <c r="AD427" s="6">
        <v>0</v>
      </c>
    </row>
    <row r="428" spans="1:30">
      <c r="A428" s="6">
        <v>425</v>
      </c>
      <c r="B428" s="6">
        <v>500041</v>
      </c>
      <c r="C428" s="12" t="s">
        <v>501</v>
      </c>
      <c r="E428" s="11" t="str">
        <f t="shared" si="11"/>
        <v>50004128109</v>
      </c>
      <c r="F428" s="15">
        <v>28109</v>
      </c>
      <c r="G428" t="s">
        <v>502</v>
      </c>
      <c r="H428" s="7"/>
      <c r="I428" s="7">
        <v>120</v>
      </c>
      <c r="J428" s="14">
        <v>3</v>
      </c>
      <c r="K428" s="14">
        <v>0</v>
      </c>
      <c r="L428" s="14">
        <v>0</v>
      </c>
      <c r="M428" s="6">
        <v>80</v>
      </c>
      <c r="N428" s="6">
        <v>130</v>
      </c>
      <c r="O428" s="6">
        <f>INT(VLOOKUP(I428,怪物模板!$A$3:$N$302,怪物模板!B$1,FALSE)*M428*125%)</f>
        <v>36100</v>
      </c>
      <c r="P428" s="6">
        <f>INT(VLOOKUP($I428,怪物模板!$A$3:$N$302,怪物模板!C$1,FALSE)*N428)</f>
        <v>3605420</v>
      </c>
      <c r="Q428" s="6">
        <f>INT(VLOOKUP($I428,怪物模板!$A$3:$N$302,怪物模板!D$1,FALSE))</f>
        <v>7235</v>
      </c>
      <c r="R428" s="6">
        <f>INT(VLOOKUP($I428,怪物模板!$A$3:$N$302,怪物模板!E$1,FALSE))</f>
        <v>7235</v>
      </c>
      <c r="S428" s="10">
        <v>0</v>
      </c>
      <c r="T428" s="6">
        <f>INT(VLOOKUP($I428,怪物模板!$A$3:$N$302,怪物模板!G$1,FALSE))</f>
        <v>482</v>
      </c>
      <c r="U428" s="6">
        <f>INT(VLOOKUP($I428,怪物模板!$A$3:$N$302,怪物模板!H$1,FALSE))</f>
        <v>771</v>
      </c>
      <c r="V428" s="6">
        <f>INT(VLOOKUP($I428,怪物模板!$A$3:$N$302,怪物模板!I$1,FALSE))</f>
        <v>463</v>
      </c>
      <c r="W428" s="6">
        <f>INT(VLOOKUP($I428,怪物模板!$A$3:$N$302,怪物模板!J$1,FALSE))</f>
        <v>1929</v>
      </c>
      <c r="X428" s="6">
        <f>INT(VLOOKUP($I428,怪物模板!$A$3:$N$302,怪物模板!K$1,FALSE)*10%)</f>
        <v>96</v>
      </c>
      <c r="Y428" s="6">
        <f>INT(VLOOKUP($I428,怪物模板!$A$3:$N$302,怪物模板!L$1,FALSE))</f>
        <v>12000</v>
      </c>
      <c r="Z428" s="6">
        <f>INT(VLOOKUP($I428,怪物模板!$A$3:$N$302,怪物模板!M$1,FALSE))</f>
        <v>0</v>
      </c>
      <c r="AA428" s="6">
        <f>INT(VLOOKUP($I428,怪物模板!$A$3:$N$302,怪物模板!N$1,FALSE))</f>
        <v>550</v>
      </c>
      <c r="AB428" s="6">
        <v>0</v>
      </c>
      <c r="AC428" s="6">
        <v>0</v>
      </c>
      <c r="AD428" s="6">
        <v>0</v>
      </c>
    </row>
    <row r="429" spans="1:30">
      <c r="A429" s="6">
        <v>426</v>
      </c>
      <c r="B429" s="6">
        <v>500041</v>
      </c>
      <c r="C429" s="12" t="s">
        <v>503</v>
      </c>
      <c r="E429" s="11" t="str">
        <f t="shared" si="11"/>
        <v>50004128110</v>
      </c>
      <c r="F429" s="15">
        <v>28110</v>
      </c>
      <c r="G429" t="s">
        <v>185</v>
      </c>
      <c r="H429" s="7"/>
      <c r="I429" s="7">
        <v>130</v>
      </c>
      <c r="J429" s="14">
        <v>3</v>
      </c>
      <c r="K429" s="14">
        <v>0</v>
      </c>
      <c r="L429" s="14">
        <v>0</v>
      </c>
      <c r="M429" s="6">
        <v>95</v>
      </c>
      <c r="N429" s="6">
        <v>154</v>
      </c>
      <c r="O429" s="6">
        <f>INT(VLOOKUP(I429,怪物模板!$A$3:$N$302,怪物模板!B$1,FALSE)*M429*125%)</f>
        <v>48212</v>
      </c>
      <c r="P429" s="6">
        <f>INT(VLOOKUP($I429,怪物模板!$A$3:$N$302,怪物模板!C$1,FALSE)*N429)</f>
        <v>4794328</v>
      </c>
      <c r="Q429" s="6">
        <f>INT(VLOOKUP($I429,怪物模板!$A$3:$N$302,怪物模板!D$1,FALSE))</f>
        <v>8121</v>
      </c>
      <c r="R429" s="6">
        <f>INT(VLOOKUP($I429,怪物模板!$A$3:$N$302,怪物模板!E$1,FALSE))</f>
        <v>8121</v>
      </c>
      <c r="S429" s="10">
        <v>0</v>
      </c>
      <c r="T429" s="6">
        <f>INT(VLOOKUP($I429,怪物模板!$A$3:$N$302,怪物模板!G$1,FALSE))</f>
        <v>541</v>
      </c>
      <c r="U429" s="6">
        <f>INT(VLOOKUP($I429,怪物模板!$A$3:$N$302,怪物模板!H$1,FALSE))</f>
        <v>866</v>
      </c>
      <c r="V429" s="6">
        <f>INT(VLOOKUP($I429,怪物模板!$A$3:$N$302,怪物模板!I$1,FALSE))</f>
        <v>519</v>
      </c>
      <c r="W429" s="6">
        <f>INT(VLOOKUP($I429,怪物模板!$A$3:$N$302,怪物模板!J$1,FALSE))</f>
        <v>2165</v>
      </c>
      <c r="X429" s="6">
        <f>INT(VLOOKUP($I429,怪物模板!$A$3:$N$302,怪物模板!K$1,FALSE)*10%)</f>
        <v>108</v>
      </c>
      <c r="Y429" s="6">
        <f>INT(VLOOKUP($I429,怪物模板!$A$3:$N$302,怪物模板!L$1,FALSE))</f>
        <v>12000</v>
      </c>
      <c r="Z429" s="6">
        <f>INT(VLOOKUP($I429,怪物模板!$A$3:$N$302,怪物模板!M$1,FALSE))</f>
        <v>0</v>
      </c>
      <c r="AA429" s="6">
        <f>INT(VLOOKUP($I429,怪物模板!$A$3:$N$302,怪物模板!N$1,FALSE))</f>
        <v>550</v>
      </c>
      <c r="AB429" s="6">
        <v>0</v>
      </c>
      <c r="AC429" s="6">
        <v>0</v>
      </c>
      <c r="AD429" s="6">
        <v>0</v>
      </c>
    </row>
    <row r="430" spans="1:30">
      <c r="A430" s="6">
        <v>427</v>
      </c>
      <c r="B430" s="6">
        <v>500042</v>
      </c>
      <c r="C430" s="12" t="s">
        <v>504</v>
      </c>
      <c r="E430" s="11" t="str">
        <f t="shared" si="11"/>
        <v>50004228301</v>
      </c>
      <c r="F430" s="15">
        <v>28301</v>
      </c>
      <c r="G430" t="s">
        <v>160</v>
      </c>
      <c r="H430" s="7"/>
      <c r="I430" s="7">
        <v>140</v>
      </c>
      <c r="J430" s="14">
        <v>3</v>
      </c>
      <c r="K430" s="14">
        <v>0</v>
      </c>
      <c r="L430" s="14">
        <v>0</v>
      </c>
      <c r="M430" s="6">
        <v>120</v>
      </c>
      <c r="N430" s="6">
        <v>160</v>
      </c>
      <c r="O430" s="6">
        <f>INT(VLOOKUP(I430,怪物模板!$A$3:$N$302,怪物模板!B$1,FALSE)*M430*125%)</f>
        <v>67800</v>
      </c>
      <c r="P430" s="6">
        <f>INT(VLOOKUP($I430,怪物模板!$A$3:$N$302,怪物模板!C$1,FALSE)*N430)</f>
        <v>5552160</v>
      </c>
      <c r="Q430" s="6">
        <f>INT(VLOOKUP($I430,怪物模板!$A$3:$N$302,怪物模板!D$1,FALSE))</f>
        <v>9052</v>
      </c>
      <c r="R430" s="6">
        <f>INT(VLOOKUP($I430,怪物模板!$A$3:$N$302,怪物模板!E$1,FALSE))</f>
        <v>9052</v>
      </c>
      <c r="S430" s="10">
        <v>6000</v>
      </c>
      <c r="T430" s="6">
        <f>INT(VLOOKUP($I430,怪物模板!$A$3:$N$302,怪物模板!G$1,FALSE))</f>
        <v>603</v>
      </c>
      <c r="U430" s="6">
        <f>INT(VLOOKUP($I430,怪物模板!$A$3:$N$302,怪物模板!H$1,FALSE))</f>
        <v>965</v>
      </c>
      <c r="V430" s="6">
        <v>4000</v>
      </c>
      <c r="W430" s="6">
        <v>20000</v>
      </c>
      <c r="X430" s="6">
        <v>4000</v>
      </c>
      <c r="Y430" s="6">
        <v>30000</v>
      </c>
      <c r="Z430" s="6">
        <v>50000</v>
      </c>
      <c r="AA430" s="6">
        <f>INT(VLOOKUP($I430,怪物模板!$A$3:$N$302,怪物模板!N$1,FALSE))</f>
        <v>550</v>
      </c>
      <c r="AB430" s="6">
        <v>0</v>
      </c>
      <c r="AC430" s="6">
        <v>0</v>
      </c>
      <c r="AD430" s="13">
        <v>10000</v>
      </c>
    </row>
    <row r="431" spans="1:30">
      <c r="A431" s="6">
        <v>428</v>
      </c>
      <c r="B431" s="6">
        <v>500042</v>
      </c>
      <c r="C431" s="12" t="s">
        <v>505</v>
      </c>
      <c r="E431" s="11" t="str">
        <f t="shared" si="11"/>
        <v>50004228302</v>
      </c>
      <c r="F431" s="15">
        <v>28302</v>
      </c>
      <c r="G431" t="s">
        <v>489</v>
      </c>
      <c r="H431" s="7"/>
      <c r="I431" s="7">
        <v>145</v>
      </c>
      <c r="J431" s="14">
        <v>3</v>
      </c>
      <c r="K431" s="14">
        <v>0</v>
      </c>
      <c r="L431" s="14">
        <v>0</v>
      </c>
      <c r="M431" s="6">
        <v>145</v>
      </c>
      <c r="N431" s="6">
        <v>170</v>
      </c>
      <c r="O431" s="6">
        <f>INT(VLOOKUP(I431,怪物模板!$A$3:$N$302,怪物模板!B$1,FALSE)*M431*125%)</f>
        <v>86275</v>
      </c>
      <c r="P431" s="6">
        <f>INT(VLOOKUP($I431,怪物模板!$A$3:$N$302,怪物模板!C$1,FALSE)*N431)</f>
        <v>6213330</v>
      </c>
      <c r="Q431" s="6">
        <f>INT(VLOOKUP($I431,怪物模板!$A$3:$N$302,怪物模板!D$1,FALSE))</f>
        <v>9534</v>
      </c>
      <c r="R431" s="6">
        <f>INT(VLOOKUP($I431,怪物模板!$A$3:$N$302,怪物模板!E$1,FALSE))</f>
        <v>9534</v>
      </c>
      <c r="S431" s="10">
        <v>8000</v>
      </c>
      <c r="T431" s="6">
        <f>INT(VLOOKUP($I431,怪物模板!$A$3:$N$302,怪物模板!G$1,FALSE))</f>
        <v>635</v>
      </c>
      <c r="U431" s="6">
        <f>INT(VLOOKUP($I431,怪物模板!$A$3:$N$302,怪物模板!H$1,FALSE))</f>
        <v>1017</v>
      </c>
      <c r="V431" s="6">
        <v>4500</v>
      </c>
      <c r="W431" s="6">
        <v>25000</v>
      </c>
      <c r="X431" s="6">
        <f>INT(VLOOKUP($I431,怪物模板!$A$3:$N$302,怪物模板!K$1,FALSE)*10%)</f>
        <v>127</v>
      </c>
      <c r="Y431" s="6">
        <v>35000</v>
      </c>
      <c r="Z431" s="6">
        <v>55000</v>
      </c>
      <c r="AA431" s="6">
        <f>INT(VLOOKUP($I431,怪物模板!$A$3:$N$302,怪物模板!N$1,FALSE))</f>
        <v>550</v>
      </c>
      <c r="AB431" s="6">
        <v>0</v>
      </c>
      <c r="AC431" s="6">
        <v>0</v>
      </c>
      <c r="AD431" s="13">
        <v>15000</v>
      </c>
    </row>
    <row r="432" spans="1:30">
      <c r="A432" s="6">
        <v>429</v>
      </c>
      <c r="B432" s="6">
        <v>500042</v>
      </c>
      <c r="C432" s="12" t="s">
        <v>506</v>
      </c>
      <c r="E432" s="11" t="str">
        <f t="shared" si="11"/>
        <v>50004228303</v>
      </c>
      <c r="F432" s="15">
        <v>28303</v>
      </c>
      <c r="G432" t="s">
        <v>491</v>
      </c>
      <c r="H432" s="7"/>
      <c r="I432" s="7">
        <v>150</v>
      </c>
      <c r="J432" s="14">
        <v>3</v>
      </c>
      <c r="K432" s="14">
        <v>0</v>
      </c>
      <c r="L432" s="14">
        <v>0</v>
      </c>
      <c r="M432" s="6">
        <v>170</v>
      </c>
      <c r="N432" s="6">
        <v>180</v>
      </c>
      <c r="O432" s="6">
        <f>INT(VLOOKUP(I432,怪物模板!$A$3:$N$302,怪物模板!B$1,FALSE)*M432*125%)</f>
        <v>106462</v>
      </c>
      <c r="P432" s="6">
        <f>INT(VLOOKUP($I432,怪物模板!$A$3:$N$302,怪物模板!C$1,FALSE)*N432)</f>
        <v>6919200</v>
      </c>
      <c r="Q432" s="6">
        <f>INT(VLOOKUP($I432,怪物模板!$A$3:$N$302,怪物模板!D$1,FALSE))</f>
        <v>10028</v>
      </c>
      <c r="R432" s="6">
        <f>INT(VLOOKUP($I432,怪物模板!$A$3:$N$302,怪物模板!E$1,FALSE))</f>
        <v>10028</v>
      </c>
      <c r="S432" s="10">
        <v>15000</v>
      </c>
      <c r="T432" s="6">
        <f>INT(VLOOKUP($I432,怪物模板!$A$3:$N$302,怪物模板!G$1,FALSE))</f>
        <v>668</v>
      </c>
      <c r="U432" s="6">
        <f>INT(VLOOKUP($I432,怪物模板!$A$3:$N$302,怪物模板!H$1,FALSE))</f>
        <v>1069</v>
      </c>
      <c r="V432" s="6">
        <v>5000</v>
      </c>
      <c r="W432" s="6">
        <v>30000</v>
      </c>
      <c r="X432" s="6">
        <f>INT(VLOOKUP($I432,怪物模板!$A$3:$N$302,怪物模板!K$1,FALSE)*10%)</f>
        <v>133</v>
      </c>
      <c r="Y432" s="6">
        <v>40000</v>
      </c>
      <c r="Z432" s="6">
        <v>60000</v>
      </c>
      <c r="AA432" s="6">
        <f>INT(VLOOKUP($I432,怪物模板!$A$3:$N$302,怪物模板!N$1,FALSE))</f>
        <v>550</v>
      </c>
      <c r="AB432" s="6">
        <v>0</v>
      </c>
      <c r="AC432" s="6">
        <v>0</v>
      </c>
      <c r="AD432" s="13">
        <v>30000</v>
      </c>
    </row>
    <row r="433" spans="1:30">
      <c r="A433" s="6">
        <v>430</v>
      </c>
      <c r="B433" s="6">
        <v>230110</v>
      </c>
      <c r="C433" s="6" t="s">
        <v>507</v>
      </c>
      <c r="D433" s="6"/>
      <c r="E433" s="11" t="str">
        <f t="shared" si="11"/>
        <v>23011023101</v>
      </c>
      <c r="F433" s="6">
        <v>23101</v>
      </c>
      <c r="G433" s="6" t="s">
        <v>66</v>
      </c>
      <c r="H433" s="6"/>
      <c r="I433" s="6">
        <v>40</v>
      </c>
      <c r="J433" s="6">
        <v>2</v>
      </c>
      <c r="K433" s="6">
        <v>0</v>
      </c>
      <c r="L433" s="6">
        <v>0</v>
      </c>
      <c r="M433">
        <v>2.3</v>
      </c>
      <c r="N433">
        <v>30</v>
      </c>
      <c r="O433" s="6">
        <f>INT(VLOOKUP(I433,怪物模板!$A$3:$N$302,怪物模板!B$1,FALSE)*M433*125%)</f>
        <v>250</v>
      </c>
      <c r="P433" s="6">
        <f>INT(VLOOKUP($I433,怪物模板!$A$3:$N$302,怪物模板!C$1,FALSE)*N433)</f>
        <v>200670</v>
      </c>
      <c r="Q433" s="6">
        <f>INT(VLOOKUP($I433,怪物模板!$A$3:$N$302,怪物模板!D$1,FALSE))</f>
        <v>1744</v>
      </c>
      <c r="R433" s="6">
        <f>INT(VLOOKUP($I433,怪物模板!$A$3:$N$302,怪物模板!E$1,FALSE))</f>
        <v>1744</v>
      </c>
      <c r="S433" s="10">
        <v>0</v>
      </c>
      <c r="T433" s="6">
        <f>INT(VLOOKUP($I433,怪物模板!$A$3:$N$302,怪物模板!G$1,FALSE))</f>
        <v>116</v>
      </c>
      <c r="U433" s="6">
        <f>INT(VLOOKUP($I433,怪物模板!$A$3:$N$302,怪物模板!H$1,FALSE))</f>
        <v>186</v>
      </c>
      <c r="V433" s="6">
        <f>INT(VLOOKUP($I433,怪物模板!$A$3:$N$302,怪物模板!I$1,FALSE))</f>
        <v>111</v>
      </c>
      <c r="W433" s="6">
        <f>INT(VLOOKUP($I433,怪物模板!$A$3:$N$302,怪物模板!J$1,FALSE))</f>
        <v>465</v>
      </c>
      <c r="X433" s="6">
        <f>INT(VLOOKUP($I433,怪物模板!$A$3:$N$302,怪物模板!K$1,FALSE))</f>
        <v>232</v>
      </c>
      <c r="Y433" s="6">
        <f>INT(VLOOKUP($I433,怪物模板!$A$3:$N$302,怪物模板!L$1,FALSE))</f>
        <v>12000</v>
      </c>
      <c r="Z433" s="6">
        <v>0</v>
      </c>
      <c r="AA433" s="6">
        <v>600</v>
      </c>
      <c r="AB433" s="6">
        <v>0</v>
      </c>
      <c r="AC433" s="6">
        <v>0</v>
      </c>
      <c r="AD433" s="6">
        <v>0</v>
      </c>
    </row>
    <row r="434" spans="1:30">
      <c r="A434" s="6">
        <v>431</v>
      </c>
      <c r="B434" s="6">
        <v>230110</v>
      </c>
      <c r="C434" s="6" t="s">
        <v>507</v>
      </c>
      <c r="D434" s="6"/>
      <c r="E434" s="11" t="str">
        <f t="shared" si="11"/>
        <v>23011023102</v>
      </c>
      <c r="F434" s="6">
        <v>23102</v>
      </c>
      <c r="G434" s="6" t="s">
        <v>91</v>
      </c>
      <c r="H434" s="6"/>
      <c r="I434" s="6">
        <v>40</v>
      </c>
      <c r="J434" s="6">
        <v>1</v>
      </c>
      <c r="K434" s="6">
        <v>0</v>
      </c>
      <c r="L434" s="6">
        <v>0</v>
      </c>
      <c r="M434">
        <v>1.3</v>
      </c>
      <c r="N434">
        <v>10</v>
      </c>
      <c r="O434" s="6">
        <f>INT(VLOOKUP(I434,怪物模板!$A$3:$N$302,怪物模板!B$1,FALSE)*M434*125%)</f>
        <v>141</v>
      </c>
      <c r="P434" s="6">
        <f>INT(VLOOKUP($I434,怪物模板!$A$3:$N$302,怪物模板!C$1,FALSE)*N434)</f>
        <v>66890</v>
      </c>
      <c r="Q434" s="6">
        <f>INT(VLOOKUP($I434,怪物模板!$A$3:$N$302,怪物模板!D$1,FALSE))</f>
        <v>1744</v>
      </c>
      <c r="R434" s="6">
        <f>INT(VLOOKUP($I434,怪物模板!$A$3:$N$302,怪物模板!E$1,FALSE))</f>
        <v>1744</v>
      </c>
      <c r="S434" s="10">
        <v>0</v>
      </c>
      <c r="T434" s="6">
        <f>INT(VLOOKUP($I434,怪物模板!$A$3:$N$302,怪物模板!G$1,FALSE))</f>
        <v>116</v>
      </c>
      <c r="U434" s="6">
        <f>INT(VLOOKUP($I434,怪物模板!$A$3:$N$302,怪物模板!H$1,FALSE))</f>
        <v>186</v>
      </c>
      <c r="V434" s="6">
        <f>INT(VLOOKUP($I434,怪物模板!$A$3:$N$302,怪物模板!I$1,FALSE))</f>
        <v>111</v>
      </c>
      <c r="W434" s="6">
        <f>INT(VLOOKUP($I434,怪物模板!$A$3:$N$302,怪物模板!J$1,FALSE))</f>
        <v>465</v>
      </c>
      <c r="X434" s="6">
        <f>INT(VLOOKUP($I434,怪物模板!$A$3:$N$302,怪物模板!K$1,FALSE))</f>
        <v>232</v>
      </c>
      <c r="Y434" s="6">
        <f>INT(VLOOKUP($I434,怪物模板!$A$3:$N$302,怪物模板!L$1,FALSE))</f>
        <v>12000</v>
      </c>
      <c r="Z434" s="6">
        <v>0</v>
      </c>
      <c r="AA434" s="6">
        <v>600</v>
      </c>
      <c r="AB434" s="6">
        <v>0</v>
      </c>
      <c r="AC434" s="6">
        <v>0</v>
      </c>
      <c r="AD434" s="6">
        <v>0</v>
      </c>
    </row>
    <row r="435" spans="1:30">
      <c r="A435" s="6">
        <v>432</v>
      </c>
      <c r="B435" s="6">
        <v>230110</v>
      </c>
      <c r="C435" s="6" t="s">
        <v>507</v>
      </c>
      <c r="D435" s="6"/>
      <c r="E435" s="11" t="str">
        <f t="shared" si="11"/>
        <v>23011023103</v>
      </c>
      <c r="F435" s="6">
        <v>23103</v>
      </c>
      <c r="G435" s="6" t="s">
        <v>70</v>
      </c>
      <c r="H435" s="6"/>
      <c r="I435" s="6">
        <v>40</v>
      </c>
      <c r="J435" s="6">
        <v>1</v>
      </c>
      <c r="K435" s="6">
        <v>0</v>
      </c>
      <c r="L435" s="6">
        <v>0</v>
      </c>
      <c r="M435">
        <v>1.3</v>
      </c>
      <c r="N435">
        <v>10</v>
      </c>
      <c r="O435" s="6">
        <f>INT(VLOOKUP(I435,怪物模板!$A$3:$N$302,怪物模板!B$1,FALSE)*M435*125%)</f>
        <v>141</v>
      </c>
      <c r="P435" s="6">
        <f>INT(VLOOKUP($I435,怪物模板!$A$3:$N$302,怪物模板!C$1,FALSE)*N435)</f>
        <v>66890</v>
      </c>
      <c r="Q435" s="6">
        <f>INT(VLOOKUP($I435,怪物模板!$A$3:$N$302,怪物模板!D$1,FALSE))</f>
        <v>1744</v>
      </c>
      <c r="R435" s="6">
        <f>INT(VLOOKUP($I435,怪物模板!$A$3:$N$302,怪物模板!E$1,FALSE))</f>
        <v>1744</v>
      </c>
      <c r="S435" s="10">
        <v>0</v>
      </c>
      <c r="T435" s="6">
        <f>INT(VLOOKUP($I435,怪物模板!$A$3:$N$302,怪物模板!G$1,FALSE))</f>
        <v>116</v>
      </c>
      <c r="U435" s="6">
        <f>INT(VLOOKUP($I435,怪物模板!$A$3:$N$302,怪物模板!H$1,FALSE))</f>
        <v>186</v>
      </c>
      <c r="V435" s="6">
        <f>INT(VLOOKUP($I435,怪物模板!$A$3:$N$302,怪物模板!I$1,FALSE))</f>
        <v>111</v>
      </c>
      <c r="W435" s="6">
        <f>INT(VLOOKUP($I435,怪物模板!$A$3:$N$302,怪物模板!J$1,FALSE))</f>
        <v>465</v>
      </c>
      <c r="X435" s="6">
        <f>INT(VLOOKUP($I435,怪物模板!$A$3:$N$302,怪物模板!K$1,FALSE))</f>
        <v>232</v>
      </c>
      <c r="Y435" s="6">
        <f>INT(VLOOKUP($I435,怪物模板!$A$3:$N$302,怪物模板!L$1,FALSE))</f>
        <v>12000</v>
      </c>
      <c r="Z435" s="6">
        <v>0</v>
      </c>
      <c r="AA435" s="6">
        <v>600</v>
      </c>
      <c r="AB435" s="6">
        <v>0</v>
      </c>
      <c r="AC435" s="6">
        <v>0</v>
      </c>
      <c r="AD435" s="6">
        <v>0</v>
      </c>
    </row>
    <row r="436" spans="1:30">
      <c r="A436" s="6">
        <v>433</v>
      </c>
      <c r="B436" s="6">
        <v>230110</v>
      </c>
      <c r="C436" s="6" t="s">
        <v>507</v>
      </c>
      <c r="D436" s="6"/>
      <c r="E436" s="11" t="str">
        <f t="shared" si="11"/>
        <v>23011023104</v>
      </c>
      <c r="F436" s="6">
        <v>23104</v>
      </c>
      <c r="G436" s="6" t="s">
        <v>92</v>
      </c>
      <c r="H436" s="6"/>
      <c r="I436" s="6">
        <v>40</v>
      </c>
      <c r="J436" s="6">
        <v>2</v>
      </c>
      <c r="K436" s="6">
        <v>0</v>
      </c>
      <c r="L436" s="6">
        <v>0</v>
      </c>
      <c r="M436">
        <v>2.3</v>
      </c>
      <c r="N436">
        <v>30</v>
      </c>
      <c r="O436" s="6">
        <f>INT(VLOOKUP(I436,怪物模板!$A$3:$N$302,怪物模板!B$1,FALSE)*M436*125%)</f>
        <v>250</v>
      </c>
      <c r="P436" s="6">
        <f>INT(VLOOKUP($I436,怪物模板!$A$3:$N$302,怪物模板!C$1,FALSE)*N436)</f>
        <v>200670</v>
      </c>
      <c r="Q436" s="6">
        <f>INT(VLOOKUP($I436,怪物模板!$A$3:$N$302,怪物模板!D$1,FALSE))</f>
        <v>1744</v>
      </c>
      <c r="R436" s="6">
        <f>INT(VLOOKUP($I436,怪物模板!$A$3:$N$302,怪物模板!E$1,FALSE))</f>
        <v>1744</v>
      </c>
      <c r="S436" s="10">
        <v>0</v>
      </c>
      <c r="T436" s="6">
        <f>INT(VLOOKUP($I436,怪物模板!$A$3:$N$302,怪物模板!G$1,FALSE))</f>
        <v>116</v>
      </c>
      <c r="U436" s="6">
        <f>INT(VLOOKUP($I436,怪物模板!$A$3:$N$302,怪物模板!H$1,FALSE))</f>
        <v>186</v>
      </c>
      <c r="V436" s="6">
        <f>INT(VLOOKUP($I436,怪物模板!$A$3:$N$302,怪物模板!I$1,FALSE))</f>
        <v>111</v>
      </c>
      <c r="W436" s="6">
        <f>INT(VLOOKUP($I436,怪物模板!$A$3:$N$302,怪物模板!J$1,FALSE))</f>
        <v>465</v>
      </c>
      <c r="X436" s="6">
        <f>INT(VLOOKUP($I436,怪物模板!$A$3:$N$302,怪物模板!K$1,FALSE))</f>
        <v>232</v>
      </c>
      <c r="Y436" s="6">
        <f>INT(VLOOKUP($I436,怪物模板!$A$3:$N$302,怪物模板!L$1,FALSE))</f>
        <v>12000</v>
      </c>
      <c r="Z436" s="6">
        <v>0</v>
      </c>
      <c r="AA436" s="6">
        <v>600</v>
      </c>
      <c r="AB436" s="6">
        <v>0</v>
      </c>
      <c r="AC436" s="6">
        <v>0</v>
      </c>
      <c r="AD436" s="6">
        <v>0</v>
      </c>
    </row>
    <row r="437" spans="1:30">
      <c r="A437" s="6">
        <v>434</v>
      </c>
      <c r="B437" s="6">
        <v>230110</v>
      </c>
      <c r="C437" s="6" t="s">
        <v>507</v>
      </c>
      <c r="D437" s="6"/>
      <c r="E437" s="11" t="str">
        <f t="shared" si="11"/>
        <v>23011023105</v>
      </c>
      <c r="F437" s="6">
        <v>23105</v>
      </c>
      <c r="G437" s="6" t="s">
        <v>90</v>
      </c>
      <c r="H437" s="6"/>
      <c r="I437" s="6">
        <v>40</v>
      </c>
      <c r="J437" s="6">
        <v>3</v>
      </c>
      <c r="K437" s="6">
        <v>0</v>
      </c>
      <c r="L437" s="6">
        <v>0</v>
      </c>
      <c r="M437">
        <v>6</v>
      </c>
      <c r="N437">
        <v>110</v>
      </c>
      <c r="O437" s="6">
        <f>INT(VLOOKUP(I437,怪物模板!$A$3:$N$302,怪物模板!B$1,FALSE)*M437*125%)</f>
        <v>652</v>
      </c>
      <c r="P437" s="6">
        <f>INT(VLOOKUP($I437,怪物模板!$A$3:$N$302,怪物模板!C$1,FALSE)*N437)</f>
        <v>735790</v>
      </c>
      <c r="Q437" s="6">
        <f>INT(VLOOKUP($I437,怪物模板!$A$3:$N$302,怪物模板!D$1,FALSE))</f>
        <v>1744</v>
      </c>
      <c r="R437" s="6">
        <f>INT(VLOOKUP($I437,怪物模板!$A$3:$N$302,怪物模板!E$1,FALSE))</f>
        <v>1744</v>
      </c>
      <c r="S437" s="10">
        <v>0</v>
      </c>
      <c r="T437" s="6">
        <f>INT(VLOOKUP($I437,怪物模板!$A$3:$N$302,怪物模板!G$1,FALSE))</f>
        <v>116</v>
      </c>
      <c r="U437" s="6">
        <f>INT(VLOOKUP($I437,怪物模板!$A$3:$N$302,怪物模板!H$1,FALSE))</f>
        <v>186</v>
      </c>
      <c r="V437" s="6">
        <f>INT(VLOOKUP($I437,怪物模板!$A$3:$N$302,怪物模板!I$1,FALSE))</f>
        <v>111</v>
      </c>
      <c r="W437" s="6">
        <f>INT(VLOOKUP($I437,怪物模板!$A$3:$N$302,怪物模板!J$1,FALSE))</f>
        <v>465</v>
      </c>
      <c r="X437" s="6">
        <f>INT(VLOOKUP($I437,怪物模板!$A$3:$N$302,怪物模板!K$1,FALSE))</f>
        <v>232</v>
      </c>
      <c r="Y437" s="6">
        <f>INT(VLOOKUP($I437,怪物模板!$A$3:$N$302,怪物模板!L$1,FALSE))</f>
        <v>12000</v>
      </c>
      <c r="Z437" s="6">
        <v>0</v>
      </c>
      <c r="AA437" s="6">
        <v>750</v>
      </c>
      <c r="AB437" s="6">
        <v>0</v>
      </c>
      <c r="AC437" s="6">
        <v>0</v>
      </c>
      <c r="AD437" s="6">
        <v>0</v>
      </c>
    </row>
    <row r="438" spans="1:30">
      <c r="A438" s="6">
        <v>435</v>
      </c>
      <c r="B438" s="6">
        <v>230120</v>
      </c>
      <c r="C438" s="6" t="s">
        <v>508</v>
      </c>
      <c r="E438" s="11" t="str">
        <f t="shared" si="11"/>
        <v>23012023202</v>
      </c>
      <c r="F438" s="6">
        <v>23202</v>
      </c>
      <c r="G438" s="6" t="s">
        <v>509</v>
      </c>
      <c r="H438" s="6"/>
      <c r="I438" s="6">
        <v>60</v>
      </c>
      <c r="J438" s="6">
        <v>3</v>
      </c>
      <c r="K438" s="6">
        <v>0</v>
      </c>
      <c r="L438" s="6">
        <v>0</v>
      </c>
      <c r="M438">
        <v>10</v>
      </c>
      <c r="N438">
        <v>110</v>
      </c>
      <c r="O438" s="6">
        <f>INT(VLOOKUP(I438,怪物模板!$A$3:$N$302,怪物模板!B$1,FALSE)*M438*125%)</f>
        <v>1775</v>
      </c>
      <c r="P438" s="6">
        <f>INT(VLOOKUP($I438,怪物模板!$A$3:$N$302,怪物模板!C$1,FALSE)*N438)</f>
        <v>1201970</v>
      </c>
      <c r="Q438" s="6">
        <f>INT(VLOOKUP($I438,怪物模板!$A$3:$N$302,怪物模板!D$1,FALSE))</f>
        <v>2850</v>
      </c>
      <c r="R438" s="6">
        <f>INT(VLOOKUP($I438,怪物模板!$A$3:$N$302,怪物模板!E$1,FALSE))</f>
        <v>2850</v>
      </c>
      <c r="S438" s="10">
        <v>0</v>
      </c>
      <c r="T438" s="6">
        <f>INT(VLOOKUP($I438,怪物模板!$A$3:$N$302,怪物模板!G$1,FALSE))</f>
        <v>190</v>
      </c>
      <c r="U438" s="6">
        <f>INT(VLOOKUP($I438,怪物模板!$A$3:$N$302,怪物模板!H$1,FALSE))</f>
        <v>304</v>
      </c>
      <c r="V438" s="6">
        <f>INT(VLOOKUP($I438,怪物模板!$A$3:$N$302,怪物模板!I$1,FALSE))</f>
        <v>182</v>
      </c>
      <c r="W438" s="6">
        <f>INT(VLOOKUP($I438,怪物模板!$A$3:$N$302,怪物模板!J$1,FALSE))</f>
        <v>760</v>
      </c>
      <c r="X438" s="6">
        <f>INT(VLOOKUP($I438,怪物模板!$A$3:$N$302,怪物模板!K$1,FALSE))</f>
        <v>380</v>
      </c>
      <c r="Y438" s="6">
        <f>INT(VLOOKUP($I438,怪物模板!$A$3:$N$302,怪物模板!L$1,FALSE))</f>
        <v>12000</v>
      </c>
      <c r="Z438" s="6">
        <f>INT(VLOOKUP($I438,怪物模板!$A$3:$N$302,怪物模板!M$1,FALSE))</f>
        <v>0</v>
      </c>
      <c r="AA438" s="6">
        <v>0</v>
      </c>
      <c r="AB438" s="6">
        <v>0</v>
      </c>
      <c r="AC438" s="6">
        <v>0</v>
      </c>
      <c r="AD438" s="6">
        <v>0</v>
      </c>
    </row>
    <row r="439" spans="1:30">
      <c r="A439" s="6">
        <v>436</v>
      </c>
      <c r="B439" s="6">
        <v>230120</v>
      </c>
      <c r="C439" s="6" t="s">
        <v>508</v>
      </c>
      <c r="E439" s="11" t="str">
        <f t="shared" si="11"/>
        <v>23012023203</v>
      </c>
      <c r="F439" s="6">
        <v>23203</v>
      </c>
      <c r="G439" s="6" t="s">
        <v>510</v>
      </c>
      <c r="H439" s="6"/>
      <c r="I439" s="6">
        <v>60</v>
      </c>
      <c r="J439" s="6">
        <v>1</v>
      </c>
      <c r="K439" s="6">
        <v>0</v>
      </c>
      <c r="L439" s="6">
        <v>0</v>
      </c>
      <c r="M439">
        <v>3</v>
      </c>
      <c r="N439">
        <v>1</v>
      </c>
      <c r="O439" s="6">
        <f>INT(VLOOKUP(I439,怪物模板!$A$3:$N$302,怪物模板!B$1,FALSE)*M439*125%)</f>
        <v>532</v>
      </c>
      <c r="P439" s="6">
        <f>INT(VLOOKUP($I439,怪物模板!$A$3:$N$302,怪物模板!C$1,FALSE)*N439)</f>
        <v>10927</v>
      </c>
      <c r="Q439" s="6">
        <f>INT(VLOOKUP($I439,怪物模板!$A$3:$N$302,怪物模板!D$1,FALSE))</f>
        <v>2850</v>
      </c>
      <c r="R439" s="6">
        <f>INT(VLOOKUP($I439,怪物模板!$A$3:$N$302,怪物模板!E$1,FALSE))</f>
        <v>2850</v>
      </c>
      <c r="S439" s="10">
        <v>0</v>
      </c>
      <c r="T439" s="6">
        <f>INT(VLOOKUP($I439,怪物模板!$A$3:$N$302,怪物模板!G$1,FALSE))</f>
        <v>190</v>
      </c>
      <c r="U439" s="6">
        <f>INT(VLOOKUP($I439,怪物模板!$A$3:$N$302,怪物模板!H$1,FALSE))</f>
        <v>304</v>
      </c>
      <c r="V439" s="6">
        <f>INT(VLOOKUP($I439,怪物模板!$A$3:$N$302,怪物模板!I$1,FALSE))</f>
        <v>182</v>
      </c>
      <c r="W439" s="6">
        <f>INT(VLOOKUP($I439,怪物模板!$A$3:$N$302,怪物模板!J$1,FALSE))</f>
        <v>760</v>
      </c>
      <c r="X439" s="6">
        <f>INT(VLOOKUP($I439,怪物模板!$A$3:$N$302,怪物模板!K$1,FALSE))</f>
        <v>380</v>
      </c>
      <c r="Y439" s="6">
        <f>INT(VLOOKUP($I439,怪物模板!$A$3:$N$302,怪物模板!L$1,FALSE))</f>
        <v>12000</v>
      </c>
      <c r="Z439" s="6">
        <f>INT(VLOOKUP($I439,怪物模板!$A$3:$N$302,怪物模板!M$1,FALSE))</f>
        <v>0</v>
      </c>
      <c r="AA439" s="6">
        <v>0</v>
      </c>
      <c r="AB439" s="6">
        <v>0</v>
      </c>
      <c r="AC439" s="6">
        <v>0</v>
      </c>
      <c r="AD439" s="6">
        <v>0</v>
      </c>
    </row>
    <row r="440" spans="1:30">
      <c r="A440" s="6">
        <v>437</v>
      </c>
      <c r="B440" s="6">
        <v>230120</v>
      </c>
      <c r="C440" s="6" t="s">
        <v>508</v>
      </c>
      <c r="E440" s="11" t="str">
        <f t="shared" si="11"/>
        <v>23012023204</v>
      </c>
      <c r="F440" s="6">
        <v>23204</v>
      </c>
      <c r="G440" s="6" t="s">
        <v>134</v>
      </c>
      <c r="H440" s="6"/>
      <c r="I440" s="6">
        <v>60</v>
      </c>
      <c r="J440" s="6">
        <v>2</v>
      </c>
      <c r="K440" s="6">
        <v>0</v>
      </c>
      <c r="L440" s="6">
        <v>0</v>
      </c>
      <c r="M440">
        <v>2.3</v>
      </c>
      <c r="N440">
        <v>35</v>
      </c>
      <c r="O440" s="6">
        <f>INT(VLOOKUP(I440,怪物模板!$A$3:$N$302,怪物模板!B$1,FALSE)*M440*125%)</f>
        <v>408</v>
      </c>
      <c r="P440" s="6">
        <f>INT(VLOOKUP($I440,怪物模板!$A$3:$N$302,怪物模板!C$1,FALSE)*N440)</f>
        <v>382445</v>
      </c>
      <c r="Q440" s="6">
        <f>INT(VLOOKUP($I440,怪物模板!$A$3:$N$302,怪物模板!D$1,FALSE))</f>
        <v>2850</v>
      </c>
      <c r="R440" s="6">
        <f>INT(VLOOKUP($I440,怪物模板!$A$3:$N$302,怪物模板!E$1,FALSE))</f>
        <v>2850</v>
      </c>
      <c r="S440" s="10">
        <v>0</v>
      </c>
      <c r="T440" s="6">
        <f>INT(VLOOKUP($I440,怪物模板!$A$3:$N$302,怪物模板!G$1,FALSE))</f>
        <v>190</v>
      </c>
      <c r="U440" s="6">
        <f>INT(VLOOKUP($I440,怪物模板!$A$3:$N$302,怪物模板!H$1,FALSE))</f>
        <v>304</v>
      </c>
      <c r="V440" s="6">
        <f>INT(VLOOKUP($I440,怪物模板!$A$3:$N$302,怪物模板!I$1,FALSE))</f>
        <v>182</v>
      </c>
      <c r="W440" s="6">
        <f>INT(VLOOKUP($I440,怪物模板!$A$3:$N$302,怪物模板!J$1,FALSE))</f>
        <v>760</v>
      </c>
      <c r="X440" s="6">
        <f>INT(VLOOKUP($I440,怪物模板!$A$3:$N$302,怪物模板!K$1,FALSE))</f>
        <v>380</v>
      </c>
      <c r="Y440" s="6">
        <f>INT(VLOOKUP($I440,怪物模板!$A$3:$N$302,怪物模板!L$1,FALSE))</f>
        <v>12000</v>
      </c>
      <c r="Z440" s="6">
        <f>INT(VLOOKUP($I440,怪物模板!$A$3:$N$302,怪物模板!M$1,FALSE))</f>
        <v>0</v>
      </c>
      <c r="AA440" s="6">
        <v>600</v>
      </c>
      <c r="AB440" s="6">
        <v>0</v>
      </c>
      <c r="AC440" s="6">
        <v>0</v>
      </c>
      <c r="AD440" s="6">
        <v>0</v>
      </c>
    </row>
    <row r="441" spans="1:30">
      <c r="A441" s="6">
        <v>438</v>
      </c>
      <c r="B441" s="6">
        <v>230120</v>
      </c>
      <c r="C441" s="6" t="s">
        <v>508</v>
      </c>
      <c r="E441" s="11" t="str">
        <f t="shared" si="11"/>
        <v>23012023205</v>
      </c>
      <c r="F441" s="6">
        <v>23205</v>
      </c>
      <c r="G441" s="6" t="s">
        <v>133</v>
      </c>
      <c r="H441" s="6"/>
      <c r="I441" s="6">
        <v>60</v>
      </c>
      <c r="J441" s="6">
        <v>2</v>
      </c>
      <c r="K441" s="6">
        <v>0</v>
      </c>
      <c r="L441" s="6">
        <v>0</v>
      </c>
      <c r="M441">
        <v>2.2</v>
      </c>
      <c r="N441">
        <v>37</v>
      </c>
      <c r="O441" s="6">
        <f>INT(VLOOKUP(I441,怪物模板!$A$3:$N$302,怪物模板!B$1,FALSE)*M441*125%)</f>
        <v>390</v>
      </c>
      <c r="P441" s="6">
        <f>INT(VLOOKUP($I441,怪物模板!$A$3:$N$302,怪物模板!C$1,FALSE)*N441)</f>
        <v>404299</v>
      </c>
      <c r="Q441" s="6">
        <f>INT(VLOOKUP($I441,怪物模板!$A$3:$N$302,怪物模板!D$1,FALSE))</f>
        <v>2850</v>
      </c>
      <c r="R441" s="6">
        <f>INT(VLOOKUP($I441,怪物模板!$A$3:$N$302,怪物模板!E$1,FALSE))</f>
        <v>2850</v>
      </c>
      <c r="S441" s="10">
        <v>0</v>
      </c>
      <c r="T441" s="6">
        <f>INT(VLOOKUP($I441,怪物模板!$A$3:$N$302,怪物模板!G$1,FALSE))</f>
        <v>190</v>
      </c>
      <c r="U441" s="6">
        <f>INT(VLOOKUP($I441,怪物模板!$A$3:$N$302,怪物模板!H$1,FALSE))</f>
        <v>304</v>
      </c>
      <c r="V441" s="6">
        <f>INT(VLOOKUP($I441,怪物模板!$A$3:$N$302,怪物模板!I$1,FALSE))</f>
        <v>182</v>
      </c>
      <c r="W441" s="6">
        <f>INT(VLOOKUP($I441,怪物模板!$A$3:$N$302,怪物模板!J$1,FALSE))</f>
        <v>760</v>
      </c>
      <c r="X441" s="6">
        <f>INT(VLOOKUP($I441,怪物模板!$A$3:$N$302,怪物模板!K$1,FALSE))</f>
        <v>380</v>
      </c>
      <c r="Y441" s="6">
        <f>INT(VLOOKUP($I441,怪物模板!$A$3:$N$302,怪物模板!L$1,FALSE))</f>
        <v>12000</v>
      </c>
      <c r="Z441" s="6">
        <f>INT(VLOOKUP($I441,怪物模板!$A$3:$N$302,怪物模板!M$1,FALSE))</f>
        <v>0</v>
      </c>
      <c r="AA441" s="6">
        <v>600</v>
      </c>
      <c r="AB441" s="6">
        <v>0</v>
      </c>
      <c r="AC441" s="6">
        <v>0</v>
      </c>
      <c r="AD441" s="6">
        <v>0</v>
      </c>
    </row>
    <row r="442" spans="1:30">
      <c r="A442" s="6">
        <v>439</v>
      </c>
      <c r="B442" s="6">
        <v>230120</v>
      </c>
      <c r="C442" s="6" t="s">
        <v>508</v>
      </c>
      <c r="E442" s="11" t="str">
        <f t="shared" si="11"/>
        <v>23012023201</v>
      </c>
      <c r="F442" s="6">
        <v>23201</v>
      </c>
      <c r="G442" s="6" t="s">
        <v>511</v>
      </c>
      <c r="H442" s="6"/>
      <c r="I442" s="6">
        <v>60</v>
      </c>
      <c r="J442" s="6">
        <v>1</v>
      </c>
      <c r="K442" s="6">
        <v>0</v>
      </c>
      <c r="L442" s="6">
        <v>0</v>
      </c>
      <c r="M442">
        <v>1.3</v>
      </c>
      <c r="N442">
        <v>10</v>
      </c>
      <c r="O442" s="6">
        <f>INT(VLOOKUP(I442,怪物模板!$A$3:$N$302,怪物模板!B$1,FALSE)*M442*125%)</f>
        <v>230</v>
      </c>
      <c r="P442" s="6">
        <f>INT(VLOOKUP($I442,怪物模板!$A$3:$N$302,怪物模板!C$1,FALSE)*N442)</f>
        <v>109270</v>
      </c>
      <c r="Q442" s="6">
        <f>INT(VLOOKUP($I442,怪物模板!$A$3:$N$302,怪物模板!D$1,FALSE))</f>
        <v>2850</v>
      </c>
      <c r="R442" s="6">
        <f>INT(VLOOKUP($I442,怪物模板!$A$3:$N$302,怪物模板!E$1,FALSE))</f>
        <v>2850</v>
      </c>
      <c r="S442" s="10">
        <v>0</v>
      </c>
      <c r="T442" s="6">
        <f>INT(VLOOKUP($I442,怪物模板!$A$3:$N$302,怪物模板!G$1,FALSE))</f>
        <v>190</v>
      </c>
      <c r="U442" s="6">
        <f>INT(VLOOKUP($I442,怪物模板!$A$3:$N$302,怪物模板!H$1,FALSE))</f>
        <v>304</v>
      </c>
      <c r="V442" s="6">
        <f>INT(VLOOKUP($I442,怪物模板!$A$3:$N$302,怪物模板!I$1,FALSE))</f>
        <v>182</v>
      </c>
      <c r="W442" s="6">
        <f>INT(VLOOKUP($I442,怪物模板!$A$3:$N$302,怪物模板!J$1,FALSE))</f>
        <v>760</v>
      </c>
      <c r="X442" s="6">
        <f>INT(VLOOKUP($I442,怪物模板!$A$3:$N$302,怪物模板!K$1,FALSE))</f>
        <v>380</v>
      </c>
      <c r="Y442" s="6">
        <f>INT(VLOOKUP($I442,怪物模板!$A$3:$N$302,怪物模板!L$1,FALSE))</f>
        <v>12000</v>
      </c>
      <c r="Z442" s="6">
        <f>INT(VLOOKUP($I442,怪物模板!$A$3:$N$302,怪物模板!M$1,FALSE))</f>
        <v>0</v>
      </c>
      <c r="AA442" s="6">
        <v>600</v>
      </c>
      <c r="AB442" s="6">
        <v>0</v>
      </c>
      <c r="AC442" s="6">
        <v>0</v>
      </c>
      <c r="AD442" s="6">
        <v>0</v>
      </c>
    </row>
    <row r="443" spans="1:30">
      <c r="A443" s="6">
        <v>440</v>
      </c>
      <c r="B443" s="6">
        <v>230120</v>
      </c>
      <c r="C443" s="6" t="s">
        <v>508</v>
      </c>
      <c r="E443" s="11" t="str">
        <f t="shared" si="11"/>
        <v>23012023206</v>
      </c>
      <c r="F443" s="6">
        <v>23206</v>
      </c>
      <c r="G443" s="6" t="s">
        <v>512</v>
      </c>
      <c r="H443" s="6"/>
      <c r="I443" s="6">
        <v>60</v>
      </c>
      <c r="J443" s="6">
        <v>1</v>
      </c>
      <c r="K443" s="6">
        <v>0</v>
      </c>
      <c r="L443" s="6">
        <v>0</v>
      </c>
      <c r="M443">
        <v>1.3</v>
      </c>
      <c r="N443">
        <v>10</v>
      </c>
      <c r="O443" s="6">
        <f>INT(VLOOKUP(I443,怪物模板!$A$3:$N$302,怪物模板!B$1,FALSE)*M443*125%)</f>
        <v>230</v>
      </c>
      <c r="P443" s="6">
        <f>INT(VLOOKUP($I443,怪物模板!$A$3:$N$302,怪物模板!C$1,FALSE)*N443)</f>
        <v>109270</v>
      </c>
      <c r="Q443" s="6">
        <f>INT(VLOOKUP($I443,怪物模板!$A$3:$N$302,怪物模板!D$1,FALSE))</f>
        <v>2850</v>
      </c>
      <c r="R443" s="6">
        <f>INT(VLOOKUP($I443,怪物模板!$A$3:$N$302,怪物模板!E$1,FALSE))</f>
        <v>2850</v>
      </c>
      <c r="S443" s="10">
        <v>0</v>
      </c>
      <c r="T443" s="6">
        <f>INT(VLOOKUP($I443,怪物模板!$A$3:$N$302,怪物模板!G$1,FALSE))</f>
        <v>190</v>
      </c>
      <c r="U443" s="6">
        <f>INT(VLOOKUP($I443,怪物模板!$A$3:$N$302,怪物模板!H$1,FALSE))</f>
        <v>304</v>
      </c>
      <c r="V443" s="6">
        <f>INT(VLOOKUP($I443,怪物模板!$A$3:$N$302,怪物模板!I$1,FALSE))</f>
        <v>182</v>
      </c>
      <c r="W443" s="6">
        <f>INT(VLOOKUP($I443,怪物模板!$A$3:$N$302,怪物模板!J$1,FALSE))</f>
        <v>760</v>
      </c>
      <c r="X443" s="6">
        <f>INT(VLOOKUP($I443,怪物模板!$A$3:$N$302,怪物模板!K$1,FALSE))</f>
        <v>380</v>
      </c>
      <c r="Y443" s="6">
        <f>INT(VLOOKUP($I443,怪物模板!$A$3:$N$302,怪物模板!L$1,FALSE))</f>
        <v>12000</v>
      </c>
      <c r="Z443" s="6">
        <f>INT(VLOOKUP($I443,怪物模板!$A$3:$N$302,怪物模板!M$1,FALSE))</f>
        <v>0</v>
      </c>
      <c r="AA443" s="6">
        <v>600</v>
      </c>
      <c r="AB443" s="6">
        <v>0</v>
      </c>
      <c r="AC443" s="6">
        <v>0</v>
      </c>
      <c r="AD443" s="6">
        <v>0</v>
      </c>
    </row>
    <row r="444" spans="1:30">
      <c r="A444" s="6">
        <v>441</v>
      </c>
      <c r="B444" s="6">
        <v>230130</v>
      </c>
      <c r="C444" s="6" t="s">
        <v>513</v>
      </c>
      <c r="E444" s="11" t="str">
        <f t="shared" si="11"/>
        <v>23013023301</v>
      </c>
      <c r="F444" s="6">
        <v>23301</v>
      </c>
      <c r="G444" s="6" t="s">
        <v>514</v>
      </c>
      <c r="H444" s="6"/>
      <c r="I444" s="6">
        <v>80</v>
      </c>
      <c r="J444" s="6">
        <v>3</v>
      </c>
      <c r="K444" s="6">
        <v>0</v>
      </c>
      <c r="L444" s="6">
        <v>0</v>
      </c>
      <c r="M444">
        <v>13</v>
      </c>
      <c r="N444">
        <v>130</v>
      </c>
      <c r="O444" s="6">
        <f>INT(VLOOKUP(I444,怪物模板!$A$3:$N$302,怪物模板!B$1,FALSE)*M444*125%)</f>
        <v>3347</v>
      </c>
      <c r="P444" s="6">
        <f>INT(VLOOKUP($I444,怪物模板!$A$3:$N$302,怪物模板!C$1,FALSE)*N444)</f>
        <v>2060110</v>
      </c>
      <c r="Q444" s="6">
        <f>INT(VLOOKUP($I444,怪物模板!$A$3:$N$302,怪物模板!D$1,FALSE))</f>
        <v>4134</v>
      </c>
      <c r="R444" s="6">
        <f>INT(VLOOKUP($I444,怪物模板!$A$3:$N$302,怪物模板!E$1,FALSE))</f>
        <v>4134</v>
      </c>
      <c r="S444" s="10">
        <v>0</v>
      </c>
      <c r="T444" s="6">
        <f>INT(VLOOKUP($I444,怪物模板!$A$3:$N$302,怪物模板!G$1,FALSE))</f>
        <v>275</v>
      </c>
      <c r="U444" s="6">
        <f>INT(VLOOKUP($I444,怪物模板!$A$3:$N$302,怪物模板!H$1,FALSE))</f>
        <v>440</v>
      </c>
      <c r="V444" s="6">
        <f>INT(VLOOKUP($I444,怪物模板!$A$3:$N$302,怪物模板!I$1,FALSE))</f>
        <v>264</v>
      </c>
      <c r="W444" s="6">
        <f>INT(VLOOKUP($I444,怪物模板!$A$3:$N$302,怪物模板!J$1,FALSE))</f>
        <v>1102</v>
      </c>
      <c r="X444" s="6">
        <f>INT(VLOOKUP($I444,怪物模板!$A$3:$N$302,怪物模板!K$1,FALSE))</f>
        <v>551</v>
      </c>
      <c r="Y444" s="6">
        <f>INT(VLOOKUP($I444,怪物模板!$A$3:$N$302,怪物模板!L$1,FALSE))</f>
        <v>12000</v>
      </c>
      <c r="Z444" s="6">
        <f>INT(VLOOKUP($I444,怪物模板!$A$3:$N$302,怪物模板!M$1,FALSE))</f>
        <v>0</v>
      </c>
      <c r="AA444" s="6">
        <v>750</v>
      </c>
      <c r="AB444" s="6">
        <v>0</v>
      </c>
      <c r="AC444" s="6">
        <v>0</v>
      </c>
      <c r="AD444" s="6">
        <v>0</v>
      </c>
    </row>
    <row r="445" spans="1:30">
      <c r="A445" s="6">
        <v>442</v>
      </c>
      <c r="B445" s="6">
        <v>230130</v>
      </c>
      <c r="C445" s="6" t="s">
        <v>513</v>
      </c>
      <c r="E445" s="11" t="str">
        <f t="shared" si="11"/>
        <v>23013023302</v>
      </c>
      <c r="F445" s="6">
        <v>23302</v>
      </c>
      <c r="G445" s="6" t="s">
        <v>133</v>
      </c>
      <c r="H445" s="6"/>
      <c r="I445" s="6">
        <v>80</v>
      </c>
      <c r="J445" s="6">
        <v>2</v>
      </c>
      <c r="K445" s="6">
        <v>0</v>
      </c>
      <c r="L445" s="6">
        <v>0</v>
      </c>
      <c r="M445">
        <v>2.5</v>
      </c>
      <c r="N445">
        <v>35</v>
      </c>
      <c r="O445" s="6">
        <f>INT(VLOOKUP(I445,怪物模板!$A$3:$N$302,怪物模板!B$1,FALSE)*M445*125%)</f>
        <v>643</v>
      </c>
      <c r="P445" s="6">
        <f>INT(VLOOKUP($I445,怪物模板!$A$3:$N$302,怪物模板!C$1,FALSE)*N445)</f>
        <v>554645</v>
      </c>
      <c r="Q445" s="6">
        <f>INT(VLOOKUP($I445,怪物模板!$A$3:$N$302,怪物模板!D$1,FALSE))</f>
        <v>4134</v>
      </c>
      <c r="R445" s="6">
        <f>INT(VLOOKUP($I445,怪物模板!$A$3:$N$302,怪物模板!E$1,FALSE))</f>
        <v>4134</v>
      </c>
      <c r="S445" s="10">
        <v>0</v>
      </c>
      <c r="T445" s="6">
        <f>INT(VLOOKUP($I445,怪物模板!$A$3:$N$302,怪物模板!G$1,FALSE))</f>
        <v>275</v>
      </c>
      <c r="U445" s="6">
        <f>INT(VLOOKUP($I445,怪物模板!$A$3:$N$302,怪物模板!H$1,FALSE))</f>
        <v>440</v>
      </c>
      <c r="V445" s="6">
        <f>INT(VLOOKUP($I445,怪物模板!$A$3:$N$302,怪物模板!I$1,FALSE))</f>
        <v>264</v>
      </c>
      <c r="W445" s="6">
        <f>INT(VLOOKUP($I445,怪物模板!$A$3:$N$302,怪物模板!J$1,FALSE))</f>
        <v>1102</v>
      </c>
      <c r="X445" s="6">
        <f>INT(VLOOKUP($I445,怪物模板!$A$3:$N$302,怪物模板!K$1,FALSE))</f>
        <v>551</v>
      </c>
      <c r="Y445" s="6">
        <f>INT(VLOOKUP($I445,怪物模板!$A$3:$N$302,怪物模板!L$1,FALSE))</f>
        <v>12000</v>
      </c>
      <c r="Z445" s="6">
        <f>INT(VLOOKUP($I445,怪物模板!$A$3:$N$302,怪物模板!M$1,FALSE))</f>
        <v>0</v>
      </c>
      <c r="AA445" s="6">
        <v>600</v>
      </c>
      <c r="AB445" s="6">
        <v>0</v>
      </c>
      <c r="AC445" s="6">
        <v>0</v>
      </c>
      <c r="AD445" s="6">
        <v>0</v>
      </c>
    </row>
    <row r="446" spans="1:30">
      <c r="A446" s="6">
        <v>443</v>
      </c>
      <c r="B446" s="6">
        <v>230130</v>
      </c>
      <c r="C446" s="6" t="s">
        <v>513</v>
      </c>
      <c r="E446" s="11" t="str">
        <f t="shared" si="11"/>
        <v>23013023303</v>
      </c>
      <c r="F446" s="6">
        <v>23303</v>
      </c>
      <c r="G446" s="6" t="s">
        <v>121</v>
      </c>
      <c r="H446" s="6"/>
      <c r="I446" s="6">
        <v>80</v>
      </c>
      <c r="J446" s="6">
        <v>1</v>
      </c>
      <c r="K446" s="6">
        <v>0</v>
      </c>
      <c r="L446" s="6">
        <v>0</v>
      </c>
      <c r="M446">
        <v>1.5</v>
      </c>
      <c r="N446">
        <v>10</v>
      </c>
      <c r="O446" s="6">
        <f>INT(VLOOKUP(I446,怪物模板!$A$3:$N$302,怪物模板!B$1,FALSE)*M446*125%)</f>
        <v>386</v>
      </c>
      <c r="P446" s="6">
        <f>INT(VLOOKUP($I446,怪物模板!$A$3:$N$302,怪物模板!C$1,FALSE)*N446)</f>
        <v>158470</v>
      </c>
      <c r="Q446" s="6">
        <f>INT(VLOOKUP($I446,怪物模板!$A$3:$N$302,怪物模板!D$1,FALSE))</f>
        <v>4134</v>
      </c>
      <c r="R446" s="6">
        <f>INT(VLOOKUP($I446,怪物模板!$A$3:$N$302,怪物模板!E$1,FALSE))</f>
        <v>4134</v>
      </c>
      <c r="S446" s="10">
        <v>0</v>
      </c>
      <c r="T446" s="6">
        <f>INT(VLOOKUP($I446,怪物模板!$A$3:$N$302,怪物模板!G$1,FALSE))</f>
        <v>275</v>
      </c>
      <c r="U446" s="6">
        <f>INT(VLOOKUP($I446,怪物模板!$A$3:$N$302,怪物模板!H$1,FALSE))</f>
        <v>440</v>
      </c>
      <c r="V446" s="6">
        <f>INT(VLOOKUP($I446,怪物模板!$A$3:$N$302,怪物模板!I$1,FALSE))</f>
        <v>264</v>
      </c>
      <c r="W446" s="6">
        <f>INT(VLOOKUP($I446,怪物模板!$A$3:$N$302,怪物模板!J$1,FALSE))</f>
        <v>1102</v>
      </c>
      <c r="X446" s="6">
        <f>INT(VLOOKUP($I446,怪物模板!$A$3:$N$302,怪物模板!K$1,FALSE))</f>
        <v>551</v>
      </c>
      <c r="Y446" s="6">
        <f>INT(VLOOKUP($I446,怪物模板!$A$3:$N$302,怪物模板!L$1,FALSE))</f>
        <v>12000</v>
      </c>
      <c r="Z446" s="6">
        <f>INT(VLOOKUP($I446,怪物模板!$A$3:$N$302,怪物模板!M$1,FALSE))</f>
        <v>0</v>
      </c>
      <c r="AA446" s="6">
        <v>600</v>
      </c>
      <c r="AB446" s="6">
        <v>0</v>
      </c>
      <c r="AC446" s="6">
        <v>0</v>
      </c>
      <c r="AD446" s="6">
        <v>0</v>
      </c>
    </row>
    <row r="447" spans="1:30">
      <c r="A447" s="6">
        <v>444</v>
      </c>
      <c r="B447" s="6">
        <v>230130</v>
      </c>
      <c r="C447" s="6" t="s">
        <v>513</v>
      </c>
      <c r="E447" s="11" t="str">
        <f t="shared" si="11"/>
        <v>23013023304</v>
      </c>
      <c r="F447" s="6">
        <v>23304</v>
      </c>
      <c r="G447" s="6" t="s">
        <v>134</v>
      </c>
      <c r="H447" s="6"/>
      <c r="I447" s="6">
        <v>80</v>
      </c>
      <c r="J447" s="6">
        <v>2</v>
      </c>
      <c r="K447" s="6">
        <v>0</v>
      </c>
      <c r="L447" s="6">
        <v>0</v>
      </c>
      <c r="M447">
        <v>2.8</v>
      </c>
      <c r="N447">
        <v>32</v>
      </c>
      <c r="O447" s="6">
        <f>INT(VLOOKUP(I447,怪物模板!$A$3:$N$302,怪物模板!B$1,FALSE)*M447*125%)</f>
        <v>721</v>
      </c>
      <c r="P447" s="6">
        <f>INT(VLOOKUP($I447,怪物模板!$A$3:$N$302,怪物模板!C$1,FALSE)*N447)</f>
        <v>507104</v>
      </c>
      <c r="Q447" s="6">
        <f>INT(VLOOKUP($I447,怪物模板!$A$3:$N$302,怪物模板!D$1,FALSE))</f>
        <v>4134</v>
      </c>
      <c r="R447" s="6">
        <f>INT(VLOOKUP($I447,怪物模板!$A$3:$N$302,怪物模板!E$1,FALSE))</f>
        <v>4134</v>
      </c>
      <c r="S447" s="10">
        <v>0</v>
      </c>
      <c r="T447" s="6">
        <f>INT(VLOOKUP($I447,怪物模板!$A$3:$N$302,怪物模板!G$1,FALSE))</f>
        <v>275</v>
      </c>
      <c r="U447" s="6">
        <f>INT(VLOOKUP($I447,怪物模板!$A$3:$N$302,怪物模板!H$1,FALSE))</f>
        <v>440</v>
      </c>
      <c r="V447" s="6">
        <f>INT(VLOOKUP($I447,怪物模板!$A$3:$N$302,怪物模板!I$1,FALSE))</f>
        <v>264</v>
      </c>
      <c r="W447" s="6">
        <f>INT(VLOOKUP($I447,怪物模板!$A$3:$N$302,怪物模板!J$1,FALSE))</f>
        <v>1102</v>
      </c>
      <c r="X447" s="6">
        <f>INT(VLOOKUP($I447,怪物模板!$A$3:$N$302,怪物模板!K$1,FALSE))</f>
        <v>551</v>
      </c>
      <c r="Y447" s="6">
        <f>INT(VLOOKUP($I447,怪物模板!$A$3:$N$302,怪物模板!L$1,FALSE))</f>
        <v>12000</v>
      </c>
      <c r="Z447" s="6">
        <f>INT(VLOOKUP($I447,怪物模板!$A$3:$N$302,怪物模板!M$1,FALSE))</f>
        <v>0</v>
      </c>
      <c r="AA447" s="6">
        <v>600</v>
      </c>
      <c r="AB447" s="6">
        <v>0</v>
      </c>
      <c r="AC447" s="6">
        <v>0</v>
      </c>
      <c r="AD447" s="6">
        <v>0</v>
      </c>
    </row>
    <row r="448" spans="1:30">
      <c r="A448" s="6">
        <v>445</v>
      </c>
      <c r="B448" s="6">
        <v>230130</v>
      </c>
      <c r="C448" s="6" t="s">
        <v>513</v>
      </c>
      <c r="E448" s="11" t="str">
        <f t="shared" si="11"/>
        <v>23013023305</v>
      </c>
      <c r="F448" s="6">
        <v>23305</v>
      </c>
      <c r="G448" s="6" t="s">
        <v>515</v>
      </c>
      <c r="H448" s="6"/>
      <c r="I448" s="6">
        <v>80</v>
      </c>
      <c r="J448" s="6">
        <v>1</v>
      </c>
      <c r="K448" s="6">
        <v>0</v>
      </c>
      <c r="L448" s="6">
        <v>0</v>
      </c>
      <c r="M448" s="8">
        <v>7</v>
      </c>
      <c r="N448">
        <v>0.01</v>
      </c>
      <c r="O448" s="6">
        <f>INT(VLOOKUP(I448,怪物模板!$A$3:$N$302,怪物模板!B$1,FALSE)*M448*125%)</f>
        <v>1802</v>
      </c>
      <c r="P448" s="6">
        <f>INT(VLOOKUP($I448,怪物模板!$A$3:$N$302,怪物模板!C$1,FALSE)*N448)</f>
        <v>158</v>
      </c>
      <c r="Q448" s="6">
        <f>INT(VLOOKUP($I448,怪物模板!$A$3:$N$302,怪物模板!D$1,FALSE))</f>
        <v>4134</v>
      </c>
      <c r="R448" s="6">
        <f>INT(VLOOKUP($I448,怪物模板!$A$3:$N$302,怪物模板!E$1,FALSE))</f>
        <v>4134</v>
      </c>
      <c r="S448" s="10">
        <v>0</v>
      </c>
      <c r="T448" s="6">
        <f>INT(VLOOKUP($I448,怪物模板!$A$3:$N$302,怪物模板!G$1,FALSE))</f>
        <v>275</v>
      </c>
      <c r="U448" s="6">
        <f>INT(VLOOKUP($I448,怪物模板!$A$3:$N$302,怪物模板!H$1,FALSE))</f>
        <v>440</v>
      </c>
      <c r="V448" s="6">
        <f>INT(VLOOKUP($I448,怪物模板!$A$3:$N$302,怪物模板!I$1,FALSE))</f>
        <v>264</v>
      </c>
      <c r="W448" s="6">
        <f>INT(VLOOKUP($I448,怪物模板!$A$3:$N$302,怪物模板!J$1,FALSE))</f>
        <v>1102</v>
      </c>
      <c r="X448" s="6">
        <f>INT(VLOOKUP($I448,怪物模板!$A$3:$N$302,怪物模板!K$1,FALSE))</f>
        <v>551</v>
      </c>
      <c r="Y448" s="6">
        <f>INT(VLOOKUP($I448,怪物模板!$A$3:$N$302,怪物模板!L$1,FALSE))</f>
        <v>12000</v>
      </c>
      <c r="Z448" s="6">
        <f>INT(VLOOKUP($I448,怪物模板!$A$3:$N$302,怪物模板!M$1,FALSE))</f>
        <v>0</v>
      </c>
      <c r="AA448" s="6">
        <v>0</v>
      </c>
      <c r="AB448" s="6">
        <v>0</v>
      </c>
      <c r="AC448" s="6">
        <v>0</v>
      </c>
      <c r="AD448" s="6">
        <v>0</v>
      </c>
    </row>
    <row r="449" spans="1:30">
      <c r="A449" s="6">
        <v>446</v>
      </c>
      <c r="B449" s="6">
        <v>230140</v>
      </c>
      <c r="C449" s="6" t="s">
        <v>516</v>
      </c>
      <c r="E449" s="11" t="str">
        <f t="shared" si="11"/>
        <v>23014023401</v>
      </c>
      <c r="F449" s="6">
        <v>23401</v>
      </c>
      <c r="G449" s="6" t="s">
        <v>517</v>
      </c>
      <c r="H449" s="6"/>
      <c r="I449" s="6">
        <v>100</v>
      </c>
      <c r="J449" s="6">
        <v>3</v>
      </c>
      <c r="K449" s="6">
        <v>0</v>
      </c>
      <c r="L449" s="6">
        <v>0</v>
      </c>
      <c r="M449">
        <v>12</v>
      </c>
      <c r="N449">
        <v>130</v>
      </c>
      <c r="O449" s="6">
        <f>INT(VLOOKUP(I449,怪物模板!$A$3:$N$302,怪物模板!B$1,FALSE)*M449*125%)</f>
        <v>4185</v>
      </c>
      <c r="P449" s="6">
        <f>INT(VLOOKUP($I449,怪物模板!$A$3:$N$302,怪物模板!C$1,FALSE)*N449)</f>
        <v>2788370</v>
      </c>
      <c r="Q449" s="6">
        <f>INT(VLOOKUP($I449,怪物模板!$A$3:$N$302,怪物模板!D$1,FALSE))</f>
        <v>5595</v>
      </c>
      <c r="R449" s="6">
        <f>INT(VLOOKUP($I449,怪物模板!$A$3:$N$302,怪物模板!E$1,FALSE))</f>
        <v>5595</v>
      </c>
      <c r="S449" s="10">
        <v>0</v>
      </c>
      <c r="T449" s="6">
        <f>INT(VLOOKUP($I449,怪物模板!$A$3:$N$302,怪物模板!G$1,FALSE))</f>
        <v>373</v>
      </c>
      <c r="U449" s="6">
        <f>INT(VLOOKUP($I449,怪物模板!$A$3:$N$302,怪物模板!H$1,FALSE))</f>
        <v>596</v>
      </c>
      <c r="V449" s="6">
        <f>INT(VLOOKUP($I449,怪物模板!$A$3:$N$302,怪物模板!I$1,FALSE))</f>
        <v>358</v>
      </c>
      <c r="W449" s="6">
        <f>INT(VLOOKUP($I449,怪物模板!$A$3:$N$302,怪物模板!J$1,FALSE))</f>
        <v>1492</v>
      </c>
      <c r="X449" s="6">
        <f>INT(VLOOKUP($I449,怪物模板!$A$3:$N$302,怪物模板!K$1,FALSE))</f>
        <v>746</v>
      </c>
      <c r="Y449" s="6">
        <f>INT(VLOOKUP($I449,怪物模板!$A$3:$N$302,怪物模板!L$1,FALSE))</f>
        <v>12000</v>
      </c>
      <c r="Z449" s="6">
        <f>INT(VLOOKUP($I449,怪物模板!$A$3:$N$302,怪物模板!M$1,FALSE))</f>
        <v>0</v>
      </c>
      <c r="AA449" s="6">
        <v>750</v>
      </c>
      <c r="AB449" s="6">
        <v>0</v>
      </c>
      <c r="AC449" s="6">
        <v>0</v>
      </c>
      <c r="AD449" s="6">
        <v>0</v>
      </c>
    </row>
    <row r="450" spans="1:30">
      <c r="A450" s="6">
        <v>447</v>
      </c>
      <c r="B450" s="6">
        <v>230140</v>
      </c>
      <c r="C450" s="6" t="s">
        <v>516</v>
      </c>
      <c r="E450" s="11" t="str">
        <f t="shared" si="11"/>
        <v>23014023402</v>
      </c>
      <c r="F450" s="6">
        <v>23402</v>
      </c>
      <c r="G450" s="6" t="s">
        <v>518</v>
      </c>
      <c r="H450" s="6"/>
      <c r="I450" s="6">
        <v>100</v>
      </c>
      <c r="J450" s="6">
        <v>2</v>
      </c>
      <c r="K450" s="6">
        <v>0</v>
      </c>
      <c r="L450" s="6">
        <v>0</v>
      </c>
      <c r="M450" s="8">
        <v>7.5</v>
      </c>
      <c r="N450">
        <v>0.01</v>
      </c>
      <c r="O450" s="6">
        <f>INT(VLOOKUP(I450,怪物模板!$A$3:$N$302,怪物模板!B$1,FALSE)*M450*125%)</f>
        <v>2615</v>
      </c>
      <c r="P450" s="6">
        <f>INT(VLOOKUP($I450,怪物模板!$A$3:$N$302,怪物模板!C$1,FALSE)*N450)</f>
        <v>214</v>
      </c>
      <c r="Q450" s="6">
        <f>INT(VLOOKUP($I450,怪物模板!$A$3:$N$302,怪物模板!D$1,FALSE))</f>
        <v>5595</v>
      </c>
      <c r="R450" s="6">
        <f>INT(VLOOKUP($I450,怪物模板!$A$3:$N$302,怪物模板!E$1,FALSE))</f>
        <v>5595</v>
      </c>
      <c r="S450" s="10">
        <v>0</v>
      </c>
      <c r="T450" s="6">
        <f>INT(VLOOKUP($I450,怪物模板!$A$3:$N$302,怪物模板!G$1,FALSE))</f>
        <v>373</v>
      </c>
      <c r="U450" s="6">
        <f>INT(VLOOKUP($I450,怪物模板!$A$3:$N$302,怪物模板!H$1,FALSE))</f>
        <v>596</v>
      </c>
      <c r="V450" s="6">
        <f>INT(VLOOKUP($I450,怪物模板!$A$3:$N$302,怪物模板!I$1,FALSE))</f>
        <v>358</v>
      </c>
      <c r="W450" s="6">
        <f>INT(VLOOKUP($I450,怪物模板!$A$3:$N$302,怪物模板!J$1,FALSE))</f>
        <v>1492</v>
      </c>
      <c r="X450" s="6">
        <f>INT(VLOOKUP($I450,怪物模板!$A$3:$N$302,怪物模板!K$1,FALSE))</f>
        <v>746</v>
      </c>
      <c r="Y450" s="6">
        <f>INT(VLOOKUP($I450,怪物模板!$A$3:$N$302,怪物模板!L$1,FALSE))</f>
        <v>12000</v>
      </c>
      <c r="Z450" s="6">
        <f>INT(VLOOKUP($I450,怪物模板!$A$3:$N$302,怪物模板!M$1,FALSE))</f>
        <v>0</v>
      </c>
      <c r="AA450" s="6">
        <v>0</v>
      </c>
      <c r="AB450" s="6">
        <v>0</v>
      </c>
      <c r="AC450" s="6">
        <v>0</v>
      </c>
      <c r="AD450" s="6">
        <v>0</v>
      </c>
    </row>
    <row r="451" spans="1:30">
      <c r="A451" s="6">
        <v>448</v>
      </c>
      <c r="B451" s="6">
        <v>230140</v>
      </c>
      <c r="C451" s="6" t="s">
        <v>516</v>
      </c>
      <c r="E451" s="11" t="str">
        <f t="shared" si="11"/>
        <v>23014023403</v>
      </c>
      <c r="F451" s="6">
        <v>23403</v>
      </c>
      <c r="G451" s="6" t="s">
        <v>519</v>
      </c>
      <c r="H451" s="6"/>
      <c r="I451" s="6">
        <v>100</v>
      </c>
      <c r="J451" s="6">
        <v>1</v>
      </c>
      <c r="K451" s="6">
        <v>0</v>
      </c>
      <c r="L451" s="6">
        <v>0</v>
      </c>
      <c r="M451">
        <v>1.5</v>
      </c>
      <c r="N451">
        <v>10</v>
      </c>
      <c r="O451" s="6">
        <f>INT(VLOOKUP(I451,怪物模板!$A$3:$N$302,怪物模板!B$1,FALSE)*M451*125%)</f>
        <v>523</v>
      </c>
      <c r="P451" s="6">
        <f>INT(VLOOKUP($I451,怪物模板!$A$3:$N$302,怪物模板!C$1,FALSE)*N451)</f>
        <v>214490</v>
      </c>
      <c r="Q451" s="6">
        <f>INT(VLOOKUP($I451,怪物模板!$A$3:$N$302,怪物模板!D$1,FALSE))</f>
        <v>5595</v>
      </c>
      <c r="R451" s="6">
        <f>INT(VLOOKUP($I451,怪物模板!$A$3:$N$302,怪物模板!E$1,FALSE))</f>
        <v>5595</v>
      </c>
      <c r="S451" s="10">
        <v>0</v>
      </c>
      <c r="T451" s="6">
        <f>INT(VLOOKUP($I451,怪物模板!$A$3:$N$302,怪物模板!G$1,FALSE))</f>
        <v>373</v>
      </c>
      <c r="U451" s="6">
        <f>INT(VLOOKUP($I451,怪物模板!$A$3:$N$302,怪物模板!H$1,FALSE))</f>
        <v>596</v>
      </c>
      <c r="V451" s="6">
        <f>INT(VLOOKUP($I451,怪物模板!$A$3:$N$302,怪物模板!I$1,FALSE))</f>
        <v>358</v>
      </c>
      <c r="W451" s="6">
        <f>INT(VLOOKUP($I451,怪物模板!$A$3:$N$302,怪物模板!J$1,FALSE))</f>
        <v>1492</v>
      </c>
      <c r="X451" s="6">
        <f>INT(VLOOKUP($I451,怪物模板!$A$3:$N$302,怪物模板!K$1,FALSE))</f>
        <v>746</v>
      </c>
      <c r="Y451" s="6">
        <f>INT(VLOOKUP($I451,怪物模板!$A$3:$N$302,怪物模板!L$1,FALSE))</f>
        <v>12000</v>
      </c>
      <c r="Z451" s="6">
        <f>INT(VLOOKUP($I451,怪物模板!$A$3:$N$302,怪物模板!M$1,FALSE))</f>
        <v>0</v>
      </c>
      <c r="AA451" s="6">
        <v>600</v>
      </c>
      <c r="AB451" s="6">
        <v>0</v>
      </c>
      <c r="AC451" s="6">
        <v>0</v>
      </c>
      <c r="AD451" s="6">
        <v>0</v>
      </c>
    </row>
    <row r="452" spans="1:30">
      <c r="A452" s="6">
        <v>449</v>
      </c>
      <c r="B452" s="6">
        <v>230140</v>
      </c>
      <c r="C452" s="6" t="s">
        <v>516</v>
      </c>
      <c r="E452" s="11" t="str">
        <f t="shared" ref="E452:E515" si="13">B452&amp;F452</f>
        <v>23014023404</v>
      </c>
      <c r="F452" s="6">
        <v>23404</v>
      </c>
      <c r="G452" s="6" t="s">
        <v>88</v>
      </c>
      <c r="H452" s="6"/>
      <c r="I452" s="6">
        <v>100</v>
      </c>
      <c r="J452" s="6">
        <v>2</v>
      </c>
      <c r="K452" s="6">
        <v>0</v>
      </c>
      <c r="L452" s="6">
        <v>0</v>
      </c>
      <c r="M452">
        <v>2.3</v>
      </c>
      <c r="N452">
        <v>35</v>
      </c>
      <c r="O452" s="6">
        <f>INT(VLOOKUP(I452,怪物模板!$A$3:$N$302,怪物模板!B$1,FALSE)*M452*125%)</f>
        <v>802</v>
      </c>
      <c r="P452" s="6">
        <f>INT(VLOOKUP($I452,怪物模板!$A$3:$N$302,怪物模板!C$1,FALSE)*N452)</f>
        <v>750715</v>
      </c>
      <c r="Q452" s="6">
        <f>INT(VLOOKUP($I452,怪物模板!$A$3:$N$302,怪物模板!D$1,FALSE))</f>
        <v>5595</v>
      </c>
      <c r="R452" s="6">
        <f>INT(VLOOKUP($I452,怪物模板!$A$3:$N$302,怪物模板!E$1,FALSE))</f>
        <v>5595</v>
      </c>
      <c r="S452" s="10">
        <v>0</v>
      </c>
      <c r="T452" s="6">
        <f>INT(VLOOKUP($I452,怪物模板!$A$3:$N$302,怪物模板!G$1,FALSE))</f>
        <v>373</v>
      </c>
      <c r="U452" s="6">
        <f>INT(VLOOKUP($I452,怪物模板!$A$3:$N$302,怪物模板!H$1,FALSE))</f>
        <v>596</v>
      </c>
      <c r="V452" s="6">
        <f>INT(VLOOKUP($I452,怪物模板!$A$3:$N$302,怪物模板!I$1,FALSE))</f>
        <v>358</v>
      </c>
      <c r="W452" s="6">
        <f>INT(VLOOKUP($I452,怪物模板!$A$3:$N$302,怪物模板!J$1,FALSE))</f>
        <v>1492</v>
      </c>
      <c r="X452" s="6">
        <f>INT(VLOOKUP($I452,怪物模板!$A$3:$N$302,怪物模板!K$1,FALSE))</f>
        <v>746</v>
      </c>
      <c r="Y452" s="6">
        <f>INT(VLOOKUP($I452,怪物模板!$A$3:$N$302,怪物模板!L$1,FALSE))</f>
        <v>12000</v>
      </c>
      <c r="Z452" s="6">
        <f>INT(VLOOKUP($I452,怪物模板!$A$3:$N$302,怪物模板!M$1,FALSE))</f>
        <v>0</v>
      </c>
      <c r="AA452" s="6">
        <v>600</v>
      </c>
      <c r="AB452" s="6">
        <v>0</v>
      </c>
      <c r="AC452" s="6">
        <v>0</v>
      </c>
      <c r="AD452" s="6">
        <v>0</v>
      </c>
    </row>
    <row r="453" spans="1:30">
      <c r="A453" s="6">
        <v>450</v>
      </c>
      <c r="B453" s="6">
        <v>230140</v>
      </c>
      <c r="C453" s="6" t="s">
        <v>516</v>
      </c>
      <c r="E453" s="11" t="str">
        <f t="shared" si="13"/>
        <v>23014023303</v>
      </c>
      <c r="F453" s="6">
        <v>23303</v>
      </c>
      <c r="G453" s="12" t="s">
        <v>520</v>
      </c>
      <c r="H453" s="6"/>
      <c r="I453" s="6">
        <v>100</v>
      </c>
      <c r="J453" s="6">
        <v>1</v>
      </c>
      <c r="K453" s="6">
        <v>0</v>
      </c>
      <c r="L453" s="6">
        <v>0</v>
      </c>
      <c r="M453" s="13">
        <v>1.5</v>
      </c>
      <c r="N453" s="13">
        <v>10</v>
      </c>
      <c r="O453" s="6">
        <f>INT(VLOOKUP(I453,怪物模板!$A$3:$N$302,怪物模板!B$1,FALSE)*M453*125%)</f>
        <v>523</v>
      </c>
      <c r="P453" s="6">
        <f>INT(VLOOKUP($I453,怪物模板!$A$3:$N$302,怪物模板!C$1,FALSE)*N453)</f>
        <v>214490</v>
      </c>
      <c r="Q453" s="6">
        <f>INT(VLOOKUP($I453,怪物模板!$A$3:$N$302,怪物模板!D$1,FALSE))</f>
        <v>5595</v>
      </c>
      <c r="R453" s="6">
        <f>INT(VLOOKUP($I453,怪物模板!$A$3:$N$302,怪物模板!E$1,FALSE))</f>
        <v>5595</v>
      </c>
      <c r="S453" s="10">
        <v>0</v>
      </c>
      <c r="T453" s="6">
        <f>INT(VLOOKUP($I453,怪物模板!$A$3:$N$302,怪物模板!G$1,FALSE))</f>
        <v>373</v>
      </c>
      <c r="U453" s="6">
        <f>INT(VLOOKUP($I453,怪物模板!$A$3:$N$302,怪物模板!H$1,FALSE))</f>
        <v>596</v>
      </c>
      <c r="V453" s="6">
        <f>INT(VLOOKUP($I453,怪物模板!$A$3:$N$302,怪物模板!I$1,FALSE))</f>
        <v>358</v>
      </c>
      <c r="W453" s="6">
        <f>INT(VLOOKUP($I453,怪物模板!$A$3:$N$302,怪物模板!J$1,FALSE))</f>
        <v>1492</v>
      </c>
      <c r="X453" s="6">
        <f>INT(VLOOKUP($I453,怪物模板!$A$3:$N$302,怪物模板!K$1,FALSE))</f>
        <v>746</v>
      </c>
      <c r="Y453" s="6">
        <f>INT(VLOOKUP($I453,怪物模板!$A$3:$N$302,怪物模板!L$1,FALSE))</f>
        <v>12000</v>
      </c>
      <c r="Z453" s="6">
        <f>INT(VLOOKUP($I453,怪物模板!$A$3:$N$302,怪物模板!M$1,FALSE))</f>
        <v>0</v>
      </c>
      <c r="AA453" s="6">
        <v>600</v>
      </c>
      <c r="AB453" s="6">
        <v>0</v>
      </c>
      <c r="AC453" s="6">
        <v>0</v>
      </c>
      <c r="AD453" s="6">
        <v>0</v>
      </c>
    </row>
    <row r="454" spans="1:30">
      <c r="A454" s="6">
        <v>451</v>
      </c>
      <c r="B454" s="6">
        <v>230150</v>
      </c>
      <c r="C454" s="6" t="s">
        <v>521</v>
      </c>
      <c r="E454" s="11" t="str">
        <f t="shared" si="13"/>
        <v>23015023501</v>
      </c>
      <c r="F454" s="6">
        <v>23501</v>
      </c>
      <c r="G454" s="6" t="s">
        <v>494</v>
      </c>
      <c r="H454" s="6"/>
      <c r="I454" s="6">
        <v>120</v>
      </c>
      <c r="J454" s="6">
        <v>3</v>
      </c>
      <c r="K454" s="6">
        <v>0</v>
      </c>
      <c r="L454" s="6">
        <v>0</v>
      </c>
      <c r="M454">
        <v>12</v>
      </c>
      <c r="N454">
        <v>130</v>
      </c>
      <c r="O454" s="6">
        <f>INT(VLOOKUP(I454,怪物模板!$A$3:$N$302,怪物模板!B$1,FALSE)*M454*125%)</f>
        <v>5415</v>
      </c>
      <c r="P454" s="6">
        <f>INT(VLOOKUP($I454,怪物模板!$A$3:$N$302,怪物模板!C$1,FALSE)*N454)</f>
        <v>3605420</v>
      </c>
      <c r="Q454" s="6">
        <f>INT(VLOOKUP($I454,怪物模板!$A$3:$N$302,怪物模板!D$1,FALSE))</f>
        <v>7235</v>
      </c>
      <c r="R454" s="6">
        <f>INT(VLOOKUP($I454,怪物模板!$A$3:$N$302,怪物模板!E$1,FALSE))</f>
        <v>7235</v>
      </c>
      <c r="S454" s="10">
        <v>0</v>
      </c>
      <c r="T454" s="6">
        <f>INT(VLOOKUP($I454,怪物模板!$A$3:$N$302,怪物模板!G$1,FALSE))</f>
        <v>482</v>
      </c>
      <c r="U454" s="6">
        <f>INT(VLOOKUP($I454,怪物模板!$A$3:$N$302,怪物模板!H$1,FALSE))</f>
        <v>771</v>
      </c>
      <c r="V454" s="6">
        <f>INT(VLOOKUP($I454,怪物模板!$A$3:$N$302,怪物模板!I$1,FALSE))</f>
        <v>463</v>
      </c>
      <c r="W454" s="6">
        <f>INT(VLOOKUP($I454,怪物模板!$A$3:$N$302,怪物模板!J$1,FALSE))</f>
        <v>1929</v>
      </c>
      <c r="X454" s="6">
        <f>INT(VLOOKUP($I454,怪物模板!$A$3:$N$302,怪物模板!K$1,FALSE))</f>
        <v>964</v>
      </c>
      <c r="Y454" s="6">
        <f>INT(VLOOKUP($I454,怪物模板!$A$3:$N$302,怪物模板!L$1,FALSE))</f>
        <v>12000</v>
      </c>
      <c r="Z454" s="6">
        <f>INT(VLOOKUP($I454,怪物模板!$A$3:$N$302,怪物模板!M$1,FALSE))</f>
        <v>0</v>
      </c>
      <c r="AA454" s="6">
        <v>750</v>
      </c>
      <c r="AB454" s="6">
        <v>0</v>
      </c>
      <c r="AC454" s="6">
        <v>0</v>
      </c>
      <c r="AD454" s="6">
        <v>0</v>
      </c>
    </row>
    <row r="455" spans="1:30">
      <c r="A455" s="6">
        <v>452</v>
      </c>
      <c r="B455" s="6">
        <v>230150</v>
      </c>
      <c r="C455" s="6" t="s">
        <v>521</v>
      </c>
      <c r="E455" s="11" t="str">
        <f t="shared" si="13"/>
        <v>23015023502</v>
      </c>
      <c r="F455" s="6">
        <v>23502</v>
      </c>
      <c r="G455" s="6" t="s">
        <v>522</v>
      </c>
      <c r="H455" s="6"/>
      <c r="I455" s="6">
        <v>120</v>
      </c>
      <c r="J455" s="6">
        <v>1</v>
      </c>
      <c r="K455" s="6">
        <v>0</v>
      </c>
      <c r="L455" s="6">
        <v>0</v>
      </c>
      <c r="M455">
        <v>1.5</v>
      </c>
      <c r="N455">
        <v>10</v>
      </c>
      <c r="O455" s="6">
        <f>INT(VLOOKUP(I455,怪物模板!$A$3:$N$302,怪物模板!B$1,FALSE)*M455*125%)</f>
        <v>676</v>
      </c>
      <c r="P455" s="6">
        <f>INT(VLOOKUP($I455,怪物模板!$A$3:$N$302,怪物模板!C$1,FALSE)*N455)</f>
        <v>277340</v>
      </c>
      <c r="Q455" s="6">
        <f>INT(VLOOKUP($I455,怪物模板!$A$3:$N$302,怪物模板!D$1,FALSE))</f>
        <v>7235</v>
      </c>
      <c r="R455" s="6">
        <f>INT(VLOOKUP($I455,怪物模板!$A$3:$N$302,怪物模板!E$1,FALSE))</f>
        <v>7235</v>
      </c>
      <c r="S455" s="10">
        <v>0</v>
      </c>
      <c r="T455" s="6">
        <f>INT(VLOOKUP($I455,怪物模板!$A$3:$N$302,怪物模板!G$1,FALSE))</f>
        <v>482</v>
      </c>
      <c r="U455" s="6">
        <f>INT(VLOOKUP($I455,怪物模板!$A$3:$N$302,怪物模板!H$1,FALSE))</f>
        <v>771</v>
      </c>
      <c r="V455" s="6">
        <f>INT(VLOOKUP($I455,怪物模板!$A$3:$N$302,怪物模板!I$1,FALSE))</f>
        <v>463</v>
      </c>
      <c r="W455" s="6">
        <f>INT(VLOOKUP($I455,怪物模板!$A$3:$N$302,怪物模板!J$1,FALSE))</f>
        <v>1929</v>
      </c>
      <c r="X455" s="6">
        <f>INT(VLOOKUP($I455,怪物模板!$A$3:$N$302,怪物模板!K$1,FALSE))</f>
        <v>964</v>
      </c>
      <c r="Y455" s="6">
        <f>INT(VLOOKUP($I455,怪物模板!$A$3:$N$302,怪物模板!L$1,FALSE))</f>
        <v>12000</v>
      </c>
      <c r="Z455" s="6">
        <f>INT(VLOOKUP($I455,怪物模板!$A$3:$N$302,怪物模板!M$1,FALSE))</f>
        <v>0</v>
      </c>
      <c r="AA455" s="6">
        <v>750</v>
      </c>
      <c r="AB455" s="6">
        <v>0</v>
      </c>
      <c r="AC455" s="6">
        <v>0</v>
      </c>
      <c r="AD455" s="6">
        <v>0</v>
      </c>
    </row>
    <row r="456" spans="1:30">
      <c r="A456" s="6">
        <v>453</v>
      </c>
      <c r="B456" s="6">
        <v>230150</v>
      </c>
      <c r="C456" s="6" t="s">
        <v>521</v>
      </c>
      <c r="E456" s="11" t="str">
        <f t="shared" si="13"/>
        <v>23015023503</v>
      </c>
      <c r="F456" s="6">
        <v>23503</v>
      </c>
      <c r="G456" s="6" t="s">
        <v>523</v>
      </c>
      <c r="H456" s="6"/>
      <c r="I456" s="6">
        <v>120</v>
      </c>
      <c r="J456" s="6">
        <v>1</v>
      </c>
      <c r="K456" s="6">
        <v>0</v>
      </c>
      <c r="L456" s="6">
        <v>0</v>
      </c>
      <c r="M456">
        <v>1.5</v>
      </c>
      <c r="N456">
        <v>10</v>
      </c>
      <c r="O456" s="6">
        <f>INT(VLOOKUP(I456,怪物模板!$A$3:$N$302,怪物模板!B$1,FALSE)*M456*125%)</f>
        <v>676</v>
      </c>
      <c r="P456" s="6">
        <f>INT(VLOOKUP($I456,怪物模板!$A$3:$N$302,怪物模板!C$1,FALSE)*N456)</f>
        <v>277340</v>
      </c>
      <c r="Q456" s="6">
        <f>INT(VLOOKUP($I456,怪物模板!$A$3:$N$302,怪物模板!D$1,FALSE))</f>
        <v>7235</v>
      </c>
      <c r="R456" s="6">
        <f>INT(VLOOKUP($I456,怪物模板!$A$3:$N$302,怪物模板!E$1,FALSE))</f>
        <v>7235</v>
      </c>
      <c r="S456" s="10">
        <v>0</v>
      </c>
      <c r="T456" s="6">
        <f>INT(VLOOKUP($I456,怪物模板!$A$3:$N$302,怪物模板!G$1,FALSE))</f>
        <v>482</v>
      </c>
      <c r="U456" s="6">
        <f>INT(VLOOKUP($I456,怪物模板!$A$3:$N$302,怪物模板!H$1,FALSE))</f>
        <v>771</v>
      </c>
      <c r="V456" s="6">
        <f>INT(VLOOKUP($I456,怪物模板!$A$3:$N$302,怪物模板!I$1,FALSE))</f>
        <v>463</v>
      </c>
      <c r="W456" s="6">
        <f>INT(VLOOKUP($I456,怪物模板!$A$3:$N$302,怪物模板!J$1,FALSE))</f>
        <v>1929</v>
      </c>
      <c r="X456" s="6">
        <f>INT(VLOOKUP($I456,怪物模板!$A$3:$N$302,怪物模板!K$1,FALSE))</f>
        <v>964</v>
      </c>
      <c r="Y456" s="6">
        <f>INT(VLOOKUP($I456,怪物模板!$A$3:$N$302,怪物模板!L$1,FALSE))</f>
        <v>12000</v>
      </c>
      <c r="Z456" s="6">
        <f>INT(VLOOKUP($I456,怪物模板!$A$3:$N$302,怪物模板!M$1,FALSE))</f>
        <v>0</v>
      </c>
      <c r="AA456" s="6">
        <v>750</v>
      </c>
      <c r="AB456" s="6">
        <v>0</v>
      </c>
      <c r="AC456" s="6">
        <v>0</v>
      </c>
      <c r="AD456" s="6">
        <v>0</v>
      </c>
    </row>
    <row r="457" spans="1:30">
      <c r="A457" s="6">
        <v>454</v>
      </c>
      <c r="B457" s="6">
        <v>230150</v>
      </c>
      <c r="C457" s="6" t="s">
        <v>521</v>
      </c>
      <c r="E457" s="11" t="str">
        <f t="shared" si="13"/>
        <v>23015023504</v>
      </c>
      <c r="F457" s="6">
        <v>23504</v>
      </c>
      <c r="G457" s="6" t="s">
        <v>137</v>
      </c>
      <c r="H457" s="6"/>
      <c r="I457" s="6">
        <v>120</v>
      </c>
      <c r="J457" s="6">
        <v>1</v>
      </c>
      <c r="K457" s="6">
        <v>0</v>
      </c>
      <c r="L457" s="6">
        <v>0</v>
      </c>
      <c r="M457">
        <v>1.5</v>
      </c>
      <c r="N457">
        <v>10</v>
      </c>
      <c r="O457" s="6">
        <f>INT(VLOOKUP(I457,怪物模板!$A$3:$N$302,怪物模板!B$1,FALSE)*M457*125%)</f>
        <v>676</v>
      </c>
      <c r="P457" s="6">
        <f>INT(VLOOKUP($I457,怪物模板!$A$3:$N$302,怪物模板!C$1,FALSE)*N457)</f>
        <v>277340</v>
      </c>
      <c r="Q457" s="6">
        <f>INT(VLOOKUP($I457,怪物模板!$A$3:$N$302,怪物模板!D$1,FALSE))</f>
        <v>7235</v>
      </c>
      <c r="R457" s="6">
        <f>INT(VLOOKUP($I457,怪物模板!$A$3:$N$302,怪物模板!E$1,FALSE))</f>
        <v>7235</v>
      </c>
      <c r="S457" s="10">
        <v>0</v>
      </c>
      <c r="T457" s="6">
        <f>INT(VLOOKUP($I457,怪物模板!$A$3:$N$302,怪物模板!G$1,FALSE))</f>
        <v>482</v>
      </c>
      <c r="U457" s="6">
        <f>INT(VLOOKUP($I457,怪物模板!$A$3:$N$302,怪物模板!H$1,FALSE))</f>
        <v>771</v>
      </c>
      <c r="V457" s="6">
        <f>INT(VLOOKUP($I457,怪物模板!$A$3:$N$302,怪物模板!I$1,FALSE))</f>
        <v>463</v>
      </c>
      <c r="W457" s="6">
        <f>INT(VLOOKUP($I457,怪物模板!$A$3:$N$302,怪物模板!J$1,FALSE))</f>
        <v>1929</v>
      </c>
      <c r="X457" s="6">
        <f>INT(VLOOKUP($I457,怪物模板!$A$3:$N$302,怪物模板!K$1,FALSE))</f>
        <v>964</v>
      </c>
      <c r="Y457" s="6">
        <f>INT(VLOOKUP($I457,怪物模板!$A$3:$N$302,怪物模板!L$1,FALSE))</f>
        <v>12000</v>
      </c>
      <c r="Z457" s="6">
        <f>INT(VLOOKUP($I457,怪物模板!$A$3:$N$302,怪物模板!M$1,FALSE))</f>
        <v>0</v>
      </c>
      <c r="AA457" s="6">
        <v>750</v>
      </c>
      <c r="AB457" s="6">
        <v>0</v>
      </c>
      <c r="AC457" s="6">
        <v>0</v>
      </c>
      <c r="AD457" s="6">
        <v>0</v>
      </c>
    </row>
    <row r="458" spans="1:32">
      <c r="A458" s="6">
        <v>455</v>
      </c>
      <c r="B458" s="6">
        <v>230170</v>
      </c>
      <c r="C458" s="6" t="s">
        <v>524</v>
      </c>
      <c r="E458" s="11" t="str">
        <f t="shared" si="13"/>
        <v>23017023511</v>
      </c>
      <c r="F458" s="6">
        <v>23511</v>
      </c>
      <c r="G458" s="6" t="s">
        <v>525</v>
      </c>
      <c r="H458" s="6"/>
      <c r="I458" s="6">
        <v>140</v>
      </c>
      <c r="J458" s="6">
        <v>3</v>
      </c>
      <c r="K458" s="6">
        <v>0</v>
      </c>
      <c r="L458" s="6">
        <v>0</v>
      </c>
      <c r="M458">
        <v>30</v>
      </c>
      <c r="N458">
        <v>200</v>
      </c>
      <c r="O458" s="6">
        <f>INT(VLOOKUP(I458,怪物模板!$A$3:$N$302,怪物模板!B$1,FALSE)*M458*125%)</f>
        <v>16950</v>
      </c>
      <c r="P458" s="6">
        <f>INT(VLOOKUP($I458,怪物模板!$A$3:$N$302,怪物模板!C$1,FALSE)*N458)</f>
        <v>6940200</v>
      </c>
      <c r="Q458" s="6">
        <f>INT(VLOOKUP($I458,怪物模板!$A$3:$N$302,怪物模板!D$1,FALSE))</f>
        <v>9052</v>
      </c>
      <c r="R458" s="6">
        <f>INT(VLOOKUP($I458,怪物模板!$A$3:$N$302,怪物模板!E$1,FALSE))</f>
        <v>9052</v>
      </c>
      <c r="S458" s="10">
        <v>5000</v>
      </c>
      <c r="T458" s="6">
        <f>INT(VLOOKUP($I458,怪物模板!$A$3:$N$302,怪物模板!G$1,FALSE))</f>
        <v>603</v>
      </c>
      <c r="U458" s="6">
        <f>INT(VLOOKUP($I458,怪物模板!$A$3:$N$302,怪物模板!H$1,FALSE))</f>
        <v>965</v>
      </c>
      <c r="V458" s="6">
        <v>4000</v>
      </c>
      <c r="W458" s="6">
        <v>20000</v>
      </c>
      <c r="X458" s="6">
        <f>INT(VLOOKUP($I458,怪物模板!$A$3:$N$302,怪物模板!K$1,FALSE))</f>
        <v>1207</v>
      </c>
      <c r="Y458" s="6">
        <v>40000</v>
      </c>
      <c r="Z458" s="6">
        <v>50000</v>
      </c>
      <c r="AA458" s="6">
        <v>750</v>
      </c>
      <c r="AB458" s="6">
        <v>0</v>
      </c>
      <c r="AC458" s="6">
        <v>0</v>
      </c>
      <c r="AD458" s="6">
        <v>5000</v>
      </c>
      <c r="AF458" s="13"/>
    </row>
    <row r="459" spans="1:32">
      <c r="A459" s="6">
        <v>456</v>
      </c>
      <c r="B459" s="6">
        <v>230170</v>
      </c>
      <c r="C459" s="6" t="s">
        <v>524</v>
      </c>
      <c r="E459" s="11" t="str">
        <f t="shared" si="13"/>
        <v>23017023513</v>
      </c>
      <c r="F459" s="6">
        <v>23513</v>
      </c>
      <c r="G459" s="6" t="s">
        <v>526</v>
      </c>
      <c r="H459" s="6"/>
      <c r="I459" s="6">
        <v>140</v>
      </c>
      <c r="J459" s="6">
        <v>1</v>
      </c>
      <c r="K459" s="6">
        <v>0</v>
      </c>
      <c r="L459" s="6">
        <v>0</v>
      </c>
      <c r="M459">
        <v>4</v>
      </c>
      <c r="N459">
        <v>50</v>
      </c>
      <c r="O459" s="6">
        <f>INT(VLOOKUP(I459,怪物模板!$A$3:$N$302,怪物模板!B$1,FALSE)*M459*125%)</f>
        <v>2260</v>
      </c>
      <c r="P459" s="6">
        <f>INT(VLOOKUP($I459,怪物模板!$A$3:$N$302,怪物模板!C$1,FALSE)*N459)</f>
        <v>1735050</v>
      </c>
      <c r="Q459" s="6">
        <f>INT(VLOOKUP($I459,怪物模板!$A$3:$N$302,怪物模板!D$1,FALSE))</f>
        <v>9052</v>
      </c>
      <c r="R459" s="6">
        <f>INT(VLOOKUP($I459,怪物模板!$A$3:$N$302,怪物模板!E$1,FALSE))</f>
        <v>9052</v>
      </c>
      <c r="S459" s="10">
        <v>2000</v>
      </c>
      <c r="T459" s="6">
        <f>INT(VLOOKUP($I459,怪物模板!$A$3:$N$302,怪物模板!G$1,FALSE))</f>
        <v>603</v>
      </c>
      <c r="U459" s="6">
        <f>INT(VLOOKUP($I459,怪物模板!$A$3:$N$302,怪物模板!H$1,FALSE))</f>
        <v>965</v>
      </c>
      <c r="V459" s="6">
        <v>3000</v>
      </c>
      <c r="W459" s="6">
        <v>15000</v>
      </c>
      <c r="X459" s="6">
        <f>INT(VLOOKUP($I459,怪物模板!$A$3:$N$302,怪物模板!K$1,FALSE))</f>
        <v>1207</v>
      </c>
      <c r="Y459" s="6">
        <v>20000</v>
      </c>
      <c r="Z459" s="6">
        <v>30000</v>
      </c>
      <c r="AA459" s="6">
        <v>600</v>
      </c>
      <c r="AB459" s="6">
        <v>0</v>
      </c>
      <c r="AC459" s="6">
        <v>0</v>
      </c>
      <c r="AD459" s="6">
        <v>2000</v>
      </c>
      <c r="AF459" s="13"/>
    </row>
    <row r="460" spans="1:32">
      <c r="A460" s="6">
        <v>457</v>
      </c>
      <c r="B460" s="6">
        <v>230170</v>
      </c>
      <c r="C460" s="6" t="s">
        <v>524</v>
      </c>
      <c r="E460" s="11" t="str">
        <f t="shared" si="13"/>
        <v>23017023514</v>
      </c>
      <c r="F460" s="6">
        <v>23514</v>
      </c>
      <c r="G460" s="6" t="s">
        <v>527</v>
      </c>
      <c r="H460" s="6"/>
      <c r="I460" s="6">
        <v>140</v>
      </c>
      <c r="J460" s="6">
        <v>1</v>
      </c>
      <c r="K460" s="6">
        <v>0</v>
      </c>
      <c r="L460" s="6">
        <v>0</v>
      </c>
      <c r="M460">
        <v>4</v>
      </c>
      <c r="N460">
        <v>50</v>
      </c>
      <c r="O460" s="6">
        <f>INT(VLOOKUP(I460,怪物模板!$A$3:$N$302,怪物模板!B$1,FALSE)*M460*125%)</f>
        <v>2260</v>
      </c>
      <c r="P460" s="6">
        <f>INT(VLOOKUP($I460,怪物模板!$A$3:$N$302,怪物模板!C$1,FALSE)*N460)</f>
        <v>1735050</v>
      </c>
      <c r="Q460" s="6">
        <f>INT(VLOOKUP($I460,怪物模板!$A$3:$N$302,怪物模板!D$1,FALSE))</f>
        <v>9052</v>
      </c>
      <c r="R460" s="6">
        <f>INT(VLOOKUP($I460,怪物模板!$A$3:$N$302,怪物模板!E$1,FALSE))</f>
        <v>9052</v>
      </c>
      <c r="S460" s="10">
        <v>2000</v>
      </c>
      <c r="T460" s="6">
        <f>INT(VLOOKUP($I460,怪物模板!$A$3:$N$302,怪物模板!G$1,FALSE))</f>
        <v>603</v>
      </c>
      <c r="U460" s="6">
        <f>INT(VLOOKUP($I460,怪物模板!$A$3:$N$302,怪物模板!H$1,FALSE))</f>
        <v>965</v>
      </c>
      <c r="V460" s="6">
        <v>3000</v>
      </c>
      <c r="W460" s="6">
        <v>15000</v>
      </c>
      <c r="X460" s="6">
        <f>INT(VLOOKUP($I460,怪物模板!$A$3:$N$302,怪物模板!K$1,FALSE))</f>
        <v>1207</v>
      </c>
      <c r="Y460" s="6">
        <v>20000</v>
      </c>
      <c r="Z460" s="6">
        <v>30000</v>
      </c>
      <c r="AA460" s="6">
        <v>600</v>
      </c>
      <c r="AB460" s="6">
        <v>0</v>
      </c>
      <c r="AC460" s="6">
        <v>0</v>
      </c>
      <c r="AD460" s="6">
        <v>2000</v>
      </c>
      <c r="AF460" s="13"/>
    </row>
    <row r="461" spans="1:30">
      <c r="A461" s="6">
        <v>458</v>
      </c>
      <c r="B461" s="6">
        <v>231110</v>
      </c>
      <c r="C461" s="6" t="s">
        <v>528</v>
      </c>
      <c r="E461" s="11" t="str">
        <f t="shared" si="13"/>
        <v>23111023101</v>
      </c>
      <c r="F461" s="6">
        <v>23101</v>
      </c>
      <c r="G461" s="6" t="s">
        <v>66</v>
      </c>
      <c r="H461" s="6"/>
      <c r="I461" s="6">
        <v>50</v>
      </c>
      <c r="J461" s="6">
        <v>2</v>
      </c>
      <c r="K461" s="6">
        <v>0</v>
      </c>
      <c r="L461" s="6">
        <v>0</v>
      </c>
      <c r="M461">
        <v>2.3</v>
      </c>
      <c r="N461">
        <v>30</v>
      </c>
      <c r="O461" s="6">
        <f>INT(VLOOKUP(I461,怪物模板!$A$3:$N$302,怪物模板!B$1,FALSE)*M461*125%)</f>
        <v>324</v>
      </c>
      <c r="P461" s="6">
        <f>INT(VLOOKUP($I461,怪物模板!$A$3:$N$302,怪物模板!C$1,FALSE)*N461)</f>
        <v>261660</v>
      </c>
      <c r="Q461" s="6">
        <f>INT(VLOOKUP($I461,怪物模板!$A$3:$N$302,怪物模板!D$1,FALSE))</f>
        <v>2275</v>
      </c>
      <c r="R461" s="6">
        <f>INT(VLOOKUP($I461,怪物模板!$A$3:$N$302,怪物模板!E$1,FALSE))</f>
        <v>2275</v>
      </c>
      <c r="S461" s="10">
        <v>0</v>
      </c>
      <c r="T461" s="6">
        <f>INT(VLOOKUP($I461,怪物模板!$A$3:$N$302,怪物模板!G$1,FALSE))</f>
        <v>151</v>
      </c>
      <c r="U461" s="6">
        <f>INT(VLOOKUP($I461,怪物模板!$A$3:$N$302,怪物模板!H$1,FALSE))</f>
        <v>242</v>
      </c>
      <c r="V461" s="6">
        <f>INT(VLOOKUP($I461,怪物模板!$A$3:$N$302,怪物模板!I$1,FALSE))</f>
        <v>145</v>
      </c>
      <c r="W461" s="6">
        <f>INT(VLOOKUP($I461,怪物模板!$A$3:$N$302,怪物模板!J$1,FALSE))</f>
        <v>606</v>
      </c>
      <c r="X461" s="6">
        <f>INT(VLOOKUP($I461,怪物模板!$A$3:$N$302,怪物模板!K$1,FALSE))</f>
        <v>303</v>
      </c>
      <c r="Y461" s="6">
        <f>INT(VLOOKUP($I461,怪物模板!$A$3:$N$302,怪物模板!L$1,FALSE))</f>
        <v>12000</v>
      </c>
      <c r="Z461" s="6">
        <v>0</v>
      </c>
      <c r="AA461" s="6">
        <v>600</v>
      </c>
      <c r="AB461" s="6">
        <v>0</v>
      </c>
      <c r="AC461" s="6">
        <v>0</v>
      </c>
      <c r="AD461" s="6">
        <v>0</v>
      </c>
    </row>
    <row r="462" spans="1:30">
      <c r="A462" s="6">
        <v>459</v>
      </c>
      <c r="B462" s="6">
        <v>231110</v>
      </c>
      <c r="C462" s="6" t="s">
        <v>528</v>
      </c>
      <c r="E462" s="11" t="str">
        <f t="shared" si="13"/>
        <v>23111023102</v>
      </c>
      <c r="F462" s="6">
        <v>23102</v>
      </c>
      <c r="G462" s="6" t="s">
        <v>91</v>
      </c>
      <c r="H462" s="6"/>
      <c r="I462" s="6">
        <v>50</v>
      </c>
      <c r="J462" s="6">
        <v>1</v>
      </c>
      <c r="K462" s="6">
        <v>0</v>
      </c>
      <c r="L462" s="6">
        <v>0</v>
      </c>
      <c r="M462">
        <v>1.3</v>
      </c>
      <c r="N462">
        <v>10</v>
      </c>
      <c r="O462" s="6">
        <f>INT(VLOOKUP(I462,怪物模板!$A$3:$N$302,怪物模板!B$1,FALSE)*M462*125%)</f>
        <v>183</v>
      </c>
      <c r="P462" s="6">
        <f>INT(VLOOKUP($I462,怪物模板!$A$3:$N$302,怪物模板!C$1,FALSE)*N462)</f>
        <v>87220</v>
      </c>
      <c r="Q462" s="6">
        <f>INT(VLOOKUP($I462,怪物模板!$A$3:$N$302,怪物模板!D$1,FALSE))</f>
        <v>2275</v>
      </c>
      <c r="R462" s="6">
        <f>INT(VLOOKUP($I462,怪物模板!$A$3:$N$302,怪物模板!E$1,FALSE))</f>
        <v>2275</v>
      </c>
      <c r="S462" s="10">
        <v>0</v>
      </c>
      <c r="T462" s="6">
        <f>INT(VLOOKUP($I462,怪物模板!$A$3:$N$302,怪物模板!G$1,FALSE))</f>
        <v>151</v>
      </c>
      <c r="U462" s="6">
        <f>INT(VLOOKUP($I462,怪物模板!$A$3:$N$302,怪物模板!H$1,FALSE))</f>
        <v>242</v>
      </c>
      <c r="V462" s="6">
        <f>INT(VLOOKUP($I462,怪物模板!$A$3:$N$302,怪物模板!I$1,FALSE))</f>
        <v>145</v>
      </c>
      <c r="W462" s="6">
        <f>INT(VLOOKUP($I462,怪物模板!$A$3:$N$302,怪物模板!J$1,FALSE))</f>
        <v>606</v>
      </c>
      <c r="X462" s="6">
        <f>INT(VLOOKUP($I462,怪物模板!$A$3:$N$302,怪物模板!K$1,FALSE))</f>
        <v>303</v>
      </c>
      <c r="Y462" s="6">
        <f>INT(VLOOKUP($I462,怪物模板!$A$3:$N$302,怪物模板!L$1,FALSE))</f>
        <v>12000</v>
      </c>
      <c r="Z462" s="6">
        <v>0</v>
      </c>
      <c r="AA462" s="6">
        <v>600</v>
      </c>
      <c r="AB462" s="6">
        <v>0</v>
      </c>
      <c r="AC462" s="6">
        <v>0</v>
      </c>
      <c r="AD462" s="6">
        <v>0</v>
      </c>
    </row>
    <row r="463" spans="1:30">
      <c r="A463" s="6">
        <v>460</v>
      </c>
      <c r="B463" s="6">
        <v>231110</v>
      </c>
      <c r="C463" s="6" t="s">
        <v>528</v>
      </c>
      <c r="E463" s="11" t="str">
        <f t="shared" si="13"/>
        <v>23111023103</v>
      </c>
      <c r="F463" s="6">
        <v>23103</v>
      </c>
      <c r="G463" s="6" t="s">
        <v>70</v>
      </c>
      <c r="H463" s="6"/>
      <c r="I463" s="6">
        <v>50</v>
      </c>
      <c r="J463" s="6">
        <v>1</v>
      </c>
      <c r="K463" s="6">
        <v>0</v>
      </c>
      <c r="L463" s="6">
        <v>0</v>
      </c>
      <c r="M463">
        <v>1.3</v>
      </c>
      <c r="N463">
        <v>10</v>
      </c>
      <c r="O463" s="6">
        <f>INT(VLOOKUP(I463,怪物模板!$A$3:$N$302,怪物模板!B$1,FALSE)*M463*125%)</f>
        <v>183</v>
      </c>
      <c r="P463" s="6">
        <f>INT(VLOOKUP($I463,怪物模板!$A$3:$N$302,怪物模板!C$1,FALSE)*N463)</f>
        <v>87220</v>
      </c>
      <c r="Q463" s="6">
        <f>INT(VLOOKUP($I463,怪物模板!$A$3:$N$302,怪物模板!D$1,FALSE))</f>
        <v>2275</v>
      </c>
      <c r="R463" s="6">
        <f>INT(VLOOKUP($I463,怪物模板!$A$3:$N$302,怪物模板!E$1,FALSE))</f>
        <v>2275</v>
      </c>
      <c r="S463" s="10">
        <v>0</v>
      </c>
      <c r="T463" s="6">
        <f>INT(VLOOKUP($I463,怪物模板!$A$3:$N$302,怪物模板!G$1,FALSE))</f>
        <v>151</v>
      </c>
      <c r="U463" s="6">
        <f>INT(VLOOKUP($I463,怪物模板!$A$3:$N$302,怪物模板!H$1,FALSE))</f>
        <v>242</v>
      </c>
      <c r="V463" s="6">
        <f>INT(VLOOKUP($I463,怪物模板!$A$3:$N$302,怪物模板!I$1,FALSE))</f>
        <v>145</v>
      </c>
      <c r="W463" s="6">
        <f>INT(VLOOKUP($I463,怪物模板!$A$3:$N$302,怪物模板!J$1,FALSE))</f>
        <v>606</v>
      </c>
      <c r="X463" s="6">
        <f>INT(VLOOKUP($I463,怪物模板!$A$3:$N$302,怪物模板!K$1,FALSE))</f>
        <v>303</v>
      </c>
      <c r="Y463" s="6">
        <f>INT(VLOOKUP($I463,怪物模板!$A$3:$N$302,怪物模板!L$1,FALSE))</f>
        <v>12000</v>
      </c>
      <c r="Z463" s="6">
        <v>0</v>
      </c>
      <c r="AA463" s="6">
        <v>600</v>
      </c>
      <c r="AB463" s="6">
        <v>0</v>
      </c>
      <c r="AC463" s="6">
        <v>0</v>
      </c>
      <c r="AD463" s="6">
        <v>0</v>
      </c>
    </row>
    <row r="464" spans="1:30">
      <c r="A464" s="6">
        <v>461</v>
      </c>
      <c r="B464" s="6">
        <v>231110</v>
      </c>
      <c r="C464" s="6" t="s">
        <v>528</v>
      </c>
      <c r="E464" s="11" t="str">
        <f t="shared" si="13"/>
        <v>23111023104</v>
      </c>
      <c r="F464" s="6">
        <v>23104</v>
      </c>
      <c r="G464" s="6" t="s">
        <v>92</v>
      </c>
      <c r="H464" s="6"/>
      <c r="I464" s="6">
        <v>50</v>
      </c>
      <c r="J464" s="6">
        <v>2</v>
      </c>
      <c r="K464" s="6">
        <v>0</v>
      </c>
      <c r="L464" s="6">
        <v>0</v>
      </c>
      <c r="M464">
        <v>2.3</v>
      </c>
      <c r="N464">
        <v>30</v>
      </c>
      <c r="O464" s="6">
        <f>INT(VLOOKUP(I464,怪物模板!$A$3:$N$302,怪物模板!B$1,FALSE)*M464*125%)</f>
        <v>324</v>
      </c>
      <c r="P464" s="6">
        <f>INT(VLOOKUP($I464,怪物模板!$A$3:$N$302,怪物模板!C$1,FALSE)*N464)</f>
        <v>261660</v>
      </c>
      <c r="Q464" s="6">
        <f>INT(VLOOKUP($I464,怪物模板!$A$3:$N$302,怪物模板!D$1,FALSE))</f>
        <v>2275</v>
      </c>
      <c r="R464" s="6">
        <f>INT(VLOOKUP($I464,怪物模板!$A$3:$N$302,怪物模板!E$1,FALSE))</f>
        <v>2275</v>
      </c>
      <c r="S464" s="10">
        <v>0</v>
      </c>
      <c r="T464" s="6">
        <f>INT(VLOOKUP($I464,怪物模板!$A$3:$N$302,怪物模板!G$1,FALSE))</f>
        <v>151</v>
      </c>
      <c r="U464" s="6">
        <f>INT(VLOOKUP($I464,怪物模板!$A$3:$N$302,怪物模板!H$1,FALSE))</f>
        <v>242</v>
      </c>
      <c r="V464" s="6">
        <f>INT(VLOOKUP($I464,怪物模板!$A$3:$N$302,怪物模板!I$1,FALSE))</f>
        <v>145</v>
      </c>
      <c r="W464" s="6">
        <f>INT(VLOOKUP($I464,怪物模板!$A$3:$N$302,怪物模板!J$1,FALSE))</f>
        <v>606</v>
      </c>
      <c r="X464" s="6">
        <f>INT(VLOOKUP($I464,怪物模板!$A$3:$N$302,怪物模板!K$1,FALSE))</f>
        <v>303</v>
      </c>
      <c r="Y464" s="6">
        <f>INT(VLOOKUP($I464,怪物模板!$A$3:$N$302,怪物模板!L$1,FALSE))</f>
        <v>12000</v>
      </c>
      <c r="Z464" s="6">
        <v>0</v>
      </c>
      <c r="AA464" s="6">
        <v>600</v>
      </c>
      <c r="AB464" s="6">
        <v>0</v>
      </c>
      <c r="AC464" s="6">
        <v>0</v>
      </c>
      <c r="AD464" s="6">
        <v>0</v>
      </c>
    </row>
    <row r="465" spans="1:30">
      <c r="A465" s="6">
        <v>462</v>
      </c>
      <c r="B465" s="6">
        <v>231110</v>
      </c>
      <c r="C465" s="6" t="s">
        <v>528</v>
      </c>
      <c r="E465" s="11" t="str">
        <f t="shared" si="13"/>
        <v>23111050001</v>
      </c>
      <c r="F465" s="6">
        <v>50001</v>
      </c>
      <c r="G465" s="6" t="s">
        <v>90</v>
      </c>
      <c r="H465" s="6"/>
      <c r="I465" s="6">
        <v>50</v>
      </c>
      <c r="J465" s="6">
        <v>3</v>
      </c>
      <c r="K465" s="6">
        <v>0</v>
      </c>
      <c r="L465" s="6">
        <v>0</v>
      </c>
      <c r="M465">
        <v>12</v>
      </c>
      <c r="N465">
        <v>110</v>
      </c>
      <c r="O465" s="6">
        <f>INT(VLOOKUP(I465,怪物模板!$A$3:$N$302,怪物模板!B$1,FALSE)*M465*125%)</f>
        <v>1695</v>
      </c>
      <c r="P465" s="6">
        <f>INT(VLOOKUP($I465,怪物模板!$A$3:$N$302,怪物模板!C$1,FALSE)*N465)</f>
        <v>959420</v>
      </c>
      <c r="Q465" s="6">
        <f>INT(VLOOKUP($I465,怪物模板!$A$3:$N$302,怪物模板!D$1,FALSE))</f>
        <v>2275</v>
      </c>
      <c r="R465" s="6">
        <f>INT(VLOOKUP($I465,怪物模板!$A$3:$N$302,怪物模板!E$1,FALSE))</f>
        <v>2275</v>
      </c>
      <c r="S465" s="10">
        <v>0</v>
      </c>
      <c r="T465" s="6">
        <f>INT(VLOOKUP($I465,怪物模板!$A$3:$N$302,怪物模板!G$1,FALSE))</f>
        <v>151</v>
      </c>
      <c r="U465" s="6">
        <f>INT(VLOOKUP($I465,怪物模板!$A$3:$N$302,怪物模板!H$1,FALSE))</f>
        <v>242</v>
      </c>
      <c r="V465" s="6">
        <f>INT(VLOOKUP($I465,怪物模板!$A$3:$N$302,怪物模板!I$1,FALSE))</f>
        <v>145</v>
      </c>
      <c r="W465" s="6">
        <f>INT(VLOOKUP($I465,怪物模板!$A$3:$N$302,怪物模板!J$1,FALSE))</f>
        <v>606</v>
      </c>
      <c r="X465" s="6">
        <f>INT(VLOOKUP($I465,怪物模板!$A$3:$N$302,怪物模板!K$1,FALSE))</f>
        <v>303</v>
      </c>
      <c r="Y465" s="6">
        <f>INT(VLOOKUP($I465,怪物模板!$A$3:$N$302,怪物模板!L$1,FALSE))</f>
        <v>12000</v>
      </c>
      <c r="Z465" s="6">
        <v>0</v>
      </c>
      <c r="AA465" s="6">
        <v>750</v>
      </c>
      <c r="AB465" s="6">
        <v>0</v>
      </c>
      <c r="AC465" s="6">
        <v>0</v>
      </c>
      <c r="AD465" s="6">
        <v>0</v>
      </c>
    </row>
    <row r="466" spans="1:30">
      <c r="A466" s="6">
        <v>463</v>
      </c>
      <c r="B466" s="6">
        <v>231120</v>
      </c>
      <c r="C466" s="6" t="s">
        <v>529</v>
      </c>
      <c r="E466" s="11" t="str">
        <f t="shared" si="13"/>
        <v>23112050003</v>
      </c>
      <c r="F466" s="6">
        <v>50003</v>
      </c>
      <c r="G466" s="6" t="s">
        <v>509</v>
      </c>
      <c r="H466" s="6"/>
      <c r="I466" s="6">
        <v>70</v>
      </c>
      <c r="J466" s="6">
        <v>3</v>
      </c>
      <c r="K466" s="6">
        <v>0</v>
      </c>
      <c r="L466" s="6">
        <v>0</v>
      </c>
      <c r="M466">
        <v>13</v>
      </c>
      <c r="N466">
        <v>110</v>
      </c>
      <c r="O466" s="6">
        <f>INT(VLOOKUP(I466,怪物模板!$A$3:$N$302,怪物模板!B$1,FALSE)*M466*125%)</f>
        <v>2811</v>
      </c>
      <c r="P466" s="6">
        <f>INT(VLOOKUP($I466,怪物模板!$A$3:$N$302,怪物模板!C$1,FALSE)*N466)</f>
        <v>1463110</v>
      </c>
      <c r="Q466" s="6">
        <f>INT(VLOOKUP($I466,怪物模板!$A$3:$N$302,怪物模板!D$1,FALSE))</f>
        <v>3470</v>
      </c>
      <c r="R466" s="6">
        <f>INT(VLOOKUP($I466,怪物模板!$A$3:$N$302,怪物模板!E$1,FALSE))</f>
        <v>3470</v>
      </c>
      <c r="S466" s="10">
        <v>0</v>
      </c>
      <c r="T466" s="6">
        <f>INT(VLOOKUP($I466,怪物模板!$A$3:$N$302,怪物模板!G$1,FALSE))</f>
        <v>231</v>
      </c>
      <c r="U466" s="6">
        <f>INT(VLOOKUP($I466,怪物模板!$A$3:$N$302,怪物模板!H$1,FALSE))</f>
        <v>370</v>
      </c>
      <c r="V466" s="6">
        <f>INT(VLOOKUP($I466,怪物模板!$A$3:$N$302,怪物模板!I$1,FALSE))</f>
        <v>222</v>
      </c>
      <c r="W466" s="6">
        <f>INT(VLOOKUP($I466,怪物模板!$A$3:$N$302,怪物模板!J$1,FALSE))</f>
        <v>925</v>
      </c>
      <c r="X466" s="6">
        <f>INT(VLOOKUP($I466,怪物模板!$A$3:$N$302,怪物模板!K$1,FALSE))</f>
        <v>462</v>
      </c>
      <c r="Y466" s="6">
        <f>INT(VLOOKUP($I466,怪物模板!$A$3:$N$302,怪物模板!L$1,FALSE))</f>
        <v>12000</v>
      </c>
      <c r="Z466" s="6">
        <f>INT(VLOOKUP($I466,怪物模板!$A$3:$N$302,怪物模板!M$1,FALSE))</f>
        <v>0</v>
      </c>
      <c r="AA466" s="6">
        <v>0</v>
      </c>
      <c r="AB466" s="6">
        <v>0</v>
      </c>
      <c r="AC466" s="6">
        <v>0</v>
      </c>
      <c r="AD466" s="6">
        <v>0</v>
      </c>
    </row>
    <row r="467" spans="1:30">
      <c r="A467" s="6">
        <v>464</v>
      </c>
      <c r="B467" s="6">
        <v>231120</v>
      </c>
      <c r="C467" s="6" t="s">
        <v>529</v>
      </c>
      <c r="E467" s="11" t="str">
        <f t="shared" si="13"/>
        <v>23112050004</v>
      </c>
      <c r="F467" s="6">
        <v>50004</v>
      </c>
      <c r="G467" s="6" t="s">
        <v>510</v>
      </c>
      <c r="H467" s="6"/>
      <c r="I467" s="6">
        <v>70</v>
      </c>
      <c r="J467" s="6">
        <v>1</v>
      </c>
      <c r="K467" s="6">
        <v>0</v>
      </c>
      <c r="L467" s="6">
        <v>0</v>
      </c>
      <c r="M467">
        <v>3</v>
      </c>
      <c r="N467">
        <v>1</v>
      </c>
      <c r="O467" s="6">
        <f>INT(VLOOKUP(I467,怪物模板!$A$3:$N$302,怪物模板!B$1,FALSE)*M467*125%)</f>
        <v>648</v>
      </c>
      <c r="P467" s="6">
        <f>INT(VLOOKUP($I467,怪物模板!$A$3:$N$302,怪物模板!C$1,FALSE)*N467)</f>
        <v>13301</v>
      </c>
      <c r="Q467" s="6">
        <f>INT(VLOOKUP($I467,怪物模板!$A$3:$N$302,怪物模板!D$1,FALSE))</f>
        <v>3470</v>
      </c>
      <c r="R467" s="6">
        <f>INT(VLOOKUP($I467,怪物模板!$A$3:$N$302,怪物模板!E$1,FALSE))</f>
        <v>3470</v>
      </c>
      <c r="S467" s="10">
        <v>0</v>
      </c>
      <c r="T467" s="6">
        <f>INT(VLOOKUP($I467,怪物模板!$A$3:$N$302,怪物模板!G$1,FALSE))</f>
        <v>231</v>
      </c>
      <c r="U467" s="6">
        <f>INT(VLOOKUP($I467,怪物模板!$A$3:$N$302,怪物模板!H$1,FALSE))</f>
        <v>370</v>
      </c>
      <c r="V467" s="6">
        <f>INT(VLOOKUP($I467,怪物模板!$A$3:$N$302,怪物模板!I$1,FALSE))</f>
        <v>222</v>
      </c>
      <c r="W467" s="6">
        <f>INT(VLOOKUP($I467,怪物模板!$A$3:$N$302,怪物模板!J$1,FALSE))</f>
        <v>925</v>
      </c>
      <c r="X467" s="6">
        <f>INT(VLOOKUP($I467,怪物模板!$A$3:$N$302,怪物模板!K$1,FALSE))</f>
        <v>462</v>
      </c>
      <c r="Y467" s="6">
        <f>INT(VLOOKUP($I467,怪物模板!$A$3:$N$302,怪物模板!L$1,FALSE))</f>
        <v>12000</v>
      </c>
      <c r="Z467" s="6">
        <f>INT(VLOOKUP($I467,怪物模板!$A$3:$N$302,怪物模板!M$1,FALSE))</f>
        <v>0</v>
      </c>
      <c r="AA467" s="6">
        <v>0</v>
      </c>
      <c r="AB467" s="6">
        <v>0</v>
      </c>
      <c r="AC467" s="6">
        <v>0</v>
      </c>
      <c r="AD467" s="6">
        <v>0</v>
      </c>
    </row>
    <row r="468" spans="1:30">
      <c r="A468" s="6">
        <v>465</v>
      </c>
      <c r="B468" s="6">
        <v>231120</v>
      </c>
      <c r="C468" s="6" t="s">
        <v>529</v>
      </c>
      <c r="E468" s="11" t="str">
        <f t="shared" si="13"/>
        <v>23112023204</v>
      </c>
      <c r="F468" s="6">
        <v>23204</v>
      </c>
      <c r="G468" s="6" t="s">
        <v>134</v>
      </c>
      <c r="H468" s="6"/>
      <c r="I468" s="6">
        <v>70</v>
      </c>
      <c r="J468" s="6">
        <v>2</v>
      </c>
      <c r="K468" s="6">
        <v>0</v>
      </c>
      <c r="L468" s="6">
        <v>0</v>
      </c>
      <c r="M468">
        <v>2.3</v>
      </c>
      <c r="N468">
        <v>35</v>
      </c>
      <c r="O468" s="6">
        <f>INT(VLOOKUP(I468,怪物模板!$A$3:$N$302,怪物模板!B$1,FALSE)*M468*125%)</f>
        <v>497</v>
      </c>
      <c r="P468" s="6">
        <f>INT(VLOOKUP($I468,怪物模板!$A$3:$N$302,怪物模板!C$1,FALSE)*N468)</f>
        <v>465535</v>
      </c>
      <c r="Q468" s="6">
        <f>INT(VLOOKUP($I468,怪物模板!$A$3:$N$302,怪物模板!D$1,FALSE))</f>
        <v>3470</v>
      </c>
      <c r="R468" s="6">
        <f>INT(VLOOKUP($I468,怪物模板!$A$3:$N$302,怪物模板!E$1,FALSE))</f>
        <v>3470</v>
      </c>
      <c r="S468" s="10">
        <v>0</v>
      </c>
      <c r="T468" s="6">
        <f>INT(VLOOKUP($I468,怪物模板!$A$3:$N$302,怪物模板!G$1,FALSE))</f>
        <v>231</v>
      </c>
      <c r="U468" s="6">
        <f>INT(VLOOKUP($I468,怪物模板!$A$3:$N$302,怪物模板!H$1,FALSE))</f>
        <v>370</v>
      </c>
      <c r="V468" s="6">
        <f>INT(VLOOKUP($I468,怪物模板!$A$3:$N$302,怪物模板!I$1,FALSE))</f>
        <v>222</v>
      </c>
      <c r="W468" s="6">
        <f>INT(VLOOKUP($I468,怪物模板!$A$3:$N$302,怪物模板!J$1,FALSE))</f>
        <v>925</v>
      </c>
      <c r="X468" s="6">
        <f>INT(VLOOKUP($I468,怪物模板!$A$3:$N$302,怪物模板!K$1,FALSE))</f>
        <v>462</v>
      </c>
      <c r="Y468" s="6">
        <f>INT(VLOOKUP($I468,怪物模板!$A$3:$N$302,怪物模板!L$1,FALSE))</f>
        <v>12000</v>
      </c>
      <c r="Z468" s="6">
        <f>INT(VLOOKUP($I468,怪物模板!$A$3:$N$302,怪物模板!M$1,FALSE))</f>
        <v>0</v>
      </c>
      <c r="AA468" s="6">
        <v>600</v>
      </c>
      <c r="AB468" s="6">
        <v>0</v>
      </c>
      <c r="AC468" s="6">
        <v>0</v>
      </c>
      <c r="AD468" s="6">
        <v>0</v>
      </c>
    </row>
    <row r="469" spans="1:30">
      <c r="A469" s="6">
        <v>466</v>
      </c>
      <c r="B469" s="6">
        <v>231120</v>
      </c>
      <c r="C469" s="6" t="s">
        <v>529</v>
      </c>
      <c r="E469" s="11" t="str">
        <f t="shared" si="13"/>
        <v>23112023205</v>
      </c>
      <c r="F469" s="6">
        <v>23205</v>
      </c>
      <c r="G469" s="6" t="s">
        <v>133</v>
      </c>
      <c r="H469" s="6"/>
      <c r="I469" s="6">
        <v>70</v>
      </c>
      <c r="J469" s="6">
        <v>2</v>
      </c>
      <c r="K469" s="6">
        <v>0</v>
      </c>
      <c r="L469" s="6">
        <v>0</v>
      </c>
      <c r="M469">
        <v>2.2</v>
      </c>
      <c r="N469">
        <v>37</v>
      </c>
      <c r="O469" s="6">
        <f>INT(VLOOKUP(I469,怪物模板!$A$3:$N$302,怪物模板!B$1,FALSE)*M469*125%)</f>
        <v>475</v>
      </c>
      <c r="P469" s="6">
        <f>INT(VLOOKUP($I469,怪物模板!$A$3:$N$302,怪物模板!C$1,FALSE)*N469)</f>
        <v>492137</v>
      </c>
      <c r="Q469" s="6">
        <f>INT(VLOOKUP($I469,怪物模板!$A$3:$N$302,怪物模板!D$1,FALSE))</f>
        <v>3470</v>
      </c>
      <c r="R469" s="6">
        <f>INT(VLOOKUP($I469,怪物模板!$A$3:$N$302,怪物模板!E$1,FALSE))</f>
        <v>3470</v>
      </c>
      <c r="S469" s="10">
        <v>0</v>
      </c>
      <c r="T469" s="6">
        <f>INT(VLOOKUP($I469,怪物模板!$A$3:$N$302,怪物模板!G$1,FALSE))</f>
        <v>231</v>
      </c>
      <c r="U469" s="6">
        <f>INT(VLOOKUP($I469,怪物模板!$A$3:$N$302,怪物模板!H$1,FALSE))</f>
        <v>370</v>
      </c>
      <c r="V469" s="6">
        <f>INT(VLOOKUP($I469,怪物模板!$A$3:$N$302,怪物模板!I$1,FALSE))</f>
        <v>222</v>
      </c>
      <c r="W469" s="6">
        <f>INT(VLOOKUP($I469,怪物模板!$A$3:$N$302,怪物模板!J$1,FALSE))</f>
        <v>925</v>
      </c>
      <c r="X469" s="6">
        <f>INT(VLOOKUP($I469,怪物模板!$A$3:$N$302,怪物模板!K$1,FALSE))</f>
        <v>462</v>
      </c>
      <c r="Y469" s="6">
        <f>INT(VLOOKUP($I469,怪物模板!$A$3:$N$302,怪物模板!L$1,FALSE))</f>
        <v>12000</v>
      </c>
      <c r="Z469" s="6">
        <f>INT(VLOOKUP($I469,怪物模板!$A$3:$N$302,怪物模板!M$1,FALSE))</f>
        <v>0</v>
      </c>
      <c r="AA469" s="6">
        <v>600</v>
      </c>
      <c r="AB469" s="6">
        <v>0</v>
      </c>
      <c r="AC469" s="6">
        <v>0</v>
      </c>
      <c r="AD469" s="6">
        <v>0</v>
      </c>
    </row>
    <row r="470" spans="1:30">
      <c r="A470" s="6">
        <v>467</v>
      </c>
      <c r="B470" s="6">
        <v>231120</v>
      </c>
      <c r="C470" s="6" t="s">
        <v>529</v>
      </c>
      <c r="E470" s="11" t="str">
        <f t="shared" si="13"/>
        <v>23112023201</v>
      </c>
      <c r="F470" s="6">
        <v>23201</v>
      </c>
      <c r="G470" s="6" t="s">
        <v>511</v>
      </c>
      <c r="H470" s="6"/>
      <c r="I470" s="6">
        <v>70</v>
      </c>
      <c r="J470" s="6">
        <v>1</v>
      </c>
      <c r="K470" s="6">
        <v>0</v>
      </c>
      <c r="L470" s="6">
        <v>0</v>
      </c>
      <c r="M470">
        <v>1.3</v>
      </c>
      <c r="N470">
        <v>10</v>
      </c>
      <c r="O470" s="6">
        <f>INT(VLOOKUP(I470,怪物模板!$A$3:$N$302,怪物模板!B$1,FALSE)*M470*125%)</f>
        <v>281</v>
      </c>
      <c r="P470" s="6">
        <f>INT(VLOOKUP($I470,怪物模板!$A$3:$N$302,怪物模板!C$1,FALSE)*N470)</f>
        <v>133010</v>
      </c>
      <c r="Q470" s="6">
        <f>INT(VLOOKUP($I470,怪物模板!$A$3:$N$302,怪物模板!D$1,FALSE))</f>
        <v>3470</v>
      </c>
      <c r="R470" s="6">
        <f>INT(VLOOKUP($I470,怪物模板!$A$3:$N$302,怪物模板!E$1,FALSE))</f>
        <v>3470</v>
      </c>
      <c r="S470" s="10">
        <v>0</v>
      </c>
      <c r="T470" s="6">
        <f>INT(VLOOKUP($I470,怪物模板!$A$3:$N$302,怪物模板!G$1,FALSE))</f>
        <v>231</v>
      </c>
      <c r="U470" s="6">
        <f>INT(VLOOKUP($I470,怪物模板!$A$3:$N$302,怪物模板!H$1,FALSE))</f>
        <v>370</v>
      </c>
      <c r="V470" s="6">
        <f>INT(VLOOKUP($I470,怪物模板!$A$3:$N$302,怪物模板!I$1,FALSE))</f>
        <v>222</v>
      </c>
      <c r="W470" s="6">
        <f>INT(VLOOKUP($I470,怪物模板!$A$3:$N$302,怪物模板!J$1,FALSE))</f>
        <v>925</v>
      </c>
      <c r="X470" s="6">
        <f>INT(VLOOKUP($I470,怪物模板!$A$3:$N$302,怪物模板!K$1,FALSE))</f>
        <v>462</v>
      </c>
      <c r="Y470" s="6">
        <f>INT(VLOOKUP($I470,怪物模板!$A$3:$N$302,怪物模板!L$1,FALSE))</f>
        <v>12000</v>
      </c>
      <c r="Z470" s="6">
        <f>INT(VLOOKUP($I470,怪物模板!$A$3:$N$302,怪物模板!M$1,FALSE))</f>
        <v>0</v>
      </c>
      <c r="AA470" s="6">
        <v>600</v>
      </c>
      <c r="AB470" s="6">
        <v>0</v>
      </c>
      <c r="AC470" s="6">
        <v>0</v>
      </c>
      <c r="AD470" s="6">
        <v>0</v>
      </c>
    </row>
    <row r="471" spans="1:30">
      <c r="A471" s="6">
        <v>468</v>
      </c>
      <c r="B471" s="6">
        <v>231120</v>
      </c>
      <c r="C471" s="6" t="s">
        <v>529</v>
      </c>
      <c r="E471" s="11" t="str">
        <f t="shared" si="13"/>
        <v>23112023206</v>
      </c>
      <c r="F471" s="6">
        <v>23206</v>
      </c>
      <c r="G471" s="6" t="s">
        <v>512</v>
      </c>
      <c r="H471" s="6"/>
      <c r="I471" s="6">
        <v>70</v>
      </c>
      <c r="J471" s="6">
        <v>1</v>
      </c>
      <c r="K471" s="6">
        <v>0</v>
      </c>
      <c r="L471" s="6">
        <v>0</v>
      </c>
      <c r="M471">
        <v>1.3</v>
      </c>
      <c r="N471">
        <v>10</v>
      </c>
      <c r="O471" s="6">
        <f>INT(VLOOKUP(I471,怪物模板!$A$3:$N$302,怪物模板!B$1,FALSE)*M471*125%)</f>
        <v>281</v>
      </c>
      <c r="P471" s="6">
        <f>INT(VLOOKUP($I471,怪物模板!$A$3:$N$302,怪物模板!C$1,FALSE)*N471)</f>
        <v>133010</v>
      </c>
      <c r="Q471" s="6">
        <f>INT(VLOOKUP($I471,怪物模板!$A$3:$N$302,怪物模板!D$1,FALSE))</f>
        <v>3470</v>
      </c>
      <c r="R471" s="6">
        <f>INT(VLOOKUP($I471,怪物模板!$A$3:$N$302,怪物模板!E$1,FALSE))</f>
        <v>3470</v>
      </c>
      <c r="S471" s="10">
        <v>0</v>
      </c>
      <c r="T471" s="6">
        <f>INT(VLOOKUP($I471,怪物模板!$A$3:$N$302,怪物模板!G$1,FALSE))</f>
        <v>231</v>
      </c>
      <c r="U471" s="6">
        <f>INT(VLOOKUP($I471,怪物模板!$A$3:$N$302,怪物模板!H$1,FALSE))</f>
        <v>370</v>
      </c>
      <c r="V471" s="6">
        <f>INT(VLOOKUP($I471,怪物模板!$A$3:$N$302,怪物模板!I$1,FALSE))</f>
        <v>222</v>
      </c>
      <c r="W471" s="6">
        <f>INT(VLOOKUP($I471,怪物模板!$A$3:$N$302,怪物模板!J$1,FALSE))</f>
        <v>925</v>
      </c>
      <c r="X471" s="6">
        <f>INT(VLOOKUP($I471,怪物模板!$A$3:$N$302,怪物模板!K$1,FALSE))</f>
        <v>462</v>
      </c>
      <c r="Y471" s="6">
        <f>INT(VLOOKUP($I471,怪物模板!$A$3:$N$302,怪物模板!L$1,FALSE))</f>
        <v>12000</v>
      </c>
      <c r="Z471" s="6">
        <f>INT(VLOOKUP($I471,怪物模板!$A$3:$N$302,怪物模板!M$1,FALSE))</f>
        <v>0</v>
      </c>
      <c r="AA471" s="6">
        <v>600</v>
      </c>
      <c r="AB471" s="6">
        <v>0</v>
      </c>
      <c r="AC471" s="6">
        <v>0</v>
      </c>
      <c r="AD471" s="6">
        <v>0</v>
      </c>
    </row>
    <row r="472" spans="1:30">
      <c r="A472" s="6">
        <v>469</v>
      </c>
      <c r="B472" s="6">
        <v>231130</v>
      </c>
      <c r="C472" s="6" t="s">
        <v>530</v>
      </c>
      <c r="E472" s="11" t="str">
        <f t="shared" si="13"/>
        <v>23113050005</v>
      </c>
      <c r="F472" s="6">
        <v>50005</v>
      </c>
      <c r="G472" s="6" t="s">
        <v>514</v>
      </c>
      <c r="H472" s="6"/>
      <c r="I472" s="6">
        <v>90</v>
      </c>
      <c r="J472" s="6">
        <v>3</v>
      </c>
      <c r="K472" s="6">
        <v>0</v>
      </c>
      <c r="L472" s="6">
        <v>0</v>
      </c>
      <c r="M472">
        <v>20</v>
      </c>
      <c r="N472">
        <v>130</v>
      </c>
      <c r="O472" s="6">
        <f>INT(VLOOKUP(I472,怪物模板!$A$3:$N$302,怪物模板!B$1,FALSE)*M472*125%)</f>
        <v>6050</v>
      </c>
      <c r="P472" s="6">
        <f>INT(VLOOKUP($I472,怪物模板!$A$3:$N$302,怪物模板!C$1,FALSE)*N472)</f>
        <v>2413190</v>
      </c>
      <c r="Q472" s="6">
        <f>INT(VLOOKUP($I472,怪物模板!$A$3:$N$302,怪物模板!D$1,FALSE))</f>
        <v>4842</v>
      </c>
      <c r="R472" s="6">
        <f>INT(VLOOKUP($I472,怪物模板!$A$3:$N$302,怪物模板!E$1,FALSE))</f>
        <v>4842</v>
      </c>
      <c r="S472" s="10">
        <v>0</v>
      </c>
      <c r="T472" s="6">
        <f>INT(VLOOKUP($I472,怪物模板!$A$3:$N$302,怪物模板!G$1,FALSE))</f>
        <v>322</v>
      </c>
      <c r="U472" s="6">
        <f>INT(VLOOKUP($I472,怪物模板!$A$3:$N$302,怪物模板!H$1,FALSE))</f>
        <v>516</v>
      </c>
      <c r="V472" s="6">
        <f>INT(VLOOKUP($I472,怪物模板!$A$3:$N$302,怪物模板!I$1,FALSE))</f>
        <v>309</v>
      </c>
      <c r="W472" s="6">
        <f>INT(VLOOKUP($I472,怪物模板!$A$3:$N$302,怪物模板!J$1,FALSE))</f>
        <v>1291</v>
      </c>
      <c r="X472" s="6">
        <f>INT(VLOOKUP($I472,怪物模板!$A$3:$N$302,怪物模板!K$1,FALSE))</f>
        <v>645</v>
      </c>
      <c r="Y472" s="6">
        <f>INT(VLOOKUP($I472,怪物模板!$A$3:$N$302,怪物模板!L$1,FALSE))</f>
        <v>12000</v>
      </c>
      <c r="Z472" s="6">
        <f>INT(VLOOKUP($I472,怪物模板!$A$3:$N$302,怪物模板!M$1,FALSE))</f>
        <v>0</v>
      </c>
      <c r="AA472" s="6">
        <v>750</v>
      </c>
      <c r="AB472" s="6">
        <v>0</v>
      </c>
      <c r="AC472" s="6">
        <v>0</v>
      </c>
      <c r="AD472" s="6">
        <v>0</v>
      </c>
    </row>
    <row r="473" spans="1:30">
      <c r="A473" s="6">
        <v>470</v>
      </c>
      <c r="B473" s="6">
        <v>231130</v>
      </c>
      <c r="C473" s="6" t="s">
        <v>530</v>
      </c>
      <c r="E473" s="11" t="str">
        <f t="shared" si="13"/>
        <v>23113023302</v>
      </c>
      <c r="F473" s="6">
        <v>23302</v>
      </c>
      <c r="G473" s="6" t="s">
        <v>133</v>
      </c>
      <c r="H473" s="6"/>
      <c r="I473" s="6">
        <v>90</v>
      </c>
      <c r="J473" s="6">
        <v>2</v>
      </c>
      <c r="K473" s="6">
        <v>0</v>
      </c>
      <c r="L473" s="6">
        <v>0</v>
      </c>
      <c r="M473">
        <v>10</v>
      </c>
      <c r="N473">
        <v>60</v>
      </c>
      <c r="O473" s="6">
        <f>INT(VLOOKUP(I473,怪物模板!$A$3:$N$302,怪物模板!B$1,FALSE)*M473*125%)</f>
        <v>3025</v>
      </c>
      <c r="P473" s="6">
        <f>INT(VLOOKUP($I473,怪物模板!$A$3:$N$302,怪物模板!C$1,FALSE)*N473)</f>
        <v>1113780</v>
      </c>
      <c r="Q473" s="6">
        <f>INT(VLOOKUP($I473,怪物模板!$A$3:$N$302,怪物模板!D$1,FALSE))</f>
        <v>4842</v>
      </c>
      <c r="R473" s="6">
        <f>INT(VLOOKUP($I473,怪物模板!$A$3:$N$302,怪物模板!E$1,FALSE))</f>
        <v>4842</v>
      </c>
      <c r="S473" s="10">
        <v>0</v>
      </c>
      <c r="T473" s="6">
        <f>INT(VLOOKUP($I473,怪物模板!$A$3:$N$302,怪物模板!G$1,FALSE))</f>
        <v>322</v>
      </c>
      <c r="U473" s="6">
        <f>INT(VLOOKUP($I473,怪物模板!$A$3:$N$302,怪物模板!H$1,FALSE))</f>
        <v>516</v>
      </c>
      <c r="V473" s="6">
        <f>INT(VLOOKUP($I473,怪物模板!$A$3:$N$302,怪物模板!I$1,FALSE))</f>
        <v>309</v>
      </c>
      <c r="W473" s="6">
        <f>INT(VLOOKUP($I473,怪物模板!$A$3:$N$302,怪物模板!J$1,FALSE))</f>
        <v>1291</v>
      </c>
      <c r="X473" s="6">
        <f>INT(VLOOKUP($I473,怪物模板!$A$3:$N$302,怪物模板!K$1,FALSE))</f>
        <v>645</v>
      </c>
      <c r="Y473" s="6">
        <f>INT(VLOOKUP($I473,怪物模板!$A$3:$N$302,怪物模板!L$1,FALSE))</f>
        <v>12000</v>
      </c>
      <c r="Z473" s="6">
        <f>INT(VLOOKUP($I473,怪物模板!$A$3:$N$302,怪物模板!M$1,FALSE))</f>
        <v>0</v>
      </c>
      <c r="AA473" s="6">
        <v>600</v>
      </c>
      <c r="AB473" s="6">
        <v>0</v>
      </c>
      <c r="AC473" s="6">
        <v>0</v>
      </c>
      <c r="AD473" s="6">
        <v>0</v>
      </c>
    </row>
    <row r="474" spans="1:30">
      <c r="A474" s="6">
        <v>471</v>
      </c>
      <c r="B474" s="6">
        <v>231130</v>
      </c>
      <c r="C474" s="6" t="s">
        <v>530</v>
      </c>
      <c r="E474" s="11" t="str">
        <f t="shared" si="13"/>
        <v>23113023303</v>
      </c>
      <c r="F474" s="6">
        <v>23303</v>
      </c>
      <c r="G474" s="6" t="s">
        <v>121</v>
      </c>
      <c r="H474" s="6"/>
      <c r="I474" s="6">
        <v>90</v>
      </c>
      <c r="J474" s="6">
        <v>1</v>
      </c>
      <c r="K474" s="6">
        <v>0</v>
      </c>
      <c r="L474" s="6">
        <v>0</v>
      </c>
      <c r="M474">
        <v>1.5</v>
      </c>
      <c r="N474">
        <v>40</v>
      </c>
      <c r="O474" s="6">
        <f>INT(VLOOKUP(I474,怪物模板!$A$3:$N$302,怪物模板!B$1,FALSE)*M474*125%)</f>
        <v>453</v>
      </c>
      <c r="P474" s="6">
        <f>INT(VLOOKUP($I474,怪物模板!$A$3:$N$302,怪物模板!C$1,FALSE)*N474)</f>
        <v>742520</v>
      </c>
      <c r="Q474" s="6">
        <f>INT(VLOOKUP($I474,怪物模板!$A$3:$N$302,怪物模板!D$1,FALSE))</f>
        <v>4842</v>
      </c>
      <c r="R474" s="6">
        <f>INT(VLOOKUP($I474,怪物模板!$A$3:$N$302,怪物模板!E$1,FALSE))</f>
        <v>4842</v>
      </c>
      <c r="S474" s="10">
        <v>0</v>
      </c>
      <c r="T474" s="6">
        <f>INT(VLOOKUP($I474,怪物模板!$A$3:$N$302,怪物模板!G$1,FALSE))</f>
        <v>322</v>
      </c>
      <c r="U474" s="6">
        <f>INT(VLOOKUP($I474,怪物模板!$A$3:$N$302,怪物模板!H$1,FALSE))</f>
        <v>516</v>
      </c>
      <c r="V474" s="6">
        <f>INT(VLOOKUP($I474,怪物模板!$A$3:$N$302,怪物模板!I$1,FALSE))</f>
        <v>309</v>
      </c>
      <c r="W474" s="6">
        <f>INT(VLOOKUP($I474,怪物模板!$A$3:$N$302,怪物模板!J$1,FALSE))</f>
        <v>1291</v>
      </c>
      <c r="X474" s="6">
        <f>INT(VLOOKUP($I474,怪物模板!$A$3:$N$302,怪物模板!K$1,FALSE))</f>
        <v>645</v>
      </c>
      <c r="Y474" s="6">
        <f>INT(VLOOKUP($I474,怪物模板!$A$3:$N$302,怪物模板!L$1,FALSE))</f>
        <v>12000</v>
      </c>
      <c r="Z474" s="6">
        <f>INT(VLOOKUP($I474,怪物模板!$A$3:$N$302,怪物模板!M$1,FALSE))</f>
        <v>0</v>
      </c>
      <c r="AA474" s="6">
        <v>600</v>
      </c>
      <c r="AB474" s="6">
        <v>0</v>
      </c>
      <c r="AC474" s="6">
        <v>0</v>
      </c>
      <c r="AD474" s="6">
        <v>0</v>
      </c>
    </row>
    <row r="475" spans="1:30">
      <c r="A475" s="6">
        <v>472</v>
      </c>
      <c r="B475" s="6">
        <v>231130</v>
      </c>
      <c r="C475" s="6" t="s">
        <v>530</v>
      </c>
      <c r="E475" s="11" t="str">
        <f t="shared" si="13"/>
        <v>23113023304</v>
      </c>
      <c r="F475" s="6">
        <v>23304</v>
      </c>
      <c r="G475" s="6" t="s">
        <v>134</v>
      </c>
      <c r="H475" s="6"/>
      <c r="I475" s="6">
        <v>90</v>
      </c>
      <c r="J475" s="6">
        <v>2</v>
      </c>
      <c r="K475" s="6">
        <v>0</v>
      </c>
      <c r="L475" s="6">
        <v>0</v>
      </c>
      <c r="M475">
        <v>10</v>
      </c>
      <c r="N475">
        <v>60</v>
      </c>
      <c r="O475" s="6">
        <f>INT(VLOOKUP(I475,怪物模板!$A$3:$N$302,怪物模板!B$1,FALSE)*M475*125%)</f>
        <v>3025</v>
      </c>
      <c r="P475" s="6">
        <f>INT(VLOOKUP($I475,怪物模板!$A$3:$N$302,怪物模板!C$1,FALSE)*N475)</f>
        <v>1113780</v>
      </c>
      <c r="Q475" s="6">
        <f>INT(VLOOKUP($I475,怪物模板!$A$3:$N$302,怪物模板!D$1,FALSE))</f>
        <v>4842</v>
      </c>
      <c r="R475" s="6">
        <f>INT(VLOOKUP($I475,怪物模板!$A$3:$N$302,怪物模板!E$1,FALSE))</f>
        <v>4842</v>
      </c>
      <c r="S475" s="10">
        <v>0</v>
      </c>
      <c r="T475" s="6">
        <f>INT(VLOOKUP($I475,怪物模板!$A$3:$N$302,怪物模板!G$1,FALSE))</f>
        <v>322</v>
      </c>
      <c r="U475" s="6">
        <f>INT(VLOOKUP($I475,怪物模板!$A$3:$N$302,怪物模板!H$1,FALSE))</f>
        <v>516</v>
      </c>
      <c r="V475" s="6">
        <f>INT(VLOOKUP($I475,怪物模板!$A$3:$N$302,怪物模板!I$1,FALSE))</f>
        <v>309</v>
      </c>
      <c r="W475" s="6">
        <f>INT(VLOOKUP($I475,怪物模板!$A$3:$N$302,怪物模板!J$1,FALSE))</f>
        <v>1291</v>
      </c>
      <c r="X475" s="6">
        <f>INT(VLOOKUP($I475,怪物模板!$A$3:$N$302,怪物模板!K$1,FALSE))</f>
        <v>645</v>
      </c>
      <c r="Y475" s="6">
        <f>INT(VLOOKUP($I475,怪物模板!$A$3:$N$302,怪物模板!L$1,FALSE))</f>
        <v>12000</v>
      </c>
      <c r="Z475" s="6">
        <f>INT(VLOOKUP($I475,怪物模板!$A$3:$N$302,怪物模板!M$1,FALSE))</f>
        <v>0</v>
      </c>
      <c r="AA475" s="6">
        <v>600</v>
      </c>
      <c r="AB475" s="6">
        <v>0</v>
      </c>
      <c r="AC475" s="6">
        <v>0</v>
      </c>
      <c r="AD475" s="6">
        <v>0</v>
      </c>
    </row>
    <row r="476" spans="1:30">
      <c r="A476" s="6">
        <v>473</v>
      </c>
      <c r="B476" s="6">
        <v>231130</v>
      </c>
      <c r="C476" s="6" t="s">
        <v>530</v>
      </c>
      <c r="E476" s="11" t="str">
        <f t="shared" si="13"/>
        <v>23113023305</v>
      </c>
      <c r="F476" s="6">
        <v>23305</v>
      </c>
      <c r="G476" s="6" t="s">
        <v>515</v>
      </c>
      <c r="H476" s="6"/>
      <c r="I476" s="6">
        <v>90</v>
      </c>
      <c r="J476" s="6">
        <v>1</v>
      </c>
      <c r="K476" s="6">
        <v>0</v>
      </c>
      <c r="L476" s="6">
        <v>0</v>
      </c>
      <c r="M476" s="8">
        <v>7</v>
      </c>
      <c r="N476">
        <v>0.01</v>
      </c>
      <c r="O476" s="6">
        <f>INT(VLOOKUP(I476,怪物模板!$A$3:$N$302,怪物模板!B$1,FALSE)*M476*125%)</f>
        <v>2117</v>
      </c>
      <c r="P476" s="6">
        <f>INT(VLOOKUP($I476,怪物模板!$A$3:$N$302,怪物模板!C$1,FALSE)*N476)</f>
        <v>185</v>
      </c>
      <c r="Q476" s="6">
        <f>INT(VLOOKUP($I476,怪物模板!$A$3:$N$302,怪物模板!D$1,FALSE))</f>
        <v>4842</v>
      </c>
      <c r="R476" s="6">
        <f>INT(VLOOKUP($I476,怪物模板!$A$3:$N$302,怪物模板!E$1,FALSE))</f>
        <v>4842</v>
      </c>
      <c r="S476" s="10">
        <v>0</v>
      </c>
      <c r="T476" s="6">
        <f>INT(VLOOKUP($I476,怪物模板!$A$3:$N$302,怪物模板!G$1,FALSE))</f>
        <v>322</v>
      </c>
      <c r="U476" s="6">
        <f>INT(VLOOKUP($I476,怪物模板!$A$3:$N$302,怪物模板!H$1,FALSE))</f>
        <v>516</v>
      </c>
      <c r="V476" s="6">
        <f>INT(VLOOKUP($I476,怪物模板!$A$3:$N$302,怪物模板!I$1,FALSE))</f>
        <v>309</v>
      </c>
      <c r="W476" s="6">
        <f>INT(VLOOKUP($I476,怪物模板!$A$3:$N$302,怪物模板!J$1,FALSE))</f>
        <v>1291</v>
      </c>
      <c r="X476" s="6">
        <f>INT(VLOOKUP($I476,怪物模板!$A$3:$N$302,怪物模板!K$1,FALSE))</f>
        <v>645</v>
      </c>
      <c r="Y476" s="6">
        <f>INT(VLOOKUP($I476,怪物模板!$A$3:$N$302,怪物模板!L$1,FALSE))</f>
        <v>12000</v>
      </c>
      <c r="Z476" s="6">
        <f>INT(VLOOKUP($I476,怪物模板!$A$3:$N$302,怪物模板!M$1,FALSE))</f>
        <v>0</v>
      </c>
      <c r="AA476" s="6">
        <v>0</v>
      </c>
      <c r="AB476" s="6">
        <v>0</v>
      </c>
      <c r="AC476" s="6">
        <v>0</v>
      </c>
      <c r="AD476" s="6">
        <v>0</v>
      </c>
    </row>
    <row r="477" spans="1:30">
      <c r="A477" s="6">
        <v>474</v>
      </c>
      <c r="B477" s="6">
        <v>231140</v>
      </c>
      <c r="C477" s="6" t="s">
        <v>531</v>
      </c>
      <c r="E477" s="11" t="str">
        <f t="shared" si="13"/>
        <v>23114050006</v>
      </c>
      <c r="F477" s="6">
        <v>50006</v>
      </c>
      <c r="G477" s="6" t="s">
        <v>517</v>
      </c>
      <c r="H477" s="6"/>
      <c r="I477" s="6">
        <v>110</v>
      </c>
      <c r="J477" s="6">
        <v>3</v>
      </c>
      <c r="K477" s="6">
        <v>0</v>
      </c>
      <c r="L477" s="6">
        <v>0</v>
      </c>
      <c r="M477">
        <v>30</v>
      </c>
      <c r="N477">
        <v>130</v>
      </c>
      <c r="O477" s="6">
        <f>INT(VLOOKUP(I477,怪物模板!$A$3:$N$302,怪物模板!B$1,FALSE)*M477*125%)</f>
        <v>11962</v>
      </c>
      <c r="P477" s="6">
        <f>INT(VLOOKUP($I477,怪物模板!$A$3:$N$302,怪物模板!C$1,FALSE)*N477)</f>
        <v>3185780</v>
      </c>
      <c r="Q477" s="6">
        <f>INT(VLOOKUP($I477,怪物模板!$A$3:$N$302,怪物模板!D$1,FALSE))</f>
        <v>6393</v>
      </c>
      <c r="R477" s="6">
        <f>INT(VLOOKUP($I477,怪物模板!$A$3:$N$302,怪物模板!E$1,FALSE))</f>
        <v>6393</v>
      </c>
      <c r="S477" s="10">
        <v>0</v>
      </c>
      <c r="T477" s="6">
        <f>INT(VLOOKUP($I477,怪物模板!$A$3:$N$302,怪物模板!G$1,FALSE))</f>
        <v>426</v>
      </c>
      <c r="U477" s="6">
        <f>INT(VLOOKUP($I477,怪物模板!$A$3:$N$302,怪物模板!H$1,FALSE))</f>
        <v>681</v>
      </c>
      <c r="V477" s="6">
        <f>INT(VLOOKUP($I477,怪物模板!$A$3:$N$302,怪物模板!I$1,FALSE))</f>
        <v>409</v>
      </c>
      <c r="W477" s="6">
        <f>INT(VLOOKUP($I477,怪物模板!$A$3:$N$302,怪物模板!J$1,FALSE))</f>
        <v>1704</v>
      </c>
      <c r="X477" s="6">
        <f>INT(VLOOKUP($I477,怪物模板!$A$3:$N$302,怪物模板!K$1,FALSE))</f>
        <v>852</v>
      </c>
      <c r="Y477" s="6">
        <f>INT(VLOOKUP($I477,怪物模板!$A$3:$N$302,怪物模板!L$1,FALSE))</f>
        <v>12000</v>
      </c>
      <c r="Z477" s="6">
        <f>INT(VLOOKUP($I477,怪物模板!$A$3:$N$302,怪物模板!M$1,FALSE))</f>
        <v>0</v>
      </c>
      <c r="AA477" s="6">
        <v>750</v>
      </c>
      <c r="AB477" s="6">
        <v>0</v>
      </c>
      <c r="AC477" s="6">
        <v>0</v>
      </c>
      <c r="AD477" s="6">
        <v>0</v>
      </c>
    </row>
    <row r="478" spans="1:30">
      <c r="A478" s="6">
        <v>475</v>
      </c>
      <c r="B478" s="6">
        <v>231140</v>
      </c>
      <c r="C478" s="6" t="s">
        <v>531</v>
      </c>
      <c r="E478" s="11" t="str">
        <f t="shared" si="13"/>
        <v>23114023402</v>
      </c>
      <c r="F478" s="6">
        <v>23402</v>
      </c>
      <c r="G478" s="6" t="s">
        <v>518</v>
      </c>
      <c r="H478" s="6"/>
      <c r="I478" s="6">
        <v>110</v>
      </c>
      <c r="J478" s="6">
        <v>2</v>
      </c>
      <c r="K478" s="6">
        <v>0</v>
      </c>
      <c r="L478" s="6">
        <v>0</v>
      </c>
      <c r="M478" s="8">
        <v>7.5</v>
      </c>
      <c r="N478">
        <v>0.01</v>
      </c>
      <c r="O478" s="6">
        <f>INT(VLOOKUP(I478,怪物模板!$A$3:$N$302,怪物模板!B$1,FALSE)*M478*125%)</f>
        <v>2990</v>
      </c>
      <c r="P478" s="6">
        <f>INT(VLOOKUP($I478,怪物模板!$A$3:$N$302,怪物模板!C$1,FALSE)*N478)</f>
        <v>245</v>
      </c>
      <c r="Q478" s="6">
        <f>INT(VLOOKUP($I478,怪物模板!$A$3:$N$302,怪物模板!D$1,FALSE))</f>
        <v>6393</v>
      </c>
      <c r="R478" s="6">
        <f>INT(VLOOKUP($I478,怪物模板!$A$3:$N$302,怪物模板!E$1,FALSE))</f>
        <v>6393</v>
      </c>
      <c r="S478" s="10">
        <v>0</v>
      </c>
      <c r="T478" s="6">
        <f>INT(VLOOKUP($I478,怪物模板!$A$3:$N$302,怪物模板!G$1,FALSE))</f>
        <v>426</v>
      </c>
      <c r="U478" s="6">
        <f>INT(VLOOKUP($I478,怪物模板!$A$3:$N$302,怪物模板!H$1,FALSE))</f>
        <v>681</v>
      </c>
      <c r="V478" s="6">
        <f>INT(VLOOKUP($I478,怪物模板!$A$3:$N$302,怪物模板!I$1,FALSE))</f>
        <v>409</v>
      </c>
      <c r="W478" s="6">
        <f>INT(VLOOKUP($I478,怪物模板!$A$3:$N$302,怪物模板!J$1,FALSE))</f>
        <v>1704</v>
      </c>
      <c r="X478" s="6">
        <f>INT(VLOOKUP($I478,怪物模板!$A$3:$N$302,怪物模板!K$1,FALSE))</f>
        <v>852</v>
      </c>
      <c r="Y478" s="6">
        <f>INT(VLOOKUP($I478,怪物模板!$A$3:$N$302,怪物模板!L$1,FALSE))</f>
        <v>12000</v>
      </c>
      <c r="Z478" s="6">
        <f>INT(VLOOKUP($I478,怪物模板!$A$3:$N$302,怪物模板!M$1,FALSE))</f>
        <v>0</v>
      </c>
      <c r="AA478" s="6">
        <v>0</v>
      </c>
      <c r="AB478" s="6">
        <v>0</v>
      </c>
      <c r="AC478" s="6">
        <v>0</v>
      </c>
      <c r="AD478" s="6">
        <v>0</v>
      </c>
    </row>
    <row r="479" spans="1:30">
      <c r="A479" s="6">
        <v>476</v>
      </c>
      <c r="B479" s="6">
        <v>231140</v>
      </c>
      <c r="C479" s="6" t="s">
        <v>531</v>
      </c>
      <c r="E479" s="11" t="str">
        <f t="shared" si="13"/>
        <v>23114023403</v>
      </c>
      <c r="F479" s="6">
        <v>23403</v>
      </c>
      <c r="G479" s="6" t="s">
        <v>519</v>
      </c>
      <c r="H479" s="6"/>
      <c r="I479" s="6">
        <v>110</v>
      </c>
      <c r="J479" s="6">
        <v>1</v>
      </c>
      <c r="K479" s="6">
        <v>0</v>
      </c>
      <c r="L479" s="6">
        <v>0</v>
      </c>
      <c r="M479">
        <v>8</v>
      </c>
      <c r="N479">
        <v>50</v>
      </c>
      <c r="O479" s="6">
        <f>INT(VLOOKUP(I479,怪物模板!$A$3:$N$302,怪物模板!B$1,FALSE)*M479*125%)</f>
        <v>3190</v>
      </c>
      <c r="P479" s="6">
        <f>INT(VLOOKUP($I479,怪物模板!$A$3:$N$302,怪物模板!C$1,FALSE)*N479)</f>
        <v>1225300</v>
      </c>
      <c r="Q479" s="6">
        <f>INT(VLOOKUP($I479,怪物模板!$A$3:$N$302,怪物模板!D$1,FALSE))</f>
        <v>6393</v>
      </c>
      <c r="R479" s="6">
        <f>INT(VLOOKUP($I479,怪物模板!$A$3:$N$302,怪物模板!E$1,FALSE))</f>
        <v>6393</v>
      </c>
      <c r="S479" s="10">
        <v>0</v>
      </c>
      <c r="T479" s="6">
        <f>INT(VLOOKUP($I479,怪物模板!$A$3:$N$302,怪物模板!G$1,FALSE))</f>
        <v>426</v>
      </c>
      <c r="U479" s="6">
        <f>INT(VLOOKUP($I479,怪物模板!$A$3:$N$302,怪物模板!H$1,FALSE))</f>
        <v>681</v>
      </c>
      <c r="V479" s="6">
        <f>INT(VLOOKUP($I479,怪物模板!$A$3:$N$302,怪物模板!I$1,FALSE))</f>
        <v>409</v>
      </c>
      <c r="W479" s="6">
        <f>INT(VLOOKUP($I479,怪物模板!$A$3:$N$302,怪物模板!J$1,FALSE))</f>
        <v>1704</v>
      </c>
      <c r="X479" s="6">
        <f>INT(VLOOKUP($I479,怪物模板!$A$3:$N$302,怪物模板!K$1,FALSE))</f>
        <v>852</v>
      </c>
      <c r="Y479" s="6">
        <f>INT(VLOOKUP($I479,怪物模板!$A$3:$N$302,怪物模板!L$1,FALSE))</f>
        <v>12000</v>
      </c>
      <c r="Z479" s="6">
        <f>INT(VLOOKUP($I479,怪物模板!$A$3:$N$302,怪物模板!M$1,FALSE))</f>
        <v>0</v>
      </c>
      <c r="AA479" s="6">
        <v>600</v>
      </c>
      <c r="AB479" s="6">
        <v>0</v>
      </c>
      <c r="AC479" s="6">
        <v>0</v>
      </c>
      <c r="AD479" s="6">
        <v>0</v>
      </c>
    </row>
    <row r="480" spans="1:30">
      <c r="A480" s="6">
        <v>477</v>
      </c>
      <c r="B480" s="6">
        <v>231140</v>
      </c>
      <c r="C480" s="6" t="s">
        <v>531</v>
      </c>
      <c r="E480" s="11" t="str">
        <f t="shared" si="13"/>
        <v>23114023404</v>
      </c>
      <c r="F480" s="6">
        <v>23404</v>
      </c>
      <c r="G480" s="6" t="s">
        <v>88</v>
      </c>
      <c r="H480" s="6"/>
      <c r="I480" s="6">
        <v>110</v>
      </c>
      <c r="J480" s="6">
        <v>2</v>
      </c>
      <c r="K480" s="6">
        <v>0</v>
      </c>
      <c r="L480" s="6">
        <v>0</v>
      </c>
      <c r="M480">
        <v>15</v>
      </c>
      <c r="N480">
        <v>110</v>
      </c>
      <c r="O480" s="6">
        <f>INT(VLOOKUP(I480,怪物模板!$A$3:$N$302,怪物模板!B$1,FALSE)*M480*125%)</f>
        <v>5981</v>
      </c>
      <c r="P480" s="6">
        <f>INT(VLOOKUP($I480,怪物模板!$A$3:$N$302,怪物模板!C$1,FALSE)*N480)</f>
        <v>2695660</v>
      </c>
      <c r="Q480" s="6">
        <f>INT(VLOOKUP($I480,怪物模板!$A$3:$N$302,怪物模板!D$1,FALSE))</f>
        <v>6393</v>
      </c>
      <c r="R480" s="6">
        <f>INT(VLOOKUP($I480,怪物模板!$A$3:$N$302,怪物模板!E$1,FALSE))</f>
        <v>6393</v>
      </c>
      <c r="S480" s="10">
        <v>0</v>
      </c>
      <c r="T480" s="6">
        <f>INT(VLOOKUP($I480,怪物模板!$A$3:$N$302,怪物模板!G$1,FALSE))</f>
        <v>426</v>
      </c>
      <c r="U480" s="6">
        <f>INT(VLOOKUP($I480,怪物模板!$A$3:$N$302,怪物模板!H$1,FALSE))</f>
        <v>681</v>
      </c>
      <c r="V480" s="6">
        <f>INT(VLOOKUP($I480,怪物模板!$A$3:$N$302,怪物模板!I$1,FALSE))</f>
        <v>409</v>
      </c>
      <c r="W480" s="6">
        <f>INT(VLOOKUP($I480,怪物模板!$A$3:$N$302,怪物模板!J$1,FALSE))</f>
        <v>1704</v>
      </c>
      <c r="X480" s="6">
        <f>INT(VLOOKUP($I480,怪物模板!$A$3:$N$302,怪物模板!K$1,FALSE))</f>
        <v>852</v>
      </c>
      <c r="Y480" s="6">
        <f>INT(VLOOKUP($I480,怪物模板!$A$3:$N$302,怪物模板!L$1,FALSE))</f>
        <v>12000</v>
      </c>
      <c r="Z480" s="6">
        <f>INT(VLOOKUP($I480,怪物模板!$A$3:$N$302,怪物模板!M$1,FALSE))</f>
        <v>0</v>
      </c>
      <c r="AA480" s="6">
        <v>600</v>
      </c>
      <c r="AB480" s="6">
        <v>0</v>
      </c>
      <c r="AC480" s="6">
        <v>0</v>
      </c>
      <c r="AD480" s="6">
        <v>0</v>
      </c>
    </row>
    <row r="481" spans="1:30">
      <c r="A481" s="6">
        <v>478</v>
      </c>
      <c r="B481" s="6">
        <v>231140</v>
      </c>
      <c r="C481" s="6" t="s">
        <v>531</v>
      </c>
      <c r="E481" s="11" t="str">
        <f t="shared" si="13"/>
        <v>23114023303</v>
      </c>
      <c r="F481" s="6">
        <v>23303</v>
      </c>
      <c r="G481" s="6" t="s">
        <v>520</v>
      </c>
      <c r="H481" s="6"/>
      <c r="I481" s="6">
        <v>110</v>
      </c>
      <c r="J481" s="6">
        <v>1</v>
      </c>
      <c r="K481" s="6">
        <v>0</v>
      </c>
      <c r="L481" s="6">
        <v>0</v>
      </c>
      <c r="M481" s="13">
        <v>8</v>
      </c>
      <c r="N481" s="13">
        <v>50</v>
      </c>
      <c r="O481" s="6">
        <f>INT(VLOOKUP(I481,怪物模板!$A$3:$N$302,怪物模板!B$1,FALSE)*M481*125%)</f>
        <v>3190</v>
      </c>
      <c r="P481" s="6">
        <f>INT(VLOOKUP($I481,怪物模板!$A$3:$N$302,怪物模板!C$1,FALSE)*N481)</f>
        <v>1225300</v>
      </c>
      <c r="Q481" s="6">
        <f>INT(VLOOKUP($I481,怪物模板!$A$3:$N$302,怪物模板!D$1,FALSE))</f>
        <v>6393</v>
      </c>
      <c r="R481" s="6">
        <f>INT(VLOOKUP($I481,怪物模板!$A$3:$N$302,怪物模板!E$1,FALSE))</f>
        <v>6393</v>
      </c>
      <c r="S481" s="10">
        <v>0</v>
      </c>
      <c r="T481" s="6">
        <f>INT(VLOOKUP($I481,怪物模板!$A$3:$N$302,怪物模板!G$1,FALSE))</f>
        <v>426</v>
      </c>
      <c r="U481" s="6">
        <f>INT(VLOOKUP($I481,怪物模板!$A$3:$N$302,怪物模板!H$1,FALSE))</f>
        <v>681</v>
      </c>
      <c r="V481" s="6">
        <f>INT(VLOOKUP($I481,怪物模板!$A$3:$N$302,怪物模板!I$1,FALSE))</f>
        <v>409</v>
      </c>
      <c r="W481" s="6">
        <f>INT(VLOOKUP($I481,怪物模板!$A$3:$N$302,怪物模板!J$1,FALSE))</f>
        <v>1704</v>
      </c>
      <c r="X481" s="6">
        <f>INT(VLOOKUP($I481,怪物模板!$A$3:$N$302,怪物模板!K$1,FALSE))</f>
        <v>852</v>
      </c>
      <c r="Y481" s="6">
        <f>INT(VLOOKUP($I481,怪物模板!$A$3:$N$302,怪物模板!L$1,FALSE))</f>
        <v>12000</v>
      </c>
      <c r="Z481" s="6">
        <f>INT(VLOOKUP($I481,怪物模板!$A$3:$N$302,怪物模板!M$1,FALSE))</f>
        <v>0</v>
      </c>
      <c r="AA481" s="6">
        <v>600</v>
      </c>
      <c r="AB481" s="6">
        <v>0</v>
      </c>
      <c r="AC481" s="6">
        <v>0</v>
      </c>
      <c r="AD481" s="6">
        <v>0</v>
      </c>
    </row>
    <row r="482" spans="1:30">
      <c r="A482" s="6">
        <v>479</v>
      </c>
      <c r="B482" s="6">
        <v>231150</v>
      </c>
      <c r="C482" s="6" t="s">
        <v>532</v>
      </c>
      <c r="E482" s="11" t="str">
        <f t="shared" si="13"/>
        <v>23115050007</v>
      </c>
      <c r="F482" s="6">
        <v>50007</v>
      </c>
      <c r="G482" s="6" t="s">
        <v>494</v>
      </c>
      <c r="H482" s="6"/>
      <c r="I482" s="6">
        <v>130</v>
      </c>
      <c r="J482" s="6">
        <v>3</v>
      </c>
      <c r="K482" s="6">
        <v>0</v>
      </c>
      <c r="L482" s="6">
        <v>0</v>
      </c>
      <c r="M482">
        <v>40</v>
      </c>
      <c r="N482">
        <v>130</v>
      </c>
      <c r="O482" s="6">
        <f>INT(VLOOKUP(I482,怪物模板!$A$3:$N$302,怪物模板!B$1,FALSE)*M482*125%)</f>
        <v>20300</v>
      </c>
      <c r="P482" s="6">
        <f>INT(VLOOKUP($I482,怪物模板!$A$3:$N$302,怪物模板!C$1,FALSE)*N482)</f>
        <v>4047160</v>
      </c>
      <c r="Q482" s="6">
        <f>INT(VLOOKUP($I482,怪物模板!$A$3:$N$302,怪物模板!D$1,FALSE))</f>
        <v>8121</v>
      </c>
      <c r="R482" s="6">
        <f>INT(VLOOKUP($I482,怪物模板!$A$3:$N$302,怪物模板!E$1,FALSE))</f>
        <v>8121</v>
      </c>
      <c r="S482" s="10">
        <v>0</v>
      </c>
      <c r="T482" s="6">
        <f>INT(VLOOKUP($I482,怪物模板!$A$3:$N$302,怪物模板!G$1,FALSE))</f>
        <v>541</v>
      </c>
      <c r="U482" s="6">
        <f>INT(VLOOKUP($I482,怪物模板!$A$3:$N$302,怪物模板!H$1,FALSE))</f>
        <v>866</v>
      </c>
      <c r="V482" s="6">
        <f>INT(VLOOKUP($I482,怪物模板!$A$3:$N$302,怪物模板!I$1,FALSE))</f>
        <v>519</v>
      </c>
      <c r="W482" s="6">
        <f>INT(VLOOKUP($I482,怪物模板!$A$3:$N$302,怪物模板!J$1,FALSE))</f>
        <v>2165</v>
      </c>
      <c r="X482" s="6">
        <f>INT(VLOOKUP($I482,怪物模板!$A$3:$N$302,怪物模板!K$1,FALSE))</f>
        <v>1082</v>
      </c>
      <c r="Y482" s="6">
        <f>INT(VLOOKUP($I482,怪物模板!$A$3:$N$302,怪物模板!L$1,FALSE))</f>
        <v>12000</v>
      </c>
      <c r="Z482" s="6">
        <f>INT(VLOOKUP($I482,怪物模板!$A$3:$N$302,怪物模板!M$1,FALSE))</f>
        <v>0</v>
      </c>
      <c r="AA482" s="6">
        <v>750</v>
      </c>
      <c r="AB482" s="6">
        <v>0</v>
      </c>
      <c r="AC482" s="6">
        <v>0</v>
      </c>
      <c r="AD482" s="6">
        <v>0</v>
      </c>
    </row>
    <row r="483" spans="1:30">
      <c r="A483" s="6">
        <v>480</v>
      </c>
      <c r="B483" s="6">
        <v>231150</v>
      </c>
      <c r="C483" s="6" t="s">
        <v>532</v>
      </c>
      <c r="E483" s="11" t="str">
        <f t="shared" si="13"/>
        <v>23115023502</v>
      </c>
      <c r="F483" s="6">
        <v>23502</v>
      </c>
      <c r="G483" s="6" t="s">
        <v>522</v>
      </c>
      <c r="H483" s="6"/>
      <c r="I483" s="6">
        <v>130</v>
      </c>
      <c r="J483" s="6">
        <v>1</v>
      </c>
      <c r="K483" s="6">
        <v>0</v>
      </c>
      <c r="L483" s="6">
        <v>0</v>
      </c>
      <c r="M483">
        <v>10</v>
      </c>
      <c r="N483">
        <v>60</v>
      </c>
      <c r="O483" s="6">
        <f>INT(VLOOKUP(I483,怪物模板!$A$3:$N$302,怪物模板!B$1,FALSE)*M483*125%)</f>
        <v>5075</v>
      </c>
      <c r="P483" s="6">
        <f>INT(VLOOKUP($I483,怪物模板!$A$3:$N$302,怪物模板!C$1,FALSE)*N483)</f>
        <v>1867920</v>
      </c>
      <c r="Q483" s="6">
        <f>INT(VLOOKUP($I483,怪物模板!$A$3:$N$302,怪物模板!D$1,FALSE))</f>
        <v>8121</v>
      </c>
      <c r="R483" s="6">
        <f>INT(VLOOKUP($I483,怪物模板!$A$3:$N$302,怪物模板!E$1,FALSE))</f>
        <v>8121</v>
      </c>
      <c r="S483" s="10">
        <v>0</v>
      </c>
      <c r="T483" s="6">
        <f>INT(VLOOKUP($I483,怪物模板!$A$3:$N$302,怪物模板!G$1,FALSE))</f>
        <v>541</v>
      </c>
      <c r="U483" s="6">
        <f>INT(VLOOKUP($I483,怪物模板!$A$3:$N$302,怪物模板!H$1,FALSE))</f>
        <v>866</v>
      </c>
      <c r="V483" s="6">
        <f>INT(VLOOKUP($I483,怪物模板!$A$3:$N$302,怪物模板!I$1,FALSE))</f>
        <v>519</v>
      </c>
      <c r="W483" s="6">
        <f>INT(VLOOKUP($I483,怪物模板!$A$3:$N$302,怪物模板!J$1,FALSE))</f>
        <v>2165</v>
      </c>
      <c r="X483" s="6">
        <f>INT(VLOOKUP($I483,怪物模板!$A$3:$N$302,怪物模板!K$1,FALSE))</f>
        <v>1082</v>
      </c>
      <c r="Y483" s="6">
        <f>INT(VLOOKUP($I483,怪物模板!$A$3:$N$302,怪物模板!L$1,FALSE))</f>
        <v>12000</v>
      </c>
      <c r="Z483" s="6">
        <f>INT(VLOOKUP($I483,怪物模板!$A$3:$N$302,怪物模板!M$1,FALSE))</f>
        <v>0</v>
      </c>
      <c r="AA483" s="6">
        <v>750</v>
      </c>
      <c r="AB483" s="6">
        <v>0</v>
      </c>
      <c r="AC483" s="6">
        <v>0</v>
      </c>
      <c r="AD483" s="6">
        <v>0</v>
      </c>
    </row>
    <row r="484" spans="1:30">
      <c r="A484" s="6">
        <v>481</v>
      </c>
      <c r="B484" s="6">
        <v>231150</v>
      </c>
      <c r="C484" s="6" t="s">
        <v>532</v>
      </c>
      <c r="E484" s="11" t="str">
        <f t="shared" si="13"/>
        <v>23115023503</v>
      </c>
      <c r="F484" s="6">
        <v>23503</v>
      </c>
      <c r="G484" s="6" t="s">
        <v>523</v>
      </c>
      <c r="H484" s="6"/>
      <c r="I484" s="6">
        <v>130</v>
      </c>
      <c r="J484" s="6">
        <v>1</v>
      </c>
      <c r="K484" s="6">
        <v>0</v>
      </c>
      <c r="L484" s="6">
        <v>0</v>
      </c>
      <c r="M484">
        <v>10</v>
      </c>
      <c r="N484">
        <v>60</v>
      </c>
      <c r="O484" s="6">
        <f>INT(VLOOKUP(I484,怪物模板!$A$3:$N$302,怪物模板!B$1,FALSE)*M484*125%)</f>
        <v>5075</v>
      </c>
      <c r="P484" s="6">
        <f>INT(VLOOKUP($I484,怪物模板!$A$3:$N$302,怪物模板!C$1,FALSE)*N484)</f>
        <v>1867920</v>
      </c>
      <c r="Q484" s="6">
        <f>INT(VLOOKUP($I484,怪物模板!$A$3:$N$302,怪物模板!D$1,FALSE))</f>
        <v>8121</v>
      </c>
      <c r="R484" s="6">
        <f>INT(VLOOKUP($I484,怪物模板!$A$3:$N$302,怪物模板!E$1,FALSE))</f>
        <v>8121</v>
      </c>
      <c r="S484" s="10">
        <v>0</v>
      </c>
      <c r="T484" s="6">
        <f>INT(VLOOKUP($I484,怪物模板!$A$3:$N$302,怪物模板!G$1,FALSE))</f>
        <v>541</v>
      </c>
      <c r="U484" s="6">
        <f>INT(VLOOKUP($I484,怪物模板!$A$3:$N$302,怪物模板!H$1,FALSE))</f>
        <v>866</v>
      </c>
      <c r="V484" s="6">
        <f>INT(VLOOKUP($I484,怪物模板!$A$3:$N$302,怪物模板!I$1,FALSE))</f>
        <v>519</v>
      </c>
      <c r="W484" s="6">
        <f>INT(VLOOKUP($I484,怪物模板!$A$3:$N$302,怪物模板!J$1,FALSE))</f>
        <v>2165</v>
      </c>
      <c r="X484" s="6">
        <f>INT(VLOOKUP($I484,怪物模板!$A$3:$N$302,怪物模板!K$1,FALSE))</f>
        <v>1082</v>
      </c>
      <c r="Y484" s="6">
        <f>INT(VLOOKUP($I484,怪物模板!$A$3:$N$302,怪物模板!L$1,FALSE))</f>
        <v>12000</v>
      </c>
      <c r="Z484" s="6">
        <f>INT(VLOOKUP($I484,怪物模板!$A$3:$N$302,怪物模板!M$1,FALSE))</f>
        <v>0</v>
      </c>
      <c r="AA484" s="6">
        <v>750</v>
      </c>
      <c r="AB484" s="6">
        <v>0</v>
      </c>
      <c r="AC484" s="6">
        <v>0</v>
      </c>
      <c r="AD484" s="6">
        <v>0</v>
      </c>
    </row>
    <row r="485" spans="1:30">
      <c r="A485" s="6">
        <v>482</v>
      </c>
      <c r="B485" s="6">
        <v>231150</v>
      </c>
      <c r="C485" s="6" t="s">
        <v>532</v>
      </c>
      <c r="E485" s="11" t="str">
        <f t="shared" si="13"/>
        <v>23115023504</v>
      </c>
      <c r="F485" s="6">
        <v>23504</v>
      </c>
      <c r="G485" s="6" t="s">
        <v>137</v>
      </c>
      <c r="H485" s="6"/>
      <c r="I485" s="6">
        <v>130</v>
      </c>
      <c r="J485" s="6">
        <v>1</v>
      </c>
      <c r="K485" s="6">
        <v>0</v>
      </c>
      <c r="L485" s="6">
        <v>0</v>
      </c>
      <c r="M485">
        <v>10</v>
      </c>
      <c r="N485">
        <v>60</v>
      </c>
      <c r="O485" s="6">
        <f>INT(VLOOKUP(I485,怪物模板!$A$3:$N$302,怪物模板!B$1,FALSE)*M485*125%)</f>
        <v>5075</v>
      </c>
      <c r="P485" s="6">
        <f>INT(VLOOKUP($I485,怪物模板!$A$3:$N$302,怪物模板!C$1,FALSE)*N485)</f>
        <v>1867920</v>
      </c>
      <c r="Q485" s="6">
        <f>INT(VLOOKUP($I485,怪物模板!$A$3:$N$302,怪物模板!D$1,FALSE))</f>
        <v>8121</v>
      </c>
      <c r="R485" s="6">
        <f>INT(VLOOKUP($I485,怪物模板!$A$3:$N$302,怪物模板!E$1,FALSE))</f>
        <v>8121</v>
      </c>
      <c r="S485" s="10">
        <v>0</v>
      </c>
      <c r="T485" s="6">
        <f>INT(VLOOKUP($I485,怪物模板!$A$3:$N$302,怪物模板!G$1,FALSE))</f>
        <v>541</v>
      </c>
      <c r="U485" s="6">
        <f>INT(VLOOKUP($I485,怪物模板!$A$3:$N$302,怪物模板!H$1,FALSE))</f>
        <v>866</v>
      </c>
      <c r="V485" s="6">
        <f>INT(VLOOKUP($I485,怪物模板!$A$3:$N$302,怪物模板!I$1,FALSE))</f>
        <v>519</v>
      </c>
      <c r="W485" s="6">
        <f>INT(VLOOKUP($I485,怪物模板!$A$3:$N$302,怪物模板!J$1,FALSE))</f>
        <v>2165</v>
      </c>
      <c r="X485" s="6">
        <f>INT(VLOOKUP($I485,怪物模板!$A$3:$N$302,怪物模板!K$1,FALSE))</f>
        <v>1082</v>
      </c>
      <c r="Y485" s="6">
        <f>INT(VLOOKUP($I485,怪物模板!$A$3:$N$302,怪物模板!L$1,FALSE))</f>
        <v>12000</v>
      </c>
      <c r="Z485" s="6">
        <f>INT(VLOOKUP($I485,怪物模板!$A$3:$N$302,怪物模板!M$1,FALSE))</f>
        <v>0</v>
      </c>
      <c r="AA485" s="6">
        <v>750</v>
      </c>
      <c r="AB485" s="6">
        <v>0</v>
      </c>
      <c r="AC485" s="6">
        <v>0</v>
      </c>
      <c r="AD485" s="6">
        <v>0</v>
      </c>
    </row>
    <row r="486" spans="1:32">
      <c r="A486" s="6">
        <v>483</v>
      </c>
      <c r="B486" s="6">
        <v>231170</v>
      </c>
      <c r="C486" s="6" t="s">
        <v>533</v>
      </c>
      <c r="E486" s="11" t="str">
        <f t="shared" si="13"/>
        <v>23117050008</v>
      </c>
      <c r="F486" s="6">
        <v>50008</v>
      </c>
      <c r="G486" s="6" t="s">
        <v>525</v>
      </c>
      <c r="H486" s="6"/>
      <c r="I486" s="6">
        <v>150</v>
      </c>
      <c r="J486" s="6">
        <v>3</v>
      </c>
      <c r="K486" s="6">
        <v>0</v>
      </c>
      <c r="L486" s="6">
        <v>0</v>
      </c>
      <c r="M486">
        <v>100</v>
      </c>
      <c r="N486">
        <v>400</v>
      </c>
      <c r="O486" s="6">
        <f>INT(VLOOKUP(I486,怪物模板!$A$3:$N$302,怪物模板!B$1,FALSE)*M486*125%)</f>
        <v>62625</v>
      </c>
      <c r="P486" s="6">
        <f>INT(VLOOKUP($I486,怪物模板!$A$3:$N$302,怪物模板!C$1,FALSE)*N486)</f>
        <v>15376000</v>
      </c>
      <c r="Q486" s="6">
        <f>INT(VLOOKUP($I486,怪物模板!$A$3:$N$302,怪物模板!D$1,FALSE))</f>
        <v>10028</v>
      </c>
      <c r="R486" s="6">
        <f>INT(VLOOKUP($I486,怪物模板!$A$3:$N$302,怪物模板!E$1,FALSE))</f>
        <v>10028</v>
      </c>
      <c r="S486" s="10">
        <v>5000</v>
      </c>
      <c r="T486" s="6">
        <f>INT(VLOOKUP($I486,怪物模板!$A$3:$N$302,怪物模板!G$1,FALSE))</f>
        <v>668</v>
      </c>
      <c r="U486" s="6">
        <f>INT(VLOOKUP($I486,怪物模板!$A$3:$N$302,怪物模板!H$1,FALSE))</f>
        <v>1069</v>
      </c>
      <c r="V486" s="6">
        <v>4000</v>
      </c>
      <c r="W486" s="6">
        <v>20000</v>
      </c>
      <c r="X486" s="6">
        <f>INT(VLOOKUP($I486,怪物模板!$A$3:$N$302,怪物模板!K$1,FALSE))</f>
        <v>1337</v>
      </c>
      <c r="Y486" s="6">
        <v>40000</v>
      </c>
      <c r="Z486" s="6">
        <v>50000</v>
      </c>
      <c r="AA486" s="6">
        <v>750</v>
      </c>
      <c r="AB486" s="6">
        <v>0</v>
      </c>
      <c r="AC486" s="6">
        <v>0</v>
      </c>
      <c r="AD486" s="6">
        <v>0</v>
      </c>
      <c r="AF486" s="13"/>
    </row>
    <row r="487" spans="1:32">
      <c r="A487" s="6">
        <v>484</v>
      </c>
      <c r="B487" s="6">
        <v>231170</v>
      </c>
      <c r="C487" s="6" t="s">
        <v>533</v>
      </c>
      <c r="E487" s="11" t="str">
        <f t="shared" si="13"/>
        <v>23117023513</v>
      </c>
      <c r="F487" s="6">
        <v>23513</v>
      </c>
      <c r="G487" s="6" t="s">
        <v>526</v>
      </c>
      <c r="H487" s="6"/>
      <c r="I487" s="6">
        <v>150</v>
      </c>
      <c r="J487" s="6">
        <v>1</v>
      </c>
      <c r="K487" s="6">
        <v>0</v>
      </c>
      <c r="L487" s="6">
        <v>0</v>
      </c>
      <c r="M487">
        <v>30</v>
      </c>
      <c r="N487">
        <v>100</v>
      </c>
      <c r="O487" s="6">
        <f>INT(VLOOKUP(I487,怪物模板!$A$3:$N$302,怪物模板!B$1,FALSE)*M487*125%)</f>
        <v>18787</v>
      </c>
      <c r="P487" s="6">
        <f>INT(VLOOKUP($I487,怪物模板!$A$3:$N$302,怪物模板!C$1,FALSE)*N487)</f>
        <v>3844000</v>
      </c>
      <c r="Q487" s="6">
        <f>INT(VLOOKUP($I487,怪物模板!$A$3:$N$302,怪物模板!D$1,FALSE))</f>
        <v>10028</v>
      </c>
      <c r="R487" s="6">
        <f>INT(VLOOKUP($I487,怪物模板!$A$3:$N$302,怪物模板!E$1,FALSE))</f>
        <v>10028</v>
      </c>
      <c r="S487" s="10">
        <v>2000</v>
      </c>
      <c r="T487" s="6">
        <f>INT(VLOOKUP($I487,怪物模板!$A$3:$N$302,怪物模板!G$1,FALSE))</f>
        <v>668</v>
      </c>
      <c r="U487" s="6">
        <f>INT(VLOOKUP($I487,怪物模板!$A$3:$N$302,怪物模板!H$1,FALSE))</f>
        <v>1069</v>
      </c>
      <c r="V487" s="6">
        <v>3000</v>
      </c>
      <c r="W487" s="6">
        <v>15000</v>
      </c>
      <c r="X487" s="6">
        <f>INT(VLOOKUP($I487,怪物模板!$A$3:$N$302,怪物模板!K$1,FALSE))</f>
        <v>1337</v>
      </c>
      <c r="Y487" s="6">
        <v>20000</v>
      </c>
      <c r="Z487" s="6">
        <v>30000</v>
      </c>
      <c r="AA487" s="6">
        <v>600</v>
      </c>
      <c r="AB487" s="6">
        <v>0</v>
      </c>
      <c r="AC487" s="6">
        <v>0</v>
      </c>
      <c r="AD487" s="6">
        <v>3000</v>
      </c>
      <c r="AF487" s="13"/>
    </row>
    <row r="488" spans="1:32">
      <c r="A488" s="6">
        <v>485</v>
      </c>
      <c r="B488" s="6">
        <v>231170</v>
      </c>
      <c r="C488" s="6" t="s">
        <v>533</v>
      </c>
      <c r="E488" s="11" t="str">
        <f t="shared" si="13"/>
        <v>23117023514</v>
      </c>
      <c r="F488" s="6">
        <v>23514</v>
      </c>
      <c r="G488" s="6" t="s">
        <v>527</v>
      </c>
      <c r="H488" s="6"/>
      <c r="I488" s="6">
        <v>150</v>
      </c>
      <c r="J488" s="6">
        <v>1</v>
      </c>
      <c r="K488" s="6">
        <v>0</v>
      </c>
      <c r="L488" s="6">
        <v>0</v>
      </c>
      <c r="M488">
        <v>30</v>
      </c>
      <c r="N488">
        <v>100</v>
      </c>
      <c r="O488" s="6">
        <f>INT(VLOOKUP(I488,怪物模板!$A$3:$N$302,怪物模板!B$1,FALSE)*M488*125%)</f>
        <v>18787</v>
      </c>
      <c r="P488" s="6">
        <f>INT(VLOOKUP($I488,怪物模板!$A$3:$N$302,怪物模板!C$1,FALSE)*N488)</f>
        <v>3844000</v>
      </c>
      <c r="Q488" s="6">
        <f>INT(VLOOKUP($I488,怪物模板!$A$3:$N$302,怪物模板!D$1,FALSE))</f>
        <v>10028</v>
      </c>
      <c r="R488" s="6">
        <f>INT(VLOOKUP($I488,怪物模板!$A$3:$N$302,怪物模板!E$1,FALSE))</f>
        <v>10028</v>
      </c>
      <c r="S488" s="10">
        <v>2000</v>
      </c>
      <c r="T488" s="6">
        <f>INT(VLOOKUP($I488,怪物模板!$A$3:$N$302,怪物模板!G$1,FALSE))</f>
        <v>668</v>
      </c>
      <c r="U488" s="6">
        <f>INT(VLOOKUP($I488,怪物模板!$A$3:$N$302,怪物模板!H$1,FALSE))</f>
        <v>1069</v>
      </c>
      <c r="V488" s="6">
        <v>3000</v>
      </c>
      <c r="W488" s="6">
        <v>15000</v>
      </c>
      <c r="X488" s="6">
        <f>INT(VLOOKUP($I488,怪物模板!$A$3:$N$302,怪物模板!K$1,FALSE))</f>
        <v>1337</v>
      </c>
      <c r="Y488" s="6">
        <v>20000</v>
      </c>
      <c r="Z488" s="6">
        <v>30000</v>
      </c>
      <c r="AA488" s="6">
        <v>600</v>
      </c>
      <c r="AB488" s="6">
        <v>0</v>
      </c>
      <c r="AC488" s="6">
        <v>0</v>
      </c>
      <c r="AD488" s="6">
        <v>3000</v>
      </c>
      <c r="AF488" s="13"/>
    </row>
    <row r="489" spans="1:30">
      <c r="A489" s="6">
        <v>486</v>
      </c>
      <c r="B489" s="6">
        <v>500050</v>
      </c>
      <c r="C489" s="6" t="s">
        <v>534</v>
      </c>
      <c r="D489" s="6"/>
      <c r="E489" s="11" t="str">
        <f t="shared" si="13"/>
        <v>50005025001</v>
      </c>
      <c r="F489" s="6">
        <v>25001</v>
      </c>
      <c r="G489" s="6" t="s">
        <v>535</v>
      </c>
      <c r="H489" s="6"/>
      <c r="I489" s="6">
        <v>60</v>
      </c>
      <c r="J489" s="6">
        <v>1</v>
      </c>
      <c r="K489" s="6">
        <v>0</v>
      </c>
      <c r="L489" s="6">
        <v>0</v>
      </c>
      <c r="M489">
        <v>12</v>
      </c>
      <c r="N489">
        <v>140</v>
      </c>
      <c r="O489" s="6">
        <v>6780</v>
      </c>
      <c r="P489" s="6">
        <f>INT(VLOOKUP($I489,怪物模板!$A$3:$N$302,怪物模板!C$1,FALSE)*N489)</f>
        <v>1529780</v>
      </c>
      <c r="Q489" s="6">
        <f>INT(VLOOKUP($I489,怪物模板!$A$3:$N$302,怪物模板!D$1,FALSE))</f>
        <v>2850</v>
      </c>
      <c r="R489" s="6">
        <f>INT(VLOOKUP($I489,怪物模板!$A$3:$N$302,怪物模板!E$1,FALSE))</f>
        <v>2850</v>
      </c>
      <c r="S489" s="10">
        <v>0</v>
      </c>
      <c r="T489" s="6">
        <f>INT(VLOOKUP($I489,怪物模板!$A$3:$N$302,怪物模板!G$1,FALSE))</f>
        <v>190</v>
      </c>
      <c r="U489" s="6">
        <f>INT(VLOOKUP($I489,怪物模板!$A$3:$N$302,怪物模板!H$1,FALSE))</f>
        <v>304</v>
      </c>
      <c r="V489" s="6">
        <f>INT(VLOOKUP($I489,怪物模板!$A$3:$N$302,怪物模板!I$1,FALSE))</f>
        <v>182</v>
      </c>
      <c r="W489" s="6">
        <f>INT(VLOOKUP($I489,怪物模板!$A$3:$N$302,怪物模板!J$1,FALSE))</f>
        <v>760</v>
      </c>
      <c r="X489" s="6">
        <f>INT(VLOOKUP($I489,怪物模板!$A$3:$N$302,怪物模板!K$1,FALSE))</f>
        <v>380</v>
      </c>
      <c r="Y489" s="6">
        <f>INT(VLOOKUP($I489,怪物模板!$A$3:$N$302,怪物模板!L$1,FALSE))</f>
        <v>12000</v>
      </c>
      <c r="Z489" s="6">
        <f>INT(VLOOKUP($I489,怪物模板!$A$3:$N$302,怪物模板!M$1,FALSE))</f>
        <v>0</v>
      </c>
      <c r="AA489" s="6">
        <v>750</v>
      </c>
      <c r="AB489" s="6">
        <v>0</v>
      </c>
      <c r="AC489" s="6">
        <v>0</v>
      </c>
      <c r="AD489" s="6">
        <v>0</v>
      </c>
    </row>
    <row r="490" spans="1:30">
      <c r="A490" s="6">
        <v>487</v>
      </c>
      <c r="B490" s="6">
        <v>500050</v>
      </c>
      <c r="C490" s="6" t="s">
        <v>534</v>
      </c>
      <c r="D490" s="6"/>
      <c r="E490" s="11" t="str">
        <f t="shared" si="13"/>
        <v>50005025002</v>
      </c>
      <c r="F490" s="6">
        <v>25002</v>
      </c>
      <c r="G490" s="6" t="s">
        <v>535</v>
      </c>
      <c r="H490" s="6"/>
      <c r="I490" s="6">
        <v>60</v>
      </c>
      <c r="J490" s="6">
        <v>1</v>
      </c>
      <c r="K490" s="6">
        <v>0</v>
      </c>
      <c r="L490" s="6">
        <v>0</v>
      </c>
      <c r="M490" s="6"/>
      <c r="N490" s="6"/>
      <c r="O490" s="6">
        <v>1</v>
      </c>
      <c r="P490" s="6">
        <v>100000</v>
      </c>
      <c r="Q490" s="6">
        <v>800</v>
      </c>
      <c r="R490" s="6">
        <v>800</v>
      </c>
      <c r="S490" s="6">
        <v>930</v>
      </c>
      <c r="T490" s="6">
        <v>465</v>
      </c>
      <c r="U490" s="6">
        <v>744</v>
      </c>
      <c r="V490" s="6">
        <v>595</v>
      </c>
      <c r="W490" s="6">
        <v>465</v>
      </c>
      <c r="X490" s="6">
        <v>930</v>
      </c>
      <c r="Y490" s="6">
        <v>12000</v>
      </c>
      <c r="Z490" s="6">
        <v>0</v>
      </c>
      <c r="AA490" s="6">
        <v>0</v>
      </c>
      <c r="AB490" s="6">
        <v>0</v>
      </c>
      <c r="AC490" s="6">
        <v>0</v>
      </c>
      <c r="AD490" s="6">
        <v>70000</v>
      </c>
    </row>
    <row r="491" spans="1:30">
      <c r="A491" s="6">
        <v>488</v>
      </c>
      <c r="B491" s="6">
        <v>500050</v>
      </c>
      <c r="C491" s="6" t="s">
        <v>534</v>
      </c>
      <c r="D491" s="6"/>
      <c r="E491" s="11" t="str">
        <f t="shared" si="13"/>
        <v>50005025003</v>
      </c>
      <c r="F491" s="6">
        <v>25003</v>
      </c>
      <c r="G491" s="6" t="s">
        <v>536</v>
      </c>
      <c r="H491" s="6"/>
      <c r="I491" s="6">
        <v>60</v>
      </c>
      <c r="J491" s="6">
        <v>3</v>
      </c>
      <c r="K491" s="6">
        <v>0</v>
      </c>
      <c r="L491" s="6">
        <v>0</v>
      </c>
      <c r="M491" s="6">
        <v>8</v>
      </c>
      <c r="N491" s="6">
        <v>45</v>
      </c>
      <c r="O491" s="6">
        <v>1420</v>
      </c>
      <c r="P491" s="6">
        <f>INT(VLOOKUP($I491,怪物模板!$A$3:$N$302,怪物模板!C$1,FALSE)*N491)</f>
        <v>491715</v>
      </c>
      <c r="Q491" s="6">
        <f>INT(VLOOKUP($I491,怪物模板!$A$3:$N$302,怪物模板!D$1,FALSE))</f>
        <v>2850</v>
      </c>
      <c r="R491" s="6">
        <f>INT(VLOOKUP($I491,怪物模板!$A$3:$N$302,怪物模板!E$1,FALSE))</f>
        <v>2850</v>
      </c>
      <c r="S491" s="6">
        <f>INT(VLOOKUP($I491,怪物模板!$A$3:$N$302,怪物模板!F$1,FALSE))</f>
        <v>95</v>
      </c>
      <c r="T491" s="6">
        <f>INT(VLOOKUP($I491,怪物模板!$A$3:$N$302,怪物模板!G$1,FALSE))</f>
        <v>190</v>
      </c>
      <c r="U491" s="6">
        <f>INT(VLOOKUP($I491,怪物模板!$A$3:$N$302,怪物模板!H$1,FALSE))</f>
        <v>304</v>
      </c>
      <c r="V491" s="6">
        <f>INT(VLOOKUP($I491,怪物模板!$A$3:$N$302,怪物模板!I$1,FALSE))</f>
        <v>182</v>
      </c>
      <c r="W491" s="6">
        <f>INT(VLOOKUP($I491,怪物模板!$A$3:$N$302,怪物模板!J$1,FALSE))</f>
        <v>760</v>
      </c>
      <c r="X491" s="6">
        <f>INT(VLOOKUP($I491,怪物模板!$A$3:$N$302,怪物模板!K$1,FALSE))</f>
        <v>380</v>
      </c>
      <c r="Y491" s="6">
        <f>INT(VLOOKUP($I491,怪物模板!$A$3:$N$302,怪物模板!L$1,FALSE))</f>
        <v>12000</v>
      </c>
      <c r="Z491" s="6">
        <v>0</v>
      </c>
      <c r="AA491" s="6">
        <v>600</v>
      </c>
      <c r="AB491" s="6">
        <v>0</v>
      </c>
      <c r="AC491" s="6">
        <v>0</v>
      </c>
      <c r="AD491" s="6">
        <v>0</v>
      </c>
    </row>
    <row r="492" spans="1:30">
      <c r="A492" s="6">
        <v>489</v>
      </c>
      <c r="B492" s="6">
        <v>500050</v>
      </c>
      <c r="C492" s="6" t="s">
        <v>534</v>
      </c>
      <c r="D492" s="6"/>
      <c r="E492" s="11" t="str">
        <f t="shared" si="13"/>
        <v>50005025004</v>
      </c>
      <c r="F492" s="6">
        <v>25004</v>
      </c>
      <c r="G492" s="6" t="s">
        <v>537</v>
      </c>
      <c r="H492" s="6"/>
      <c r="I492" s="6">
        <v>60</v>
      </c>
      <c r="J492" s="6">
        <v>3</v>
      </c>
      <c r="K492" s="6">
        <v>0</v>
      </c>
      <c r="L492" s="6">
        <v>0</v>
      </c>
      <c r="M492" s="6">
        <v>8</v>
      </c>
      <c r="N492" s="6">
        <v>45</v>
      </c>
      <c r="O492" s="6">
        <v>1420</v>
      </c>
      <c r="P492" s="6">
        <f>INT(VLOOKUP($I492,怪物模板!$A$3:$N$302,怪物模板!C$1,FALSE)*N492)</f>
        <v>491715</v>
      </c>
      <c r="Q492" s="6">
        <f>INT(VLOOKUP($I492,怪物模板!$A$3:$N$302,怪物模板!D$1,FALSE))</f>
        <v>2850</v>
      </c>
      <c r="R492" s="6">
        <f>INT(VLOOKUP($I492,怪物模板!$A$3:$N$302,怪物模板!E$1,FALSE))</f>
        <v>2850</v>
      </c>
      <c r="S492" s="6">
        <f>INT(VLOOKUP($I492,怪物模板!$A$3:$N$302,怪物模板!F$1,FALSE))</f>
        <v>95</v>
      </c>
      <c r="T492" s="6">
        <f>INT(VLOOKUP($I492,怪物模板!$A$3:$N$302,怪物模板!G$1,FALSE))</f>
        <v>190</v>
      </c>
      <c r="U492" s="6">
        <f>INT(VLOOKUP($I492,怪物模板!$A$3:$N$302,怪物模板!H$1,FALSE))</f>
        <v>304</v>
      </c>
      <c r="V492" s="6">
        <f>INT(VLOOKUP($I492,怪物模板!$A$3:$N$302,怪物模板!I$1,FALSE))</f>
        <v>182</v>
      </c>
      <c r="W492" s="6">
        <f>INT(VLOOKUP($I492,怪物模板!$A$3:$N$302,怪物模板!J$1,FALSE))</f>
        <v>760</v>
      </c>
      <c r="X492" s="6">
        <f>INT(VLOOKUP($I492,怪物模板!$A$3:$N$302,怪物模板!K$1,FALSE))</f>
        <v>380</v>
      </c>
      <c r="Y492" s="6">
        <f>INT(VLOOKUP($I492,怪物模板!$A$3:$N$302,怪物模板!L$1,FALSE))</f>
        <v>12000</v>
      </c>
      <c r="Z492" s="6">
        <v>0</v>
      </c>
      <c r="AA492" s="6">
        <v>600</v>
      </c>
      <c r="AB492" s="6">
        <v>0</v>
      </c>
      <c r="AC492" s="6">
        <v>0</v>
      </c>
      <c r="AD492" s="6">
        <v>0</v>
      </c>
    </row>
    <row r="493" spans="1:30">
      <c r="A493" s="6">
        <v>490</v>
      </c>
      <c r="B493" s="6">
        <v>500050</v>
      </c>
      <c r="C493" s="6" t="s">
        <v>534</v>
      </c>
      <c r="D493" s="6"/>
      <c r="E493" s="11" t="str">
        <f t="shared" si="13"/>
        <v>50005025005</v>
      </c>
      <c r="F493" s="6">
        <v>25005</v>
      </c>
      <c r="G493" s="6" t="s">
        <v>538</v>
      </c>
      <c r="H493" s="6"/>
      <c r="I493" s="6">
        <v>60</v>
      </c>
      <c r="J493" s="6">
        <v>3</v>
      </c>
      <c r="K493" s="6">
        <v>0</v>
      </c>
      <c r="L493" s="6">
        <v>0</v>
      </c>
      <c r="M493" s="6">
        <v>8</v>
      </c>
      <c r="N493" s="6">
        <v>45</v>
      </c>
      <c r="O493" s="6">
        <v>1420</v>
      </c>
      <c r="P493" s="6">
        <f>INT(VLOOKUP($I493,怪物模板!$A$3:$N$302,怪物模板!C$1,FALSE)*N493)</f>
        <v>491715</v>
      </c>
      <c r="Q493" s="6">
        <f>INT(VLOOKUP($I493,怪物模板!$A$3:$N$302,怪物模板!D$1,FALSE))</f>
        <v>2850</v>
      </c>
      <c r="R493" s="6">
        <f>INT(VLOOKUP($I493,怪物模板!$A$3:$N$302,怪物模板!E$1,FALSE))</f>
        <v>2850</v>
      </c>
      <c r="S493" s="6">
        <f>INT(VLOOKUP($I493,怪物模板!$A$3:$N$302,怪物模板!F$1,FALSE))</f>
        <v>95</v>
      </c>
      <c r="T493" s="6">
        <f>INT(VLOOKUP($I493,怪物模板!$A$3:$N$302,怪物模板!G$1,FALSE))</f>
        <v>190</v>
      </c>
      <c r="U493" s="6">
        <f>INT(VLOOKUP($I493,怪物模板!$A$3:$N$302,怪物模板!H$1,FALSE))</f>
        <v>304</v>
      </c>
      <c r="V493" s="6">
        <f>INT(VLOOKUP($I493,怪物模板!$A$3:$N$302,怪物模板!I$1,FALSE))</f>
        <v>182</v>
      </c>
      <c r="W493" s="6">
        <f>INT(VLOOKUP($I493,怪物模板!$A$3:$N$302,怪物模板!J$1,FALSE))</f>
        <v>760</v>
      </c>
      <c r="X493" s="6">
        <f>INT(VLOOKUP($I493,怪物模板!$A$3:$N$302,怪物模板!K$1,FALSE))</f>
        <v>380</v>
      </c>
      <c r="Y493" s="6">
        <f>INT(VLOOKUP($I493,怪物模板!$A$3:$N$302,怪物模板!L$1,FALSE))</f>
        <v>12000</v>
      </c>
      <c r="Z493" s="6">
        <v>0</v>
      </c>
      <c r="AA493" s="6">
        <v>600</v>
      </c>
      <c r="AB493" s="6">
        <v>0</v>
      </c>
      <c r="AC493" s="6">
        <v>0</v>
      </c>
      <c r="AD493" s="6">
        <v>0</v>
      </c>
    </row>
    <row r="494" spans="1:30">
      <c r="A494" s="6">
        <v>491</v>
      </c>
      <c r="B494" s="6">
        <v>500050</v>
      </c>
      <c r="C494" s="6" t="s">
        <v>534</v>
      </c>
      <c r="D494" s="6"/>
      <c r="E494" s="11" t="str">
        <f t="shared" si="13"/>
        <v>50005025006</v>
      </c>
      <c r="F494" s="6">
        <v>25006</v>
      </c>
      <c r="G494" s="6" t="s">
        <v>539</v>
      </c>
      <c r="H494" s="6"/>
      <c r="I494" s="6">
        <v>60</v>
      </c>
      <c r="J494" s="6">
        <v>3</v>
      </c>
      <c r="K494" s="6">
        <v>0</v>
      </c>
      <c r="L494" s="6">
        <v>0</v>
      </c>
      <c r="M494" s="6">
        <v>8</v>
      </c>
      <c r="N494" s="6">
        <v>45</v>
      </c>
      <c r="O494" s="6">
        <v>1420</v>
      </c>
      <c r="P494" s="6">
        <f>INT(VLOOKUP($I494,怪物模板!$A$3:$N$302,怪物模板!C$1,FALSE)*N494)</f>
        <v>491715</v>
      </c>
      <c r="Q494" s="6">
        <f>INT(VLOOKUP($I494,怪物模板!$A$3:$N$302,怪物模板!D$1,FALSE))</f>
        <v>2850</v>
      </c>
      <c r="R494" s="6">
        <f>INT(VLOOKUP($I494,怪物模板!$A$3:$N$302,怪物模板!E$1,FALSE))</f>
        <v>2850</v>
      </c>
      <c r="S494" s="6">
        <f>INT(VLOOKUP($I494,怪物模板!$A$3:$N$302,怪物模板!F$1,FALSE))</f>
        <v>95</v>
      </c>
      <c r="T494" s="6">
        <f>INT(VLOOKUP($I494,怪物模板!$A$3:$N$302,怪物模板!G$1,FALSE))</f>
        <v>190</v>
      </c>
      <c r="U494" s="6">
        <f>INT(VLOOKUP($I494,怪物模板!$A$3:$N$302,怪物模板!H$1,FALSE))</f>
        <v>304</v>
      </c>
      <c r="V494" s="6">
        <f>INT(VLOOKUP($I494,怪物模板!$A$3:$N$302,怪物模板!I$1,FALSE))</f>
        <v>182</v>
      </c>
      <c r="W494" s="6">
        <f>INT(VLOOKUP($I494,怪物模板!$A$3:$N$302,怪物模板!J$1,FALSE))</f>
        <v>760</v>
      </c>
      <c r="X494" s="6">
        <f>INT(VLOOKUP($I494,怪物模板!$A$3:$N$302,怪物模板!K$1,FALSE))</f>
        <v>380</v>
      </c>
      <c r="Y494" s="6">
        <f>INT(VLOOKUP($I494,怪物模板!$A$3:$N$302,怪物模板!L$1,FALSE))</f>
        <v>12000</v>
      </c>
      <c r="Z494" s="6">
        <v>0</v>
      </c>
      <c r="AA494" s="6">
        <v>600</v>
      </c>
      <c r="AB494" s="6">
        <v>0</v>
      </c>
      <c r="AC494" s="6">
        <v>0</v>
      </c>
      <c r="AD494" s="6">
        <v>0</v>
      </c>
    </row>
    <row r="495" spans="1:30">
      <c r="A495" s="6">
        <v>492</v>
      </c>
      <c r="B495" s="6">
        <v>500050</v>
      </c>
      <c r="C495" s="6" t="s">
        <v>534</v>
      </c>
      <c r="D495" s="6"/>
      <c r="E495" s="11" t="str">
        <f t="shared" si="13"/>
        <v>50005025007</v>
      </c>
      <c r="F495" s="6">
        <v>25007</v>
      </c>
      <c r="G495" s="6" t="s">
        <v>540</v>
      </c>
      <c r="H495" s="6"/>
      <c r="I495" s="6">
        <v>60</v>
      </c>
      <c r="J495" s="6">
        <v>1</v>
      </c>
      <c r="K495" s="6">
        <v>0</v>
      </c>
      <c r="L495" s="6">
        <v>0</v>
      </c>
      <c r="M495" s="6">
        <v>1</v>
      </c>
      <c r="N495" s="6">
        <v>5</v>
      </c>
      <c r="O495" s="6">
        <v>1</v>
      </c>
      <c r="P495" s="6">
        <f>INT(VLOOKUP($I495,怪物模板!$A$3:$N$302,怪物模板!C$1,FALSE)*N495)</f>
        <v>54635</v>
      </c>
      <c r="Q495" s="6">
        <v>10</v>
      </c>
      <c r="R495" s="6">
        <v>10</v>
      </c>
      <c r="S495" s="6">
        <v>0</v>
      </c>
      <c r="T495" s="6">
        <v>0</v>
      </c>
      <c r="U495" s="6">
        <f>INT(VLOOKUP($I495,怪物模板!$A$3:$N$302,怪物模板!H$1,FALSE))</f>
        <v>304</v>
      </c>
      <c r="V495" s="6">
        <f>INT(VLOOKUP($I495,怪物模板!$A$3:$N$302,怪物模板!I$1,FALSE))</f>
        <v>182</v>
      </c>
      <c r="W495" s="6">
        <f>INT(VLOOKUP($I495,怪物模板!$A$3:$N$302,怪物模板!J$1,FALSE))</f>
        <v>760</v>
      </c>
      <c r="X495" s="6">
        <f>INT(VLOOKUP($I495,怪物模板!$A$3:$N$302,怪物模板!K$1,FALSE))</f>
        <v>380</v>
      </c>
      <c r="Y495" s="6">
        <f>INT(VLOOKUP($I495,怪物模板!$A$3:$N$302,怪物模板!L$1,FALSE))</f>
        <v>12000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</row>
    <row r="496" spans="1:30">
      <c r="A496" s="6">
        <v>493</v>
      </c>
      <c r="B496" s="6">
        <v>500050</v>
      </c>
      <c r="C496" s="6" t="s">
        <v>534</v>
      </c>
      <c r="D496" s="6"/>
      <c r="E496" s="11" t="str">
        <f t="shared" si="13"/>
        <v>50005025008</v>
      </c>
      <c r="F496" s="6">
        <v>25008</v>
      </c>
      <c r="G496" s="6" t="s">
        <v>541</v>
      </c>
      <c r="H496" s="6"/>
      <c r="I496" s="6">
        <v>60</v>
      </c>
      <c r="J496" s="6">
        <v>1</v>
      </c>
      <c r="K496" s="6">
        <v>0</v>
      </c>
      <c r="L496" s="6">
        <v>0</v>
      </c>
      <c r="M496" s="6">
        <v>1</v>
      </c>
      <c r="N496" s="6">
        <v>5</v>
      </c>
      <c r="O496" s="6">
        <v>1</v>
      </c>
      <c r="P496" s="6">
        <f>INT(VLOOKUP($I496,怪物模板!$A$3:$N$302,怪物模板!C$1,FALSE)*N496)</f>
        <v>54635</v>
      </c>
      <c r="Q496" s="6">
        <v>10</v>
      </c>
      <c r="R496" s="6">
        <v>10</v>
      </c>
      <c r="S496" s="6">
        <v>0</v>
      </c>
      <c r="T496" s="6">
        <v>0</v>
      </c>
      <c r="U496" s="6">
        <f>INT(VLOOKUP($I496,怪物模板!$A$3:$N$302,怪物模板!H$1,FALSE))</f>
        <v>304</v>
      </c>
      <c r="V496" s="6">
        <f>INT(VLOOKUP($I496,怪物模板!$A$3:$N$302,怪物模板!I$1,FALSE))</f>
        <v>182</v>
      </c>
      <c r="W496" s="6">
        <f>INT(VLOOKUP($I496,怪物模板!$A$3:$N$302,怪物模板!J$1,FALSE))</f>
        <v>760</v>
      </c>
      <c r="X496" s="6">
        <f>INT(VLOOKUP($I496,怪物模板!$A$3:$N$302,怪物模板!K$1,FALSE))</f>
        <v>380</v>
      </c>
      <c r="Y496" s="6">
        <f>INT(VLOOKUP($I496,怪物模板!$A$3:$N$302,怪物模板!L$1,FALSE))</f>
        <v>12000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</row>
    <row r="497" spans="1:30">
      <c r="A497" s="6">
        <v>494</v>
      </c>
      <c r="B497" s="6">
        <v>500050</v>
      </c>
      <c r="C497" s="6" t="s">
        <v>534</v>
      </c>
      <c r="D497" s="6"/>
      <c r="E497" s="11" t="str">
        <f t="shared" si="13"/>
        <v>50005025009</v>
      </c>
      <c r="F497" s="6">
        <v>25009</v>
      </c>
      <c r="G497" s="6" t="s">
        <v>542</v>
      </c>
      <c r="H497" s="6"/>
      <c r="I497" s="6">
        <v>65</v>
      </c>
      <c r="J497" s="6">
        <v>1</v>
      </c>
      <c r="K497" s="6">
        <v>0</v>
      </c>
      <c r="L497" s="6">
        <v>0</v>
      </c>
      <c r="M497" s="6">
        <v>1</v>
      </c>
      <c r="N497" s="6">
        <v>7</v>
      </c>
      <c r="O497" s="6">
        <v>1</v>
      </c>
      <c r="P497" s="6">
        <f>INT(VLOOKUP($I497,怪物模板!$A$3:$N$302,怪物模板!C$1,FALSE)*N497)</f>
        <v>84651</v>
      </c>
      <c r="Q497" s="6">
        <v>10</v>
      </c>
      <c r="R497" s="6">
        <v>10</v>
      </c>
      <c r="S497" s="6">
        <v>0</v>
      </c>
      <c r="T497" s="6">
        <v>0</v>
      </c>
      <c r="U497" s="6">
        <f>INT(VLOOKUP($I497,怪物模板!$A$3:$N$302,怪物模板!H$1,FALSE))</f>
        <v>336</v>
      </c>
      <c r="V497" s="6">
        <f>INT(VLOOKUP($I497,怪物模板!$A$3:$N$302,怪物模板!I$1,FALSE))</f>
        <v>201</v>
      </c>
      <c r="W497" s="6">
        <f>INT(VLOOKUP($I497,怪物模板!$A$3:$N$302,怪物模板!J$1,FALSE))</f>
        <v>841</v>
      </c>
      <c r="X497" s="6">
        <f>INT(VLOOKUP($I497,怪物模板!$A$3:$N$302,怪物模板!K$1,FALSE))</f>
        <v>420</v>
      </c>
      <c r="Y497" s="6">
        <f>INT(VLOOKUP($I497,怪物模板!$A$3:$N$302,怪物模板!L$1,FALSE))</f>
        <v>12000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</row>
    <row r="498" spans="1:30">
      <c r="A498" s="6">
        <v>495</v>
      </c>
      <c r="B498" s="6">
        <v>500050</v>
      </c>
      <c r="C498" s="6" t="s">
        <v>543</v>
      </c>
      <c r="D498" s="6"/>
      <c r="E498" s="11" t="str">
        <f t="shared" si="13"/>
        <v>50005025011</v>
      </c>
      <c r="F498" s="6">
        <v>25011</v>
      </c>
      <c r="G498" s="6" t="s">
        <v>535</v>
      </c>
      <c r="H498" s="6"/>
      <c r="I498" s="6">
        <v>100</v>
      </c>
      <c r="J498" s="6">
        <v>1</v>
      </c>
      <c r="K498" s="6">
        <v>0</v>
      </c>
      <c r="L498" s="6">
        <v>0</v>
      </c>
      <c r="M498" s="6"/>
      <c r="N498" s="6"/>
      <c r="O498" s="6">
        <v>1</v>
      </c>
      <c r="P498" s="6">
        <v>100000</v>
      </c>
      <c r="Q498" s="6">
        <v>800</v>
      </c>
      <c r="R498" s="6">
        <v>800</v>
      </c>
      <c r="S498" s="6">
        <v>930</v>
      </c>
      <c r="T498" s="6">
        <v>465</v>
      </c>
      <c r="U498" s="6">
        <v>744</v>
      </c>
      <c r="V498" s="6">
        <v>595</v>
      </c>
      <c r="W498" s="6">
        <v>465</v>
      </c>
      <c r="X498" s="6">
        <v>930</v>
      </c>
      <c r="Y498" s="6">
        <v>12000</v>
      </c>
      <c r="Z498" s="6">
        <v>0</v>
      </c>
      <c r="AA498" s="6">
        <v>0</v>
      </c>
      <c r="AB498" s="6">
        <v>0</v>
      </c>
      <c r="AC498" s="6">
        <v>0</v>
      </c>
      <c r="AD498" s="6">
        <v>70000</v>
      </c>
    </row>
    <row r="499" spans="1:30">
      <c r="A499" s="6">
        <v>496</v>
      </c>
      <c r="B499" s="6">
        <v>500050</v>
      </c>
      <c r="C499" s="6" t="s">
        <v>543</v>
      </c>
      <c r="D499" s="6"/>
      <c r="E499" s="11" t="str">
        <f t="shared" si="13"/>
        <v>50005025012</v>
      </c>
      <c r="F499" s="6">
        <v>25012</v>
      </c>
      <c r="G499" s="6" t="s">
        <v>535</v>
      </c>
      <c r="H499" s="6"/>
      <c r="I499" s="6">
        <v>100</v>
      </c>
      <c r="J499" s="6">
        <v>1</v>
      </c>
      <c r="K499" s="6">
        <v>0</v>
      </c>
      <c r="L499" s="6">
        <v>0</v>
      </c>
      <c r="M499" s="6"/>
      <c r="N499" s="6"/>
      <c r="O499" s="6">
        <v>1</v>
      </c>
      <c r="P499" s="6">
        <v>100000</v>
      </c>
      <c r="Q499" s="6">
        <v>800</v>
      </c>
      <c r="R499" s="6">
        <v>800</v>
      </c>
      <c r="S499" s="6">
        <v>930</v>
      </c>
      <c r="T499" s="6">
        <v>465</v>
      </c>
      <c r="U499" s="6">
        <v>744</v>
      </c>
      <c r="V499" s="6">
        <v>595</v>
      </c>
      <c r="W499" s="6">
        <v>465</v>
      </c>
      <c r="X499" s="6">
        <v>930</v>
      </c>
      <c r="Y499" s="6">
        <v>12000</v>
      </c>
      <c r="Z499" s="6">
        <v>0</v>
      </c>
      <c r="AA499" s="6">
        <v>0</v>
      </c>
      <c r="AB499" s="6">
        <v>0</v>
      </c>
      <c r="AC499" s="6">
        <v>0</v>
      </c>
      <c r="AD499" s="6">
        <v>70000</v>
      </c>
    </row>
    <row r="500" spans="1:30">
      <c r="A500" s="6">
        <v>497</v>
      </c>
      <c r="B500" s="6">
        <v>500050</v>
      </c>
      <c r="C500" s="6" t="s">
        <v>543</v>
      </c>
      <c r="D500" s="6"/>
      <c r="E500" s="11" t="str">
        <f t="shared" si="13"/>
        <v>50005025013</v>
      </c>
      <c r="F500" s="6">
        <v>25013</v>
      </c>
      <c r="G500" s="6" t="s">
        <v>536</v>
      </c>
      <c r="H500" s="6"/>
      <c r="I500" s="6">
        <v>100</v>
      </c>
      <c r="J500" s="6">
        <v>3</v>
      </c>
      <c r="K500" s="6">
        <v>0</v>
      </c>
      <c r="L500" s="6">
        <v>0</v>
      </c>
      <c r="M500" s="6">
        <v>8</v>
      </c>
      <c r="N500" s="6">
        <v>50</v>
      </c>
      <c r="O500" s="6">
        <v>2790</v>
      </c>
      <c r="P500" s="6">
        <f>INT(VLOOKUP($I500,怪物模板!$A$3:$N$302,怪物模板!C$1,FALSE)*N500)</f>
        <v>1072450</v>
      </c>
      <c r="Q500" s="6">
        <f>INT(VLOOKUP($I500,怪物模板!$A$3:$N$302,怪物模板!D$1,FALSE))</f>
        <v>5595</v>
      </c>
      <c r="R500" s="6">
        <f>INT(VLOOKUP($I500,怪物模板!$A$3:$N$302,怪物模板!E$1,FALSE))</f>
        <v>5595</v>
      </c>
      <c r="S500" s="6">
        <f>INT(VLOOKUP($I500,怪物模板!$A$3:$N$302,怪物模板!F$1,FALSE))</f>
        <v>186</v>
      </c>
      <c r="T500" s="6">
        <f>INT(VLOOKUP($I500,怪物模板!$A$3:$N$302,怪物模板!G$1,FALSE))</f>
        <v>373</v>
      </c>
      <c r="U500" s="6">
        <f>INT(VLOOKUP($I500,怪物模板!$A$3:$N$302,怪物模板!H$1,FALSE))</f>
        <v>596</v>
      </c>
      <c r="V500" s="6">
        <f>INT(VLOOKUP($I500,怪物模板!$A$3:$N$302,怪物模板!I$1,FALSE))</f>
        <v>358</v>
      </c>
      <c r="W500" s="6">
        <f>INT(VLOOKUP($I500,怪物模板!$A$3:$N$302,怪物模板!J$1,FALSE))</f>
        <v>1492</v>
      </c>
      <c r="X500" s="6">
        <f>INT(VLOOKUP($I500,怪物模板!$A$3:$N$302,怪物模板!K$1,FALSE))</f>
        <v>746</v>
      </c>
      <c r="Y500" s="6">
        <f>INT(VLOOKUP($I500,怪物模板!$A$3:$N$302,怪物模板!L$1,FALSE))</f>
        <v>12000</v>
      </c>
      <c r="Z500" s="6">
        <v>0</v>
      </c>
      <c r="AA500" s="6">
        <v>600</v>
      </c>
      <c r="AB500" s="6">
        <v>0</v>
      </c>
      <c r="AC500" s="6">
        <v>0</v>
      </c>
      <c r="AD500" s="6">
        <v>0</v>
      </c>
    </row>
    <row r="501" spans="1:30">
      <c r="A501" s="6">
        <v>498</v>
      </c>
      <c r="B501" s="6">
        <v>500050</v>
      </c>
      <c r="C501" s="6" t="s">
        <v>543</v>
      </c>
      <c r="D501" s="6"/>
      <c r="E501" s="11" t="str">
        <f t="shared" si="13"/>
        <v>50005025014</v>
      </c>
      <c r="F501" s="6">
        <v>25014</v>
      </c>
      <c r="G501" s="6" t="s">
        <v>537</v>
      </c>
      <c r="H501" s="6"/>
      <c r="I501" s="6">
        <v>100</v>
      </c>
      <c r="J501" s="6">
        <v>3</v>
      </c>
      <c r="K501" s="6">
        <v>0</v>
      </c>
      <c r="L501" s="6">
        <v>0</v>
      </c>
      <c r="M501" s="6">
        <v>8</v>
      </c>
      <c r="N501" s="6">
        <v>50</v>
      </c>
      <c r="O501" s="6">
        <v>2790</v>
      </c>
      <c r="P501" s="6">
        <f>INT(VLOOKUP($I501,怪物模板!$A$3:$N$302,怪物模板!C$1,FALSE)*N501)</f>
        <v>1072450</v>
      </c>
      <c r="Q501" s="6">
        <f>INT(VLOOKUP($I501,怪物模板!$A$3:$N$302,怪物模板!D$1,FALSE))</f>
        <v>5595</v>
      </c>
      <c r="R501" s="6">
        <f>INT(VLOOKUP($I501,怪物模板!$A$3:$N$302,怪物模板!E$1,FALSE))</f>
        <v>5595</v>
      </c>
      <c r="S501" s="6">
        <f>INT(VLOOKUP($I501,怪物模板!$A$3:$N$302,怪物模板!F$1,FALSE))</f>
        <v>186</v>
      </c>
      <c r="T501" s="6">
        <f>INT(VLOOKUP($I501,怪物模板!$A$3:$N$302,怪物模板!G$1,FALSE))</f>
        <v>373</v>
      </c>
      <c r="U501" s="6">
        <f>INT(VLOOKUP($I501,怪物模板!$A$3:$N$302,怪物模板!H$1,FALSE))</f>
        <v>596</v>
      </c>
      <c r="V501" s="6">
        <f>INT(VLOOKUP($I501,怪物模板!$A$3:$N$302,怪物模板!I$1,FALSE))</f>
        <v>358</v>
      </c>
      <c r="W501" s="6">
        <f>INT(VLOOKUP($I501,怪物模板!$A$3:$N$302,怪物模板!J$1,FALSE))</f>
        <v>1492</v>
      </c>
      <c r="X501" s="6">
        <f>INT(VLOOKUP($I501,怪物模板!$A$3:$N$302,怪物模板!K$1,FALSE))</f>
        <v>746</v>
      </c>
      <c r="Y501" s="6">
        <f>INT(VLOOKUP($I501,怪物模板!$A$3:$N$302,怪物模板!L$1,FALSE))</f>
        <v>12000</v>
      </c>
      <c r="Z501" s="6">
        <v>0</v>
      </c>
      <c r="AA501" s="6">
        <v>600</v>
      </c>
      <c r="AB501" s="6">
        <v>0</v>
      </c>
      <c r="AC501" s="6">
        <v>0</v>
      </c>
      <c r="AD501" s="6">
        <v>0</v>
      </c>
    </row>
    <row r="502" spans="1:30">
      <c r="A502" s="6">
        <v>499</v>
      </c>
      <c r="B502" s="6">
        <v>500050</v>
      </c>
      <c r="C502" s="6" t="s">
        <v>543</v>
      </c>
      <c r="D502" s="6"/>
      <c r="E502" s="11" t="str">
        <f t="shared" si="13"/>
        <v>50005025015</v>
      </c>
      <c r="F502" s="6">
        <v>25015</v>
      </c>
      <c r="G502" s="6" t="s">
        <v>538</v>
      </c>
      <c r="H502" s="6"/>
      <c r="I502" s="6">
        <v>100</v>
      </c>
      <c r="J502" s="6">
        <v>3</v>
      </c>
      <c r="K502" s="6">
        <v>0</v>
      </c>
      <c r="L502" s="6">
        <v>0</v>
      </c>
      <c r="M502" s="6">
        <v>8</v>
      </c>
      <c r="N502" s="6">
        <v>50</v>
      </c>
      <c r="O502" s="6">
        <v>2790</v>
      </c>
      <c r="P502" s="6">
        <f>INT(VLOOKUP($I502,怪物模板!$A$3:$N$302,怪物模板!C$1,FALSE)*N502)</f>
        <v>1072450</v>
      </c>
      <c r="Q502" s="6">
        <f>INT(VLOOKUP($I502,怪物模板!$A$3:$N$302,怪物模板!D$1,FALSE))</f>
        <v>5595</v>
      </c>
      <c r="R502" s="6">
        <f>INT(VLOOKUP($I502,怪物模板!$A$3:$N$302,怪物模板!E$1,FALSE))</f>
        <v>5595</v>
      </c>
      <c r="S502" s="6">
        <f>INT(VLOOKUP($I502,怪物模板!$A$3:$N$302,怪物模板!F$1,FALSE))</f>
        <v>186</v>
      </c>
      <c r="T502" s="6">
        <f>INT(VLOOKUP($I502,怪物模板!$A$3:$N$302,怪物模板!G$1,FALSE))</f>
        <v>373</v>
      </c>
      <c r="U502" s="6">
        <f>INT(VLOOKUP($I502,怪物模板!$A$3:$N$302,怪物模板!H$1,FALSE))</f>
        <v>596</v>
      </c>
      <c r="V502" s="6">
        <f>INT(VLOOKUP($I502,怪物模板!$A$3:$N$302,怪物模板!I$1,FALSE))</f>
        <v>358</v>
      </c>
      <c r="W502" s="6">
        <f>INT(VLOOKUP($I502,怪物模板!$A$3:$N$302,怪物模板!J$1,FALSE))</f>
        <v>1492</v>
      </c>
      <c r="X502" s="6">
        <f>INT(VLOOKUP($I502,怪物模板!$A$3:$N$302,怪物模板!K$1,FALSE))</f>
        <v>746</v>
      </c>
      <c r="Y502" s="6">
        <f>INT(VLOOKUP($I502,怪物模板!$A$3:$N$302,怪物模板!L$1,FALSE))</f>
        <v>12000</v>
      </c>
      <c r="Z502" s="6">
        <v>0</v>
      </c>
      <c r="AA502" s="6">
        <v>600</v>
      </c>
      <c r="AB502" s="6">
        <v>0</v>
      </c>
      <c r="AC502" s="6">
        <v>0</v>
      </c>
      <c r="AD502" s="6">
        <v>0</v>
      </c>
    </row>
    <row r="503" spans="1:30">
      <c r="A503" s="6">
        <v>500</v>
      </c>
      <c r="B503" s="6">
        <v>500050</v>
      </c>
      <c r="C503" s="6" t="s">
        <v>543</v>
      </c>
      <c r="D503" s="6"/>
      <c r="E503" s="11" t="str">
        <f t="shared" si="13"/>
        <v>50005025016</v>
      </c>
      <c r="F503" s="6">
        <v>25016</v>
      </c>
      <c r="G503" s="6" t="s">
        <v>539</v>
      </c>
      <c r="H503" s="6"/>
      <c r="I503" s="6">
        <v>100</v>
      </c>
      <c r="J503" s="6">
        <v>3</v>
      </c>
      <c r="K503" s="6">
        <v>0</v>
      </c>
      <c r="L503" s="6">
        <v>0</v>
      </c>
      <c r="M503" s="6">
        <v>8</v>
      </c>
      <c r="N503" s="6">
        <v>50</v>
      </c>
      <c r="O503" s="6">
        <v>2790</v>
      </c>
      <c r="P503" s="6">
        <f>INT(VLOOKUP($I503,怪物模板!$A$3:$N$302,怪物模板!C$1,FALSE)*N503)</f>
        <v>1072450</v>
      </c>
      <c r="Q503" s="6">
        <f>INT(VLOOKUP($I503,怪物模板!$A$3:$N$302,怪物模板!D$1,FALSE))</f>
        <v>5595</v>
      </c>
      <c r="R503" s="6">
        <f>INT(VLOOKUP($I503,怪物模板!$A$3:$N$302,怪物模板!E$1,FALSE))</f>
        <v>5595</v>
      </c>
      <c r="S503" s="6">
        <f>INT(VLOOKUP($I503,怪物模板!$A$3:$N$302,怪物模板!F$1,FALSE))</f>
        <v>186</v>
      </c>
      <c r="T503" s="6">
        <f>INT(VLOOKUP($I503,怪物模板!$A$3:$N$302,怪物模板!G$1,FALSE))</f>
        <v>373</v>
      </c>
      <c r="U503" s="6">
        <f>INT(VLOOKUP($I503,怪物模板!$A$3:$N$302,怪物模板!H$1,FALSE))</f>
        <v>596</v>
      </c>
      <c r="V503" s="6">
        <f>INT(VLOOKUP($I503,怪物模板!$A$3:$N$302,怪物模板!I$1,FALSE))</f>
        <v>358</v>
      </c>
      <c r="W503" s="6">
        <f>INT(VLOOKUP($I503,怪物模板!$A$3:$N$302,怪物模板!J$1,FALSE))</f>
        <v>1492</v>
      </c>
      <c r="X503" s="6">
        <f>INT(VLOOKUP($I503,怪物模板!$A$3:$N$302,怪物模板!K$1,FALSE))</f>
        <v>746</v>
      </c>
      <c r="Y503" s="6">
        <f>INT(VLOOKUP($I503,怪物模板!$A$3:$N$302,怪物模板!L$1,FALSE))</f>
        <v>12000</v>
      </c>
      <c r="Z503" s="6">
        <v>0</v>
      </c>
      <c r="AA503" s="6">
        <v>600</v>
      </c>
      <c r="AB503" s="6">
        <v>0</v>
      </c>
      <c r="AC503" s="6">
        <v>0</v>
      </c>
      <c r="AD503" s="6">
        <v>0</v>
      </c>
    </row>
    <row r="504" spans="1:30">
      <c r="A504" s="6">
        <v>501</v>
      </c>
      <c r="B504" s="6">
        <v>500050</v>
      </c>
      <c r="C504" s="6" t="s">
        <v>543</v>
      </c>
      <c r="D504" s="6"/>
      <c r="E504" s="11" t="str">
        <f t="shared" si="13"/>
        <v>50005025017</v>
      </c>
      <c r="F504" s="6">
        <v>25017</v>
      </c>
      <c r="G504" s="6" t="s">
        <v>540</v>
      </c>
      <c r="H504" s="6"/>
      <c r="I504" s="6">
        <v>100</v>
      </c>
      <c r="J504" s="6">
        <v>1</v>
      </c>
      <c r="K504" s="6">
        <v>0</v>
      </c>
      <c r="L504" s="6">
        <v>0</v>
      </c>
      <c r="M504" s="6">
        <v>1</v>
      </c>
      <c r="N504" s="6">
        <v>5</v>
      </c>
      <c r="O504" s="6">
        <v>1</v>
      </c>
      <c r="P504" s="6">
        <f>INT(VLOOKUP($I504,怪物模板!$A$3:$N$302,怪物模板!C$1,FALSE)*N504)</f>
        <v>107245</v>
      </c>
      <c r="Q504" s="6">
        <v>10</v>
      </c>
      <c r="R504" s="6">
        <v>10</v>
      </c>
      <c r="S504" s="6">
        <v>0</v>
      </c>
      <c r="T504" s="6">
        <v>0</v>
      </c>
      <c r="U504" s="6">
        <f>INT(VLOOKUP($I504,怪物模板!$A$3:$N$302,怪物模板!H$1,FALSE))</f>
        <v>596</v>
      </c>
      <c r="V504" s="6">
        <f>INT(VLOOKUP($I504,怪物模板!$A$3:$N$302,怪物模板!I$1,FALSE))</f>
        <v>358</v>
      </c>
      <c r="W504" s="6">
        <f>INT(VLOOKUP($I504,怪物模板!$A$3:$N$302,怪物模板!J$1,FALSE))</f>
        <v>1492</v>
      </c>
      <c r="X504" s="6">
        <f>INT(VLOOKUP($I504,怪物模板!$A$3:$N$302,怪物模板!K$1,FALSE))</f>
        <v>746</v>
      </c>
      <c r="Y504" s="6">
        <f>INT(VLOOKUP($I504,怪物模板!$A$3:$N$302,怪物模板!L$1,FALSE))</f>
        <v>12000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</row>
    <row r="505" spans="1:30">
      <c r="A505" s="6">
        <v>502</v>
      </c>
      <c r="B505" s="6">
        <v>500050</v>
      </c>
      <c r="C505" s="6" t="s">
        <v>543</v>
      </c>
      <c r="D505" s="6"/>
      <c r="E505" s="11" t="str">
        <f t="shared" si="13"/>
        <v>50005025018</v>
      </c>
      <c r="F505" s="6">
        <v>25018</v>
      </c>
      <c r="G505" s="6" t="s">
        <v>541</v>
      </c>
      <c r="H505" s="6"/>
      <c r="I505" s="6">
        <v>100</v>
      </c>
      <c r="J505" s="6">
        <v>1</v>
      </c>
      <c r="K505" s="6">
        <v>0</v>
      </c>
      <c r="L505" s="6">
        <v>0</v>
      </c>
      <c r="M505" s="6">
        <v>1</v>
      </c>
      <c r="N505" s="6">
        <v>5</v>
      </c>
      <c r="O505" s="6">
        <v>1</v>
      </c>
      <c r="P505" s="6">
        <f>INT(VLOOKUP($I505,怪物模板!$A$3:$N$302,怪物模板!C$1,FALSE)*N505)</f>
        <v>107245</v>
      </c>
      <c r="Q505" s="6">
        <v>10</v>
      </c>
      <c r="R505" s="6">
        <v>10</v>
      </c>
      <c r="S505" s="6">
        <v>0</v>
      </c>
      <c r="T505" s="6">
        <v>0</v>
      </c>
      <c r="U505" s="6">
        <f>INT(VLOOKUP($I505,怪物模板!$A$3:$N$302,怪物模板!H$1,FALSE))</f>
        <v>596</v>
      </c>
      <c r="V505" s="6">
        <f>INT(VLOOKUP($I505,怪物模板!$A$3:$N$302,怪物模板!I$1,FALSE))</f>
        <v>358</v>
      </c>
      <c r="W505" s="6">
        <f>INT(VLOOKUP($I505,怪物模板!$A$3:$N$302,怪物模板!J$1,FALSE))</f>
        <v>1492</v>
      </c>
      <c r="X505" s="6">
        <f>INT(VLOOKUP($I505,怪物模板!$A$3:$N$302,怪物模板!K$1,FALSE))</f>
        <v>746</v>
      </c>
      <c r="Y505" s="6">
        <f>INT(VLOOKUP($I505,怪物模板!$A$3:$N$302,怪物模板!L$1,FALSE))</f>
        <v>12000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</row>
    <row r="506" spans="1:30">
      <c r="A506" s="6">
        <v>503</v>
      </c>
      <c r="B506" s="6">
        <v>500050</v>
      </c>
      <c r="C506" s="6" t="s">
        <v>543</v>
      </c>
      <c r="D506" s="6"/>
      <c r="E506" s="11" t="str">
        <f t="shared" si="13"/>
        <v>50005025019</v>
      </c>
      <c r="F506" s="6">
        <v>25019</v>
      </c>
      <c r="G506" s="6" t="s">
        <v>542</v>
      </c>
      <c r="H506" s="6"/>
      <c r="I506" s="6">
        <v>105</v>
      </c>
      <c r="J506" s="6">
        <v>1</v>
      </c>
      <c r="K506" s="6">
        <v>0</v>
      </c>
      <c r="L506" s="6">
        <v>0</v>
      </c>
      <c r="M506" s="6">
        <v>1</v>
      </c>
      <c r="N506" s="6">
        <v>7</v>
      </c>
      <c r="O506" s="6">
        <v>1</v>
      </c>
      <c r="P506" s="6">
        <f>INT(VLOOKUP($I506,怪物模板!$A$3:$N$302,怪物模板!C$1,FALSE)*N506)</f>
        <v>160692</v>
      </c>
      <c r="Q506" s="6">
        <v>10</v>
      </c>
      <c r="R506" s="6">
        <v>10</v>
      </c>
      <c r="S506" s="6">
        <v>0</v>
      </c>
      <c r="T506" s="6">
        <v>0</v>
      </c>
      <c r="U506" s="6">
        <f>INT(VLOOKUP($I506,怪物模板!$A$3:$N$302,怪物模板!H$1,FALSE))</f>
        <v>638</v>
      </c>
      <c r="V506" s="6">
        <f>INT(VLOOKUP($I506,怪物模板!$A$3:$N$302,怪物模板!I$1,FALSE))</f>
        <v>383</v>
      </c>
      <c r="W506" s="6">
        <f>INT(VLOOKUP($I506,怪物模板!$A$3:$N$302,怪物模板!J$1,FALSE))</f>
        <v>1597</v>
      </c>
      <c r="X506" s="6">
        <f>INT(VLOOKUP($I506,怪物模板!$A$3:$N$302,怪物模板!K$1,FALSE))</f>
        <v>798</v>
      </c>
      <c r="Y506" s="6">
        <f>INT(VLOOKUP($I506,怪物模板!$A$3:$N$302,怪物模板!L$1,FALSE))</f>
        <v>12000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</row>
    <row r="507" spans="1:30">
      <c r="A507" s="6">
        <v>504</v>
      </c>
      <c r="B507" s="6">
        <v>500050</v>
      </c>
      <c r="C507" s="6" t="s">
        <v>544</v>
      </c>
      <c r="D507" s="6"/>
      <c r="E507" s="11" t="str">
        <f t="shared" si="13"/>
        <v>50005025021</v>
      </c>
      <c r="F507" s="6">
        <v>25021</v>
      </c>
      <c r="G507" s="6" t="s">
        <v>535</v>
      </c>
      <c r="H507" s="6"/>
      <c r="I507" s="6">
        <v>150</v>
      </c>
      <c r="J507" s="6">
        <v>1</v>
      </c>
      <c r="K507" s="6">
        <v>0</v>
      </c>
      <c r="L507" s="6">
        <v>0</v>
      </c>
      <c r="M507" s="6"/>
      <c r="N507" s="6"/>
      <c r="O507" s="6">
        <v>1</v>
      </c>
      <c r="P507" s="6">
        <v>100000</v>
      </c>
      <c r="Q507" s="6">
        <v>800</v>
      </c>
      <c r="R507" s="6">
        <v>800</v>
      </c>
      <c r="S507" s="6">
        <v>930</v>
      </c>
      <c r="T507" s="6">
        <v>465</v>
      </c>
      <c r="U507" s="6">
        <v>744</v>
      </c>
      <c r="V507" s="6">
        <v>595</v>
      </c>
      <c r="W507" s="6">
        <v>465</v>
      </c>
      <c r="X507" s="6">
        <v>930</v>
      </c>
      <c r="Y507" s="6">
        <v>12000</v>
      </c>
      <c r="Z507" s="6">
        <v>0</v>
      </c>
      <c r="AA507" s="6">
        <v>0</v>
      </c>
      <c r="AB507" s="6">
        <v>0</v>
      </c>
      <c r="AC507" s="6">
        <v>0</v>
      </c>
      <c r="AD507" s="6">
        <v>70000</v>
      </c>
    </row>
    <row r="508" spans="1:30">
      <c r="A508" s="6">
        <v>505</v>
      </c>
      <c r="B508" s="6">
        <v>500050</v>
      </c>
      <c r="C508" s="6" t="s">
        <v>544</v>
      </c>
      <c r="D508" s="6"/>
      <c r="E508" s="11" t="str">
        <f t="shared" si="13"/>
        <v>50005025022</v>
      </c>
      <c r="F508" s="6">
        <v>25022</v>
      </c>
      <c r="G508" s="6" t="s">
        <v>535</v>
      </c>
      <c r="H508" s="6"/>
      <c r="I508" s="6">
        <v>150</v>
      </c>
      <c r="J508" s="6">
        <v>1</v>
      </c>
      <c r="K508" s="6">
        <v>0</v>
      </c>
      <c r="L508" s="6">
        <v>0</v>
      </c>
      <c r="M508" s="6"/>
      <c r="N508" s="6"/>
      <c r="O508" s="6">
        <v>1</v>
      </c>
      <c r="P508" s="6">
        <v>100000</v>
      </c>
      <c r="Q508" s="6">
        <v>800</v>
      </c>
      <c r="R508" s="6">
        <v>800</v>
      </c>
      <c r="S508" s="6">
        <v>930</v>
      </c>
      <c r="T508" s="6">
        <v>465</v>
      </c>
      <c r="U508" s="6">
        <v>744</v>
      </c>
      <c r="V508" s="6">
        <v>595</v>
      </c>
      <c r="W508" s="6">
        <v>465</v>
      </c>
      <c r="X508" s="6">
        <v>930</v>
      </c>
      <c r="Y508" s="6">
        <v>12000</v>
      </c>
      <c r="Z508" s="6">
        <v>0</v>
      </c>
      <c r="AA508" s="6">
        <v>0</v>
      </c>
      <c r="AB508" s="6">
        <v>0</v>
      </c>
      <c r="AC508" s="6">
        <v>0</v>
      </c>
      <c r="AD508" s="6">
        <v>70000</v>
      </c>
    </row>
    <row r="509" spans="1:30">
      <c r="A509" s="6">
        <v>506</v>
      </c>
      <c r="B509" s="6">
        <v>500050</v>
      </c>
      <c r="C509" s="6" t="s">
        <v>544</v>
      </c>
      <c r="D509" s="6"/>
      <c r="E509" s="11" t="str">
        <f t="shared" si="13"/>
        <v>50005025023</v>
      </c>
      <c r="F509" s="6">
        <v>25023</v>
      </c>
      <c r="G509" s="6" t="s">
        <v>536</v>
      </c>
      <c r="H509" s="6"/>
      <c r="I509" s="6">
        <v>150</v>
      </c>
      <c r="J509" s="6">
        <v>3</v>
      </c>
      <c r="K509" s="6">
        <v>0</v>
      </c>
      <c r="L509" s="6">
        <v>0</v>
      </c>
      <c r="M509" s="6">
        <v>8</v>
      </c>
      <c r="N509" s="6">
        <v>55</v>
      </c>
      <c r="O509" s="6">
        <v>5010</v>
      </c>
      <c r="P509" s="6">
        <f>INT(VLOOKUP($I509,怪物模板!$A$3:$N$302,怪物模板!C$1,FALSE)*N509)</f>
        <v>2114200</v>
      </c>
      <c r="Q509" s="6">
        <f>INT(VLOOKUP($I509,怪物模板!$A$3:$N$302,怪物模板!D$1,FALSE))</f>
        <v>10028</v>
      </c>
      <c r="R509" s="6">
        <f>INT(VLOOKUP($I509,怪物模板!$A$3:$N$302,怪物模板!E$1,FALSE))</f>
        <v>10028</v>
      </c>
      <c r="S509" s="6">
        <f>INT(VLOOKUP($I509,怪物模板!$A$3:$N$302,怪物模板!F$1,FALSE))</f>
        <v>334</v>
      </c>
      <c r="T509" s="6">
        <f>INT(VLOOKUP($I509,怪物模板!$A$3:$N$302,怪物模板!G$1,FALSE))</f>
        <v>668</v>
      </c>
      <c r="U509" s="6">
        <f>INT(VLOOKUP($I509,怪物模板!$A$3:$N$302,怪物模板!H$1,FALSE))</f>
        <v>1069</v>
      </c>
      <c r="V509" s="6">
        <f>INT(VLOOKUP($I509,怪物模板!$A$3:$N$302,怪物模板!I$1,FALSE))</f>
        <v>641</v>
      </c>
      <c r="W509" s="6">
        <f>INT(VLOOKUP($I509,怪物模板!$A$3:$N$302,怪物模板!J$1,FALSE))</f>
        <v>2674</v>
      </c>
      <c r="X509" s="6">
        <f>INT(VLOOKUP($I509,怪物模板!$A$3:$N$302,怪物模板!K$1,FALSE))</f>
        <v>1337</v>
      </c>
      <c r="Y509" s="6">
        <f>INT(VLOOKUP($I509,怪物模板!$A$3:$N$302,怪物模板!L$1,FALSE))</f>
        <v>12000</v>
      </c>
      <c r="Z509" s="6">
        <v>0</v>
      </c>
      <c r="AA509" s="6">
        <v>600</v>
      </c>
      <c r="AB509" s="6">
        <v>0</v>
      </c>
      <c r="AC509" s="6">
        <v>0</v>
      </c>
      <c r="AD509" s="6">
        <v>0</v>
      </c>
    </row>
    <row r="510" spans="1:30">
      <c r="A510" s="6">
        <v>507</v>
      </c>
      <c r="B510" s="6">
        <v>500050</v>
      </c>
      <c r="C510" s="6" t="s">
        <v>544</v>
      </c>
      <c r="D510" s="6"/>
      <c r="E510" s="11" t="str">
        <f t="shared" si="13"/>
        <v>50005025024</v>
      </c>
      <c r="F510" s="6">
        <v>25024</v>
      </c>
      <c r="G510" s="6" t="s">
        <v>537</v>
      </c>
      <c r="H510" s="6"/>
      <c r="I510" s="6">
        <v>150</v>
      </c>
      <c r="J510" s="6">
        <v>3</v>
      </c>
      <c r="K510" s="6">
        <v>0</v>
      </c>
      <c r="L510" s="6">
        <v>0</v>
      </c>
      <c r="M510" s="6">
        <v>8</v>
      </c>
      <c r="N510" s="6">
        <v>55</v>
      </c>
      <c r="O510" s="6">
        <v>5010</v>
      </c>
      <c r="P510" s="6">
        <f>INT(VLOOKUP($I510,怪物模板!$A$3:$N$302,怪物模板!C$1,FALSE)*N510)</f>
        <v>2114200</v>
      </c>
      <c r="Q510" s="6">
        <f>INT(VLOOKUP($I510,怪物模板!$A$3:$N$302,怪物模板!D$1,FALSE))</f>
        <v>10028</v>
      </c>
      <c r="R510" s="6">
        <f>INT(VLOOKUP($I510,怪物模板!$A$3:$N$302,怪物模板!E$1,FALSE))</f>
        <v>10028</v>
      </c>
      <c r="S510" s="6">
        <f>INT(VLOOKUP($I510,怪物模板!$A$3:$N$302,怪物模板!F$1,FALSE))</f>
        <v>334</v>
      </c>
      <c r="T510" s="6">
        <f>INT(VLOOKUP($I510,怪物模板!$A$3:$N$302,怪物模板!G$1,FALSE))</f>
        <v>668</v>
      </c>
      <c r="U510" s="6">
        <f>INT(VLOOKUP($I510,怪物模板!$A$3:$N$302,怪物模板!H$1,FALSE))</f>
        <v>1069</v>
      </c>
      <c r="V510" s="6">
        <f>INT(VLOOKUP($I510,怪物模板!$A$3:$N$302,怪物模板!I$1,FALSE))</f>
        <v>641</v>
      </c>
      <c r="W510" s="6">
        <f>INT(VLOOKUP($I510,怪物模板!$A$3:$N$302,怪物模板!J$1,FALSE))</f>
        <v>2674</v>
      </c>
      <c r="X510" s="6">
        <f>INT(VLOOKUP($I510,怪物模板!$A$3:$N$302,怪物模板!K$1,FALSE))</f>
        <v>1337</v>
      </c>
      <c r="Y510" s="6">
        <f>INT(VLOOKUP($I510,怪物模板!$A$3:$N$302,怪物模板!L$1,FALSE))</f>
        <v>12000</v>
      </c>
      <c r="Z510" s="6">
        <v>0</v>
      </c>
      <c r="AA510" s="6">
        <v>600</v>
      </c>
      <c r="AB510" s="6">
        <v>0</v>
      </c>
      <c r="AC510" s="6">
        <v>0</v>
      </c>
      <c r="AD510" s="6">
        <v>0</v>
      </c>
    </row>
    <row r="511" spans="1:30">
      <c r="A511" s="6">
        <v>508</v>
      </c>
      <c r="B511" s="6">
        <v>500050</v>
      </c>
      <c r="C511" s="6" t="s">
        <v>544</v>
      </c>
      <c r="D511" s="6"/>
      <c r="E511" s="11" t="str">
        <f t="shared" si="13"/>
        <v>50005025025</v>
      </c>
      <c r="F511" s="6">
        <v>25025</v>
      </c>
      <c r="G511" s="6" t="s">
        <v>538</v>
      </c>
      <c r="H511" s="6"/>
      <c r="I511" s="6">
        <v>150</v>
      </c>
      <c r="J511" s="6">
        <v>3</v>
      </c>
      <c r="K511" s="6">
        <v>0</v>
      </c>
      <c r="L511" s="6">
        <v>0</v>
      </c>
      <c r="M511" s="6">
        <v>8</v>
      </c>
      <c r="N511" s="6">
        <v>55</v>
      </c>
      <c r="O511" s="6">
        <v>5010</v>
      </c>
      <c r="P511" s="6">
        <f>INT(VLOOKUP($I511,怪物模板!$A$3:$N$302,怪物模板!C$1,FALSE)*N511)</f>
        <v>2114200</v>
      </c>
      <c r="Q511" s="6">
        <f>INT(VLOOKUP($I511,怪物模板!$A$3:$N$302,怪物模板!D$1,FALSE))</f>
        <v>10028</v>
      </c>
      <c r="R511" s="6">
        <f>INT(VLOOKUP($I511,怪物模板!$A$3:$N$302,怪物模板!E$1,FALSE))</f>
        <v>10028</v>
      </c>
      <c r="S511" s="6">
        <f>INT(VLOOKUP($I511,怪物模板!$A$3:$N$302,怪物模板!F$1,FALSE))</f>
        <v>334</v>
      </c>
      <c r="T511" s="6">
        <f>INT(VLOOKUP($I511,怪物模板!$A$3:$N$302,怪物模板!G$1,FALSE))</f>
        <v>668</v>
      </c>
      <c r="U511" s="6">
        <f>INT(VLOOKUP($I511,怪物模板!$A$3:$N$302,怪物模板!H$1,FALSE))</f>
        <v>1069</v>
      </c>
      <c r="V511" s="6">
        <f>INT(VLOOKUP($I511,怪物模板!$A$3:$N$302,怪物模板!I$1,FALSE))</f>
        <v>641</v>
      </c>
      <c r="W511" s="6">
        <f>INT(VLOOKUP($I511,怪物模板!$A$3:$N$302,怪物模板!J$1,FALSE))</f>
        <v>2674</v>
      </c>
      <c r="X511" s="6">
        <f>INT(VLOOKUP($I511,怪物模板!$A$3:$N$302,怪物模板!K$1,FALSE))</f>
        <v>1337</v>
      </c>
      <c r="Y511" s="6">
        <f>INT(VLOOKUP($I511,怪物模板!$A$3:$N$302,怪物模板!L$1,FALSE))</f>
        <v>12000</v>
      </c>
      <c r="Z511" s="6">
        <v>0</v>
      </c>
      <c r="AA511" s="6">
        <v>600</v>
      </c>
      <c r="AB511" s="6">
        <v>0</v>
      </c>
      <c r="AC511" s="6">
        <v>0</v>
      </c>
      <c r="AD511" s="6">
        <v>0</v>
      </c>
    </row>
    <row r="512" spans="1:30">
      <c r="A512" s="6">
        <v>509</v>
      </c>
      <c r="B512" s="6">
        <v>500050</v>
      </c>
      <c r="C512" s="6" t="s">
        <v>544</v>
      </c>
      <c r="D512" s="6"/>
      <c r="E512" s="11" t="str">
        <f t="shared" si="13"/>
        <v>50005025026</v>
      </c>
      <c r="F512" s="6">
        <v>25026</v>
      </c>
      <c r="G512" s="6" t="s">
        <v>539</v>
      </c>
      <c r="H512" s="6"/>
      <c r="I512" s="6">
        <v>150</v>
      </c>
      <c r="J512" s="6">
        <v>3</v>
      </c>
      <c r="K512" s="6">
        <v>0</v>
      </c>
      <c r="L512" s="6">
        <v>0</v>
      </c>
      <c r="M512" s="6">
        <v>8</v>
      </c>
      <c r="N512" s="6">
        <v>55</v>
      </c>
      <c r="O512" s="6">
        <v>5010</v>
      </c>
      <c r="P512" s="6">
        <f>INT(VLOOKUP($I512,怪物模板!$A$3:$N$302,怪物模板!C$1,FALSE)*N512)</f>
        <v>2114200</v>
      </c>
      <c r="Q512" s="6">
        <f>INT(VLOOKUP($I512,怪物模板!$A$3:$N$302,怪物模板!D$1,FALSE))</f>
        <v>10028</v>
      </c>
      <c r="R512" s="6">
        <f>INT(VLOOKUP($I512,怪物模板!$A$3:$N$302,怪物模板!E$1,FALSE))</f>
        <v>10028</v>
      </c>
      <c r="S512" s="6">
        <f>INT(VLOOKUP($I512,怪物模板!$A$3:$N$302,怪物模板!F$1,FALSE))</f>
        <v>334</v>
      </c>
      <c r="T512" s="6">
        <f>INT(VLOOKUP($I512,怪物模板!$A$3:$N$302,怪物模板!G$1,FALSE))</f>
        <v>668</v>
      </c>
      <c r="U512" s="6">
        <f>INT(VLOOKUP($I512,怪物模板!$A$3:$N$302,怪物模板!H$1,FALSE))</f>
        <v>1069</v>
      </c>
      <c r="V512" s="6">
        <f>INT(VLOOKUP($I512,怪物模板!$A$3:$N$302,怪物模板!I$1,FALSE))</f>
        <v>641</v>
      </c>
      <c r="W512" s="6">
        <f>INT(VLOOKUP($I512,怪物模板!$A$3:$N$302,怪物模板!J$1,FALSE))</f>
        <v>2674</v>
      </c>
      <c r="X512" s="6">
        <f>INT(VLOOKUP($I512,怪物模板!$A$3:$N$302,怪物模板!K$1,FALSE))</f>
        <v>1337</v>
      </c>
      <c r="Y512" s="6">
        <f>INT(VLOOKUP($I512,怪物模板!$A$3:$N$302,怪物模板!L$1,FALSE))</f>
        <v>12000</v>
      </c>
      <c r="Z512" s="6">
        <v>0</v>
      </c>
      <c r="AA512" s="6">
        <v>600</v>
      </c>
      <c r="AB512" s="6">
        <v>0</v>
      </c>
      <c r="AC512" s="6">
        <v>0</v>
      </c>
      <c r="AD512" s="6">
        <v>0</v>
      </c>
    </row>
    <row r="513" spans="1:30">
      <c r="A513" s="6">
        <v>510</v>
      </c>
      <c r="B513" s="6">
        <v>500050</v>
      </c>
      <c r="C513" s="6" t="s">
        <v>544</v>
      </c>
      <c r="D513" s="6"/>
      <c r="E513" s="11" t="str">
        <f t="shared" si="13"/>
        <v>50005025027</v>
      </c>
      <c r="F513" s="6">
        <v>25027</v>
      </c>
      <c r="G513" s="6" t="s">
        <v>540</v>
      </c>
      <c r="H513" s="6"/>
      <c r="I513" s="6">
        <v>150</v>
      </c>
      <c r="J513" s="6">
        <v>1</v>
      </c>
      <c r="K513" s="6">
        <v>0</v>
      </c>
      <c r="L513" s="6">
        <v>0</v>
      </c>
      <c r="M513" s="6">
        <v>1</v>
      </c>
      <c r="N513" s="6">
        <v>5</v>
      </c>
      <c r="O513" s="6">
        <v>1</v>
      </c>
      <c r="P513" s="6">
        <f>INT(VLOOKUP($I513,怪物模板!$A$3:$N$302,怪物模板!C$1,FALSE)*N513)</f>
        <v>192200</v>
      </c>
      <c r="Q513" s="6">
        <v>10</v>
      </c>
      <c r="R513" s="6">
        <v>10</v>
      </c>
      <c r="S513" s="6">
        <v>0</v>
      </c>
      <c r="T513" s="6">
        <v>0</v>
      </c>
      <c r="U513" s="6">
        <f>INT(VLOOKUP($I513,怪物模板!$A$3:$N$302,怪物模板!H$1,FALSE))</f>
        <v>1069</v>
      </c>
      <c r="V513" s="6">
        <f>INT(VLOOKUP($I513,怪物模板!$A$3:$N$302,怪物模板!I$1,FALSE))</f>
        <v>641</v>
      </c>
      <c r="W513" s="6">
        <f>INT(VLOOKUP($I513,怪物模板!$A$3:$N$302,怪物模板!J$1,FALSE))</f>
        <v>2674</v>
      </c>
      <c r="X513" s="6">
        <f>INT(VLOOKUP($I513,怪物模板!$A$3:$N$302,怪物模板!K$1,FALSE))</f>
        <v>1337</v>
      </c>
      <c r="Y513" s="6">
        <f>INT(VLOOKUP($I513,怪物模板!$A$3:$N$302,怪物模板!L$1,FALSE))</f>
        <v>12000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</row>
    <row r="514" spans="1:30">
      <c r="A514" s="6">
        <v>511</v>
      </c>
      <c r="B514" s="6">
        <v>500050</v>
      </c>
      <c r="C514" s="6" t="s">
        <v>544</v>
      </c>
      <c r="D514" s="6"/>
      <c r="E514" s="11" t="str">
        <f t="shared" si="13"/>
        <v>50005025028</v>
      </c>
      <c r="F514" s="6">
        <v>25028</v>
      </c>
      <c r="G514" s="6" t="s">
        <v>541</v>
      </c>
      <c r="H514" s="6"/>
      <c r="I514" s="6">
        <v>150</v>
      </c>
      <c r="J514" s="6">
        <v>1</v>
      </c>
      <c r="K514" s="6">
        <v>0</v>
      </c>
      <c r="L514" s="6">
        <v>0</v>
      </c>
      <c r="M514" s="6">
        <v>1</v>
      </c>
      <c r="N514" s="6">
        <v>5</v>
      </c>
      <c r="O514" s="6">
        <v>1</v>
      </c>
      <c r="P514" s="6">
        <f>INT(VLOOKUP($I514,怪物模板!$A$3:$N$302,怪物模板!C$1,FALSE)*N514)</f>
        <v>192200</v>
      </c>
      <c r="Q514" s="6">
        <v>10</v>
      </c>
      <c r="R514" s="6">
        <v>10</v>
      </c>
      <c r="S514" s="6">
        <v>0</v>
      </c>
      <c r="T514" s="6">
        <v>0</v>
      </c>
      <c r="U514" s="6">
        <f>INT(VLOOKUP($I514,怪物模板!$A$3:$N$302,怪物模板!H$1,FALSE))</f>
        <v>1069</v>
      </c>
      <c r="V514" s="6">
        <f>INT(VLOOKUP($I514,怪物模板!$A$3:$N$302,怪物模板!I$1,FALSE))</f>
        <v>641</v>
      </c>
      <c r="W514" s="6">
        <f>INT(VLOOKUP($I514,怪物模板!$A$3:$N$302,怪物模板!J$1,FALSE))</f>
        <v>2674</v>
      </c>
      <c r="X514" s="6">
        <f>INT(VLOOKUP($I514,怪物模板!$A$3:$N$302,怪物模板!K$1,FALSE))</f>
        <v>1337</v>
      </c>
      <c r="Y514" s="6">
        <f>INT(VLOOKUP($I514,怪物模板!$A$3:$N$302,怪物模板!L$1,FALSE))</f>
        <v>12000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</row>
    <row r="515" spans="1:30">
      <c r="A515" s="6">
        <v>512</v>
      </c>
      <c r="B515" s="6">
        <v>500050</v>
      </c>
      <c r="C515" s="6" t="s">
        <v>544</v>
      </c>
      <c r="D515" s="6"/>
      <c r="E515" s="11" t="str">
        <f t="shared" si="13"/>
        <v>50005025029</v>
      </c>
      <c r="F515" s="6">
        <v>25029</v>
      </c>
      <c r="G515" s="6" t="s">
        <v>542</v>
      </c>
      <c r="H515" s="6"/>
      <c r="I515" s="6">
        <v>155</v>
      </c>
      <c r="J515" s="6">
        <v>1</v>
      </c>
      <c r="K515" s="6">
        <v>0</v>
      </c>
      <c r="L515" s="6">
        <v>0</v>
      </c>
      <c r="M515" s="6">
        <v>1</v>
      </c>
      <c r="N515" s="6">
        <v>7</v>
      </c>
      <c r="O515" s="6">
        <v>1</v>
      </c>
      <c r="P515" s="6">
        <f>INT(VLOOKUP($I515,怪物模板!$A$3:$N$302,怪物模板!C$1,FALSE)*N515)</f>
        <v>282618</v>
      </c>
      <c r="Q515" s="6">
        <v>10</v>
      </c>
      <c r="R515" s="6">
        <v>10</v>
      </c>
      <c r="S515" s="6">
        <v>0</v>
      </c>
      <c r="T515" s="6">
        <v>0</v>
      </c>
      <c r="U515" s="6">
        <f>INT(VLOOKUP($I515,怪物模板!$A$3:$N$302,怪物模板!H$1,FALSE))</f>
        <v>1123</v>
      </c>
      <c r="V515" s="6">
        <f>INT(VLOOKUP($I515,怪物模板!$A$3:$N$302,怪物模板!I$1,FALSE))</f>
        <v>674</v>
      </c>
      <c r="W515" s="6">
        <f>INT(VLOOKUP($I515,怪物模板!$A$3:$N$302,怪物模板!J$1,FALSE))</f>
        <v>2808</v>
      </c>
      <c r="X515" s="6">
        <f>INT(VLOOKUP($I515,怪物模板!$A$3:$N$302,怪物模板!K$1,FALSE))</f>
        <v>1404</v>
      </c>
      <c r="Y515" s="6">
        <f>INT(VLOOKUP($I515,怪物模板!$A$3:$N$302,怪物模板!L$1,FALSE))</f>
        <v>12000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</row>
    <row r="516" spans="1:30">
      <c r="A516" s="6">
        <v>513</v>
      </c>
      <c r="B516" s="6">
        <v>510040</v>
      </c>
      <c r="C516" s="6" t="s">
        <v>545</v>
      </c>
      <c r="D516" s="6"/>
      <c r="E516" s="11" t="str">
        <f t="shared" ref="E516:E571" si="14">B516&amp;F516</f>
        <v>51004026010</v>
      </c>
      <c r="F516" s="6">
        <v>26010</v>
      </c>
      <c r="G516" s="6" t="s">
        <v>110</v>
      </c>
      <c r="H516" s="6"/>
      <c r="I516" s="6">
        <v>35</v>
      </c>
      <c r="J516" s="6">
        <v>3</v>
      </c>
      <c r="K516" s="6">
        <v>0</v>
      </c>
      <c r="L516" s="6">
        <v>0</v>
      </c>
      <c r="M516" s="6">
        <v>1.5</v>
      </c>
      <c r="N516" s="6">
        <v>3.2</v>
      </c>
      <c r="O516" s="6">
        <f>INT(INDEX([3]仙灵岛强度设计!$B$59:$R$86,MATCH(VLOOKUP($F516,[3]仙灵岛强度设计!$U$60:$V$90,2,FALSE),[3]仙灵岛强度设计!$B$59:$B$86,0),MATCH(O$1,[3]仙灵岛强度设计!$B$59:$R$59,0)))</f>
        <v>290</v>
      </c>
      <c r="P516" s="6">
        <f>INT(INDEX([3]仙灵岛强度设计!$B$59:$R$86,MATCH(VLOOKUP($F516,[3]仙灵岛强度设计!$U$60:$V$90,2,FALSE),[3]仙灵岛强度设计!$B$59:$B$86,0),MATCH(P$1,[3]仙灵岛强度设计!$B$59:$R$59,0)))</f>
        <v>41570</v>
      </c>
      <c r="Q516" s="6">
        <f>INT(INDEX([3]仙灵岛强度设计!$B$59:$R$86,MATCH(VLOOKUP($F516,[3]仙灵岛强度设计!$U$60:$V$90,2,FALSE),[3]仙灵岛强度设计!$B$59:$B$86,0),MATCH(Q$1,[3]仙灵岛强度设计!$B$59:$R$59,0)))</f>
        <v>1662</v>
      </c>
      <c r="R516" s="6">
        <f>INT(INDEX([3]仙灵岛强度设计!$B$59:$R$86,MATCH(VLOOKUP($F516,[3]仙灵岛强度设计!$U$60:$V$90,2,FALSE),[3]仙灵岛强度设计!$B$59:$B$86,0),MATCH(R$1,[3]仙灵岛强度设计!$B$59:$R$59,0)))</f>
        <v>1662</v>
      </c>
      <c r="S516" s="6">
        <f>INT(INDEX([3]仙灵岛强度设计!$B$59:$R$86,MATCH(VLOOKUP($F516,[3]仙灵岛强度设计!$U$60:$V$90,2,FALSE),[3]仙灵岛强度设计!$B$59:$B$86,0),MATCH(S$1,[3]仙灵岛强度设计!$B$59:$R$59,0)))</f>
        <v>831</v>
      </c>
      <c r="T516" s="6">
        <f>INT(INDEX([3]仙灵岛强度设计!$B$59:$R$86,MATCH(VLOOKUP($F516,[3]仙灵岛强度设计!$U$60:$V$90,2,FALSE),[3]仙灵岛强度设计!$B$59:$B$86,0),MATCH(T$1,[3]仙灵岛强度设计!$B$59:$R$59,0)))</f>
        <v>415</v>
      </c>
      <c r="U516" s="6">
        <f>INT(INDEX([3]仙灵岛强度设计!$B$59:$R$86,MATCH(VLOOKUP($F516,[3]仙灵岛强度设计!$U$60:$V$90,2,FALSE),[3]仙灵岛强度设计!$B$59:$B$86,0),MATCH(U$1,[3]仙灵岛强度设计!$B$59:$R$59,0)))</f>
        <v>332</v>
      </c>
      <c r="V516" s="6">
        <f>INT(INDEX([3]仙灵岛强度设计!$B$59:$R$86,MATCH(VLOOKUP($F516,[3]仙灵岛强度设计!$U$60:$V$90,2,FALSE),[3]仙灵岛强度设计!$B$59:$B$86,0),MATCH(V$1,[3]仙灵岛强度设计!$B$59:$R$59,0)))</f>
        <v>266</v>
      </c>
      <c r="W516" s="6">
        <f>INT(INDEX([3]仙灵岛强度设计!$B$59:$R$86,MATCH(VLOOKUP($F516,[3]仙灵岛强度设计!$U$60:$V$90,2,FALSE),[3]仙灵岛强度设计!$B$59:$B$86,0),MATCH(W$1,[3]仙灵岛强度设计!$B$59:$R$59,0)))</f>
        <v>207</v>
      </c>
      <c r="X516" s="6">
        <f>INT(INDEX([3]仙灵岛强度设计!$B$59:$R$86,MATCH(VLOOKUP($F516,[3]仙灵岛强度设计!$U$60:$V$90,2,FALSE),[3]仙灵岛强度设计!$B$59:$B$86,0),MATCH(X$1,[3]仙灵岛强度设计!$B$59:$R$59,0)))</f>
        <v>415</v>
      </c>
      <c r="Y516" s="6">
        <f>INT(VLOOKUP($I516,怪物模板!$A$3:$N$302,怪物模板!L$1,FALSE))</f>
        <v>12000</v>
      </c>
      <c r="Z516" s="6">
        <v>0</v>
      </c>
      <c r="AA516" s="6">
        <v>720</v>
      </c>
      <c r="AB516" s="6">
        <v>0</v>
      </c>
      <c r="AC516" s="6">
        <v>0</v>
      </c>
      <c r="AD516" s="6">
        <v>0</v>
      </c>
    </row>
    <row r="517" spans="1:30">
      <c r="A517" s="6">
        <v>514</v>
      </c>
      <c r="B517" s="6">
        <v>510040</v>
      </c>
      <c r="C517" s="6" t="s">
        <v>545</v>
      </c>
      <c r="D517" s="6"/>
      <c r="E517" s="11" t="str">
        <f t="shared" si="14"/>
        <v>51004026011</v>
      </c>
      <c r="F517" s="6">
        <v>26011</v>
      </c>
      <c r="G517" s="6" t="s">
        <v>157</v>
      </c>
      <c r="H517" s="6"/>
      <c r="I517" s="6">
        <v>35</v>
      </c>
      <c r="J517" s="6">
        <v>1</v>
      </c>
      <c r="K517" s="6">
        <v>0</v>
      </c>
      <c r="L517" s="6">
        <v>0</v>
      </c>
      <c r="M517" s="6">
        <v>0.5</v>
      </c>
      <c r="N517" s="6">
        <v>1</v>
      </c>
      <c r="O517" s="6">
        <f>INT(INDEX([3]仙灵岛强度设计!$B$59:$R$86,MATCH(VLOOKUP($F517,[3]仙灵岛强度设计!$U$60:$V$90,2,FALSE),[3]仙灵岛强度设计!$B$59:$B$86,0),MATCH(O$1,[3]仙灵岛强度设计!$B$59:$R$59,0)))</f>
        <v>29</v>
      </c>
      <c r="P517" s="6">
        <f>INT(INDEX([3]仙灵岛强度设计!$B$59:$R$86,MATCH(VLOOKUP($F517,[3]仙灵岛强度设计!$U$60:$V$90,2,FALSE),[3]仙灵岛强度设计!$B$59:$B$86,0),MATCH(P$1,[3]仙灵岛强度设计!$B$59:$R$59,0)))</f>
        <v>14846</v>
      </c>
      <c r="Q517" s="6">
        <f>INT(INDEX([3]仙灵岛强度设计!$B$59:$R$86,MATCH(VLOOKUP($F517,[3]仙灵岛强度设计!$U$60:$V$90,2,FALSE),[3]仙灵岛强度设计!$B$59:$B$86,0),MATCH(Q$1,[3]仙灵岛强度设计!$B$59:$R$59,0)))</f>
        <v>1187</v>
      </c>
      <c r="R517" s="6">
        <f>INT(INDEX([3]仙灵岛强度设计!$B$59:$R$86,MATCH(VLOOKUP($F517,[3]仙灵岛强度设计!$U$60:$V$90,2,FALSE),[3]仙灵岛强度设计!$B$59:$B$86,0),MATCH(R$1,[3]仙灵岛强度设计!$B$59:$R$59,0)))</f>
        <v>1187</v>
      </c>
      <c r="S517" s="6">
        <f>INT(INDEX([3]仙灵岛强度设计!$B$59:$R$86,MATCH(VLOOKUP($F517,[3]仙灵岛强度设计!$U$60:$V$90,2,FALSE),[3]仙灵岛强度设计!$B$59:$B$86,0),MATCH(S$1,[3]仙灵岛强度设计!$B$59:$R$59,0)))</f>
        <v>593</v>
      </c>
      <c r="T517" s="6">
        <f>INT(INDEX([3]仙灵岛强度设计!$B$59:$R$86,MATCH(VLOOKUP($F517,[3]仙灵岛强度设计!$U$60:$V$90,2,FALSE),[3]仙灵岛强度设计!$B$59:$B$86,0),MATCH(T$1,[3]仙灵岛强度设计!$B$59:$R$59,0)))</f>
        <v>296</v>
      </c>
      <c r="U517" s="6">
        <f>INT(INDEX([3]仙灵岛强度设计!$B$59:$R$86,MATCH(VLOOKUP($F517,[3]仙灵岛强度设计!$U$60:$V$90,2,FALSE),[3]仙灵岛强度设计!$B$59:$B$86,0),MATCH(U$1,[3]仙灵岛强度设计!$B$59:$R$59,0)))</f>
        <v>237</v>
      </c>
      <c r="V517" s="6">
        <f>INT(INDEX([3]仙灵岛强度设计!$B$59:$R$86,MATCH(VLOOKUP($F517,[3]仙灵岛强度设计!$U$60:$V$90,2,FALSE),[3]仙灵岛强度设计!$B$59:$B$86,0),MATCH(V$1,[3]仙灵岛强度设计!$B$59:$R$59,0)))</f>
        <v>190</v>
      </c>
      <c r="W517" s="6">
        <f>INT(INDEX([3]仙灵岛强度设计!$B$59:$R$86,MATCH(VLOOKUP($F517,[3]仙灵岛强度设计!$U$60:$V$90,2,FALSE),[3]仙灵岛强度设计!$B$59:$B$86,0),MATCH(W$1,[3]仙灵岛强度设计!$B$59:$R$59,0)))</f>
        <v>148</v>
      </c>
      <c r="X517" s="6">
        <f>INT(INDEX([3]仙灵岛强度设计!$B$59:$R$86,MATCH(VLOOKUP($F517,[3]仙灵岛强度设计!$U$60:$V$90,2,FALSE),[3]仙灵岛强度设计!$B$59:$B$86,0),MATCH(X$1,[3]仙灵岛强度设计!$B$59:$R$59,0)))</f>
        <v>296</v>
      </c>
      <c r="Y517" s="6">
        <f>INT(VLOOKUP($I517,怪物模板!$A$3:$N$302,怪物模板!L$1,FALSE))</f>
        <v>12000</v>
      </c>
      <c r="Z517" s="6">
        <v>0</v>
      </c>
      <c r="AA517" s="6">
        <v>600</v>
      </c>
      <c r="AB517" s="6">
        <v>0</v>
      </c>
      <c r="AC517" s="6">
        <v>0</v>
      </c>
      <c r="AD517" s="6">
        <v>0</v>
      </c>
    </row>
    <row r="518" spans="1:30">
      <c r="A518" s="6">
        <v>515</v>
      </c>
      <c r="B518" s="6">
        <v>510040</v>
      </c>
      <c r="C518" s="6" t="s">
        <v>545</v>
      </c>
      <c r="D518" s="6"/>
      <c r="E518" s="11" t="str">
        <f t="shared" si="14"/>
        <v>51004026012</v>
      </c>
      <c r="F518" s="6">
        <v>26012</v>
      </c>
      <c r="G518" s="6" t="s">
        <v>154</v>
      </c>
      <c r="H518" s="6"/>
      <c r="I518" s="6">
        <v>35</v>
      </c>
      <c r="J518" s="6">
        <v>1</v>
      </c>
      <c r="K518" s="6">
        <v>0</v>
      </c>
      <c r="L518" s="6">
        <v>0</v>
      </c>
      <c r="M518" s="6">
        <v>0.5</v>
      </c>
      <c r="N518" s="6">
        <v>1</v>
      </c>
      <c r="O518" s="6">
        <f>INT(INDEX([3]仙灵岛强度设计!$B$59:$R$86,MATCH(VLOOKUP($F518,[3]仙灵岛强度设计!$U$60:$V$90,2,FALSE),[3]仙灵岛强度设计!$B$59:$B$86,0),MATCH(O$1,[3]仙灵岛强度设计!$B$59:$R$59,0)))</f>
        <v>29</v>
      </c>
      <c r="P518" s="6">
        <f>INT(INDEX([3]仙灵岛强度设计!$B$59:$R$86,MATCH(VLOOKUP($F518,[3]仙灵岛强度设计!$U$60:$V$90,2,FALSE),[3]仙灵岛强度设计!$B$59:$B$86,0),MATCH(P$1,[3]仙灵岛强度设计!$B$59:$R$59,0)))</f>
        <v>14846</v>
      </c>
      <c r="Q518" s="6">
        <f>INT(INDEX([3]仙灵岛强度设计!$B$59:$R$86,MATCH(VLOOKUP($F518,[3]仙灵岛强度设计!$U$60:$V$90,2,FALSE),[3]仙灵岛强度设计!$B$59:$B$86,0),MATCH(Q$1,[3]仙灵岛强度设计!$B$59:$R$59,0)))</f>
        <v>1187</v>
      </c>
      <c r="R518" s="6">
        <f>INT(INDEX([3]仙灵岛强度设计!$B$59:$R$86,MATCH(VLOOKUP($F518,[3]仙灵岛强度设计!$U$60:$V$90,2,FALSE),[3]仙灵岛强度设计!$B$59:$B$86,0),MATCH(R$1,[3]仙灵岛强度设计!$B$59:$R$59,0)))</f>
        <v>1187</v>
      </c>
      <c r="S518" s="6">
        <f>INT(INDEX([3]仙灵岛强度设计!$B$59:$R$86,MATCH(VLOOKUP($F518,[3]仙灵岛强度设计!$U$60:$V$90,2,FALSE),[3]仙灵岛强度设计!$B$59:$B$86,0),MATCH(S$1,[3]仙灵岛强度设计!$B$59:$R$59,0)))</f>
        <v>593</v>
      </c>
      <c r="T518" s="6">
        <f>INT(INDEX([3]仙灵岛强度设计!$B$59:$R$86,MATCH(VLOOKUP($F518,[3]仙灵岛强度设计!$U$60:$V$90,2,FALSE),[3]仙灵岛强度设计!$B$59:$B$86,0),MATCH(T$1,[3]仙灵岛强度设计!$B$59:$R$59,0)))</f>
        <v>296</v>
      </c>
      <c r="U518" s="6">
        <f>INT(INDEX([3]仙灵岛强度设计!$B$59:$R$86,MATCH(VLOOKUP($F518,[3]仙灵岛强度设计!$U$60:$V$90,2,FALSE),[3]仙灵岛强度设计!$B$59:$B$86,0),MATCH(U$1,[3]仙灵岛强度设计!$B$59:$R$59,0)))</f>
        <v>237</v>
      </c>
      <c r="V518" s="6">
        <f>INT(INDEX([3]仙灵岛强度设计!$B$59:$R$86,MATCH(VLOOKUP($F518,[3]仙灵岛强度设计!$U$60:$V$90,2,FALSE),[3]仙灵岛强度设计!$B$59:$B$86,0),MATCH(V$1,[3]仙灵岛强度设计!$B$59:$R$59,0)))</f>
        <v>190</v>
      </c>
      <c r="W518" s="6">
        <f>INT(INDEX([3]仙灵岛强度设计!$B$59:$R$86,MATCH(VLOOKUP($F518,[3]仙灵岛强度设计!$U$60:$V$90,2,FALSE),[3]仙灵岛强度设计!$B$59:$B$86,0),MATCH(W$1,[3]仙灵岛强度设计!$B$59:$R$59,0)))</f>
        <v>148</v>
      </c>
      <c r="X518" s="6">
        <f>INT(INDEX([3]仙灵岛强度设计!$B$59:$R$86,MATCH(VLOOKUP($F518,[3]仙灵岛强度设计!$U$60:$V$90,2,FALSE),[3]仙灵岛强度设计!$B$59:$B$86,0),MATCH(X$1,[3]仙灵岛强度设计!$B$59:$R$59,0)))</f>
        <v>296</v>
      </c>
      <c r="Y518" s="6">
        <f>INT(VLOOKUP($I518,怪物模板!$A$3:$N$302,怪物模板!L$1,FALSE))</f>
        <v>12000</v>
      </c>
      <c r="Z518" s="6">
        <v>0</v>
      </c>
      <c r="AA518" s="6">
        <v>600</v>
      </c>
      <c r="AB518" s="6">
        <v>0</v>
      </c>
      <c r="AC518" s="6">
        <v>0</v>
      </c>
      <c r="AD518" s="6">
        <v>0</v>
      </c>
    </row>
    <row r="519" spans="1:30">
      <c r="A519" s="6">
        <v>516</v>
      </c>
      <c r="B519" s="6">
        <v>510020</v>
      </c>
      <c r="C519" s="6" t="s">
        <v>546</v>
      </c>
      <c r="D519" s="6"/>
      <c r="E519" s="11" t="str">
        <f t="shared" si="14"/>
        <v>51002026030</v>
      </c>
      <c r="F519" s="6">
        <v>26030</v>
      </c>
      <c r="G519" s="6" t="s">
        <v>174</v>
      </c>
      <c r="H519" s="6"/>
      <c r="I519" s="6">
        <v>60</v>
      </c>
      <c r="J519" s="6">
        <v>3</v>
      </c>
      <c r="K519" s="6">
        <v>0</v>
      </c>
      <c r="L519" s="6">
        <v>0</v>
      </c>
      <c r="M519" s="6">
        <v>1.5</v>
      </c>
      <c r="N519" s="6">
        <v>3.2</v>
      </c>
      <c r="O519" s="10">
        <v>1300</v>
      </c>
      <c r="P519" s="6">
        <f>INT(INDEX([3]仙灵岛强度设计!$B$59:$R$86,MATCH(VLOOKUP($F519,[3]仙灵岛强度设计!$U$60:$V$90,2,FALSE),[3]仙灵岛强度设计!$B$59:$B$86,0),MATCH(P$1,[3]仙灵岛强度设计!$B$59:$R$59,0)))</f>
        <v>79910</v>
      </c>
      <c r="Q519" s="6">
        <f>INT(INDEX([3]仙灵岛强度设计!$B$59:$R$86,MATCH(VLOOKUP($F519,[3]仙灵岛强度设计!$U$60:$V$90,2,FALSE),[3]仙灵岛强度设计!$B$59:$B$86,0),MATCH(Q$1,[3]仙灵岛强度设计!$B$59:$R$59,0)))</f>
        <v>2130</v>
      </c>
      <c r="R519" s="6">
        <f>INT(INDEX([3]仙灵岛强度设计!$B$59:$R$86,MATCH(VLOOKUP($F519,[3]仙灵岛强度设计!$U$60:$V$90,2,FALSE),[3]仙灵岛强度设计!$B$59:$B$86,0),MATCH(R$1,[3]仙灵岛强度设计!$B$59:$R$59,0)))</f>
        <v>2130</v>
      </c>
      <c r="S519" s="6">
        <f>INT(INDEX([3]仙灵岛强度设计!$B$59:$R$86,MATCH(VLOOKUP($F519,[3]仙灵岛强度设计!$U$60:$V$90,2,FALSE),[3]仙灵岛强度设计!$B$59:$B$86,0),MATCH(S$1,[3]仙灵岛强度设计!$B$59:$R$59,0)))</f>
        <v>1065</v>
      </c>
      <c r="T519" s="6">
        <f>INT(INDEX([3]仙灵岛强度设计!$B$59:$R$86,MATCH(VLOOKUP($F519,[3]仙灵岛强度设计!$U$60:$V$90,2,FALSE),[3]仙灵岛强度设计!$B$59:$B$86,0),MATCH(T$1,[3]仙灵岛强度设计!$B$59:$R$59,0)))</f>
        <v>532</v>
      </c>
      <c r="U519" s="6">
        <f>INT(INDEX([3]仙灵岛强度设计!$B$59:$R$86,MATCH(VLOOKUP($F519,[3]仙灵岛强度设计!$U$60:$V$90,2,FALSE),[3]仙灵岛强度设计!$B$59:$B$86,0),MATCH(U$1,[3]仙灵岛强度设计!$B$59:$R$59,0)))</f>
        <v>426</v>
      </c>
      <c r="V519" s="6">
        <f>INT(INDEX([3]仙灵岛强度设计!$B$59:$R$86,MATCH(VLOOKUP($F519,[3]仙灵岛强度设计!$U$60:$V$90,2,FALSE),[3]仙灵岛强度设计!$B$59:$B$86,0),MATCH(V$1,[3]仙灵岛强度设计!$B$59:$R$59,0)))</f>
        <v>340</v>
      </c>
      <c r="W519" s="6">
        <f>INT(INDEX([3]仙灵岛强度设计!$B$59:$R$86,MATCH(VLOOKUP($F519,[3]仙灵岛强度设计!$U$60:$V$90,2,FALSE),[3]仙灵岛强度设计!$B$59:$B$86,0),MATCH(W$1,[3]仙灵岛强度设计!$B$59:$R$59,0)))</f>
        <v>266</v>
      </c>
      <c r="X519" s="6">
        <f>INT(INDEX([3]仙灵岛强度设计!$B$59:$R$86,MATCH(VLOOKUP($F519,[3]仙灵岛强度设计!$U$60:$V$90,2,FALSE),[3]仙灵岛强度设计!$B$59:$B$86,0),MATCH(X$1,[3]仙灵岛强度设计!$B$59:$R$59,0)))</f>
        <v>532</v>
      </c>
      <c r="Y519" s="6">
        <f>INT(VLOOKUP($I519,怪物模板!$A$3:$N$302,怪物模板!L$1,FALSE))</f>
        <v>12000</v>
      </c>
      <c r="Z519" s="6">
        <v>0</v>
      </c>
      <c r="AA519" s="6">
        <v>720</v>
      </c>
      <c r="AB519" s="6">
        <v>0</v>
      </c>
      <c r="AC519" s="6">
        <v>0</v>
      </c>
      <c r="AD519" s="6">
        <v>0</v>
      </c>
    </row>
    <row r="520" spans="1:30">
      <c r="A520" s="6">
        <v>517</v>
      </c>
      <c r="B520" s="6">
        <v>510020</v>
      </c>
      <c r="C520" s="6" t="s">
        <v>546</v>
      </c>
      <c r="D520" s="6"/>
      <c r="E520" s="11" t="str">
        <f t="shared" si="14"/>
        <v>51002026031</v>
      </c>
      <c r="F520" s="6">
        <v>26031</v>
      </c>
      <c r="G520" s="6" t="s">
        <v>155</v>
      </c>
      <c r="H520" s="6"/>
      <c r="I520" s="6">
        <v>60</v>
      </c>
      <c r="J520" s="6">
        <v>1</v>
      </c>
      <c r="K520" s="6">
        <v>0</v>
      </c>
      <c r="L520" s="6">
        <v>0</v>
      </c>
      <c r="M520" s="6">
        <v>0.5</v>
      </c>
      <c r="N520" s="6">
        <v>1</v>
      </c>
      <c r="O520" s="6">
        <f>INT(INDEX([3]仙灵岛强度设计!$B$59:$R$86,MATCH(VLOOKUP($F520,[3]仙灵岛强度设计!$U$60:$V$90,2,FALSE),[3]仙灵岛强度设计!$B$59:$B$86,0),MATCH(O$1,[3]仙灵岛强度设计!$B$59:$R$59,0)))</f>
        <v>152</v>
      </c>
      <c r="P520" s="6">
        <f>INT(INDEX([3]仙灵岛强度设计!$B$59:$R$86,MATCH(VLOOKUP($F520,[3]仙灵岛强度设计!$U$60:$V$90,2,FALSE),[3]仙灵岛强度设计!$B$59:$B$86,0),MATCH(P$1,[3]仙灵岛强度设计!$B$59:$R$59,0)))</f>
        <v>19026</v>
      </c>
      <c r="Q520" s="6">
        <f>INT(INDEX([3]仙灵岛强度设计!$B$59:$R$86,MATCH(VLOOKUP($F520,[3]仙灵岛强度设计!$U$60:$V$90,2,FALSE),[3]仙灵岛强度设计!$B$59:$B$86,0),MATCH(Q$1,[3]仙灵岛强度设计!$B$59:$R$59,0)))</f>
        <v>1522</v>
      </c>
      <c r="R520" s="6">
        <f>INT(INDEX([3]仙灵岛强度设计!$B$59:$R$86,MATCH(VLOOKUP($F520,[3]仙灵岛强度设计!$U$60:$V$90,2,FALSE),[3]仙灵岛强度设计!$B$59:$B$86,0),MATCH(R$1,[3]仙灵岛强度设计!$B$59:$R$59,0)))</f>
        <v>1522</v>
      </c>
      <c r="S520" s="6">
        <f>INT(INDEX([3]仙灵岛强度设计!$B$59:$R$86,MATCH(VLOOKUP($F520,[3]仙灵岛强度设计!$U$60:$V$90,2,FALSE),[3]仙灵岛强度设计!$B$59:$B$86,0),MATCH(S$1,[3]仙灵岛强度设计!$B$59:$R$59,0)))</f>
        <v>761</v>
      </c>
      <c r="T520" s="6">
        <f>INT(INDEX([3]仙灵岛强度设计!$B$59:$R$86,MATCH(VLOOKUP($F520,[3]仙灵岛强度设计!$U$60:$V$90,2,FALSE),[3]仙灵岛强度设计!$B$59:$B$86,0),MATCH(T$1,[3]仙灵岛强度设计!$B$59:$R$59,0)))</f>
        <v>380</v>
      </c>
      <c r="U520" s="6">
        <f>INT(INDEX([3]仙灵岛强度设计!$B$59:$R$86,MATCH(VLOOKUP($F520,[3]仙灵岛强度设计!$U$60:$V$90,2,FALSE),[3]仙灵岛强度设计!$B$59:$B$86,0),MATCH(U$1,[3]仙灵岛强度设计!$B$59:$R$59,0)))</f>
        <v>304</v>
      </c>
      <c r="V520" s="6">
        <f>INT(INDEX([3]仙灵岛强度设计!$B$59:$R$86,MATCH(VLOOKUP($F520,[3]仙灵岛强度设计!$U$60:$V$90,2,FALSE),[3]仙灵岛强度设计!$B$59:$B$86,0),MATCH(V$1,[3]仙灵岛强度设计!$B$59:$R$59,0)))</f>
        <v>243</v>
      </c>
      <c r="W520" s="6">
        <f>INT(INDEX([3]仙灵岛强度设计!$B$59:$R$86,MATCH(VLOOKUP($F520,[3]仙灵岛强度设计!$U$60:$V$90,2,FALSE),[3]仙灵岛强度设计!$B$59:$B$86,0),MATCH(W$1,[3]仙灵岛强度设计!$B$59:$R$59,0)))</f>
        <v>190</v>
      </c>
      <c r="X520" s="6">
        <f>INT(INDEX([3]仙灵岛强度设计!$B$59:$R$86,MATCH(VLOOKUP($F520,[3]仙灵岛强度设计!$U$60:$V$90,2,FALSE),[3]仙灵岛强度设计!$B$59:$B$86,0),MATCH(X$1,[3]仙灵岛强度设计!$B$59:$R$59,0)))</f>
        <v>380</v>
      </c>
      <c r="Y520" s="6">
        <f>INT(VLOOKUP($I520,怪物模板!$A$3:$N$302,怪物模板!L$1,FALSE))</f>
        <v>12000</v>
      </c>
      <c r="Z520" s="6">
        <v>0</v>
      </c>
      <c r="AA520" s="6">
        <v>600</v>
      </c>
      <c r="AB520" s="6">
        <v>0</v>
      </c>
      <c r="AC520" s="6">
        <v>0</v>
      </c>
      <c r="AD520" s="6">
        <v>0</v>
      </c>
    </row>
    <row r="521" spans="1:30">
      <c r="A521" s="6">
        <v>518</v>
      </c>
      <c r="B521" s="6">
        <v>510020</v>
      </c>
      <c r="C521" s="6" t="s">
        <v>546</v>
      </c>
      <c r="D521" s="6"/>
      <c r="E521" s="11" t="str">
        <f t="shared" si="14"/>
        <v>51002026032</v>
      </c>
      <c r="F521" s="6">
        <v>26032</v>
      </c>
      <c r="G521" s="6" t="s">
        <v>165</v>
      </c>
      <c r="H521" s="6"/>
      <c r="I521" s="6">
        <v>60</v>
      </c>
      <c r="J521" s="6">
        <v>1</v>
      </c>
      <c r="K521" s="6">
        <v>0</v>
      </c>
      <c r="L521" s="6">
        <v>0</v>
      </c>
      <c r="M521" s="6">
        <v>0.5</v>
      </c>
      <c r="N521" s="6">
        <v>1</v>
      </c>
      <c r="O521" s="6">
        <f>INT(INDEX([3]仙灵岛强度设计!$B$59:$R$86,MATCH(VLOOKUP($F521,[3]仙灵岛强度设计!$U$60:$V$90,2,FALSE),[3]仙灵岛强度设计!$B$59:$B$86,0),MATCH(O$1,[3]仙灵岛强度设计!$B$59:$R$59,0)))</f>
        <v>152</v>
      </c>
      <c r="P521" s="6">
        <f>INT(INDEX([3]仙灵岛强度设计!$B$59:$R$86,MATCH(VLOOKUP($F521,[3]仙灵岛强度设计!$U$60:$V$90,2,FALSE),[3]仙灵岛强度设计!$B$59:$B$86,0),MATCH(P$1,[3]仙灵岛强度设计!$B$59:$R$59,0)))</f>
        <v>19026</v>
      </c>
      <c r="Q521" s="6">
        <f>INT(INDEX([3]仙灵岛强度设计!$B$59:$R$86,MATCH(VLOOKUP($F521,[3]仙灵岛强度设计!$U$60:$V$90,2,FALSE),[3]仙灵岛强度设计!$B$59:$B$86,0),MATCH(Q$1,[3]仙灵岛强度设计!$B$59:$R$59,0)))</f>
        <v>1522</v>
      </c>
      <c r="R521" s="6">
        <f>INT(INDEX([3]仙灵岛强度设计!$B$59:$R$86,MATCH(VLOOKUP($F521,[3]仙灵岛强度设计!$U$60:$V$90,2,FALSE),[3]仙灵岛强度设计!$B$59:$B$86,0),MATCH(R$1,[3]仙灵岛强度设计!$B$59:$R$59,0)))</f>
        <v>1522</v>
      </c>
      <c r="S521" s="6">
        <f>INT(INDEX([3]仙灵岛强度设计!$B$59:$R$86,MATCH(VLOOKUP($F521,[3]仙灵岛强度设计!$U$60:$V$90,2,FALSE),[3]仙灵岛强度设计!$B$59:$B$86,0),MATCH(S$1,[3]仙灵岛强度设计!$B$59:$R$59,0)))</f>
        <v>761</v>
      </c>
      <c r="T521" s="6">
        <f>INT(INDEX([3]仙灵岛强度设计!$B$59:$R$86,MATCH(VLOOKUP($F521,[3]仙灵岛强度设计!$U$60:$V$90,2,FALSE),[3]仙灵岛强度设计!$B$59:$B$86,0),MATCH(T$1,[3]仙灵岛强度设计!$B$59:$R$59,0)))</f>
        <v>380</v>
      </c>
      <c r="U521" s="6">
        <f>INT(INDEX([3]仙灵岛强度设计!$B$59:$R$86,MATCH(VLOOKUP($F521,[3]仙灵岛强度设计!$U$60:$V$90,2,FALSE),[3]仙灵岛强度设计!$B$59:$B$86,0),MATCH(U$1,[3]仙灵岛强度设计!$B$59:$R$59,0)))</f>
        <v>304</v>
      </c>
      <c r="V521" s="6">
        <f>INT(INDEX([3]仙灵岛强度设计!$B$59:$R$86,MATCH(VLOOKUP($F521,[3]仙灵岛强度设计!$U$60:$V$90,2,FALSE),[3]仙灵岛强度设计!$B$59:$B$86,0),MATCH(V$1,[3]仙灵岛强度设计!$B$59:$R$59,0)))</f>
        <v>243</v>
      </c>
      <c r="W521" s="6">
        <f>INT(INDEX([3]仙灵岛强度设计!$B$59:$R$86,MATCH(VLOOKUP($F521,[3]仙灵岛强度设计!$U$60:$V$90,2,FALSE),[3]仙灵岛强度设计!$B$59:$B$86,0),MATCH(W$1,[3]仙灵岛强度设计!$B$59:$R$59,0)))</f>
        <v>190</v>
      </c>
      <c r="X521" s="6">
        <f>INT(INDEX([3]仙灵岛强度设计!$B$59:$R$86,MATCH(VLOOKUP($F521,[3]仙灵岛强度设计!$U$60:$V$90,2,FALSE),[3]仙灵岛强度设计!$B$59:$B$86,0),MATCH(X$1,[3]仙灵岛强度设计!$B$59:$R$59,0)))</f>
        <v>380</v>
      </c>
      <c r="Y521" s="6">
        <f>INT(VLOOKUP($I521,怪物模板!$A$3:$N$302,怪物模板!L$1,FALSE))</f>
        <v>12000</v>
      </c>
      <c r="Z521" s="6">
        <v>0</v>
      </c>
      <c r="AA521" s="6">
        <v>600</v>
      </c>
      <c r="AB521" s="6">
        <v>0</v>
      </c>
      <c r="AC521" s="6">
        <v>0</v>
      </c>
      <c r="AD521" s="6">
        <v>0</v>
      </c>
    </row>
    <row r="522" spans="1:30">
      <c r="A522" s="6">
        <v>519</v>
      </c>
      <c r="B522" s="6">
        <v>510020</v>
      </c>
      <c r="C522" s="6" t="s">
        <v>546</v>
      </c>
      <c r="D522" s="6"/>
      <c r="E522" s="11" t="str">
        <f t="shared" si="14"/>
        <v>51002026033</v>
      </c>
      <c r="F522" s="6">
        <v>26033</v>
      </c>
      <c r="G522" s="6" t="s">
        <v>156</v>
      </c>
      <c r="H522" s="6"/>
      <c r="I522" s="6">
        <v>60</v>
      </c>
      <c r="J522" s="6">
        <v>1</v>
      </c>
      <c r="K522" s="6">
        <v>0</v>
      </c>
      <c r="L522" s="6">
        <v>0</v>
      </c>
      <c r="M522" s="6">
        <v>0.5</v>
      </c>
      <c r="N522" s="6">
        <v>1</v>
      </c>
      <c r="O522" s="6">
        <f>INT(INDEX([3]仙灵岛强度设计!$B$59:$R$86,MATCH(VLOOKUP($F522,[3]仙灵岛强度设计!$U$60:$V$90,2,FALSE),[3]仙灵岛强度设计!$B$59:$B$86,0),MATCH(O$1,[3]仙灵岛强度设计!$B$59:$R$59,0)))</f>
        <v>152</v>
      </c>
      <c r="P522" s="6">
        <f>INT(INDEX([3]仙灵岛强度设计!$B$59:$R$86,MATCH(VLOOKUP($F522,[3]仙灵岛强度设计!$U$60:$V$90,2,FALSE),[3]仙灵岛强度设计!$B$59:$B$86,0),MATCH(P$1,[3]仙灵岛强度设计!$B$59:$R$59,0)))</f>
        <v>19026</v>
      </c>
      <c r="Q522" s="6">
        <f>INT(INDEX([3]仙灵岛强度设计!$B$59:$R$86,MATCH(VLOOKUP($F522,[3]仙灵岛强度设计!$U$60:$V$90,2,FALSE),[3]仙灵岛强度设计!$B$59:$B$86,0),MATCH(Q$1,[3]仙灵岛强度设计!$B$59:$R$59,0)))</f>
        <v>1522</v>
      </c>
      <c r="R522" s="6">
        <f>INT(INDEX([3]仙灵岛强度设计!$B$59:$R$86,MATCH(VLOOKUP($F522,[3]仙灵岛强度设计!$U$60:$V$90,2,FALSE),[3]仙灵岛强度设计!$B$59:$B$86,0),MATCH(R$1,[3]仙灵岛强度设计!$B$59:$R$59,0)))</f>
        <v>1522</v>
      </c>
      <c r="S522" s="6">
        <f>INT(INDEX([3]仙灵岛强度设计!$B$59:$R$86,MATCH(VLOOKUP($F522,[3]仙灵岛强度设计!$U$60:$V$90,2,FALSE),[3]仙灵岛强度设计!$B$59:$B$86,0),MATCH(S$1,[3]仙灵岛强度设计!$B$59:$R$59,0)))</f>
        <v>761</v>
      </c>
      <c r="T522" s="6">
        <f>INT(INDEX([3]仙灵岛强度设计!$B$59:$R$86,MATCH(VLOOKUP($F522,[3]仙灵岛强度设计!$U$60:$V$90,2,FALSE),[3]仙灵岛强度设计!$B$59:$B$86,0),MATCH(T$1,[3]仙灵岛强度设计!$B$59:$R$59,0)))</f>
        <v>380</v>
      </c>
      <c r="U522" s="6">
        <f>INT(INDEX([3]仙灵岛强度设计!$B$59:$R$86,MATCH(VLOOKUP($F522,[3]仙灵岛强度设计!$U$60:$V$90,2,FALSE),[3]仙灵岛强度设计!$B$59:$B$86,0),MATCH(U$1,[3]仙灵岛强度设计!$B$59:$R$59,0)))</f>
        <v>304</v>
      </c>
      <c r="V522" s="6">
        <f>INT(INDEX([3]仙灵岛强度设计!$B$59:$R$86,MATCH(VLOOKUP($F522,[3]仙灵岛强度设计!$U$60:$V$90,2,FALSE),[3]仙灵岛强度设计!$B$59:$B$86,0),MATCH(V$1,[3]仙灵岛强度设计!$B$59:$R$59,0)))</f>
        <v>243</v>
      </c>
      <c r="W522" s="6">
        <f>INT(INDEX([3]仙灵岛强度设计!$B$59:$R$86,MATCH(VLOOKUP($F522,[3]仙灵岛强度设计!$U$60:$V$90,2,FALSE),[3]仙灵岛强度设计!$B$59:$B$86,0),MATCH(W$1,[3]仙灵岛强度设计!$B$59:$R$59,0)))</f>
        <v>190</v>
      </c>
      <c r="X522" s="6">
        <f>INT(INDEX([3]仙灵岛强度设计!$B$59:$R$86,MATCH(VLOOKUP($F522,[3]仙灵岛强度设计!$U$60:$V$90,2,FALSE),[3]仙灵岛强度设计!$B$59:$B$86,0),MATCH(X$1,[3]仙灵岛强度设计!$B$59:$R$59,0)))</f>
        <v>380</v>
      </c>
      <c r="Y522" s="6">
        <f>INT(VLOOKUP($I522,怪物模板!$A$3:$N$302,怪物模板!L$1,FALSE))</f>
        <v>12000</v>
      </c>
      <c r="Z522" s="6">
        <v>0</v>
      </c>
      <c r="AA522" s="6">
        <v>600</v>
      </c>
      <c r="AB522" s="6">
        <v>0</v>
      </c>
      <c r="AC522" s="6">
        <v>0</v>
      </c>
      <c r="AD522" s="6">
        <v>0</v>
      </c>
    </row>
    <row r="523" spans="1:30">
      <c r="A523" s="6">
        <v>520</v>
      </c>
      <c r="B523" s="6">
        <v>510030</v>
      </c>
      <c r="C523" s="6" t="s">
        <v>547</v>
      </c>
      <c r="D523" s="6"/>
      <c r="E523" s="11" t="str">
        <f t="shared" si="14"/>
        <v>51003026040</v>
      </c>
      <c r="F523" s="6">
        <v>26040</v>
      </c>
      <c r="G523" s="6" t="s">
        <v>548</v>
      </c>
      <c r="H523" s="6"/>
      <c r="I523" s="6">
        <v>80</v>
      </c>
      <c r="J523" s="6">
        <v>3</v>
      </c>
      <c r="K523" s="6">
        <v>0</v>
      </c>
      <c r="L523" s="6">
        <v>0</v>
      </c>
      <c r="M523" s="6">
        <v>1.5</v>
      </c>
      <c r="N523" s="6">
        <v>3.2</v>
      </c>
      <c r="O523" s="10">
        <v>4100</v>
      </c>
      <c r="P523" s="6">
        <f>INT(INDEX([3]仙灵岛强度设计!$B$59:$R$86,MATCH(VLOOKUP($F523,[3]仙灵岛强度设计!$U$60:$V$90,2,FALSE),[3]仙灵岛强度设计!$B$59:$B$86,0),MATCH(P$1,[3]仙灵岛强度设计!$B$59:$R$59,0)))</f>
        <v>191923</v>
      </c>
      <c r="Q523" s="6">
        <f>INT(INDEX([3]仙灵岛强度设计!$B$59:$R$86,MATCH(VLOOKUP($F523,[3]仙灵岛强度设计!$U$60:$V$90,2,FALSE),[3]仙灵岛强度设计!$B$59:$B$86,0),MATCH(Q$1,[3]仙灵岛强度设计!$B$59:$R$59,0)))</f>
        <v>5117</v>
      </c>
      <c r="R523" s="6">
        <f>INT(INDEX([3]仙灵岛强度设计!$B$59:$R$86,MATCH(VLOOKUP($F523,[3]仙灵岛强度设计!$U$60:$V$90,2,FALSE),[3]仙灵岛强度设计!$B$59:$B$86,0),MATCH(R$1,[3]仙灵岛强度设计!$B$59:$R$59,0)))</f>
        <v>5117</v>
      </c>
      <c r="S523" s="6">
        <f>INT(INDEX([3]仙灵岛强度设计!$B$59:$R$86,MATCH(VLOOKUP($F523,[3]仙灵岛强度设计!$U$60:$V$90,2,FALSE),[3]仙灵岛强度设计!$B$59:$B$86,0),MATCH(S$1,[3]仙灵岛强度设计!$B$59:$R$59,0)))</f>
        <v>2558</v>
      </c>
      <c r="T523" s="6">
        <f>INT(INDEX([3]仙灵岛强度设计!$B$59:$R$86,MATCH(VLOOKUP($F523,[3]仙灵岛强度设计!$U$60:$V$90,2,FALSE),[3]仙灵岛强度设计!$B$59:$B$86,0),MATCH(T$1,[3]仙灵岛强度设计!$B$59:$R$59,0)))</f>
        <v>1279</v>
      </c>
      <c r="U523" s="6">
        <f>INT(INDEX([3]仙灵岛强度设计!$B$59:$R$86,MATCH(VLOOKUP($F523,[3]仙灵岛强度设计!$U$60:$V$90,2,FALSE),[3]仙灵岛强度设计!$B$59:$B$86,0),MATCH(U$1,[3]仙灵岛强度设计!$B$59:$R$59,0)))</f>
        <v>1023</v>
      </c>
      <c r="V523" s="6">
        <f>INT(INDEX([3]仙灵岛强度设计!$B$59:$R$86,MATCH(VLOOKUP($F523,[3]仙灵岛强度设计!$U$60:$V$90,2,FALSE),[3]仙灵岛强度设计!$B$59:$B$86,0),MATCH(V$1,[3]仙灵岛强度设计!$B$59:$R$59,0)))</f>
        <v>818</v>
      </c>
      <c r="W523" s="6">
        <f>INT(INDEX([3]仙灵岛强度设计!$B$59:$R$86,MATCH(VLOOKUP($F523,[3]仙灵岛强度设计!$U$60:$V$90,2,FALSE),[3]仙灵岛强度设计!$B$59:$B$86,0),MATCH(W$1,[3]仙灵岛强度设计!$B$59:$R$59,0)))</f>
        <v>639</v>
      </c>
      <c r="X523" s="6">
        <f>INT(INDEX([3]仙灵岛强度设计!$B$59:$R$86,MATCH(VLOOKUP($F523,[3]仙灵岛强度设计!$U$60:$V$90,2,FALSE),[3]仙灵岛强度设计!$B$59:$B$86,0),MATCH(X$1,[3]仙灵岛强度设计!$B$59:$R$59,0)))</f>
        <v>1279</v>
      </c>
      <c r="Y523" s="6">
        <f>INT(VLOOKUP($I523,怪物模板!$A$3:$N$302,怪物模板!L$1,FALSE))</f>
        <v>12000</v>
      </c>
      <c r="Z523" s="6">
        <v>0</v>
      </c>
      <c r="AA523" s="6">
        <v>720</v>
      </c>
      <c r="AB523" s="6">
        <v>0</v>
      </c>
      <c r="AC523" s="6">
        <v>0</v>
      </c>
      <c r="AD523" s="6">
        <v>0</v>
      </c>
    </row>
    <row r="524" spans="1:30">
      <c r="A524" s="6">
        <v>521</v>
      </c>
      <c r="B524" s="6">
        <v>510030</v>
      </c>
      <c r="C524" s="6" t="s">
        <v>547</v>
      </c>
      <c r="D524" s="6"/>
      <c r="E524" s="11" t="str">
        <f t="shared" si="14"/>
        <v>51003026041</v>
      </c>
      <c r="F524" s="6">
        <v>26041</v>
      </c>
      <c r="G524" s="6" t="s">
        <v>103</v>
      </c>
      <c r="H524" s="6"/>
      <c r="I524" s="6">
        <v>80</v>
      </c>
      <c r="J524" s="6">
        <v>1</v>
      </c>
      <c r="K524" s="6">
        <v>0</v>
      </c>
      <c r="L524" s="6">
        <v>0</v>
      </c>
      <c r="M524" s="6">
        <v>0.5</v>
      </c>
      <c r="N524" s="6">
        <v>1</v>
      </c>
      <c r="O524" s="6">
        <f>INT(INDEX([3]仙灵岛强度设计!$B$59:$R$86,MATCH(VLOOKUP($F524,[3]仙灵岛强度设计!$U$60:$V$90,2,FALSE),[3]仙灵岛强度设计!$B$59:$B$86,0),MATCH(O$1,[3]仙灵岛强度设计!$B$59:$R$59,0)))</f>
        <v>456</v>
      </c>
      <c r="P524" s="6">
        <f>INT(INDEX([3]仙灵岛强度设计!$B$59:$R$86,MATCH(VLOOKUP($F524,[3]仙灵岛强度设计!$U$60:$V$90,2,FALSE),[3]仙灵岛强度设计!$B$59:$B$86,0),MATCH(P$1,[3]仙灵岛强度设计!$B$59:$R$59,0)))</f>
        <v>45696</v>
      </c>
      <c r="Q524" s="6">
        <f>INT(INDEX([3]仙灵岛强度设计!$B$59:$R$86,MATCH(VLOOKUP($F524,[3]仙灵岛强度设计!$U$60:$V$90,2,FALSE),[3]仙灵岛强度设计!$B$59:$B$86,0),MATCH(Q$1,[3]仙灵岛强度设计!$B$59:$R$59,0)))</f>
        <v>3655</v>
      </c>
      <c r="R524" s="6">
        <f>INT(INDEX([3]仙灵岛强度设计!$B$59:$R$86,MATCH(VLOOKUP($F524,[3]仙灵岛强度设计!$U$60:$V$90,2,FALSE),[3]仙灵岛强度设计!$B$59:$B$86,0),MATCH(R$1,[3]仙灵岛强度设计!$B$59:$R$59,0)))</f>
        <v>3655</v>
      </c>
      <c r="S524" s="6">
        <f>INT(INDEX([3]仙灵岛强度设计!$B$59:$R$86,MATCH(VLOOKUP($F524,[3]仙灵岛强度设计!$U$60:$V$90,2,FALSE),[3]仙灵岛强度设计!$B$59:$B$86,0),MATCH(S$1,[3]仙灵岛强度设计!$B$59:$R$59,0)))</f>
        <v>1827</v>
      </c>
      <c r="T524" s="6">
        <f>INT(INDEX([3]仙灵岛强度设计!$B$59:$R$86,MATCH(VLOOKUP($F524,[3]仙灵岛强度设计!$U$60:$V$90,2,FALSE),[3]仙灵岛强度设计!$B$59:$B$86,0),MATCH(T$1,[3]仙灵岛强度设计!$B$59:$R$59,0)))</f>
        <v>913</v>
      </c>
      <c r="U524" s="6">
        <f>INT(INDEX([3]仙灵岛强度设计!$B$59:$R$86,MATCH(VLOOKUP($F524,[3]仙灵岛强度设计!$U$60:$V$90,2,FALSE),[3]仙灵岛强度设计!$B$59:$B$86,0),MATCH(U$1,[3]仙灵岛强度设计!$B$59:$R$59,0)))</f>
        <v>731</v>
      </c>
      <c r="V524" s="6">
        <f>INT(INDEX([3]仙灵岛强度设计!$B$59:$R$86,MATCH(VLOOKUP($F524,[3]仙灵岛强度设计!$U$60:$V$90,2,FALSE),[3]仙灵岛强度设计!$B$59:$B$86,0),MATCH(V$1,[3]仙灵岛强度设计!$B$59:$R$59,0)))</f>
        <v>584</v>
      </c>
      <c r="W524" s="6">
        <f>INT(INDEX([3]仙灵岛强度设计!$B$59:$R$86,MATCH(VLOOKUP($F524,[3]仙灵岛强度设计!$U$60:$V$90,2,FALSE),[3]仙灵岛强度设计!$B$59:$B$86,0),MATCH(W$1,[3]仙灵岛强度设计!$B$59:$R$59,0)))</f>
        <v>456</v>
      </c>
      <c r="X524" s="6">
        <f>INT(INDEX([3]仙灵岛强度设计!$B$59:$R$86,MATCH(VLOOKUP($F524,[3]仙灵岛强度设计!$U$60:$V$90,2,FALSE),[3]仙灵岛强度设计!$B$59:$B$86,0),MATCH(X$1,[3]仙灵岛强度设计!$B$59:$R$59,0)))</f>
        <v>913</v>
      </c>
      <c r="Y524" s="6">
        <f>INT(VLOOKUP($I524,怪物模板!$A$3:$N$302,怪物模板!L$1,FALSE))</f>
        <v>12000</v>
      </c>
      <c r="Z524" s="6">
        <v>0</v>
      </c>
      <c r="AA524" s="6">
        <v>600</v>
      </c>
      <c r="AB524" s="6">
        <v>0</v>
      </c>
      <c r="AC524" s="6">
        <v>0</v>
      </c>
      <c r="AD524" s="6">
        <v>0</v>
      </c>
    </row>
    <row r="525" spans="1:30">
      <c r="A525" s="6">
        <v>522</v>
      </c>
      <c r="B525" s="6">
        <v>510030</v>
      </c>
      <c r="C525" s="6" t="s">
        <v>547</v>
      </c>
      <c r="D525" s="6"/>
      <c r="E525" s="11" t="str">
        <f t="shared" si="14"/>
        <v>51003026042</v>
      </c>
      <c r="F525" s="6">
        <v>26042</v>
      </c>
      <c r="G525" s="6" t="s">
        <v>154</v>
      </c>
      <c r="H525" s="6"/>
      <c r="I525" s="6">
        <v>80</v>
      </c>
      <c r="J525" s="6">
        <v>1</v>
      </c>
      <c r="K525" s="6">
        <v>0</v>
      </c>
      <c r="L525" s="6">
        <v>0</v>
      </c>
      <c r="M525" s="6">
        <v>0.5</v>
      </c>
      <c r="N525" s="6">
        <v>1</v>
      </c>
      <c r="O525" s="6">
        <f>INT(INDEX([3]仙灵岛强度设计!$B$59:$R$86,MATCH(VLOOKUP($F525,[3]仙灵岛强度设计!$U$60:$V$90,2,FALSE),[3]仙灵岛强度设计!$B$59:$B$86,0),MATCH(O$1,[3]仙灵岛强度设计!$B$59:$R$59,0)))</f>
        <v>456</v>
      </c>
      <c r="P525" s="6">
        <f>INT(INDEX([3]仙灵岛强度设计!$B$59:$R$86,MATCH(VLOOKUP($F525,[3]仙灵岛强度设计!$U$60:$V$90,2,FALSE),[3]仙灵岛强度设计!$B$59:$B$86,0),MATCH(P$1,[3]仙灵岛强度设计!$B$59:$R$59,0)))</f>
        <v>45696</v>
      </c>
      <c r="Q525" s="6">
        <f>INT(INDEX([3]仙灵岛强度设计!$B$59:$R$86,MATCH(VLOOKUP($F525,[3]仙灵岛强度设计!$U$60:$V$90,2,FALSE),[3]仙灵岛强度设计!$B$59:$B$86,0),MATCH(Q$1,[3]仙灵岛强度设计!$B$59:$R$59,0)))</f>
        <v>3655</v>
      </c>
      <c r="R525" s="6">
        <f>INT(INDEX([3]仙灵岛强度设计!$B$59:$R$86,MATCH(VLOOKUP($F525,[3]仙灵岛强度设计!$U$60:$V$90,2,FALSE),[3]仙灵岛强度设计!$B$59:$B$86,0),MATCH(R$1,[3]仙灵岛强度设计!$B$59:$R$59,0)))</f>
        <v>3655</v>
      </c>
      <c r="S525" s="6">
        <f>INT(INDEX([3]仙灵岛强度设计!$B$59:$R$86,MATCH(VLOOKUP($F525,[3]仙灵岛强度设计!$U$60:$V$90,2,FALSE),[3]仙灵岛强度设计!$B$59:$B$86,0),MATCH(S$1,[3]仙灵岛强度设计!$B$59:$R$59,0)))</f>
        <v>1827</v>
      </c>
      <c r="T525" s="6">
        <f>INT(INDEX([3]仙灵岛强度设计!$B$59:$R$86,MATCH(VLOOKUP($F525,[3]仙灵岛强度设计!$U$60:$V$90,2,FALSE),[3]仙灵岛强度设计!$B$59:$B$86,0),MATCH(T$1,[3]仙灵岛强度设计!$B$59:$R$59,0)))</f>
        <v>913</v>
      </c>
      <c r="U525" s="6">
        <f>INT(INDEX([3]仙灵岛强度设计!$B$59:$R$86,MATCH(VLOOKUP($F525,[3]仙灵岛强度设计!$U$60:$V$90,2,FALSE),[3]仙灵岛强度设计!$B$59:$B$86,0),MATCH(U$1,[3]仙灵岛强度设计!$B$59:$R$59,0)))</f>
        <v>731</v>
      </c>
      <c r="V525" s="6">
        <f>INT(INDEX([3]仙灵岛强度设计!$B$59:$R$86,MATCH(VLOOKUP($F525,[3]仙灵岛强度设计!$U$60:$V$90,2,FALSE),[3]仙灵岛强度设计!$B$59:$B$86,0),MATCH(V$1,[3]仙灵岛强度设计!$B$59:$R$59,0)))</f>
        <v>584</v>
      </c>
      <c r="W525" s="6">
        <f>INT(INDEX([3]仙灵岛强度设计!$B$59:$R$86,MATCH(VLOOKUP($F525,[3]仙灵岛强度设计!$U$60:$V$90,2,FALSE),[3]仙灵岛强度设计!$B$59:$B$86,0),MATCH(W$1,[3]仙灵岛强度设计!$B$59:$R$59,0)))</f>
        <v>456</v>
      </c>
      <c r="X525" s="6">
        <f>INT(INDEX([3]仙灵岛强度设计!$B$59:$R$86,MATCH(VLOOKUP($F525,[3]仙灵岛强度设计!$U$60:$V$90,2,FALSE),[3]仙灵岛强度设计!$B$59:$B$86,0),MATCH(X$1,[3]仙灵岛强度设计!$B$59:$R$59,0)))</f>
        <v>913</v>
      </c>
      <c r="Y525" s="6">
        <f>INT(VLOOKUP($I525,怪物模板!$A$3:$N$302,怪物模板!L$1,FALSE))</f>
        <v>12000</v>
      </c>
      <c r="Z525" s="6">
        <v>0</v>
      </c>
      <c r="AA525" s="6">
        <v>600</v>
      </c>
      <c r="AB525" s="6">
        <v>0</v>
      </c>
      <c r="AC525" s="6">
        <v>0</v>
      </c>
      <c r="AD525" s="6">
        <v>0</v>
      </c>
    </row>
    <row r="526" spans="1:30">
      <c r="A526" s="6">
        <v>523</v>
      </c>
      <c r="B526" s="6">
        <v>510030</v>
      </c>
      <c r="C526" s="6" t="s">
        <v>547</v>
      </c>
      <c r="D526" s="6"/>
      <c r="E526" s="11" t="str">
        <f t="shared" si="14"/>
        <v>51003026043</v>
      </c>
      <c r="F526" s="6">
        <v>26043</v>
      </c>
      <c r="G526" s="6" t="s">
        <v>158</v>
      </c>
      <c r="H526" s="6"/>
      <c r="I526" s="6">
        <v>80</v>
      </c>
      <c r="J526" s="6">
        <v>1</v>
      </c>
      <c r="K526" s="6">
        <v>0</v>
      </c>
      <c r="L526" s="6">
        <v>0</v>
      </c>
      <c r="M526" s="6">
        <v>0.5</v>
      </c>
      <c r="N526" s="6">
        <v>1</v>
      </c>
      <c r="O526" s="6">
        <f>INT(INDEX([3]仙灵岛强度设计!$B$59:$R$86,MATCH(VLOOKUP($F526,[3]仙灵岛强度设计!$U$60:$V$90,2,FALSE),[3]仙灵岛强度设计!$B$59:$B$86,0),MATCH(O$1,[3]仙灵岛强度设计!$B$59:$R$59,0)))</f>
        <v>456</v>
      </c>
      <c r="P526" s="6">
        <f>INT(INDEX([3]仙灵岛强度设计!$B$59:$R$86,MATCH(VLOOKUP($F526,[3]仙灵岛强度设计!$U$60:$V$90,2,FALSE),[3]仙灵岛强度设计!$B$59:$B$86,0),MATCH(P$1,[3]仙灵岛强度设计!$B$59:$R$59,0)))</f>
        <v>45696</v>
      </c>
      <c r="Q526" s="6">
        <f>INT(INDEX([3]仙灵岛强度设计!$B$59:$R$86,MATCH(VLOOKUP($F526,[3]仙灵岛强度设计!$U$60:$V$90,2,FALSE),[3]仙灵岛强度设计!$B$59:$B$86,0),MATCH(Q$1,[3]仙灵岛强度设计!$B$59:$R$59,0)))</f>
        <v>3655</v>
      </c>
      <c r="R526" s="6">
        <f>INT(INDEX([3]仙灵岛强度设计!$B$59:$R$86,MATCH(VLOOKUP($F526,[3]仙灵岛强度设计!$U$60:$V$90,2,FALSE),[3]仙灵岛强度设计!$B$59:$B$86,0),MATCH(R$1,[3]仙灵岛强度设计!$B$59:$R$59,0)))</f>
        <v>3655</v>
      </c>
      <c r="S526" s="6">
        <f>INT(INDEX([3]仙灵岛强度设计!$B$59:$R$86,MATCH(VLOOKUP($F526,[3]仙灵岛强度设计!$U$60:$V$90,2,FALSE),[3]仙灵岛强度设计!$B$59:$B$86,0),MATCH(S$1,[3]仙灵岛强度设计!$B$59:$R$59,0)))</f>
        <v>1827</v>
      </c>
      <c r="T526" s="6">
        <f>INT(INDEX([3]仙灵岛强度设计!$B$59:$R$86,MATCH(VLOOKUP($F526,[3]仙灵岛强度设计!$U$60:$V$90,2,FALSE),[3]仙灵岛强度设计!$B$59:$B$86,0),MATCH(T$1,[3]仙灵岛强度设计!$B$59:$R$59,0)))</f>
        <v>913</v>
      </c>
      <c r="U526" s="6">
        <f>INT(INDEX([3]仙灵岛强度设计!$B$59:$R$86,MATCH(VLOOKUP($F526,[3]仙灵岛强度设计!$U$60:$V$90,2,FALSE),[3]仙灵岛强度设计!$B$59:$B$86,0),MATCH(U$1,[3]仙灵岛强度设计!$B$59:$R$59,0)))</f>
        <v>731</v>
      </c>
      <c r="V526" s="6">
        <f>INT(INDEX([3]仙灵岛强度设计!$B$59:$R$86,MATCH(VLOOKUP($F526,[3]仙灵岛强度设计!$U$60:$V$90,2,FALSE),[3]仙灵岛强度设计!$B$59:$B$86,0),MATCH(V$1,[3]仙灵岛强度设计!$B$59:$R$59,0)))</f>
        <v>584</v>
      </c>
      <c r="W526" s="6">
        <f>INT(INDEX([3]仙灵岛强度设计!$B$59:$R$86,MATCH(VLOOKUP($F526,[3]仙灵岛强度设计!$U$60:$V$90,2,FALSE),[3]仙灵岛强度设计!$B$59:$B$86,0),MATCH(W$1,[3]仙灵岛强度设计!$B$59:$R$59,0)))</f>
        <v>456</v>
      </c>
      <c r="X526" s="6">
        <f>INT(INDEX([3]仙灵岛强度设计!$B$59:$R$86,MATCH(VLOOKUP($F526,[3]仙灵岛强度设计!$U$60:$V$90,2,FALSE),[3]仙灵岛强度设计!$B$59:$B$86,0),MATCH(X$1,[3]仙灵岛强度设计!$B$59:$R$59,0)))</f>
        <v>913</v>
      </c>
      <c r="Y526" s="6">
        <f>INT(VLOOKUP($I526,怪物模板!$A$3:$N$302,怪物模板!L$1,FALSE))</f>
        <v>12000</v>
      </c>
      <c r="Z526" s="6">
        <v>0</v>
      </c>
      <c r="AA526" s="6">
        <v>600</v>
      </c>
      <c r="AB526" s="6">
        <v>0</v>
      </c>
      <c r="AC526" s="6">
        <v>0</v>
      </c>
      <c r="AD526" s="6">
        <v>0</v>
      </c>
    </row>
    <row r="527" spans="1:30">
      <c r="A527" s="6">
        <v>524</v>
      </c>
      <c r="B527" s="6">
        <v>510010</v>
      </c>
      <c r="C527" s="6" t="s">
        <v>549</v>
      </c>
      <c r="D527" s="6"/>
      <c r="E527" s="11" t="str">
        <f t="shared" si="14"/>
        <v>51001026020</v>
      </c>
      <c r="F527" s="6">
        <v>26020</v>
      </c>
      <c r="G527" s="6" t="s">
        <v>141</v>
      </c>
      <c r="H527" s="6"/>
      <c r="I527" s="6">
        <v>100</v>
      </c>
      <c r="J527" s="6">
        <v>3</v>
      </c>
      <c r="K527" s="6">
        <v>0</v>
      </c>
      <c r="L527" s="6">
        <v>0</v>
      </c>
      <c r="M527" s="6">
        <v>1.5</v>
      </c>
      <c r="N527" s="6">
        <v>3.2</v>
      </c>
      <c r="O527" s="6">
        <f>INT(INDEX([3]仙灵岛强度设计!$B$59:$R$86,MATCH(VLOOKUP($F527,[3]仙灵岛强度设计!$U$60:$V$90,2,FALSE),[3]仙灵岛强度设计!$B$59:$B$86,0),MATCH(O$1,[3]仙灵岛强度设计!$B$59:$R$59,0)))</f>
        <v>9331</v>
      </c>
      <c r="P527" s="6">
        <f>INT(INDEX([3]仙灵岛强度设计!$B$59:$R$86,MATCH(VLOOKUP($F527,[3]仙灵岛强度设计!$U$60:$V$90,2,FALSE),[3]仙灵岛强度设计!$B$59:$B$86,0),MATCH(P$1,[3]仙灵岛强度设计!$B$59:$R$59,0)))</f>
        <v>279958</v>
      </c>
      <c r="Q527" s="6">
        <f>INT(INDEX([3]仙灵岛强度设计!$B$59:$R$86,MATCH(VLOOKUP($F527,[3]仙灵岛强度设计!$U$60:$V$90,2,FALSE),[3]仙灵岛强度设计!$B$59:$B$86,0),MATCH(Q$1,[3]仙灵岛强度设计!$B$59:$R$59,0)))</f>
        <v>7465</v>
      </c>
      <c r="R527" s="6">
        <f>INT(INDEX([3]仙灵岛强度设计!$B$59:$R$86,MATCH(VLOOKUP($F527,[3]仙灵岛强度设计!$U$60:$V$90,2,FALSE),[3]仙灵岛强度设计!$B$59:$B$86,0),MATCH(R$1,[3]仙灵岛强度设计!$B$59:$R$59,0)))</f>
        <v>7465</v>
      </c>
      <c r="S527" s="6">
        <f>INT(INDEX([3]仙灵岛强度设计!$B$59:$R$86,MATCH(VLOOKUP($F527,[3]仙灵岛强度设计!$U$60:$V$90,2,FALSE),[3]仙灵岛强度设计!$B$59:$B$86,0),MATCH(S$1,[3]仙灵岛强度设计!$B$59:$R$59,0)))</f>
        <v>3732</v>
      </c>
      <c r="T527" s="6">
        <f>INT(INDEX([3]仙灵岛强度设计!$B$59:$R$86,MATCH(VLOOKUP($F527,[3]仙灵岛强度设计!$U$60:$V$90,2,FALSE),[3]仙灵岛强度设计!$B$59:$B$86,0),MATCH(T$1,[3]仙灵岛强度设计!$B$59:$R$59,0)))</f>
        <v>1866</v>
      </c>
      <c r="U527" s="6">
        <f>INT(INDEX([3]仙灵岛强度设计!$B$59:$R$86,MATCH(VLOOKUP($F527,[3]仙灵岛强度设计!$U$60:$V$90,2,FALSE),[3]仙灵岛强度设计!$B$59:$B$86,0),MATCH(U$1,[3]仙灵岛强度设计!$B$59:$R$59,0)))</f>
        <v>1493</v>
      </c>
      <c r="V527" s="6">
        <f>INT(INDEX([3]仙灵岛强度设计!$B$59:$R$86,MATCH(VLOOKUP($F527,[3]仙灵岛强度设计!$U$60:$V$90,2,FALSE),[3]仙灵岛强度设计!$B$59:$B$86,0),MATCH(V$1,[3]仙灵岛强度设计!$B$59:$R$59,0)))</f>
        <v>1194</v>
      </c>
      <c r="W527" s="6">
        <f>INT(INDEX([3]仙灵岛强度设计!$B$59:$R$86,MATCH(VLOOKUP($F527,[3]仙灵岛强度设计!$U$60:$V$90,2,FALSE),[3]仙灵岛强度设计!$B$59:$B$86,0),MATCH(W$1,[3]仙灵岛强度设计!$B$59:$R$59,0)))</f>
        <v>933</v>
      </c>
      <c r="X527" s="6">
        <f>INT(INDEX([3]仙灵岛强度设计!$B$59:$R$86,MATCH(VLOOKUP($F527,[3]仙灵岛强度设计!$U$60:$V$90,2,FALSE),[3]仙灵岛强度设计!$B$59:$B$86,0),MATCH(X$1,[3]仙灵岛强度设计!$B$59:$R$59,0)))</f>
        <v>1866</v>
      </c>
      <c r="Y527" s="6">
        <f>INT(VLOOKUP($I527,怪物模板!$A$3:$N$302,怪物模板!L$1,FALSE))</f>
        <v>12000</v>
      </c>
      <c r="Z527" s="6">
        <v>0</v>
      </c>
      <c r="AA527" s="6">
        <v>720</v>
      </c>
      <c r="AB527" s="6">
        <v>0</v>
      </c>
      <c r="AC527" s="6">
        <v>0</v>
      </c>
      <c r="AD527" s="6">
        <v>0</v>
      </c>
    </row>
    <row r="528" spans="1:30">
      <c r="A528" s="6">
        <v>525</v>
      </c>
      <c r="B528" s="6">
        <v>510010</v>
      </c>
      <c r="C528" s="6" t="s">
        <v>549</v>
      </c>
      <c r="D528" s="6"/>
      <c r="E528" s="11" t="str">
        <f t="shared" si="14"/>
        <v>51001026021</v>
      </c>
      <c r="F528" s="6">
        <v>26021</v>
      </c>
      <c r="G528" s="6" t="s">
        <v>157</v>
      </c>
      <c r="H528" s="6"/>
      <c r="I528" s="6">
        <v>100</v>
      </c>
      <c r="J528" s="6">
        <v>1</v>
      </c>
      <c r="K528" s="6">
        <v>0</v>
      </c>
      <c r="L528" s="6">
        <v>0</v>
      </c>
      <c r="M528" s="6">
        <v>0.5</v>
      </c>
      <c r="N528" s="6">
        <v>1</v>
      </c>
      <c r="O528" s="6">
        <f>INT(INDEX([3]仙灵岛强度设计!$B$59:$R$86,MATCH(VLOOKUP($F528,[3]仙灵岛强度设计!$U$60:$V$90,2,FALSE),[3]仙灵岛强度设计!$B$59:$B$86,0),MATCH(O$1,[3]仙灵岛强度设计!$B$59:$R$59,0)))</f>
        <v>733</v>
      </c>
      <c r="P528" s="6">
        <f>INT(INDEX([3]仙灵岛强度设计!$B$59:$R$86,MATCH(VLOOKUP($F528,[3]仙灵岛强度设计!$U$60:$V$90,2,FALSE),[3]仙灵岛强度设计!$B$59:$B$86,0),MATCH(P$1,[3]仙灵岛强度设计!$B$59:$R$59,0)))</f>
        <v>66656</v>
      </c>
      <c r="Q528" s="6">
        <f>INT(INDEX([3]仙灵岛强度设计!$B$59:$R$86,MATCH(VLOOKUP($F528,[3]仙灵岛强度设计!$U$60:$V$90,2,FALSE),[3]仙灵岛强度设计!$B$59:$B$86,0),MATCH(Q$1,[3]仙灵岛强度设计!$B$59:$R$59,0)))</f>
        <v>5332</v>
      </c>
      <c r="R528" s="6">
        <f>INT(INDEX([3]仙灵岛强度设计!$B$59:$R$86,MATCH(VLOOKUP($F528,[3]仙灵岛强度设计!$U$60:$V$90,2,FALSE),[3]仙灵岛强度设计!$B$59:$B$86,0),MATCH(R$1,[3]仙灵岛强度设计!$B$59:$R$59,0)))</f>
        <v>5332</v>
      </c>
      <c r="S528" s="6">
        <f>INT(INDEX([3]仙灵岛强度设计!$B$59:$R$86,MATCH(VLOOKUP($F528,[3]仙灵岛强度设计!$U$60:$V$90,2,FALSE),[3]仙灵岛强度设计!$B$59:$B$86,0),MATCH(S$1,[3]仙灵岛强度设计!$B$59:$R$59,0)))</f>
        <v>2666</v>
      </c>
      <c r="T528" s="6">
        <f>INT(INDEX([3]仙灵岛强度设计!$B$59:$R$86,MATCH(VLOOKUP($F528,[3]仙灵岛强度设计!$U$60:$V$90,2,FALSE),[3]仙灵岛强度设计!$B$59:$B$86,0),MATCH(T$1,[3]仙灵岛强度设计!$B$59:$R$59,0)))</f>
        <v>1333</v>
      </c>
      <c r="U528" s="6">
        <f>INT(INDEX([3]仙灵岛强度设计!$B$59:$R$86,MATCH(VLOOKUP($F528,[3]仙灵岛强度设计!$U$60:$V$90,2,FALSE),[3]仙灵岛强度设计!$B$59:$B$86,0),MATCH(U$1,[3]仙灵岛强度设计!$B$59:$R$59,0)))</f>
        <v>1066</v>
      </c>
      <c r="V528" s="6">
        <f>INT(INDEX([3]仙灵岛强度设计!$B$59:$R$86,MATCH(VLOOKUP($F528,[3]仙灵岛强度设计!$U$60:$V$90,2,FALSE),[3]仙灵岛强度设计!$B$59:$B$86,0),MATCH(V$1,[3]仙灵岛强度设计!$B$59:$R$59,0)))</f>
        <v>853</v>
      </c>
      <c r="W528" s="6">
        <f>INT(INDEX([3]仙灵岛强度设计!$B$59:$R$86,MATCH(VLOOKUP($F528,[3]仙灵岛强度设计!$U$60:$V$90,2,FALSE),[3]仙灵岛强度设计!$B$59:$B$86,0),MATCH(W$1,[3]仙灵岛强度设计!$B$59:$R$59,0)))</f>
        <v>666</v>
      </c>
      <c r="X528" s="6">
        <f>INT(INDEX([3]仙灵岛强度设计!$B$59:$R$86,MATCH(VLOOKUP($F528,[3]仙灵岛强度设计!$U$60:$V$90,2,FALSE),[3]仙灵岛强度设计!$B$59:$B$86,0),MATCH(X$1,[3]仙灵岛强度设计!$B$59:$R$59,0)))</f>
        <v>1333</v>
      </c>
      <c r="Y528" s="6">
        <f>INT(VLOOKUP($I528,怪物模板!$A$3:$N$302,怪物模板!L$1,FALSE))</f>
        <v>12000</v>
      </c>
      <c r="Z528" s="6">
        <v>0</v>
      </c>
      <c r="AA528" s="6">
        <v>600</v>
      </c>
      <c r="AB528" s="6">
        <v>0</v>
      </c>
      <c r="AC528" s="6">
        <v>0</v>
      </c>
      <c r="AD528" s="6">
        <v>0</v>
      </c>
    </row>
    <row r="529" spans="1:30">
      <c r="A529" s="6">
        <v>526</v>
      </c>
      <c r="B529" s="6">
        <v>510010</v>
      </c>
      <c r="C529" s="6" t="s">
        <v>549</v>
      </c>
      <c r="D529" s="6"/>
      <c r="E529" s="11" t="str">
        <f t="shared" si="14"/>
        <v>51001026022</v>
      </c>
      <c r="F529" s="6">
        <v>26022</v>
      </c>
      <c r="G529" s="6" t="s">
        <v>75</v>
      </c>
      <c r="H529" s="6"/>
      <c r="I529" s="6">
        <v>100</v>
      </c>
      <c r="J529" s="6">
        <v>1</v>
      </c>
      <c r="K529" s="6">
        <v>0</v>
      </c>
      <c r="L529" s="6">
        <v>0</v>
      </c>
      <c r="M529" s="6">
        <v>0.5</v>
      </c>
      <c r="N529" s="6">
        <v>1</v>
      </c>
      <c r="O529" s="6">
        <f>INT(INDEX([3]仙灵岛强度设计!$B$59:$R$86,MATCH(VLOOKUP($F529,[3]仙灵岛强度设计!$U$60:$V$90,2,FALSE),[3]仙灵岛强度设计!$B$59:$B$86,0),MATCH(O$1,[3]仙灵岛强度设计!$B$59:$R$59,0)))</f>
        <v>733</v>
      </c>
      <c r="P529" s="6">
        <f>INT(INDEX([3]仙灵岛强度设计!$B$59:$R$86,MATCH(VLOOKUP($F529,[3]仙灵岛强度设计!$U$60:$V$90,2,FALSE),[3]仙灵岛强度设计!$B$59:$B$86,0),MATCH(P$1,[3]仙灵岛强度设计!$B$59:$R$59,0)))</f>
        <v>66656</v>
      </c>
      <c r="Q529" s="6">
        <f>INT(INDEX([3]仙灵岛强度设计!$B$59:$R$86,MATCH(VLOOKUP($F529,[3]仙灵岛强度设计!$U$60:$V$90,2,FALSE),[3]仙灵岛强度设计!$B$59:$B$86,0),MATCH(Q$1,[3]仙灵岛强度设计!$B$59:$R$59,0)))</f>
        <v>5332</v>
      </c>
      <c r="R529" s="6">
        <f>INT(INDEX([3]仙灵岛强度设计!$B$59:$R$86,MATCH(VLOOKUP($F529,[3]仙灵岛强度设计!$U$60:$V$90,2,FALSE),[3]仙灵岛强度设计!$B$59:$B$86,0),MATCH(R$1,[3]仙灵岛强度设计!$B$59:$R$59,0)))</f>
        <v>5332</v>
      </c>
      <c r="S529" s="6">
        <f>INT(INDEX([3]仙灵岛强度设计!$B$59:$R$86,MATCH(VLOOKUP($F529,[3]仙灵岛强度设计!$U$60:$V$90,2,FALSE),[3]仙灵岛强度设计!$B$59:$B$86,0),MATCH(S$1,[3]仙灵岛强度设计!$B$59:$R$59,0)))</f>
        <v>2666</v>
      </c>
      <c r="T529" s="6">
        <f>INT(INDEX([3]仙灵岛强度设计!$B$59:$R$86,MATCH(VLOOKUP($F529,[3]仙灵岛强度设计!$U$60:$V$90,2,FALSE),[3]仙灵岛强度设计!$B$59:$B$86,0),MATCH(T$1,[3]仙灵岛强度设计!$B$59:$R$59,0)))</f>
        <v>1333</v>
      </c>
      <c r="U529" s="6">
        <f>INT(INDEX([3]仙灵岛强度设计!$B$59:$R$86,MATCH(VLOOKUP($F529,[3]仙灵岛强度设计!$U$60:$V$90,2,FALSE),[3]仙灵岛强度设计!$B$59:$B$86,0),MATCH(U$1,[3]仙灵岛强度设计!$B$59:$R$59,0)))</f>
        <v>1066</v>
      </c>
      <c r="V529" s="6">
        <f>INT(INDEX([3]仙灵岛强度设计!$B$59:$R$86,MATCH(VLOOKUP($F529,[3]仙灵岛强度设计!$U$60:$V$90,2,FALSE),[3]仙灵岛强度设计!$B$59:$B$86,0),MATCH(V$1,[3]仙灵岛强度设计!$B$59:$R$59,0)))</f>
        <v>853</v>
      </c>
      <c r="W529" s="6">
        <f>INT(INDEX([3]仙灵岛强度设计!$B$59:$R$86,MATCH(VLOOKUP($F529,[3]仙灵岛强度设计!$U$60:$V$90,2,FALSE),[3]仙灵岛强度设计!$B$59:$B$86,0),MATCH(W$1,[3]仙灵岛强度设计!$B$59:$R$59,0)))</f>
        <v>666</v>
      </c>
      <c r="X529" s="6">
        <f>INT(INDEX([3]仙灵岛强度设计!$B$59:$R$86,MATCH(VLOOKUP($F529,[3]仙灵岛强度设计!$U$60:$V$90,2,FALSE),[3]仙灵岛强度设计!$B$59:$B$86,0),MATCH(X$1,[3]仙灵岛强度设计!$B$59:$R$59,0)))</f>
        <v>1333</v>
      </c>
      <c r="Y529" s="6">
        <f>INT(VLOOKUP($I529,怪物模板!$A$3:$N$302,怪物模板!L$1,FALSE))</f>
        <v>12000</v>
      </c>
      <c r="Z529" s="6">
        <v>0</v>
      </c>
      <c r="AA529" s="6">
        <v>600</v>
      </c>
      <c r="AB529" s="6">
        <v>0</v>
      </c>
      <c r="AC529" s="6">
        <v>0</v>
      </c>
      <c r="AD529" s="6">
        <v>0</v>
      </c>
    </row>
    <row r="530" spans="1:30">
      <c r="A530" s="6">
        <v>527</v>
      </c>
      <c r="B530" s="6">
        <v>510050</v>
      </c>
      <c r="C530" s="6" t="s">
        <v>550</v>
      </c>
      <c r="D530" s="6"/>
      <c r="E530" s="11" t="str">
        <f t="shared" si="14"/>
        <v>51005026050</v>
      </c>
      <c r="F530" s="6">
        <v>26050</v>
      </c>
      <c r="G530" s="6" t="s">
        <v>551</v>
      </c>
      <c r="H530" s="6"/>
      <c r="I530" s="6">
        <v>100</v>
      </c>
      <c r="J530" s="6">
        <v>3</v>
      </c>
      <c r="K530" s="6">
        <v>0</v>
      </c>
      <c r="L530" s="6">
        <v>0</v>
      </c>
      <c r="M530" s="6">
        <v>1.5</v>
      </c>
      <c r="N530" s="6">
        <v>3.2</v>
      </c>
      <c r="O530" s="6">
        <f>INT(INDEX([3]仙灵岛强度设计!$B$59:$R$86,MATCH(VLOOKUP($F530,[3]仙灵岛强度设计!$U$60:$V$90,2,FALSE),[3]仙灵岛强度设计!$B$59:$B$86,0),MATCH(O$1,[3]仙灵岛强度设计!$B$59:$R$59,0)))</f>
        <v>12819</v>
      </c>
      <c r="P530" s="6">
        <f>INT(INDEX([3]仙灵岛强度设计!$B$59:$R$86,MATCH(VLOOKUP($F530,[3]仙灵岛强度设计!$U$60:$V$90,2,FALSE),[3]仙灵岛强度设计!$B$59:$B$86,0),MATCH(P$1,[3]仙灵岛强度设计!$B$59:$R$59,0)))</f>
        <v>384591</v>
      </c>
      <c r="Q530" s="6">
        <f>INT(INDEX([3]仙灵岛强度设计!$B$59:$R$86,MATCH(VLOOKUP($F530,[3]仙灵岛强度设计!$U$60:$V$90,2,FALSE),[3]仙灵岛强度设计!$B$59:$B$86,0),MATCH(Q$1,[3]仙灵岛强度设计!$B$59:$R$59,0)))</f>
        <v>10255</v>
      </c>
      <c r="R530" s="6">
        <f>INT(INDEX([3]仙灵岛强度设计!$B$59:$R$86,MATCH(VLOOKUP($F530,[3]仙灵岛强度设计!$U$60:$V$90,2,FALSE),[3]仙灵岛强度设计!$B$59:$B$86,0),MATCH(R$1,[3]仙灵岛强度设计!$B$59:$R$59,0)))</f>
        <v>10255</v>
      </c>
      <c r="S530" s="6">
        <f>INT(INDEX([3]仙灵岛强度设计!$B$59:$R$86,MATCH(VLOOKUP($F530,[3]仙灵岛强度设计!$U$60:$V$90,2,FALSE),[3]仙灵岛强度设计!$B$59:$B$86,0),MATCH(S$1,[3]仙灵岛强度设计!$B$59:$R$59,0)))</f>
        <v>5127</v>
      </c>
      <c r="T530" s="6">
        <f>INT(INDEX([3]仙灵岛强度设计!$B$59:$R$86,MATCH(VLOOKUP($F530,[3]仙灵岛强度设计!$U$60:$V$90,2,FALSE),[3]仙灵岛强度设计!$B$59:$B$86,0),MATCH(T$1,[3]仙灵岛强度设计!$B$59:$R$59,0)))</f>
        <v>2563</v>
      </c>
      <c r="U530" s="6">
        <f>INT(INDEX([3]仙灵岛强度设计!$B$59:$R$86,MATCH(VLOOKUP($F530,[3]仙灵岛强度设计!$U$60:$V$90,2,FALSE),[3]仙灵岛强度设计!$B$59:$B$86,0),MATCH(U$1,[3]仙灵岛强度设计!$B$59:$R$59,0)))</f>
        <v>2051</v>
      </c>
      <c r="V530" s="6">
        <f>INT(INDEX([3]仙灵岛强度设计!$B$59:$R$86,MATCH(VLOOKUP($F530,[3]仙灵岛强度设计!$U$60:$V$90,2,FALSE),[3]仙灵岛强度设计!$B$59:$B$86,0),MATCH(V$1,[3]仙灵岛强度设计!$B$59:$R$59,0)))</f>
        <v>1640</v>
      </c>
      <c r="W530" s="6">
        <f>INT(INDEX([3]仙灵岛强度设计!$B$59:$R$86,MATCH(VLOOKUP($F530,[3]仙灵岛强度设计!$U$60:$V$90,2,FALSE),[3]仙灵岛强度设计!$B$59:$B$86,0),MATCH(W$1,[3]仙灵岛强度设计!$B$59:$R$59,0)))</f>
        <v>1281</v>
      </c>
      <c r="X530" s="6">
        <f>INT(INDEX([3]仙灵岛强度设计!$B$59:$R$86,MATCH(VLOOKUP($F530,[3]仙灵岛强度设计!$U$60:$V$90,2,FALSE),[3]仙灵岛强度设计!$B$59:$B$86,0),MATCH(X$1,[3]仙灵岛强度设计!$B$59:$R$59,0)))</f>
        <v>2563</v>
      </c>
      <c r="Y530" s="6">
        <f>INT(VLOOKUP($I530,怪物模板!$A$3:$N$302,怪物模板!L$1,FALSE))</f>
        <v>12000</v>
      </c>
      <c r="Z530" s="6">
        <v>0</v>
      </c>
      <c r="AA530" s="6">
        <v>720</v>
      </c>
      <c r="AB530" s="6">
        <v>0</v>
      </c>
      <c r="AC530" s="6">
        <v>0</v>
      </c>
      <c r="AD530" s="6">
        <v>0</v>
      </c>
    </row>
    <row r="531" spans="1:30">
      <c r="A531" s="6">
        <v>528</v>
      </c>
      <c r="B531" s="6">
        <v>510050</v>
      </c>
      <c r="C531" s="6" t="s">
        <v>550</v>
      </c>
      <c r="D531" s="6"/>
      <c r="E531" s="11" t="str">
        <f t="shared" si="14"/>
        <v>51005026051</v>
      </c>
      <c r="F531" s="6">
        <v>26051</v>
      </c>
      <c r="G531" s="6" t="s">
        <v>136</v>
      </c>
      <c r="H531" s="6"/>
      <c r="I531" s="6">
        <v>100</v>
      </c>
      <c r="J531" s="6">
        <v>1</v>
      </c>
      <c r="K531" s="6">
        <v>0</v>
      </c>
      <c r="L531" s="6">
        <v>0</v>
      </c>
      <c r="M531" s="6">
        <v>0.5</v>
      </c>
      <c r="N531" s="6">
        <v>1</v>
      </c>
      <c r="O531" s="6">
        <f>INT(INDEX([3]仙灵岛强度设计!$B$59:$R$86,MATCH(VLOOKUP($F531,[3]仙灵岛强度设计!$U$60:$V$90,2,FALSE),[3]仙灵岛强度设计!$B$59:$B$86,0),MATCH(O$1,[3]仙灵岛强度设计!$B$59:$R$59,0)))</f>
        <v>1144</v>
      </c>
      <c r="P531" s="6">
        <f>INT(INDEX([3]仙灵岛强度设计!$B$59:$R$86,MATCH(VLOOKUP($F531,[3]仙灵岛强度设计!$U$60:$V$90,2,FALSE),[3]仙灵岛强度设计!$B$59:$B$86,0),MATCH(P$1,[3]仙灵岛强度设计!$B$59:$R$59,0)))</f>
        <v>91569</v>
      </c>
      <c r="Q531" s="6">
        <f>INT(INDEX([3]仙灵岛强度设计!$B$59:$R$86,MATCH(VLOOKUP($F531,[3]仙灵岛强度设计!$U$60:$V$90,2,FALSE),[3]仙灵岛强度设计!$B$59:$B$86,0),MATCH(Q$1,[3]仙灵岛强度设计!$B$59:$R$59,0)))</f>
        <v>7325</v>
      </c>
      <c r="R531" s="6">
        <f>INT(INDEX([3]仙灵岛强度设计!$B$59:$R$86,MATCH(VLOOKUP($F531,[3]仙灵岛强度设计!$U$60:$V$90,2,FALSE),[3]仙灵岛强度设计!$B$59:$B$86,0),MATCH(R$1,[3]仙灵岛强度设计!$B$59:$R$59,0)))</f>
        <v>7325</v>
      </c>
      <c r="S531" s="6">
        <f>INT(INDEX([3]仙灵岛强度设计!$B$59:$R$86,MATCH(VLOOKUP($F531,[3]仙灵岛强度设计!$U$60:$V$90,2,FALSE),[3]仙灵岛强度设计!$B$59:$B$86,0),MATCH(S$1,[3]仙灵岛强度设计!$B$59:$R$59,0)))</f>
        <v>3662</v>
      </c>
      <c r="T531" s="6">
        <f>INT(INDEX([3]仙灵岛强度设计!$B$59:$R$86,MATCH(VLOOKUP($F531,[3]仙灵岛强度设计!$U$60:$V$90,2,FALSE),[3]仙灵岛强度设计!$B$59:$B$86,0),MATCH(T$1,[3]仙灵岛强度设计!$B$59:$R$59,0)))</f>
        <v>1831</v>
      </c>
      <c r="U531" s="6">
        <f>INT(INDEX([3]仙灵岛强度设计!$B$59:$R$86,MATCH(VLOOKUP($F531,[3]仙灵岛强度设计!$U$60:$V$90,2,FALSE),[3]仙灵岛强度设计!$B$59:$B$86,0),MATCH(U$1,[3]仙灵岛强度设计!$B$59:$R$59,0)))</f>
        <v>1465</v>
      </c>
      <c r="V531" s="6">
        <f>INT(INDEX([3]仙灵岛强度设计!$B$59:$R$86,MATCH(VLOOKUP($F531,[3]仙灵岛强度设计!$U$60:$V$90,2,FALSE),[3]仙灵岛强度设计!$B$59:$B$86,0),MATCH(V$1,[3]仙灵岛强度设计!$B$59:$R$59,0)))</f>
        <v>1172</v>
      </c>
      <c r="W531" s="6">
        <f>INT(INDEX([3]仙灵岛强度设计!$B$59:$R$86,MATCH(VLOOKUP($F531,[3]仙灵岛强度设计!$U$60:$V$90,2,FALSE),[3]仙灵岛强度设计!$B$59:$B$86,0),MATCH(W$1,[3]仙灵岛强度设计!$B$59:$R$59,0)))</f>
        <v>915</v>
      </c>
      <c r="X531" s="6">
        <f>INT(INDEX([3]仙灵岛强度设计!$B$59:$R$86,MATCH(VLOOKUP($F531,[3]仙灵岛强度设计!$U$60:$V$90,2,FALSE),[3]仙灵岛强度设计!$B$59:$B$86,0),MATCH(X$1,[3]仙灵岛强度设计!$B$59:$R$59,0)))</f>
        <v>1831</v>
      </c>
      <c r="Y531" s="6">
        <f>INT(VLOOKUP($I531,怪物模板!$A$3:$N$302,怪物模板!L$1,FALSE))</f>
        <v>12000</v>
      </c>
      <c r="Z531" s="6">
        <v>0</v>
      </c>
      <c r="AA531" s="6">
        <v>600</v>
      </c>
      <c r="AB531" s="6">
        <v>0</v>
      </c>
      <c r="AC531" s="6">
        <v>0</v>
      </c>
      <c r="AD531" s="6">
        <v>0</v>
      </c>
    </row>
    <row r="532" spans="1:30">
      <c r="A532" s="6">
        <v>529</v>
      </c>
      <c r="B532" s="6">
        <v>510050</v>
      </c>
      <c r="C532" s="6" t="s">
        <v>550</v>
      </c>
      <c r="D532" s="6"/>
      <c r="E532" s="11" t="str">
        <f t="shared" si="14"/>
        <v>51005026052</v>
      </c>
      <c r="F532" s="6">
        <v>26052</v>
      </c>
      <c r="G532" s="6" t="s">
        <v>127</v>
      </c>
      <c r="H532" s="6"/>
      <c r="I532" s="6">
        <v>100</v>
      </c>
      <c r="J532" s="6">
        <v>1</v>
      </c>
      <c r="K532" s="6">
        <v>0</v>
      </c>
      <c r="L532" s="6">
        <v>0</v>
      </c>
      <c r="M532" s="6">
        <v>0.5</v>
      </c>
      <c r="N532" s="6">
        <v>1</v>
      </c>
      <c r="O532" s="6">
        <f>INT(INDEX([3]仙灵岛强度设计!$B$59:$R$86,MATCH(VLOOKUP($F532,[3]仙灵岛强度设计!$U$60:$V$90,2,FALSE),[3]仙灵岛强度设计!$B$59:$B$86,0),MATCH(O$1,[3]仙灵岛强度设计!$B$59:$R$59,0)))</f>
        <v>1144</v>
      </c>
      <c r="P532" s="6">
        <f>INT(INDEX([3]仙灵岛强度设计!$B$59:$R$86,MATCH(VLOOKUP($F532,[3]仙灵岛强度设计!$U$60:$V$90,2,FALSE),[3]仙灵岛强度设计!$B$59:$B$86,0),MATCH(P$1,[3]仙灵岛强度设计!$B$59:$R$59,0)))</f>
        <v>91569</v>
      </c>
      <c r="Q532" s="6">
        <f>INT(INDEX([3]仙灵岛强度设计!$B$59:$R$86,MATCH(VLOOKUP($F532,[3]仙灵岛强度设计!$U$60:$V$90,2,FALSE),[3]仙灵岛强度设计!$B$59:$B$86,0),MATCH(Q$1,[3]仙灵岛强度设计!$B$59:$R$59,0)))</f>
        <v>7325</v>
      </c>
      <c r="R532" s="6">
        <f>INT(INDEX([3]仙灵岛强度设计!$B$59:$R$86,MATCH(VLOOKUP($F532,[3]仙灵岛强度设计!$U$60:$V$90,2,FALSE),[3]仙灵岛强度设计!$B$59:$B$86,0),MATCH(R$1,[3]仙灵岛强度设计!$B$59:$R$59,0)))</f>
        <v>7325</v>
      </c>
      <c r="S532" s="6">
        <f>INT(INDEX([3]仙灵岛强度设计!$B$59:$R$86,MATCH(VLOOKUP($F532,[3]仙灵岛强度设计!$U$60:$V$90,2,FALSE),[3]仙灵岛强度设计!$B$59:$B$86,0),MATCH(S$1,[3]仙灵岛强度设计!$B$59:$R$59,0)))</f>
        <v>3662</v>
      </c>
      <c r="T532" s="6">
        <f>INT(INDEX([3]仙灵岛强度设计!$B$59:$R$86,MATCH(VLOOKUP($F532,[3]仙灵岛强度设计!$U$60:$V$90,2,FALSE),[3]仙灵岛强度设计!$B$59:$B$86,0),MATCH(T$1,[3]仙灵岛强度设计!$B$59:$R$59,0)))</f>
        <v>1831</v>
      </c>
      <c r="U532" s="6">
        <f>INT(INDEX([3]仙灵岛强度设计!$B$59:$R$86,MATCH(VLOOKUP($F532,[3]仙灵岛强度设计!$U$60:$V$90,2,FALSE),[3]仙灵岛强度设计!$B$59:$B$86,0),MATCH(U$1,[3]仙灵岛强度设计!$B$59:$R$59,0)))</f>
        <v>1465</v>
      </c>
      <c r="V532" s="6">
        <f>INT(INDEX([3]仙灵岛强度设计!$B$59:$R$86,MATCH(VLOOKUP($F532,[3]仙灵岛强度设计!$U$60:$V$90,2,FALSE),[3]仙灵岛强度设计!$B$59:$B$86,0),MATCH(V$1,[3]仙灵岛强度设计!$B$59:$R$59,0)))</f>
        <v>1172</v>
      </c>
      <c r="W532" s="6">
        <f>INT(INDEX([3]仙灵岛强度设计!$B$59:$R$86,MATCH(VLOOKUP($F532,[3]仙灵岛强度设计!$U$60:$V$90,2,FALSE),[3]仙灵岛强度设计!$B$59:$B$86,0),MATCH(W$1,[3]仙灵岛强度设计!$B$59:$R$59,0)))</f>
        <v>915</v>
      </c>
      <c r="X532" s="6">
        <f>INT(INDEX([3]仙灵岛强度设计!$B$59:$R$86,MATCH(VLOOKUP($F532,[3]仙灵岛强度设计!$U$60:$V$90,2,FALSE),[3]仙灵岛强度设计!$B$59:$B$86,0),MATCH(X$1,[3]仙灵岛强度设计!$B$59:$R$59,0)))</f>
        <v>1831</v>
      </c>
      <c r="Y532" s="6">
        <f>INT(VLOOKUP($I532,怪物模板!$A$3:$N$302,怪物模板!L$1,FALSE))</f>
        <v>12000</v>
      </c>
      <c r="Z532" s="6">
        <v>0</v>
      </c>
      <c r="AA532" s="6">
        <v>600</v>
      </c>
      <c r="AB532" s="6">
        <v>0</v>
      </c>
      <c r="AC532" s="6">
        <v>0</v>
      </c>
      <c r="AD532" s="6">
        <v>0</v>
      </c>
    </row>
    <row r="533" spans="1:30">
      <c r="A533" s="6">
        <v>530</v>
      </c>
      <c r="B533" s="6">
        <v>510060</v>
      </c>
      <c r="C533" s="6" t="s">
        <v>552</v>
      </c>
      <c r="D533" s="6"/>
      <c r="E533" s="11" t="str">
        <f t="shared" si="14"/>
        <v>51006026060</v>
      </c>
      <c r="F533" s="6">
        <v>26060</v>
      </c>
      <c r="G533" s="6" t="s">
        <v>553</v>
      </c>
      <c r="H533" s="6"/>
      <c r="I533" s="6">
        <v>120</v>
      </c>
      <c r="J533" s="6">
        <v>3</v>
      </c>
      <c r="K533" s="6">
        <v>0</v>
      </c>
      <c r="L533" s="6">
        <v>0</v>
      </c>
      <c r="M533" s="6">
        <v>1.5</v>
      </c>
      <c r="N533" s="6">
        <v>3.2</v>
      </c>
      <c r="O533" s="6">
        <f>INT(INDEX([3]仙灵岛强度设计!$B$59:$R$86,MATCH(VLOOKUP($F533,[3]仙灵岛强度设计!$U$60:$V$90,2,FALSE),[3]仙灵岛强度设计!$B$59:$B$86,0),MATCH(O$1,[3]仙灵岛强度设计!$B$59:$R$59,0)))</f>
        <v>16338</v>
      </c>
      <c r="P533" s="6">
        <f>INT(INDEX([3]仙灵岛强度设计!$B$59:$R$86,MATCH(VLOOKUP($F533,[3]仙灵岛强度设计!$U$60:$V$90,2,FALSE),[3]仙灵岛强度设计!$B$59:$B$86,0),MATCH(P$1,[3]仙灵岛强度设计!$B$59:$R$59,0)))</f>
        <v>490144</v>
      </c>
      <c r="Q533" s="6">
        <f>INT(INDEX([3]仙灵岛强度设计!$B$59:$R$86,MATCH(VLOOKUP($F533,[3]仙灵岛强度设计!$U$60:$V$90,2,FALSE),[3]仙灵岛强度设计!$B$59:$B$86,0),MATCH(Q$1,[3]仙灵岛强度设计!$B$59:$R$59,0)))</f>
        <v>13070</v>
      </c>
      <c r="R533" s="6">
        <f>INT(INDEX([3]仙灵岛强度设计!$B$59:$R$86,MATCH(VLOOKUP($F533,[3]仙灵岛强度设计!$U$60:$V$90,2,FALSE),[3]仙灵岛强度设计!$B$59:$B$86,0),MATCH(R$1,[3]仙灵岛强度设计!$B$59:$R$59,0)))</f>
        <v>13070</v>
      </c>
      <c r="S533" s="6">
        <f>INT(INDEX([3]仙灵岛强度设计!$B$59:$R$86,MATCH(VLOOKUP($F533,[3]仙灵岛强度设计!$U$60:$V$90,2,FALSE),[3]仙灵岛强度设计!$B$59:$B$86,0),MATCH(S$1,[3]仙灵岛强度设计!$B$59:$R$59,0)))</f>
        <v>6535</v>
      </c>
      <c r="T533" s="6">
        <f>INT(INDEX([3]仙灵岛强度设计!$B$59:$R$86,MATCH(VLOOKUP($F533,[3]仙灵岛强度设计!$U$60:$V$90,2,FALSE),[3]仙灵岛强度设计!$B$59:$B$86,0),MATCH(T$1,[3]仙灵岛强度设计!$B$59:$R$59,0)))</f>
        <v>3267</v>
      </c>
      <c r="U533" s="6">
        <f>INT(INDEX([3]仙灵岛强度设计!$B$59:$R$86,MATCH(VLOOKUP($F533,[3]仙灵岛强度设计!$U$60:$V$90,2,FALSE),[3]仙灵岛强度设计!$B$59:$B$86,0),MATCH(U$1,[3]仙灵岛强度设计!$B$59:$R$59,0)))</f>
        <v>2614</v>
      </c>
      <c r="V533" s="6">
        <f>INT(INDEX([3]仙灵岛强度设计!$B$59:$R$86,MATCH(VLOOKUP($F533,[3]仙灵岛强度设计!$U$60:$V$90,2,FALSE),[3]仙灵岛强度设计!$B$59:$B$86,0),MATCH(V$1,[3]仙灵岛强度设计!$B$59:$R$59,0)))</f>
        <v>2091</v>
      </c>
      <c r="W533" s="6">
        <f>INT(INDEX([3]仙灵岛强度设计!$B$59:$R$86,MATCH(VLOOKUP($F533,[3]仙灵岛强度设计!$U$60:$V$90,2,FALSE),[3]仙灵岛强度设计!$B$59:$B$86,0),MATCH(W$1,[3]仙灵岛强度设计!$B$59:$R$59,0)))</f>
        <v>1633</v>
      </c>
      <c r="X533" s="6">
        <f>INT(INDEX([3]仙灵岛强度设计!$B$59:$R$86,MATCH(VLOOKUP($F533,[3]仙灵岛强度设计!$U$60:$V$90,2,FALSE),[3]仙灵岛强度设计!$B$59:$B$86,0),MATCH(X$1,[3]仙灵岛强度设计!$B$59:$R$59,0)))</f>
        <v>3267</v>
      </c>
      <c r="Y533" s="6">
        <f>INT(VLOOKUP($I533,怪物模板!$A$3:$N$302,怪物模板!L$1,FALSE))</f>
        <v>12000</v>
      </c>
      <c r="Z533" s="6">
        <v>0</v>
      </c>
      <c r="AA533" s="6">
        <v>720</v>
      </c>
      <c r="AB533" s="6">
        <v>0</v>
      </c>
      <c r="AC533" s="6">
        <v>0</v>
      </c>
      <c r="AD533" s="6">
        <v>0</v>
      </c>
    </row>
    <row r="534" spans="1:30">
      <c r="A534" s="6">
        <v>531</v>
      </c>
      <c r="B534" s="6">
        <v>510060</v>
      </c>
      <c r="C534" s="6" t="s">
        <v>552</v>
      </c>
      <c r="D534" s="6"/>
      <c r="E534" s="11" t="str">
        <f t="shared" si="14"/>
        <v>51006026061</v>
      </c>
      <c r="F534" s="6">
        <v>26061</v>
      </c>
      <c r="G534" s="6" t="s">
        <v>71</v>
      </c>
      <c r="H534" s="6"/>
      <c r="I534" s="6">
        <v>120</v>
      </c>
      <c r="J534" s="6">
        <v>1</v>
      </c>
      <c r="K534" s="6">
        <v>0</v>
      </c>
      <c r="L534" s="6">
        <v>0</v>
      </c>
      <c r="M534" s="6">
        <v>0.5</v>
      </c>
      <c r="N534" s="6">
        <v>1</v>
      </c>
      <c r="O534" s="6">
        <f>INT(INDEX([3]仙灵岛强度设计!$B$59:$R$86,MATCH(VLOOKUP($F534,[3]仙灵岛强度设计!$U$60:$V$90,2,FALSE),[3]仙灵岛强度设计!$B$59:$B$86,0),MATCH(O$1,[3]仙灵岛强度设计!$B$59:$R$59,0)))</f>
        <v>1458</v>
      </c>
      <c r="P534" s="6">
        <f>INT(INDEX([3]仙灵岛强度设计!$B$59:$R$86,MATCH(VLOOKUP($F534,[3]仙灵岛强度设计!$U$60:$V$90,2,FALSE),[3]仙灵岛强度设计!$B$59:$B$86,0),MATCH(P$1,[3]仙灵岛强度设计!$B$59:$R$59,0)))</f>
        <v>116701</v>
      </c>
      <c r="Q534" s="6">
        <f>INT(INDEX([3]仙灵岛强度设计!$B$59:$R$86,MATCH(VLOOKUP($F534,[3]仙灵岛强度设计!$U$60:$V$90,2,FALSE),[3]仙灵岛强度设计!$B$59:$B$86,0),MATCH(Q$1,[3]仙灵岛强度设计!$B$59:$R$59,0)))</f>
        <v>9336</v>
      </c>
      <c r="R534" s="6">
        <f>INT(INDEX([3]仙灵岛强度设计!$B$59:$R$86,MATCH(VLOOKUP($F534,[3]仙灵岛强度设计!$U$60:$V$90,2,FALSE),[3]仙灵岛强度设计!$B$59:$B$86,0),MATCH(R$1,[3]仙灵岛强度设计!$B$59:$R$59,0)))</f>
        <v>9336</v>
      </c>
      <c r="S534" s="6">
        <f>INT(INDEX([3]仙灵岛强度设计!$B$59:$R$86,MATCH(VLOOKUP($F534,[3]仙灵岛强度设计!$U$60:$V$90,2,FALSE),[3]仙灵岛强度设计!$B$59:$B$86,0),MATCH(S$1,[3]仙灵岛强度设计!$B$59:$R$59,0)))</f>
        <v>4668</v>
      </c>
      <c r="T534" s="6">
        <f>INT(INDEX([3]仙灵岛强度设计!$B$59:$R$86,MATCH(VLOOKUP($F534,[3]仙灵岛强度设计!$U$60:$V$90,2,FALSE),[3]仙灵岛强度设计!$B$59:$B$86,0),MATCH(T$1,[3]仙灵岛强度设计!$B$59:$R$59,0)))</f>
        <v>2334</v>
      </c>
      <c r="U534" s="6">
        <f>INT(INDEX([3]仙灵岛强度设计!$B$59:$R$86,MATCH(VLOOKUP($F534,[3]仙灵岛强度设计!$U$60:$V$90,2,FALSE),[3]仙灵岛强度设计!$B$59:$B$86,0),MATCH(U$1,[3]仙灵岛强度设计!$B$59:$R$59,0)))</f>
        <v>1867</v>
      </c>
      <c r="V534" s="6">
        <f>INT(INDEX([3]仙灵岛强度设计!$B$59:$R$86,MATCH(VLOOKUP($F534,[3]仙灵岛强度设计!$U$60:$V$90,2,FALSE),[3]仙灵岛强度设计!$B$59:$B$86,0),MATCH(V$1,[3]仙灵岛强度设计!$B$59:$R$59,0)))</f>
        <v>1493</v>
      </c>
      <c r="W534" s="6">
        <f>INT(INDEX([3]仙灵岛强度设计!$B$59:$R$86,MATCH(VLOOKUP($F534,[3]仙灵岛强度设计!$U$60:$V$90,2,FALSE),[3]仙灵岛强度设计!$B$59:$B$86,0),MATCH(W$1,[3]仙灵岛强度设计!$B$59:$R$59,0)))</f>
        <v>1167</v>
      </c>
      <c r="X534" s="6">
        <f>INT(INDEX([3]仙灵岛强度设计!$B$59:$R$86,MATCH(VLOOKUP($F534,[3]仙灵岛强度设计!$U$60:$V$90,2,FALSE),[3]仙灵岛强度设计!$B$59:$B$86,0),MATCH(X$1,[3]仙灵岛强度设计!$B$59:$R$59,0)))</f>
        <v>2334</v>
      </c>
      <c r="Y534" s="6">
        <f>INT(VLOOKUP($I534,怪物模板!$A$3:$N$302,怪物模板!L$1,FALSE))</f>
        <v>12000</v>
      </c>
      <c r="Z534" s="6">
        <v>0</v>
      </c>
      <c r="AA534" s="6">
        <v>600</v>
      </c>
      <c r="AB534" s="6">
        <v>0</v>
      </c>
      <c r="AC534" s="6">
        <v>0</v>
      </c>
      <c r="AD534" s="6">
        <v>0</v>
      </c>
    </row>
    <row r="535" spans="1:30">
      <c r="A535" s="6">
        <v>532</v>
      </c>
      <c r="B535" s="6">
        <v>510060</v>
      </c>
      <c r="C535" s="6" t="s">
        <v>552</v>
      </c>
      <c r="D535" s="6"/>
      <c r="E535" s="11" t="str">
        <f t="shared" si="14"/>
        <v>51006026062</v>
      </c>
      <c r="F535" s="6">
        <v>26062</v>
      </c>
      <c r="G535" s="6" t="s">
        <v>554</v>
      </c>
      <c r="H535" s="6"/>
      <c r="I535" s="6">
        <v>120</v>
      </c>
      <c r="J535" s="6">
        <v>1</v>
      </c>
      <c r="K535" s="6">
        <v>0</v>
      </c>
      <c r="L535" s="6">
        <v>0</v>
      </c>
      <c r="M535" s="6">
        <v>0.5</v>
      </c>
      <c r="N535" s="6">
        <v>1</v>
      </c>
      <c r="O535" s="6">
        <f>INT(INDEX([3]仙灵岛强度设计!$B$59:$R$86,MATCH(VLOOKUP($F535,[3]仙灵岛强度设计!$U$60:$V$90,2,FALSE),[3]仙灵岛强度设计!$B$59:$B$86,0),MATCH(O$1,[3]仙灵岛强度设计!$B$59:$R$59,0)))</f>
        <v>1458</v>
      </c>
      <c r="P535" s="6">
        <f>INT(INDEX([3]仙灵岛强度设计!$B$59:$R$86,MATCH(VLOOKUP($F535,[3]仙灵岛强度设计!$U$60:$V$90,2,FALSE),[3]仙灵岛强度设计!$B$59:$B$86,0),MATCH(P$1,[3]仙灵岛强度设计!$B$59:$R$59,0)))</f>
        <v>116701</v>
      </c>
      <c r="Q535" s="6">
        <f>INT(INDEX([3]仙灵岛强度设计!$B$59:$R$86,MATCH(VLOOKUP($F535,[3]仙灵岛强度设计!$U$60:$V$90,2,FALSE),[3]仙灵岛强度设计!$B$59:$B$86,0),MATCH(Q$1,[3]仙灵岛强度设计!$B$59:$R$59,0)))</f>
        <v>9336</v>
      </c>
      <c r="R535" s="6">
        <f>INT(INDEX([3]仙灵岛强度设计!$B$59:$R$86,MATCH(VLOOKUP($F535,[3]仙灵岛强度设计!$U$60:$V$90,2,FALSE),[3]仙灵岛强度设计!$B$59:$B$86,0),MATCH(R$1,[3]仙灵岛强度设计!$B$59:$R$59,0)))</f>
        <v>9336</v>
      </c>
      <c r="S535" s="6">
        <f>INT(INDEX([3]仙灵岛强度设计!$B$59:$R$86,MATCH(VLOOKUP($F535,[3]仙灵岛强度设计!$U$60:$V$90,2,FALSE),[3]仙灵岛强度设计!$B$59:$B$86,0),MATCH(S$1,[3]仙灵岛强度设计!$B$59:$R$59,0)))</f>
        <v>4668</v>
      </c>
      <c r="T535" s="6">
        <f>INT(INDEX([3]仙灵岛强度设计!$B$59:$R$86,MATCH(VLOOKUP($F535,[3]仙灵岛强度设计!$U$60:$V$90,2,FALSE),[3]仙灵岛强度设计!$B$59:$B$86,0),MATCH(T$1,[3]仙灵岛强度设计!$B$59:$R$59,0)))</f>
        <v>2334</v>
      </c>
      <c r="U535" s="6">
        <f>INT(INDEX([3]仙灵岛强度设计!$B$59:$R$86,MATCH(VLOOKUP($F535,[3]仙灵岛强度设计!$U$60:$V$90,2,FALSE),[3]仙灵岛强度设计!$B$59:$B$86,0),MATCH(U$1,[3]仙灵岛强度设计!$B$59:$R$59,0)))</f>
        <v>1867</v>
      </c>
      <c r="V535" s="6">
        <f>INT(INDEX([3]仙灵岛强度设计!$B$59:$R$86,MATCH(VLOOKUP($F535,[3]仙灵岛强度设计!$U$60:$V$90,2,FALSE),[3]仙灵岛强度设计!$B$59:$B$86,0),MATCH(V$1,[3]仙灵岛强度设计!$B$59:$R$59,0)))</f>
        <v>1493</v>
      </c>
      <c r="W535" s="6">
        <f>INT(INDEX([3]仙灵岛强度设计!$B$59:$R$86,MATCH(VLOOKUP($F535,[3]仙灵岛强度设计!$U$60:$V$90,2,FALSE),[3]仙灵岛强度设计!$B$59:$B$86,0),MATCH(W$1,[3]仙灵岛强度设计!$B$59:$R$59,0)))</f>
        <v>1167</v>
      </c>
      <c r="X535" s="6">
        <f>INT(INDEX([3]仙灵岛强度设计!$B$59:$R$86,MATCH(VLOOKUP($F535,[3]仙灵岛强度设计!$U$60:$V$90,2,FALSE),[3]仙灵岛强度设计!$B$59:$B$86,0),MATCH(X$1,[3]仙灵岛强度设计!$B$59:$R$59,0)))</f>
        <v>2334</v>
      </c>
      <c r="Y535" s="6">
        <f>INT(VLOOKUP($I535,怪物模板!$A$3:$N$302,怪物模板!L$1,FALSE))</f>
        <v>12000</v>
      </c>
      <c r="Z535" s="6">
        <v>0</v>
      </c>
      <c r="AA535" s="6">
        <v>600</v>
      </c>
      <c r="AB535" s="6">
        <v>0</v>
      </c>
      <c r="AC535" s="6">
        <v>0</v>
      </c>
      <c r="AD535" s="6">
        <v>0</v>
      </c>
    </row>
    <row r="536" spans="1:30">
      <c r="A536" s="6">
        <v>533</v>
      </c>
      <c r="B536" s="6">
        <v>510070</v>
      </c>
      <c r="C536" s="12" t="s">
        <v>555</v>
      </c>
      <c r="D536" s="6"/>
      <c r="E536" s="11" t="str">
        <f t="shared" si="14"/>
        <v>51007026070</v>
      </c>
      <c r="F536" s="6">
        <v>26070</v>
      </c>
      <c r="G536" s="6" t="s">
        <v>263</v>
      </c>
      <c r="H536" s="6"/>
      <c r="I536" s="6">
        <v>120</v>
      </c>
      <c r="J536" s="6">
        <v>1</v>
      </c>
      <c r="K536" s="6">
        <v>0</v>
      </c>
      <c r="L536" s="6">
        <v>0</v>
      </c>
      <c r="M536" s="6">
        <v>0.5</v>
      </c>
      <c r="N536" s="6">
        <v>1</v>
      </c>
      <c r="O536" s="6">
        <f>INT(INDEX([3]仙灵岛强度设计!$B$59:$R$86,MATCH(VLOOKUP($F536,[3]仙灵岛强度设计!$U$60:$V$90,2,FALSE),[3]仙灵岛强度设计!$B$59:$B$86,0),MATCH(O$1,[3]仙灵岛强度设计!$B$59:$R$59,0)))</f>
        <v>34088</v>
      </c>
      <c r="P536" s="6">
        <f>INT(INDEX([3]仙灵岛强度设计!$B$59:$R$86,MATCH(VLOOKUP($F536,[3]仙灵岛强度设计!$U$60:$V$90,2,FALSE),[3]仙灵岛强度设计!$B$59:$B$86,0),MATCH(P$1,[3]仙灵岛强度设计!$B$59:$R$59,0)))</f>
        <v>1022647</v>
      </c>
      <c r="Q536" s="6">
        <f>INT(INDEX([3]仙灵岛强度设计!$B$59:$R$86,MATCH(VLOOKUP($F536,[3]仙灵岛强度设计!$U$60:$V$90,2,FALSE),[3]仙灵岛强度设计!$B$59:$B$86,0),MATCH(Q$1,[3]仙灵岛强度设计!$B$59:$R$59,0)))</f>
        <v>27270</v>
      </c>
      <c r="R536" s="6">
        <f>INT(INDEX([3]仙灵岛强度设计!$B$59:$R$86,MATCH(VLOOKUP($F536,[3]仙灵岛强度设计!$U$60:$V$90,2,FALSE),[3]仙灵岛强度设计!$B$59:$B$86,0),MATCH(R$1,[3]仙灵岛强度设计!$B$59:$R$59,0)))</f>
        <v>27270</v>
      </c>
      <c r="S536" s="6">
        <f>INT(INDEX([3]仙灵岛强度设计!$B$59:$R$86,MATCH(VLOOKUP($F536,[3]仙灵岛强度设计!$U$60:$V$90,2,FALSE),[3]仙灵岛强度设计!$B$59:$B$86,0),MATCH(S$1,[3]仙灵岛强度设计!$B$59:$R$59,0)))</f>
        <v>13635</v>
      </c>
      <c r="T536" s="6">
        <f>INT(INDEX([3]仙灵岛强度设计!$B$59:$R$86,MATCH(VLOOKUP($F536,[3]仙灵岛强度设计!$U$60:$V$90,2,FALSE),[3]仙灵岛强度设计!$B$59:$B$86,0),MATCH(T$1,[3]仙灵岛强度设计!$B$59:$R$59,0)))</f>
        <v>6817</v>
      </c>
      <c r="U536" s="6">
        <f>INT(INDEX([3]仙灵岛强度设计!$B$59:$R$86,MATCH(VLOOKUP($F536,[3]仙灵岛强度设计!$U$60:$V$90,2,FALSE),[3]仙灵岛强度设计!$B$59:$B$86,0),MATCH(U$1,[3]仙灵岛强度设计!$B$59:$R$59,0)))</f>
        <v>5454</v>
      </c>
      <c r="V536" s="6">
        <f>INT(INDEX([3]仙灵岛强度设计!$B$59:$R$86,MATCH(VLOOKUP($F536,[3]仙灵岛强度设计!$U$60:$V$90,2,FALSE),[3]仙灵岛强度设计!$B$59:$B$86,0),MATCH(V$1,[3]仙灵岛强度设计!$B$59:$R$59,0)))</f>
        <v>4363</v>
      </c>
      <c r="W536" s="6">
        <f>INT(INDEX([3]仙灵岛强度设计!$B$59:$R$86,MATCH(VLOOKUP($F536,[3]仙灵岛强度设计!$U$60:$V$90,2,FALSE),[3]仙灵岛强度设计!$B$59:$B$86,0),MATCH(W$1,[3]仙灵岛强度设计!$B$59:$R$59,0)))</f>
        <v>3408</v>
      </c>
      <c r="X536" s="6">
        <f>INT(INDEX([3]仙灵岛强度设计!$B$59:$R$86,MATCH(VLOOKUP($F536,[3]仙灵岛强度设计!$U$60:$V$90,2,FALSE),[3]仙灵岛强度设计!$B$59:$B$86,0),MATCH(X$1,[3]仙灵岛强度设计!$B$59:$R$59,0)))</f>
        <v>6817</v>
      </c>
      <c r="Y536" s="6">
        <f>INT(VLOOKUP($I536,怪物模板!$A$3:$N$302,怪物模板!L$1,FALSE))</f>
        <v>12000</v>
      </c>
      <c r="Z536" s="6">
        <v>0</v>
      </c>
      <c r="AA536" s="6">
        <v>600</v>
      </c>
      <c r="AB536" s="6">
        <v>0</v>
      </c>
      <c r="AC536" s="6">
        <v>0</v>
      </c>
      <c r="AD536" s="6">
        <v>0</v>
      </c>
    </row>
    <row r="537" spans="1:30">
      <c r="A537" s="6">
        <v>534</v>
      </c>
      <c r="B537" s="6">
        <v>510070</v>
      </c>
      <c r="C537" s="12" t="s">
        <v>555</v>
      </c>
      <c r="D537" s="6"/>
      <c r="E537" s="11" t="str">
        <f t="shared" si="14"/>
        <v>51007026071</v>
      </c>
      <c r="F537" s="6">
        <v>26071</v>
      </c>
      <c r="G537" s="6" t="s">
        <v>71</v>
      </c>
      <c r="H537" s="6"/>
      <c r="I537" s="6">
        <v>120</v>
      </c>
      <c r="J537" s="6">
        <v>1</v>
      </c>
      <c r="K537" s="6">
        <v>0</v>
      </c>
      <c r="L537" s="6">
        <v>0</v>
      </c>
      <c r="M537" s="6">
        <v>0.5</v>
      </c>
      <c r="N537" s="6">
        <v>1</v>
      </c>
      <c r="O537" s="6">
        <f>INT(INDEX([3]仙灵岛强度设计!$B$59:$R$86,MATCH(VLOOKUP($F537,[3]仙灵岛强度设计!$U$60:$V$90,2,FALSE),[3]仙灵岛强度设计!$B$59:$B$86,0),MATCH(O$1,[3]仙灵岛强度设计!$B$59:$R$59,0)))</f>
        <v>3043</v>
      </c>
      <c r="P537" s="6">
        <f>INT(INDEX([3]仙灵岛强度设计!$B$59:$R$86,MATCH(VLOOKUP($F537,[3]仙灵岛强度设计!$U$60:$V$90,2,FALSE),[3]仙灵岛强度设计!$B$59:$B$86,0),MATCH(P$1,[3]仙灵岛强度设计!$B$59:$R$59,0)))</f>
        <v>243487</v>
      </c>
      <c r="Q537" s="6">
        <f>INT(INDEX([3]仙灵岛强度设计!$B$59:$R$86,MATCH(VLOOKUP($F537,[3]仙灵岛强度设计!$U$60:$V$90,2,FALSE),[3]仙灵岛强度设计!$B$59:$B$86,0),MATCH(Q$1,[3]仙灵岛强度设计!$B$59:$R$59,0)))</f>
        <v>19479</v>
      </c>
      <c r="R537" s="6">
        <f>INT(INDEX([3]仙灵岛强度设计!$B$59:$R$86,MATCH(VLOOKUP($F537,[3]仙灵岛强度设计!$U$60:$V$90,2,FALSE),[3]仙灵岛强度设计!$B$59:$B$86,0),MATCH(R$1,[3]仙灵岛强度设计!$B$59:$R$59,0)))</f>
        <v>19479</v>
      </c>
      <c r="S537" s="6">
        <f>INT(INDEX([3]仙灵岛强度设计!$B$59:$R$86,MATCH(VLOOKUP($F537,[3]仙灵岛强度设计!$U$60:$V$90,2,FALSE),[3]仙灵岛强度设计!$B$59:$B$86,0),MATCH(S$1,[3]仙灵岛强度设计!$B$59:$R$59,0)))</f>
        <v>9739</v>
      </c>
      <c r="T537" s="6">
        <f>INT(INDEX([3]仙灵岛强度设计!$B$59:$R$86,MATCH(VLOOKUP($F537,[3]仙灵岛强度设计!$U$60:$V$90,2,FALSE),[3]仙灵岛强度设计!$B$59:$B$86,0),MATCH(T$1,[3]仙灵岛强度设计!$B$59:$R$59,0)))</f>
        <v>4869</v>
      </c>
      <c r="U537" s="6">
        <f>INT(INDEX([3]仙灵岛强度设计!$B$59:$R$86,MATCH(VLOOKUP($F537,[3]仙灵岛强度设计!$U$60:$V$90,2,FALSE),[3]仙灵岛强度设计!$B$59:$B$86,0),MATCH(U$1,[3]仙灵岛强度设计!$B$59:$R$59,0)))</f>
        <v>3895</v>
      </c>
      <c r="V537" s="6">
        <f>INT(INDEX([3]仙灵岛强度设计!$B$59:$R$86,MATCH(VLOOKUP($F537,[3]仙灵岛强度设计!$U$60:$V$90,2,FALSE),[3]仙灵岛强度设计!$B$59:$B$86,0),MATCH(V$1,[3]仙灵岛强度设计!$B$59:$R$59,0)))</f>
        <v>3116</v>
      </c>
      <c r="W537" s="6">
        <f>INT(INDEX([3]仙灵岛强度设计!$B$59:$R$86,MATCH(VLOOKUP($F537,[3]仙灵岛强度设计!$U$60:$V$90,2,FALSE),[3]仙灵岛强度设计!$B$59:$B$86,0),MATCH(W$1,[3]仙灵岛强度设计!$B$59:$R$59,0)))</f>
        <v>2434</v>
      </c>
      <c r="X537" s="6">
        <f>INT(INDEX([3]仙灵岛强度设计!$B$59:$R$86,MATCH(VLOOKUP($F537,[3]仙灵岛强度设计!$U$60:$V$90,2,FALSE),[3]仙灵岛强度设计!$B$59:$B$86,0),MATCH(X$1,[3]仙灵岛强度设计!$B$59:$R$59,0)))</f>
        <v>4869</v>
      </c>
      <c r="Y537" s="6">
        <f>INT(VLOOKUP($I537,怪物模板!$A$3:$N$302,怪物模板!L$1,FALSE))</f>
        <v>12000</v>
      </c>
      <c r="Z537" s="6">
        <v>0</v>
      </c>
      <c r="AA537" s="6">
        <v>600</v>
      </c>
      <c r="AB537" s="6">
        <v>0</v>
      </c>
      <c r="AC537" s="6">
        <v>0</v>
      </c>
      <c r="AD537" s="6">
        <v>0</v>
      </c>
    </row>
    <row r="538" spans="1:30">
      <c r="A538" s="6">
        <v>535</v>
      </c>
      <c r="B538" s="6">
        <v>510070</v>
      </c>
      <c r="C538" s="12" t="s">
        <v>555</v>
      </c>
      <c r="D538" s="6"/>
      <c r="E538" s="11" t="str">
        <f t="shared" si="14"/>
        <v>51007026072</v>
      </c>
      <c r="F538" s="6">
        <v>26072</v>
      </c>
      <c r="G538" s="6" t="s">
        <v>68</v>
      </c>
      <c r="H538" s="6"/>
      <c r="I538" s="6">
        <v>120</v>
      </c>
      <c r="J538" s="6">
        <v>1</v>
      </c>
      <c r="K538" s="6">
        <v>0</v>
      </c>
      <c r="L538" s="6">
        <v>0</v>
      </c>
      <c r="M538" s="6">
        <v>0.5</v>
      </c>
      <c r="N538" s="6">
        <v>1</v>
      </c>
      <c r="O538" s="6">
        <f>INT(INDEX([3]仙灵岛强度设计!$B$59:$R$86,MATCH(VLOOKUP($F538,[3]仙灵岛强度设计!$U$60:$V$90,2,FALSE),[3]仙灵岛强度设计!$B$59:$B$86,0),MATCH(O$1,[3]仙灵岛强度设计!$B$59:$R$59,0)))</f>
        <v>3043</v>
      </c>
      <c r="P538" s="6">
        <f>INT(INDEX([3]仙灵岛强度设计!$B$59:$R$86,MATCH(VLOOKUP($F538,[3]仙灵岛强度设计!$U$60:$V$90,2,FALSE),[3]仙灵岛强度设计!$B$59:$B$86,0),MATCH(P$1,[3]仙灵岛强度设计!$B$59:$R$59,0)))</f>
        <v>243487</v>
      </c>
      <c r="Q538" s="6">
        <f>INT(INDEX([3]仙灵岛强度设计!$B$59:$R$86,MATCH(VLOOKUP($F538,[3]仙灵岛强度设计!$U$60:$V$90,2,FALSE),[3]仙灵岛强度设计!$B$59:$B$86,0),MATCH(Q$1,[3]仙灵岛强度设计!$B$59:$R$59,0)))</f>
        <v>19479</v>
      </c>
      <c r="R538" s="6">
        <f>INT(INDEX([3]仙灵岛强度设计!$B$59:$R$86,MATCH(VLOOKUP($F538,[3]仙灵岛强度设计!$U$60:$V$90,2,FALSE),[3]仙灵岛强度设计!$B$59:$B$86,0),MATCH(R$1,[3]仙灵岛强度设计!$B$59:$R$59,0)))</f>
        <v>19479</v>
      </c>
      <c r="S538" s="6">
        <f>INT(INDEX([3]仙灵岛强度设计!$B$59:$R$86,MATCH(VLOOKUP($F538,[3]仙灵岛强度设计!$U$60:$V$90,2,FALSE),[3]仙灵岛强度设计!$B$59:$B$86,0),MATCH(S$1,[3]仙灵岛强度设计!$B$59:$R$59,0)))</f>
        <v>9739</v>
      </c>
      <c r="T538" s="6">
        <f>INT(INDEX([3]仙灵岛强度设计!$B$59:$R$86,MATCH(VLOOKUP($F538,[3]仙灵岛强度设计!$U$60:$V$90,2,FALSE),[3]仙灵岛强度设计!$B$59:$B$86,0),MATCH(T$1,[3]仙灵岛强度设计!$B$59:$R$59,0)))</f>
        <v>4869</v>
      </c>
      <c r="U538" s="6">
        <f>INT(INDEX([3]仙灵岛强度设计!$B$59:$R$86,MATCH(VLOOKUP($F538,[3]仙灵岛强度设计!$U$60:$V$90,2,FALSE),[3]仙灵岛强度设计!$B$59:$B$86,0),MATCH(U$1,[3]仙灵岛强度设计!$B$59:$R$59,0)))</f>
        <v>3895</v>
      </c>
      <c r="V538" s="6">
        <f>INT(INDEX([3]仙灵岛强度设计!$B$59:$R$86,MATCH(VLOOKUP($F538,[3]仙灵岛强度设计!$U$60:$V$90,2,FALSE),[3]仙灵岛强度设计!$B$59:$B$86,0),MATCH(V$1,[3]仙灵岛强度设计!$B$59:$R$59,0)))</f>
        <v>3116</v>
      </c>
      <c r="W538" s="6">
        <f>INT(INDEX([3]仙灵岛强度设计!$B$59:$R$86,MATCH(VLOOKUP($F538,[3]仙灵岛强度设计!$U$60:$V$90,2,FALSE),[3]仙灵岛强度设计!$B$59:$B$86,0),MATCH(W$1,[3]仙灵岛强度设计!$B$59:$R$59,0)))</f>
        <v>2434</v>
      </c>
      <c r="X538" s="6">
        <f>INT(INDEX([3]仙灵岛强度设计!$B$59:$R$86,MATCH(VLOOKUP($F538,[3]仙灵岛强度设计!$U$60:$V$90,2,FALSE),[3]仙灵岛强度设计!$B$59:$B$86,0),MATCH(X$1,[3]仙灵岛强度设计!$B$59:$R$59,0)))</f>
        <v>4869</v>
      </c>
      <c r="Y538" s="6">
        <f>INT(VLOOKUP($I538,怪物模板!$A$3:$N$302,怪物模板!L$1,FALSE))</f>
        <v>12000</v>
      </c>
      <c r="Z538" s="6">
        <v>0</v>
      </c>
      <c r="AA538" s="6">
        <v>600</v>
      </c>
      <c r="AB538" s="6">
        <v>0</v>
      </c>
      <c r="AC538" s="6">
        <v>0</v>
      </c>
      <c r="AD538" s="6">
        <v>0</v>
      </c>
    </row>
    <row r="539" spans="1:30">
      <c r="A539" s="6">
        <v>536</v>
      </c>
      <c r="B539" s="6">
        <v>510070</v>
      </c>
      <c r="C539" s="12" t="s">
        <v>555</v>
      </c>
      <c r="D539" s="6"/>
      <c r="E539" s="11" t="str">
        <f t="shared" si="14"/>
        <v>51007026073</v>
      </c>
      <c r="F539" s="6">
        <v>26073</v>
      </c>
      <c r="G539" s="6" t="s">
        <v>75</v>
      </c>
      <c r="H539" s="6"/>
      <c r="I539" s="6">
        <v>120</v>
      </c>
      <c r="J539" s="6">
        <v>1</v>
      </c>
      <c r="K539" s="6">
        <v>0</v>
      </c>
      <c r="L539" s="6">
        <v>0</v>
      </c>
      <c r="M539" s="6">
        <v>0.5</v>
      </c>
      <c r="N539" s="6">
        <v>1</v>
      </c>
      <c r="O539" s="6">
        <f>INT(INDEX([3]仙灵岛强度设计!$B$59:$R$86,MATCH(VLOOKUP($F539,[3]仙灵岛强度设计!$U$60:$V$90,2,FALSE),[3]仙灵岛强度设计!$B$59:$B$86,0),MATCH(O$1,[3]仙灵岛强度设计!$B$59:$R$59,0)))</f>
        <v>3043</v>
      </c>
      <c r="P539" s="6">
        <f>INT(INDEX([3]仙灵岛强度设计!$B$59:$R$86,MATCH(VLOOKUP($F539,[3]仙灵岛强度设计!$U$60:$V$90,2,FALSE),[3]仙灵岛强度设计!$B$59:$B$86,0),MATCH(P$1,[3]仙灵岛强度设计!$B$59:$R$59,0)))</f>
        <v>243487</v>
      </c>
      <c r="Q539" s="6">
        <f>INT(INDEX([3]仙灵岛强度设计!$B$59:$R$86,MATCH(VLOOKUP($F539,[3]仙灵岛强度设计!$U$60:$V$90,2,FALSE),[3]仙灵岛强度设计!$B$59:$B$86,0),MATCH(Q$1,[3]仙灵岛强度设计!$B$59:$R$59,0)))</f>
        <v>19479</v>
      </c>
      <c r="R539" s="6">
        <f>INT(INDEX([3]仙灵岛强度设计!$B$59:$R$86,MATCH(VLOOKUP($F539,[3]仙灵岛强度设计!$U$60:$V$90,2,FALSE),[3]仙灵岛强度设计!$B$59:$B$86,0),MATCH(R$1,[3]仙灵岛强度设计!$B$59:$R$59,0)))</f>
        <v>19479</v>
      </c>
      <c r="S539" s="6">
        <f>INT(INDEX([3]仙灵岛强度设计!$B$59:$R$86,MATCH(VLOOKUP($F539,[3]仙灵岛强度设计!$U$60:$V$90,2,FALSE),[3]仙灵岛强度设计!$B$59:$B$86,0),MATCH(S$1,[3]仙灵岛强度设计!$B$59:$R$59,0)))</f>
        <v>9739</v>
      </c>
      <c r="T539" s="6">
        <f>INT(INDEX([3]仙灵岛强度设计!$B$59:$R$86,MATCH(VLOOKUP($F539,[3]仙灵岛强度设计!$U$60:$V$90,2,FALSE),[3]仙灵岛强度设计!$B$59:$B$86,0),MATCH(T$1,[3]仙灵岛强度设计!$B$59:$R$59,0)))</f>
        <v>4869</v>
      </c>
      <c r="U539" s="6">
        <f>INT(INDEX([3]仙灵岛强度设计!$B$59:$R$86,MATCH(VLOOKUP($F539,[3]仙灵岛强度设计!$U$60:$V$90,2,FALSE),[3]仙灵岛强度设计!$B$59:$B$86,0),MATCH(U$1,[3]仙灵岛强度设计!$B$59:$R$59,0)))</f>
        <v>3895</v>
      </c>
      <c r="V539" s="6">
        <f>INT(INDEX([3]仙灵岛强度设计!$B$59:$R$86,MATCH(VLOOKUP($F539,[3]仙灵岛强度设计!$U$60:$V$90,2,FALSE),[3]仙灵岛强度设计!$B$59:$B$86,0),MATCH(V$1,[3]仙灵岛强度设计!$B$59:$R$59,0)))</f>
        <v>3116</v>
      </c>
      <c r="W539" s="6">
        <f>INT(INDEX([3]仙灵岛强度设计!$B$59:$R$86,MATCH(VLOOKUP($F539,[3]仙灵岛强度设计!$U$60:$V$90,2,FALSE),[3]仙灵岛强度设计!$B$59:$B$86,0),MATCH(W$1,[3]仙灵岛强度设计!$B$59:$R$59,0)))</f>
        <v>2434</v>
      </c>
      <c r="X539" s="6">
        <f>INT(INDEX([3]仙灵岛强度设计!$B$59:$R$86,MATCH(VLOOKUP($F539,[3]仙灵岛强度设计!$U$60:$V$90,2,FALSE),[3]仙灵岛强度设计!$B$59:$B$86,0),MATCH(X$1,[3]仙灵岛强度设计!$B$59:$R$59,0)))</f>
        <v>4869</v>
      </c>
      <c r="Y539" s="6">
        <f>INT(VLOOKUP($I539,怪物模板!$A$3:$N$302,怪物模板!L$1,FALSE))</f>
        <v>12000</v>
      </c>
      <c r="Z539" s="6">
        <v>0</v>
      </c>
      <c r="AA539" s="6">
        <v>600</v>
      </c>
      <c r="AB539" s="6">
        <v>0</v>
      </c>
      <c r="AC539" s="6">
        <v>0</v>
      </c>
      <c r="AD539" s="6">
        <v>0</v>
      </c>
    </row>
    <row r="540" spans="1:30">
      <c r="A540" s="6">
        <v>537</v>
      </c>
      <c r="B540" s="6">
        <v>510080</v>
      </c>
      <c r="C540" s="12" t="s">
        <v>556</v>
      </c>
      <c r="D540" s="6"/>
      <c r="E540" s="11" t="str">
        <f t="shared" si="14"/>
        <v>51008026080</v>
      </c>
      <c r="F540" s="6">
        <v>26080</v>
      </c>
      <c r="G540" s="6" t="s">
        <v>258</v>
      </c>
      <c r="H540" s="6"/>
      <c r="I540" s="6">
        <v>120</v>
      </c>
      <c r="J540" s="6">
        <v>1</v>
      </c>
      <c r="K540" s="6">
        <v>0</v>
      </c>
      <c r="L540" s="6">
        <v>0</v>
      </c>
      <c r="M540" s="6">
        <v>0.5</v>
      </c>
      <c r="N540" s="6">
        <v>1</v>
      </c>
      <c r="O540" s="6">
        <f>INT(INDEX([3]仙灵岛强度设计!$B$59:$R$86,MATCH(VLOOKUP($F540,[3]仙灵岛强度设计!$U$60:$V$90,2,FALSE),[3]仙灵岛强度设计!$B$59:$B$86,0),MATCH(O$1,[3]仙灵岛强度设计!$B$59:$R$59,0)))</f>
        <v>44705</v>
      </c>
      <c r="P540" s="6">
        <f>INT(INDEX([3]仙灵岛强度设计!$B$59:$R$86,MATCH(VLOOKUP($F540,[3]仙灵岛强度设计!$U$60:$V$90,2,FALSE),[3]仙灵岛强度设计!$B$59:$B$86,0),MATCH(P$1,[3]仙灵岛强度设计!$B$59:$R$59,0)))</f>
        <v>1341151</v>
      </c>
      <c r="Q540" s="6">
        <f>INT(INDEX([3]仙灵岛强度设计!$B$59:$R$86,MATCH(VLOOKUP($F540,[3]仙灵岛强度设计!$U$60:$V$90,2,FALSE),[3]仙灵岛强度设计!$B$59:$B$86,0),MATCH(Q$1,[3]仙灵岛强度设计!$B$59:$R$59,0)))</f>
        <v>35764</v>
      </c>
      <c r="R540" s="6">
        <f>INT(INDEX([3]仙灵岛强度设计!$B$59:$R$86,MATCH(VLOOKUP($F540,[3]仙灵岛强度设计!$U$60:$V$90,2,FALSE),[3]仙灵岛强度设计!$B$59:$B$86,0),MATCH(R$1,[3]仙灵岛强度设计!$B$59:$R$59,0)))</f>
        <v>35764</v>
      </c>
      <c r="S540" s="6">
        <f>INT(INDEX([3]仙灵岛强度设计!$B$59:$R$86,MATCH(VLOOKUP($F540,[3]仙灵岛强度设计!$U$60:$V$90,2,FALSE),[3]仙灵岛强度设计!$B$59:$B$86,0),MATCH(S$1,[3]仙灵岛强度设计!$B$59:$R$59,0)))</f>
        <v>17882</v>
      </c>
      <c r="T540" s="6">
        <f>INT(INDEX([3]仙灵岛强度设计!$B$59:$R$86,MATCH(VLOOKUP($F540,[3]仙灵岛强度设计!$U$60:$V$90,2,FALSE),[3]仙灵岛强度设计!$B$59:$B$86,0),MATCH(T$1,[3]仙灵岛强度设计!$B$59:$R$59,0)))</f>
        <v>8941</v>
      </c>
      <c r="U540" s="6">
        <f>INT(INDEX([3]仙灵岛强度设计!$B$59:$R$86,MATCH(VLOOKUP($F540,[3]仙灵岛强度设计!$U$60:$V$90,2,FALSE),[3]仙灵岛强度设计!$B$59:$B$86,0),MATCH(U$1,[3]仙灵岛强度设计!$B$59:$R$59,0)))</f>
        <v>7152</v>
      </c>
      <c r="V540" s="6">
        <f>INT(INDEX([3]仙灵岛强度设计!$B$59:$R$86,MATCH(VLOOKUP($F540,[3]仙灵岛强度设计!$U$60:$V$90,2,FALSE),[3]仙灵岛强度设计!$B$59:$B$86,0),MATCH(V$1,[3]仙灵岛强度设计!$B$59:$R$59,0)))</f>
        <v>5722</v>
      </c>
      <c r="W540" s="6">
        <f>INT(INDEX([3]仙灵岛强度设计!$B$59:$R$86,MATCH(VLOOKUP($F540,[3]仙灵岛强度设计!$U$60:$V$90,2,FALSE),[3]仙灵岛强度设计!$B$59:$B$86,0),MATCH(W$1,[3]仙灵岛强度设计!$B$59:$R$59,0)))</f>
        <v>4470</v>
      </c>
      <c r="X540" s="6">
        <f>INT(INDEX([3]仙灵岛强度设计!$B$59:$R$86,MATCH(VLOOKUP($F540,[3]仙灵岛强度设计!$U$60:$V$90,2,FALSE),[3]仙灵岛强度设计!$B$59:$B$86,0),MATCH(X$1,[3]仙灵岛强度设计!$B$59:$R$59,0)))</f>
        <v>8941</v>
      </c>
      <c r="Y540" s="6">
        <f>INT(VLOOKUP($I540,怪物模板!$A$3:$N$302,怪物模板!L$1,FALSE))</f>
        <v>12000</v>
      </c>
      <c r="Z540" s="6">
        <v>0</v>
      </c>
      <c r="AA540" s="6">
        <v>600</v>
      </c>
      <c r="AB540" s="6">
        <v>0</v>
      </c>
      <c r="AC540" s="6">
        <v>0</v>
      </c>
      <c r="AD540" s="6">
        <v>0</v>
      </c>
    </row>
    <row r="541" spans="1:30">
      <c r="A541" s="6">
        <v>538</v>
      </c>
      <c r="B541" s="6">
        <v>510080</v>
      </c>
      <c r="C541" s="12" t="s">
        <v>556</v>
      </c>
      <c r="D541" s="6"/>
      <c r="E541" s="11" t="str">
        <f t="shared" si="14"/>
        <v>51008026081</v>
      </c>
      <c r="F541" s="6">
        <v>26081</v>
      </c>
      <c r="G541" s="6" t="s">
        <v>136</v>
      </c>
      <c r="H541" s="6"/>
      <c r="I541" s="6">
        <v>120</v>
      </c>
      <c r="J541" s="6">
        <v>1</v>
      </c>
      <c r="K541" s="6">
        <v>0</v>
      </c>
      <c r="L541" s="6">
        <v>0</v>
      </c>
      <c r="M541" s="6">
        <v>0.5</v>
      </c>
      <c r="N541" s="6">
        <v>1</v>
      </c>
      <c r="O541" s="6">
        <f>INT(INDEX([3]仙灵岛强度设计!$B$59:$R$86,MATCH(VLOOKUP($F541,[3]仙灵岛强度设计!$U$60:$V$90,2,FALSE),[3]仙灵岛强度设计!$B$59:$B$86,0),MATCH(O$1,[3]仙灵岛强度设计!$B$59:$R$59,0)))</f>
        <v>3991</v>
      </c>
      <c r="P541" s="6">
        <f>INT(INDEX([3]仙灵岛强度设计!$B$59:$R$86,MATCH(VLOOKUP($F541,[3]仙灵岛强度设计!$U$60:$V$90,2,FALSE),[3]仙灵岛强度设计!$B$59:$B$86,0),MATCH(P$1,[3]仙灵岛强度设计!$B$59:$R$59,0)))</f>
        <v>319321</v>
      </c>
      <c r="Q541" s="6">
        <f>INT(INDEX([3]仙灵岛强度设计!$B$59:$R$86,MATCH(VLOOKUP($F541,[3]仙灵岛强度设计!$U$60:$V$90,2,FALSE),[3]仙灵岛强度设计!$B$59:$B$86,0),MATCH(Q$1,[3]仙灵岛强度设计!$B$59:$R$59,0)))</f>
        <v>25545</v>
      </c>
      <c r="R541" s="6">
        <f>INT(INDEX([3]仙灵岛强度设计!$B$59:$R$86,MATCH(VLOOKUP($F541,[3]仙灵岛强度设计!$U$60:$V$90,2,FALSE),[3]仙灵岛强度设计!$B$59:$B$86,0),MATCH(R$1,[3]仙灵岛强度设计!$B$59:$R$59,0)))</f>
        <v>25545</v>
      </c>
      <c r="S541" s="6">
        <f>INT(INDEX([3]仙灵岛强度设计!$B$59:$R$86,MATCH(VLOOKUP($F541,[3]仙灵岛强度设计!$U$60:$V$90,2,FALSE),[3]仙灵岛强度设计!$B$59:$B$86,0),MATCH(S$1,[3]仙灵岛强度设计!$B$59:$R$59,0)))</f>
        <v>12772</v>
      </c>
      <c r="T541" s="6">
        <f>INT(INDEX([3]仙灵岛强度设计!$B$59:$R$86,MATCH(VLOOKUP($F541,[3]仙灵岛强度设计!$U$60:$V$90,2,FALSE),[3]仙灵岛强度设计!$B$59:$B$86,0),MATCH(T$1,[3]仙灵岛强度设计!$B$59:$R$59,0)))</f>
        <v>6386</v>
      </c>
      <c r="U541" s="6">
        <f>INT(INDEX([3]仙灵岛强度设计!$B$59:$R$86,MATCH(VLOOKUP($F541,[3]仙灵岛强度设计!$U$60:$V$90,2,FALSE),[3]仙灵岛强度设计!$B$59:$B$86,0),MATCH(U$1,[3]仙灵岛强度设计!$B$59:$R$59,0)))</f>
        <v>5109</v>
      </c>
      <c r="V541" s="6">
        <f>INT(INDEX([3]仙灵岛强度设计!$B$59:$R$86,MATCH(VLOOKUP($F541,[3]仙灵岛强度设计!$U$60:$V$90,2,FALSE),[3]仙灵岛强度设计!$B$59:$B$86,0),MATCH(V$1,[3]仙灵岛强度设计!$B$59:$R$59,0)))</f>
        <v>4087</v>
      </c>
      <c r="W541" s="6">
        <f>INT(INDEX([3]仙灵岛强度设计!$B$59:$R$86,MATCH(VLOOKUP($F541,[3]仙灵岛强度设计!$U$60:$V$90,2,FALSE),[3]仙灵岛强度设计!$B$59:$B$86,0),MATCH(W$1,[3]仙灵岛强度设计!$B$59:$R$59,0)))</f>
        <v>3193</v>
      </c>
      <c r="X541" s="6">
        <f>INT(INDEX([3]仙灵岛强度设计!$B$59:$R$86,MATCH(VLOOKUP($F541,[3]仙灵岛强度设计!$U$60:$V$90,2,FALSE),[3]仙灵岛强度设计!$B$59:$B$86,0),MATCH(X$1,[3]仙灵岛强度设计!$B$59:$R$59,0)))</f>
        <v>6386</v>
      </c>
      <c r="Y541" s="6">
        <f>INT(VLOOKUP($I541,怪物模板!$A$3:$N$302,怪物模板!L$1,FALSE))</f>
        <v>12000</v>
      </c>
      <c r="Z541" s="6">
        <v>0</v>
      </c>
      <c r="AA541" s="6">
        <v>600</v>
      </c>
      <c r="AB541" s="6">
        <v>0</v>
      </c>
      <c r="AC541" s="6">
        <v>0</v>
      </c>
      <c r="AD541" s="6">
        <v>0</v>
      </c>
    </row>
    <row r="542" spans="1:30">
      <c r="A542" s="6">
        <v>539</v>
      </c>
      <c r="B542" s="6">
        <v>510080</v>
      </c>
      <c r="C542" s="12" t="s">
        <v>556</v>
      </c>
      <c r="D542" s="6"/>
      <c r="E542" s="11" t="str">
        <f t="shared" si="14"/>
        <v>51008026082</v>
      </c>
      <c r="F542" s="6">
        <v>26082</v>
      </c>
      <c r="G542" s="6" t="s">
        <v>127</v>
      </c>
      <c r="H542" s="6"/>
      <c r="I542" s="6">
        <v>120</v>
      </c>
      <c r="J542" s="6">
        <v>1</v>
      </c>
      <c r="K542" s="6">
        <v>0</v>
      </c>
      <c r="L542" s="6">
        <v>0</v>
      </c>
      <c r="M542" s="6">
        <v>0.5</v>
      </c>
      <c r="N542" s="6">
        <v>1</v>
      </c>
      <c r="O542" s="6">
        <f>INT(INDEX([3]仙灵岛强度设计!$B$59:$R$86,MATCH(VLOOKUP($F542,[3]仙灵岛强度设计!$U$60:$V$90,2,FALSE),[3]仙灵岛强度设计!$B$59:$B$86,0),MATCH(O$1,[3]仙灵岛强度设计!$B$59:$R$59,0)))</f>
        <v>3991</v>
      </c>
      <c r="P542" s="6">
        <f>INT(INDEX([3]仙灵岛强度设计!$B$59:$R$86,MATCH(VLOOKUP($F542,[3]仙灵岛强度设计!$U$60:$V$90,2,FALSE),[3]仙灵岛强度设计!$B$59:$B$86,0),MATCH(P$1,[3]仙灵岛强度设计!$B$59:$R$59,0)))</f>
        <v>319321</v>
      </c>
      <c r="Q542" s="6">
        <f>INT(INDEX([3]仙灵岛强度设计!$B$59:$R$86,MATCH(VLOOKUP($F542,[3]仙灵岛强度设计!$U$60:$V$90,2,FALSE),[3]仙灵岛强度设计!$B$59:$B$86,0),MATCH(Q$1,[3]仙灵岛强度设计!$B$59:$R$59,0)))</f>
        <v>25545</v>
      </c>
      <c r="R542" s="6">
        <f>INT(INDEX([3]仙灵岛强度设计!$B$59:$R$86,MATCH(VLOOKUP($F542,[3]仙灵岛强度设计!$U$60:$V$90,2,FALSE),[3]仙灵岛强度设计!$B$59:$B$86,0),MATCH(R$1,[3]仙灵岛强度设计!$B$59:$R$59,0)))</f>
        <v>25545</v>
      </c>
      <c r="S542" s="6">
        <f>INT(INDEX([3]仙灵岛强度设计!$B$59:$R$86,MATCH(VLOOKUP($F542,[3]仙灵岛强度设计!$U$60:$V$90,2,FALSE),[3]仙灵岛强度设计!$B$59:$B$86,0),MATCH(S$1,[3]仙灵岛强度设计!$B$59:$R$59,0)))</f>
        <v>12772</v>
      </c>
      <c r="T542" s="6">
        <f>INT(INDEX([3]仙灵岛强度设计!$B$59:$R$86,MATCH(VLOOKUP($F542,[3]仙灵岛强度设计!$U$60:$V$90,2,FALSE),[3]仙灵岛强度设计!$B$59:$B$86,0),MATCH(T$1,[3]仙灵岛强度设计!$B$59:$R$59,0)))</f>
        <v>6386</v>
      </c>
      <c r="U542" s="6">
        <f>INT(INDEX([3]仙灵岛强度设计!$B$59:$R$86,MATCH(VLOOKUP($F542,[3]仙灵岛强度设计!$U$60:$V$90,2,FALSE),[3]仙灵岛强度设计!$B$59:$B$86,0),MATCH(U$1,[3]仙灵岛强度设计!$B$59:$R$59,0)))</f>
        <v>5109</v>
      </c>
      <c r="V542" s="6">
        <f>INT(INDEX([3]仙灵岛强度设计!$B$59:$R$86,MATCH(VLOOKUP($F542,[3]仙灵岛强度设计!$U$60:$V$90,2,FALSE),[3]仙灵岛强度设计!$B$59:$B$86,0),MATCH(V$1,[3]仙灵岛强度设计!$B$59:$R$59,0)))</f>
        <v>4087</v>
      </c>
      <c r="W542" s="6">
        <f>INT(INDEX([3]仙灵岛强度设计!$B$59:$R$86,MATCH(VLOOKUP($F542,[3]仙灵岛强度设计!$U$60:$V$90,2,FALSE),[3]仙灵岛强度设计!$B$59:$B$86,0),MATCH(W$1,[3]仙灵岛强度设计!$B$59:$R$59,0)))</f>
        <v>3193</v>
      </c>
      <c r="X542" s="6">
        <f>INT(INDEX([3]仙灵岛强度设计!$B$59:$R$86,MATCH(VLOOKUP($F542,[3]仙灵岛强度设计!$U$60:$V$90,2,FALSE),[3]仙灵岛强度设计!$B$59:$B$86,0),MATCH(X$1,[3]仙灵岛强度设计!$B$59:$R$59,0)))</f>
        <v>6386</v>
      </c>
      <c r="Y542" s="6">
        <f>INT(VLOOKUP($I542,怪物模板!$A$3:$N$302,怪物模板!L$1,FALSE))</f>
        <v>12000</v>
      </c>
      <c r="Z542" s="6">
        <v>0</v>
      </c>
      <c r="AA542" s="6">
        <v>600</v>
      </c>
      <c r="AB542" s="6">
        <v>0</v>
      </c>
      <c r="AC542" s="6">
        <v>0</v>
      </c>
      <c r="AD542" s="6">
        <v>0</v>
      </c>
    </row>
    <row r="543" spans="1:30">
      <c r="A543" s="6">
        <v>540</v>
      </c>
      <c r="B543" s="6">
        <v>510090</v>
      </c>
      <c r="C543" s="12" t="s">
        <v>557</v>
      </c>
      <c r="D543" s="6"/>
      <c r="E543" s="11" t="str">
        <f t="shared" si="14"/>
        <v>51009026090</v>
      </c>
      <c r="F543" s="6">
        <v>26090</v>
      </c>
      <c r="G543" s="6" t="s">
        <v>558</v>
      </c>
      <c r="H543" s="6"/>
      <c r="I543" s="6">
        <v>120</v>
      </c>
      <c r="J543" s="6">
        <v>1</v>
      </c>
      <c r="K543" s="6">
        <v>0</v>
      </c>
      <c r="L543" s="6">
        <v>0</v>
      </c>
      <c r="M543" s="6">
        <v>0.5</v>
      </c>
      <c r="N543" s="6">
        <v>1</v>
      </c>
      <c r="O543" s="6">
        <f>INT(INDEX([3]仙灵岛强度设计!$B$59:$R$86,MATCH(VLOOKUP($F543,[3]仙灵岛强度设计!$U$60:$V$90,2,FALSE),[3]仙灵岛强度设计!$B$59:$B$86,0),MATCH(O$1,[3]仙灵岛强度设计!$B$59:$R$59,0)))</f>
        <v>24450</v>
      </c>
      <c r="P543" s="6">
        <f>INT(INDEX([3]仙灵岛强度设计!$B$59:$R$86,MATCH(VLOOKUP($F543,[3]仙灵岛强度设计!$U$60:$V$90,2,FALSE),[3]仙灵岛强度设计!$B$59:$B$86,0),MATCH(P$1,[3]仙灵岛强度设计!$B$59:$R$59,0)))</f>
        <v>733502</v>
      </c>
      <c r="Q543" s="6">
        <f>INT(INDEX([3]仙灵岛强度设计!$B$59:$R$86,MATCH(VLOOKUP($F543,[3]仙灵岛强度设计!$U$60:$V$90,2,FALSE),[3]仙灵岛强度设计!$B$59:$B$86,0),MATCH(Q$1,[3]仙灵岛强度设计!$B$59:$R$59,0)))</f>
        <v>19560</v>
      </c>
      <c r="R543" s="6">
        <f>INT(INDEX([3]仙灵岛强度设计!$B$59:$R$86,MATCH(VLOOKUP($F543,[3]仙灵岛强度设计!$U$60:$V$90,2,FALSE),[3]仙灵岛强度设计!$B$59:$B$86,0),MATCH(R$1,[3]仙灵岛强度设计!$B$59:$R$59,0)))</f>
        <v>19560</v>
      </c>
      <c r="S543" s="6">
        <f>INT(INDEX([3]仙灵岛强度设计!$B$59:$R$86,MATCH(VLOOKUP($F543,[3]仙灵岛强度设计!$U$60:$V$90,2,FALSE),[3]仙灵岛强度设计!$B$59:$B$86,0),MATCH(S$1,[3]仙灵岛强度设计!$B$59:$R$59,0)))</f>
        <v>9780</v>
      </c>
      <c r="T543" s="6">
        <f>INT(INDEX([3]仙灵岛强度设计!$B$59:$R$86,MATCH(VLOOKUP($F543,[3]仙灵岛强度设计!$U$60:$V$90,2,FALSE),[3]仙灵岛强度设计!$B$59:$B$86,0),MATCH(T$1,[3]仙灵岛强度设计!$B$59:$R$59,0)))</f>
        <v>4890</v>
      </c>
      <c r="U543" s="6">
        <f>INT(INDEX([3]仙灵岛强度设计!$B$59:$R$86,MATCH(VLOOKUP($F543,[3]仙灵岛强度设计!$U$60:$V$90,2,FALSE),[3]仙灵岛强度设计!$B$59:$B$86,0),MATCH(U$1,[3]仙灵岛强度设计!$B$59:$R$59,0)))</f>
        <v>3912</v>
      </c>
      <c r="V543" s="6">
        <f>INT(INDEX([3]仙灵岛强度设计!$B$59:$R$86,MATCH(VLOOKUP($F543,[3]仙灵岛强度设计!$U$60:$V$90,2,FALSE),[3]仙灵岛强度设计!$B$59:$B$86,0),MATCH(V$1,[3]仙灵岛强度设计!$B$59:$R$59,0)))</f>
        <v>3129</v>
      </c>
      <c r="W543" s="6">
        <f>INT(INDEX([3]仙灵岛强度设计!$B$59:$R$86,MATCH(VLOOKUP($F543,[3]仙灵岛强度设计!$U$60:$V$90,2,FALSE),[3]仙灵岛强度设计!$B$59:$B$86,0),MATCH(W$1,[3]仙灵岛强度设计!$B$59:$R$59,0)))</f>
        <v>2445</v>
      </c>
      <c r="X543" s="6">
        <f>INT(INDEX([3]仙灵岛强度设计!$B$59:$R$86,MATCH(VLOOKUP($F543,[3]仙灵岛强度设计!$U$60:$V$90,2,FALSE),[3]仙灵岛强度设计!$B$59:$B$86,0),MATCH(X$1,[3]仙灵岛强度设计!$B$59:$R$59,0)))</f>
        <v>4890</v>
      </c>
      <c r="Y543" s="6">
        <f>INT(VLOOKUP($I543,怪物模板!$A$3:$N$302,怪物模板!L$1,FALSE))</f>
        <v>12000</v>
      </c>
      <c r="Z543" s="6">
        <v>0</v>
      </c>
      <c r="AA543" s="6">
        <v>600</v>
      </c>
      <c r="AB543" s="6">
        <v>0</v>
      </c>
      <c r="AC543" s="6">
        <v>0</v>
      </c>
      <c r="AD543" s="6">
        <v>0</v>
      </c>
    </row>
    <row r="544" spans="1:30">
      <c r="A544" s="6">
        <v>541</v>
      </c>
      <c r="B544" s="6">
        <v>510090</v>
      </c>
      <c r="C544" s="12" t="s">
        <v>557</v>
      </c>
      <c r="D544" s="6"/>
      <c r="E544" s="11" t="str">
        <f t="shared" si="14"/>
        <v>51009026091</v>
      </c>
      <c r="F544" s="6">
        <v>26091</v>
      </c>
      <c r="G544" s="6" t="s">
        <v>155</v>
      </c>
      <c r="H544" s="6"/>
      <c r="I544" s="6">
        <v>120</v>
      </c>
      <c r="J544" s="6">
        <v>1</v>
      </c>
      <c r="K544" s="6">
        <v>0</v>
      </c>
      <c r="L544" s="6">
        <v>0</v>
      </c>
      <c r="M544" s="6">
        <v>0.5</v>
      </c>
      <c r="N544" s="6">
        <v>1</v>
      </c>
      <c r="O544" s="6">
        <f>INT(INDEX([3]仙灵岛强度设计!$B$59:$R$86,MATCH(VLOOKUP($F544,[3]仙灵岛强度设计!$U$60:$V$90,2,FALSE),[3]仙灵岛强度设计!$B$59:$B$86,0),MATCH(O$1,[3]仙灵岛强度设计!$B$59:$R$59,0)))</f>
        <v>2183</v>
      </c>
      <c r="P544" s="6">
        <f>INT(INDEX([3]仙灵岛强度设计!$B$59:$R$86,MATCH(VLOOKUP($F544,[3]仙灵岛强度设计!$U$60:$V$90,2,FALSE),[3]仙灵岛强度设计!$B$59:$B$86,0),MATCH(P$1,[3]仙灵岛强度设计!$B$59:$R$59,0)))</f>
        <v>174643</v>
      </c>
      <c r="Q544" s="6">
        <f>INT(INDEX([3]仙灵岛强度设计!$B$59:$R$86,MATCH(VLOOKUP($F544,[3]仙灵岛强度设计!$U$60:$V$90,2,FALSE),[3]仙灵岛强度设计!$B$59:$B$86,0),MATCH(Q$1,[3]仙灵岛强度设计!$B$59:$R$59,0)))</f>
        <v>13971</v>
      </c>
      <c r="R544" s="6">
        <f>INT(INDEX([3]仙灵岛强度设计!$B$59:$R$86,MATCH(VLOOKUP($F544,[3]仙灵岛强度设计!$U$60:$V$90,2,FALSE),[3]仙灵岛强度设计!$B$59:$B$86,0),MATCH(R$1,[3]仙灵岛强度设计!$B$59:$R$59,0)))</f>
        <v>13971</v>
      </c>
      <c r="S544" s="6">
        <f>INT(INDEX([3]仙灵岛强度设计!$B$59:$R$86,MATCH(VLOOKUP($F544,[3]仙灵岛强度设计!$U$60:$V$90,2,FALSE),[3]仙灵岛强度设计!$B$59:$B$86,0),MATCH(S$1,[3]仙灵岛强度设计!$B$59:$R$59,0)))</f>
        <v>6985</v>
      </c>
      <c r="T544" s="6">
        <f>INT(INDEX([3]仙灵岛强度设计!$B$59:$R$86,MATCH(VLOOKUP($F544,[3]仙灵岛强度设计!$U$60:$V$90,2,FALSE),[3]仙灵岛强度设计!$B$59:$B$86,0),MATCH(T$1,[3]仙灵岛强度设计!$B$59:$R$59,0)))</f>
        <v>3492</v>
      </c>
      <c r="U544" s="6">
        <f>INT(INDEX([3]仙灵岛强度设计!$B$59:$R$86,MATCH(VLOOKUP($F544,[3]仙灵岛强度设计!$U$60:$V$90,2,FALSE),[3]仙灵岛强度设计!$B$59:$B$86,0),MATCH(U$1,[3]仙灵岛强度设计!$B$59:$R$59,0)))</f>
        <v>2794</v>
      </c>
      <c r="V544" s="6">
        <f>INT(INDEX([3]仙灵岛强度设计!$B$59:$R$86,MATCH(VLOOKUP($F544,[3]仙灵岛强度设计!$U$60:$V$90,2,FALSE),[3]仙灵岛强度设计!$B$59:$B$86,0),MATCH(V$1,[3]仙灵岛强度设计!$B$59:$R$59,0)))</f>
        <v>2235</v>
      </c>
      <c r="W544" s="6">
        <f>INT(INDEX([3]仙灵岛强度设计!$B$59:$R$86,MATCH(VLOOKUP($F544,[3]仙灵岛强度设计!$U$60:$V$90,2,FALSE),[3]仙灵岛强度设计!$B$59:$B$86,0),MATCH(W$1,[3]仙灵岛强度设计!$B$59:$R$59,0)))</f>
        <v>1746</v>
      </c>
      <c r="X544" s="6">
        <f>INT(INDEX([3]仙灵岛强度设计!$B$59:$R$86,MATCH(VLOOKUP($F544,[3]仙灵岛强度设计!$U$60:$V$90,2,FALSE),[3]仙灵岛强度设计!$B$59:$B$86,0),MATCH(X$1,[3]仙灵岛强度设计!$B$59:$R$59,0)))</f>
        <v>3492</v>
      </c>
      <c r="Y544" s="6">
        <f>INT(VLOOKUP($I544,怪物模板!$A$3:$N$302,怪物模板!L$1,FALSE))</f>
        <v>12000</v>
      </c>
      <c r="Z544" s="6">
        <v>0</v>
      </c>
      <c r="AA544" s="6">
        <v>600</v>
      </c>
      <c r="AB544" s="6">
        <v>0</v>
      </c>
      <c r="AC544" s="6">
        <v>0</v>
      </c>
      <c r="AD544" s="6">
        <v>0</v>
      </c>
    </row>
    <row r="545" spans="1:30">
      <c r="A545" s="6">
        <v>542</v>
      </c>
      <c r="B545" s="6">
        <v>510090</v>
      </c>
      <c r="C545" s="12" t="s">
        <v>557</v>
      </c>
      <c r="D545" s="6"/>
      <c r="E545" s="11" t="str">
        <f t="shared" si="14"/>
        <v>51009026092</v>
      </c>
      <c r="F545" s="6">
        <v>26092</v>
      </c>
      <c r="G545" s="6" t="s">
        <v>165</v>
      </c>
      <c r="H545" s="6"/>
      <c r="I545" s="6">
        <v>120</v>
      </c>
      <c r="J545" s="6">
        <v>1</v>
      </c>
      <c r="K545" s="6">
        <v>0</v>
      </c>
      <c r="L545" s="6">
        <v>0</v>
      </c>
      <c r="M545" s="6">
        <v>0.5</v>
      </c>
      <c r="N545" s="6">
        <v>1</v>
      </c>
      <c r="O545" s="6">
        <f>INT(INDEX([3]仙灵岛强度设计!$B$59:$R$86,MATCH(VLOOKUP($F545,[3]仙灵岛强度设计!$U$60:$V$90,2,FALSE),[3]仙灵岛强度设计!$B$59:$B$86,0),MATCH(O$1,[3]仙灵岛强度设计!$B$59:$R$59,0)))</f>
        <v>2183</v>
      </c>
      <c r="P545" s="6">
        <f>INT(INDEX([3]仙灵岛强度设计!$B$59:$R$86,MATCH(VLOOKUP($F545,[3]仙灵岛强度设计!$U$60:$V$90,2,FALSE),[3]仙灵岛强度设计!$B$59:$B$86,0),MATCH(P$1,[3]仙灵岛强度设计!$B$59:$R$59,0)))</f>
        <v>174643</v>
      </c>
      <c r="Q545" s="6">
        <f>INT(INDEX([3]仙灵岛强度设计!$B$59:$R$86,MATCH(VLOOKUP($F545,[3]仙灵岛强度设计!$U$60:$V$90,2,FALSE),[3]仙灵岛强度设计!$B$59:$B$86,0),MATCH(Q$1,[3]仙灵岛强度设计!$B$59:$R$59,0)))</f>
        <v>13971</v>
      </c>
      <c r="R545" s="6">
        <f>INT(INDEX([3]仙灵岛强度设计!$B$59:$R$86,MATCH(VLOOKUP($F545,[3]仙灵岛强度设计!$U$60:$V$90,2,FALSE),[3]仙灵岛强度设计!$B$59:$B$86,0),MATCH(R$1,[3]仙灵岛强度设计!$B$59:$R$59,0)))</f>
        <v>13971</v>
      </c>
      <c r="S545" s="6">
        <f>INT(INDEX([3]仙灵岛强度设计!$B$59:$R$86,MATCH(VLOOKUP($F545,[3]仙灵岛强度设计!$U$60:$V$90,2,FALSE),[3]仙灵岛强度设计!$B$59:$B$86,0),MATCH(S$1,[3]仙灵岛强度设计!$B$59:$R$59,0)))</f>
        <v>6985</v>
      </c>
      <c r="T545" s="6">
        <f>INT(INDEX([3]仙灵岛强度设计!$B$59:$R$86,MATCH(VLOOKUP($F545,[3]仙灵岛强度设计!$U$60:$V$90,2,FALSE),[3]仙灵岛强度设计!$B$59:$B$86,0),MATCH(T$1,[3]仙灵岛强度设计!$B$59:$R$59,0)))</f>
        <v>3492</v>
      </c>
      <c r="U545" s="6">
        <f>INT(INDEX([3]仙灵岛强度设计!$B$59:$R$86,MATCH(VLOOKUP($F545,[3]仙灵岛强度设计!$U$60:$V$90,2,FALSE),[3]仙灵岛强度设计!$B$59:$B$86,0),MATCH(U$1,[3]仙灵岛强度设计!$B$59:$R$59,0)))</f>
        <v>2794</v>
      </c>
      <c r="V545" s="6">
        <f>INT(INDEX([3]仙灵岛强度设计!$B$59:$R$86,MATCH(VLOOKUP($F545,[3]仙灵岛强度设计!$U$60:$V$90,2,FALSE),[3]仙灵岛强度设计!$B$59:$B$86,0),MATCH(V$1,[3]仙灵岛强度设计!$B$59:$R$59,0)))</f>
        <v>2235</v>
      </c>
      <c r="W545" s="6">
        <f>INT(INDEX([3]仙灵岛强度设计!$B$59:$R$86,MATCH(VLOOKUP($F545,[3]仙灵岛强度设计!$U$60:$V$90,2,FALSE),[3]仙灵岛强度设计!$B$59:$B$86,0),MATCH(W$1,[3]仙灵岛强度设计!$B$59:$R$59,0)))</f>
        <v>1746</v>
      </c>
      <c r="X545" s="6">
        <f>INT(INDEX([3]仙灵岛强度设计!$B$59:$R$86,MATCH(VLOOKUP($F545,[3]仙灵岛强度设计!$U$60:$V$90,2,FALSE),[3]仙灵岛强度设计!$B$59:$B$86,0),MATCH(X$1,[3]仙灵岛强度设计!$B$59:$R$59,0)))</f>
        <v>3492</v>
      </c>
      <c r="Y545" s="6">
        <f>INT(VLOOKUP($I545,怪物模板!$A$3:$N$302,怪物模板!L$1,FALSE))</f>
        <v>12000</v>
      </c>
      <c r="Z545" s="6">
        <v>0</v>
      </c>
      <c r="AA545" s="6">
        <v>600</v>
      </c>
      <c r="AB545" s="6">
        <v>0</v>
      </c>
      <c r="AC545" s="6">
        <v>0</v>
      </c>
      <c r="AD545" s="6">
        <v>0</v>
      </c>
    </row>
    <row r="546" spans="1:30">
      <c r="A546" s="6">
        <v>543</v>
      </c>
      <c r="B546" s="6">
        <v>510090</v>
      </c>
      <c r="C546" s="12" t="s">
        <v>557</v>
      </c>
      <c r="D546" s="6"/>
      <c r="E546" s="11" t="str">
        <f t="shared" si="14"/>
        <v>51009026093</v>
      </c>
      <c r="F546" s="6">
        <v>26093</v>
      </c>
      <c r="G546" s="6" t="s">
        <v>156</v>
      </c>
      <c r="H546" s="6"/>
      <c r="I546" s="6">
        <v>120</v>
      </c>
      <c r="J546" s="6">
        <v>1</v>
      </c>
      <c r="K546" s="6">
        <v>0</v>
      </c>
      <c r="L546" s="6">
        <v>0</v>
      </c>
      <c r="M546" s="6">
        <v>0.5</v>
      </c>
      <c r="N546" s="6">
        <v>1</v>
      </c>
      <c r="O546" s="6">
        <f>INT(INDEX([3]仙灵岛强度设计!$B$59:$R$86,MATCH(VLOOKUP($F546,[3]仙灵岛强度设计!$U$60:$V$90,2,FALSE),[3]仙灵岛强度设计!$B$59:$B$86,0),MATCH(O$1,[3]仙灵岛强度设计!$B$59:$R$59,0)))</f>
        <v>2183</v>
      </c>
      <c r="P546" s="6">
        <f>INT(INDEX([3]仙灵岛强度设计!$B$59:$R$86,MATCH(VLOOKUP($F546,[3]仙灵岛强度设计!$U$60:$V$90,2,FALSE),[3]仙灵岛强度设计!$B$59:$B$86,0),MATCH(P$1,[3]仙灵岛强度设计!$B$59:$R$59,0)))</f>
        <v>174643</v>
      </c>
      <c r="Q546" s="6">
        <f>INT(INDEX([3]仙灵岛强度设计!$B$59:$R$86,MATCH(VLOOKUP($F546,[3]仙灵岛强度设计!$U$60:$V$90,2,FALSE),[3]仙灵岛强度设计!$B$59:$B$86,0),MATCH(Q$1,[3]仙灵岛强度设计!$B$59:$R$59,0)))</f>
        <v>13971</v>
      </c>
      <c r="R546" s="6">
        <f>INT(INDEX([3]仙灵岛强度设计!$B$59:$R$86,MATCH(VLOOKUP($F546,[3]仙灵岛强度设计!$U$60:$V$90,2,FALSE),[3]仙灵岛强度设计!$B$59:$B$86,0),MATCH(R$1,[3]仙灵岛强度设计!$B$59:$R$59,0)))</f>
        <v>13971</v>
      </c>
      <c r="S546" s="6">
        <f>INT(INDEX([3]仙灵岛强度设计!$B$59:$R$86,MATCH(VLOOKUP($F546,[3]仙灵岛强度设计!$U$60:$V$90,2,FALSE),[3]仙灵岛强度设计!$B$59:$B$86,0),MATCH(S$1,[3]仙灵岛强度设计!$B$59:$R$59,0)))</f>
        <v>6985</v>
      </c>
      <c r="T546" s="6">
        <f>INT(INDEX([3]仙灵岛强度设计!$B$59:$R$86,MATCH(VLOOKUP($F546,[3]仙灵岛强度设计!$U$60:$V$90,2,FALSE),[3]仙灵岛强度设计!$B$59:$B$86,0),MATCH(T$1,[3]仙灵岛强度设计!$B$59:$R$59,0)))</f>
        <v>3492</v>
      </c>
      <c r="U546" s="6">
        <f>INT(INDEX([3]仙灵岛强度设计!$B$59:$R$86,MATCH(VLOOKUP($F546,[3]仙灵岛强度设计!$U$60:$V$90,2,FALSE),[3]仙灵岛强度设计!$B$59:$B$86,0),MATCH(U$1,[3]仙灵岛强度设计!$B$59:$R$59,0)))</f>
        <v>2794</v>
      </c>
      <c r="V546" s="6">
        <f>INT(INDEX([3]仙灵岛强度设计!$B$59:$R$86,MATCH(VLOOKUP($F546,[3]仙灵岛强度设计!$U$60:$V$90,2,FALSE),[3]仙灵岛强度设计!$B$59:$B$86,0),MATCH(V$1,[3]仙灵岛强度设计!$B$59:$R$59,0)))</f>
        <v>2235</v>
      </c>
      <c r="W546" s="6">
        <f>INT(INDEX([3]仙灵岛强度设计!$B$59:$R$86,MATCH(VLOOKUP($F546,[3]仙灵岛强度设计!$U$60:$V$90,2,FALSE),[3]仙灵岛强度设计!$B$59:$B$86,0),MATCH(W$1,[3]仙灵岛强度设计!$B$59:$R$59,0)))</f>
        <v>1746</v>
      </c>
      <c r="X546" s="6">
        <f>INT(INDEX([3]仙灵岛强度设计!$B$59:$R$86,MATCH(VLOOKUP($F546,[3]仙灵岛强度设计!$U$60:$V$90,2,FALSE),[3]仙灵岛强度设计!$B$59:$B$86,0),MATCH(X$1,[3]仙灵岛强度设计!$B$59:$R$59,0)))</f>
        <v>3492</v>
      </c>
      <c r="Y546" s="6">
        <f>INT(VLOOKUP($I546,怪物模板!$A$3:$N$302,怪物模板!L$1,FALSE))</f>
        <v>12000</v>
      </c>
      <c r="Z546" s="6">
        <v>0</v>
      </c>
      <c r="AA546" s="6">
        <v>600</v>
      </c>
      <c r="AB546" s="6">
        <v>0</v>
      </c>
      <c r="AC546" s="6">
        <v>0</v>
      </c>
      <c r="AD546" s="6">
        <v>0</v>
      </c>
    </row>
    <row r="547" spans="1:30">
      <c r="A547" s="6">
        <v>544</v>
      </c>
      <c r="B547" s="6">
        <v>610010</v>
      </c>
      <c r="C547" s="6" t="s">
        <v>559</v>
      </c>
      <c r="D547" s="6"/>
      <c r="E547" s="11" t="str">
        <f t="shared" si="14"/>
        <v>61001027001</v>
      </c>
      <c r="F547" s="6">
        <v>27001</v>
      </c>
      <c r="G547" s="6" t="s">
        <v>174</v>
      </c>
      <c r="H547" s="6"/>
      <c r="I547" s="6">
        <v>150</v>
      </c>
      <c r="J547" s="6">
        <v>3</v>
      </c>
      <c r="K547" s="6">
        <v>0</v>
      </c>
      <c r="L547" s="6">
        <v>0</v>
      </c>
      <c r="M547" s="6">
        <v>6</v>
      </c>
      <c r="N547" s="6">
        <v>30</v>
      </c>
      <c r="O547" s="6">
        <v>3757</v>
      </c>
      <c r="P547" s="6">
        <f>INT(VLOOKUP($I547,怪物模板!$A$3:$N$302,怪物模板!C$1,FALSE)*N547)</f>
        <v>1153200</v>
      </c>
      <c r="Q547" s="6">
        <f>INT(VLOOKUP($I547,怪物模板!$A$3:$N$302,怪物模板!D$1,FALSE))</f>
        <v>10028</v>
      </c>
      <c r="R547" s="6">
        <f>INT(VLOOKUP($I547,怪物模板!$A$3:$N$302,怪物模板!E$1,FALSE))</f>
        <v>10028</v>
      </c>
      <c r="S547" s="6">
        <f>INT(VLOOKUP($I547,怪物模板!$A$3:$N$302,怪物模板!F$1,FALSE))</f>
        <v>334</v>
      </c>
      <c r="T547" s="6">
        <f>INT(VLOOKUP($I547,怪物模板!$A$3:$N$302,怪物模板!G$1,FALSE))</f>
        <v>668</v>
      </c>
      <c r="U547" s="6">
        <f>INT(VLOOKUP($I547,怪物模板!$A$3:$N$302,怪物模板!H$1,FALSE))</f>
        <v>1069</v>
      </c>
      <c r="V547" s="6">
        <f>INT(VLOOKUP($I547,怪物模板!$A$3:$N$302,怪物模板!I$1,FALSE))</f>
        <v>641</v>
      </c>
      <c r="W547" s="6">
        <f>INT(VLOOKUP($I547,怪物模板!$A$3:$N$302,怪物模板!J$1,FALSE))</f>
        <v>2674</v>
      </c>
      <c r="X547" s="6">
        <f>INT(VLOOKUP($I547,怪物模板!$A$3:$N$302,怪物模板!K$1,FALSE))</f>
        <v>1337</v>
      </c>
      <c r="Y547" s="6">
        <f>INT(VLOOKUP($I547,怪物模板!$A$3:$N$302,怪物模板!L$1,FALSE))</f>
        <v>12000</v>
      </c>
      <c r="Z547" s="6">
        <f>INT(VLOOKUP($I547,怪物模板!$A$3:$N$302,怪物模板!M$1,FALSE))</f>
        <v>0</v>
      </c>
      <c r="AA547" s="6">
        <f>INT(VLOOKUP($I547,怪物模板!$A$3:$N$302,怪物模板!N$1,FALSE))</f>
        <v>550</v>
      </c>
      <c r="AB547" s="6">
        <v>0</v>
      </c>
      <c r="AC547" s="6">
        <v>0</v>
      </c>
      <c r="AD547" s="6">
        <v>0</v>
      </c>
    </row>
    <row r="548" spans="1:30">
      <c r="A548" s="6">
        <v>545</v>
      </c>
      <c r="B548" s="6">
        <v>610010</v>
      </c>
      <c r="C548" s="6" t="s">
        <v>559</v>
      </c>
      <c r="D548" s="6"/>
      <c r="E548" s="11" t="str">
        <f t="shared" si="14"/>
        <v>61001027002</v>
      </c>
      <c r="F548" s="6">
        <v>27002</v>
      </c>
      <c r="G548" s="6" t="s">
        <v>548</v>
      </c>
      <c r="H548" s="6"/>
      <c r="I548" s="6">
        <v>150</v>
      </c>
      <c r="J548" s="6">
        <v>3</v>
      </c>
      <c r="K548" s="6">
        <v>0</v>
      </c>
      <c r="L548" s="6">
        <v>0</v>
      </c>
      <c r="M548" s="6">
        <v>6</v>
      </c>
      <c r="N548" s="6">
        <v>30</v>
      </c>
      <c r="O548" s="6">
        <v>3757</v>
      </c>
      <c r="P548" s="6">
        <f>INT(VLOOKUP($I548,怪物模板!$A$3:$N$302,怪物模板!C$1,FALSE)*N548)</f>
        <v>1153200</v>
      </c>
      <c r="Q548" s="6">
        <f>INT(VLOOKUP($I548,怪物模板!$A$3:$N$302,怪物模板!D$1,FALSE))</f>
        <v>10028</v>
      </c>
      <c r="R548" s="6">
        <f>INT(VLOOKUP($I548,怪物模板!$A$3:$N$302,怪物模板!E$1,FALSE))</f>
        <v>10028</v>
      </c>
      <c r="S548" s="6">
        <f>INT(VLOOKUP($I548,怪物模板!$A$3:$N$302,怪物模板!F$1,FALSE))</f>
        <v>334</v>
      </c>
      <c r="T548" s="6">
        <f>INT(VLOOKUP($I548,怪物模板!$A$3:$N$302,怪物模板!G$1,FALSE))</f>
        <v>668</v>
      </c>
      <c r="U548" s="6">
        <f>INT(VLOOKUP($I548,怪物模板!$A$3:$N$302,怪物模板!H$1,FALSE))</f>
        <v>1069</v>
      </c>
      <c r="V548" s="6">
        <f>INT(VLOOKUP($I548,怪物模板!$A$3:$N$302,怪物模板!I$1,FALSE))</f>
        <v>641</v>
      </c>
      <c r="W548" s="6">
        <f>INT(VLOOKUP($I548,怪物模板!$A$3:$N$302,怪物模板!J$1,FALSE))</f>
        <v>2674</v>
      </c>
      <c r="X548" s="6">
        <f>INT(VLOOKUP($I548,怪物模板!$A$3:$N$302,怪物模板!K$1,FALSE))</f>
        <v>1337</v>
      </c>
      <c r="Y548" s="6">
        <f>INT(VLOOKUP($I548,怪物模板!$A$3:$N$302,怪物模板!L$1,FALSE))</f>
        <v>12000</v>
      </c>
      <c r="Z548" s="6">
        <v>0</v>
      </c>
      <c r="AA548" s="6">
        <v>600</v>
      </c>
      <c r="AB548" s="6">
        <v>0</v>
      </c>
      <c r="AC548" s="6">
        <v>0</v>
      </c>
      <c r="AD548" s="6">
        <v>0</v>
      </c>
    </row>
    <row r="549" spans="1:30">
      <c r="A549" s="6">
        <v>546</v>
      </c>
      <c r="B549" s="6">
        <v>610010</v>
      </c>
      <c r="C549" s="6" t="s">
        <v>559</v>
      </c>
      <c r="D549" s="6"/>
      <c r="E549" s="11" t="str">
        <f t="shared" si="14"/>
        <v>61001027005</v>
      </c>
      <c r="F549" s="6">
        <v>27005</v>
      </c>
      <c r="G549" s="6" t="s">
        <v>494</v>
      </c>
      <c r="H549" s="6"/>
      <c r="I549" s="6">
        <v>140</v>
      </c>
      <c r="J549" s="6">
        <v>3</v>
      </c>
      <c r="K549" s="6">
        <v>0</v>
      </c>
      <c r="L549" s="6">
        <v>0</v>
      </c>
      <c r="M549" s="6">
        <v>6</v>
      </c>
      <c r="N549" s="6">
        <v>30</v>
      </c>
      <c r="O549" s="6">
        <v>3390</v>
      </c>
      <c r="P549" s="6">
        <f>INT(VLOOKUP($I549,怪物模板!$A$3:$N$302,怪物模板!C$1,FALSE)*N549)</f>
        <v>1041030</v>
      </c>
      <c r="Q549" s="6">
        <f>INT(VLOOKUP($I549,怪物模板!$A$3:$N$302,怪物模板!D$1,FALSE))</f>
        <v>9052</v>
      </c>
      <c r="R549" s="6">
        <f>INT(VLOOKUP($I549,怪物模板!$A$3:$N$302,怪物模板!E$1,FALSE))</f>
        <v>9052</v>
      </c>
      <c r="S549" s="6">
        <f>INT(VLOOKUP($I549,怪物模板!$A$3:$N$302,怪物模板!F$1,FALSE))</f>
        <v>301</v>
      </c>
      <c r="T549" s="6">
        <f>INT(VLOOKUP($I549,怪物模板!$A$3:$N$302,怪物模板!G$1,FALSE))</f>
        <v>603</v>
      </c>
      <c r="U549" s="6">
        <f>INT(VLOOKUP($I549,怪物模板!$A$3:$N$302,怪物模板!H$1,FALSE))</f>
        <v>965</v>
      </c>
      <c r="V549" s="6">
        <f>INT(VLOOKUP($I549,怪物模板!$A$3:$N$302,怪物模板!I$1,FALSE))</f>
        <v>579</v>
      </c>
      <c r="W549" s="6">
        <f>INT(VLOOKUP($I549,怪物模板!$A$3:$N$302,怪物模板!J$1,FALSE))</f>
        <v>2414</v>
      </c>
      <c r="X549" s="6">
        <f>INT(VLOOKUP($I549,怪物模板!$A$3:$N$302,怪物模板!K$1,FALSE))</f>
        <v>1207</v>
      </c>
      <c r="Y549" s="6">
        <f>INT(VLOOKUP($I549,怪物模板!$A$3:$N$302,怪物模板!L$1,FALSE))</f>
        <v>12000</v>
      </c>
      <c r="Z549" s="6">
        <v>0</v>
      </c>
      <c r="AA549" s="6">
        <v>720</v>
      </c>
      <c r="AB549" s="6">
        <v>0</v>
      </c>
      <c r="AC549" s="6">
        <v>0</v>
      </c>
      <c r="AD549" s="6">
        <v>0</v>
      </c>
    </row>
    <row r="550" spans="1:30">
      <c r="A550" s="6">
        <v>547</v>
      </c>
      <c r="B550" s="6">
        <v>610010</v>
      </c>
      <c r="C550" s="6" t="s">
        <v>559</v>
      </c>
      <c r="D550" s="6"/>
      <c r="E550" s="11" t="str">
        <f t="shared" si="14"/>
        <v>61001027006</v>
      </c>
      <c r="F550" s="6">
        <v>27006</v>
      </c>
      <c r="G550" s="6" t="s">
        <v>498</v>
      </c>
      <c r="H550" s="6"/>
      <c r="I550" s="6">
        <v>140</v>
      </c>
      <c r="J550" s="6">
        <v>3</v>
      </c>
      <c r="K550" s="6">
        <v>0</v>
      </c>
      <c r="L550" s="6">
        <v>0</v>
      </c>
      <c r="M550" s="6">
        <v>6</v>
      </c>
      <c r="N550" s="6">
        <v>30</v>
      </c>
      <c r="O550" s="6">
        <v>3390</v>
      </c>
      <c r="P550" s="6">
        <f>INT(VLOOKUP($I550,怪物模板!$A$3:$N$302,怪物模板!C$1,FALSE)*N550)</f>
        <v>1041030</v>
      </c>
      <c r="Q550" s="6">
        <f>INT(VLOOKUP($I550,怪物模板!$A$3:$N$302,怪物模板!D$1,FALSE))</f>
        <v>9052</v>
      </c>
      <c r="R550" s="6">
        <f>INT(VLOOKUP($I550,怪物模板!$A$3:$N$302,怪物模板!E$1,FALSE))</f>
        <v>9052</v>
      </c>
      <c r="S550" s="6">
        <f>INT(VLOOKUP($I550,怪物模板!$A$3:$N$302,怪物模板!F$1,FALSE))</f>
        <v>301</v>
      </c>
      <c r="T550" s="6">
        <f>INT(VLOOKUP($I550,怪物模板!$A$3:$N$302,怪物模板!G$1,FALSE))</f>
        <v>603</v>
      </c>
      <c r="U550" s="6">
        <f>INT(VLOOKUP($I550,怪物模板!$A$3:$N$302,怪物模板!H$1,FALSE))</f>
        <v>965</v>
      </c>
      <c r="V550" s="6">
        <f>INT(VLOOKUP($I550,怪物模板!$A$3:$N$302,怪物模板!I$1,FALSE))</f>
        <v>579</v>
      </c>
      <c r="W550" s="6">
        <f>INT(VLOOKUP($I550,怪物模板!$A$3:$N$302,怪物模板!J$1,FALSE))</f>
        <v>2414</v>
      </c>
      <c r="X550" s="6">
        <f>INT(VLOOKUP($I550,怪物模板!$A$3:$N$302,怪物模板!K$1,FALSE))</f>
        <v>1207</v>
      </c>
      <c r="Y550" s="6">
        <f>INT(VLOOKUP($I550,怪物模板!$A$3:$N$302,怪物模板!L$1,FALSE))</f>
        <v>12000</v>
      </c>
      <c r="Z550" s="6">
        <v>0</v>
      </c>
      <c r="AA550" s="6">
        <v>720</v>
      </c>
      <c r="AB550" s="6">
        <v>0</v>
      </c>
      <c r="AC550" s="6">
        <v>0</v>
      </c>
      <c r="AD550" s="6">
        <v>0</v>
      </c>
    </row>
    <row r="551" spans="1:30">
      <c r="A551" s="6">
        <v>548</v>
      </c>
      <c r="B551" s="6">
        <v>610010</v>
      </c>
      <c r="C551" s="6" t="s">
        <v>559</v>
      </c>
      <c r="D551" s="6"/>
      <c r="E551" s="11" t="str">
        <f t="shared" si="14"/>
        <v>61001027004</v>
      </c>
      <c r="F551" s="6">
        <v>27004</v>
      </c>
      <c r="G551" s="6" t="s">
        <v>190</v>
      </c>
      <c r="H551" s="6"/>
      <c r="I551" s="6">
        <v>140</v>
      </c>
      <c r="J551" s="6">
        <v>3</v>
      </c>
      <c r="K551" s="6">
        <v>0</v>
      </c>
      <c r="L551" s="6">
        <v>0</v>
      </c>
      <c r="M551" s="6">
        <v>1.2</v>
      </c>
      <c r="N551" s="6">
        <v>270</v>
      </c>
      <c r="O551" s="6">
        <v>677</v>
      </c>
      <c r="P551" s="6">
        <f>INT(VLOOKUP($I551,怪物模板!$A$3:$N$302,怪物模板!C$1,FALSE)*N551)</f>
        <v>9369270</v>
      </c>
      <c r="Q551" s="6">
        <f>INT(VLOOKUP($I551,怪物模板!$A$3:$N$302,怪物模板!D$1,FALSE))</f>
        <v>9052</v>
      </c>
      <c r="R551" s="6">
        <f>INT(VLOOKUP($I551,怪物模板!$A$3:$N$302,怪物模板!E$1,FALSE))</f>
        <v>9052</v>
      </c>
      <c r="S551" s="6">
        <f>INT(VLOOKUP($I551,怪物模板!$A$3:$N$302,怪物模板!F$1,FALSE))</f>
        <v>301</v>
      </c>
      <c r="T551" s="6">
        <f>INT(VLOOKUP($I551,怪物模板!$A$3:$N$302,怪物模板!G$1,FALSE))</f>
        <v>603</v>
      </c>
      <c r="U551" s="6">
        <f>INT(VLOOKUP($I551,怪物模板!$A$3:$N$302,怪物模板!H$1,FALSE))</f>
        <v>965</v>
      </c>
      <c r="V551" s="6">
        <f>INT(VLOOKUP($I551,怪物模板!$A$3:$N$302,怪物模板!I$1,FALSE))</f>
        <v>579</v>
      </c>
      <c r="W551" s="6">
        <f>INT(VLOOKUP($I551,怪物模板!$A$3:$N$302,怪物模板!J$1,FALSE))</f>
        <v>2414</v>
      </c>
      <c r="X551" s="6">
        <f>INT(VLOOKUP($I551,怪物模板!$A$3:$N$302,怪物模板!K$1,FALSE))</f>
        <v>1207</v>
      </c>
      <c r="Y551" s="6">
        <f>INT(VLOOKUP($I551,怪物模板!$A$3:$N$302,怪物模板!L$1,FALSE))</f>
        <v>12000</v>
      </c>
      <c r="Z551" s="6">
        <v>0</v>
      </c>
      <c r="AA551" s="6">
        <v>720</v>
      </c>
      <c r="AB551" s="6">
        <v>0</v>
      </c>
      <c r="AC551" s="6">
        <v>0</v>
      </c>
      <c r="AD551" s="6">
        <v>0</v>
      </c>
    </row>
    <row r="552" spans="1:30">
      <c r="A552" s="6">
        <v>549</v>
      </c>
      <c r="B552" s="6">
        <v>610020</v>
      </c>
      <c r="C552" s="6" t="s">
        <v>560</v>
      </c>
      <c r="D552" s="6"/>
      <c r="E552" s="11" t="str">
        <f t="shared" si="14"/>
        <v>61002027211</v>
      </c>
      <c r="F552" s="6">
        <v>27211</v>
      </c>
      <c r="G552" t="s">
        <v>70</v>
      </c>
      <c r="I552" s="10">
        <v>60</v>
      </c>
      <c r="J552" s="6">
        <v>1</v>
      </c>
      <c r="K552" s="6">
        <v>0</v>
      </c>
      <c r="L552" s="6">
        <v>0</v>
      </c>
      <c r="M552" s="6">
        <v>0.5</v>
      </c>
      <c r="N552" s="6">
        <v>30</v>
      </c>
      <c r="O552" s="6">
        <v>88</v>
      </c>
      <c r="P552" s="6">
        <f>INT(VLOOKUP($I552,怪物模板!$A$3:$N$302,怪物模板!C$1,FALSE)*N552)</f>
        <v>327810</v>
      </c>
      <c r="Q552" s="6">
        <f>INT(VLOOKUP($I552,怪物模板!$A$3:$N$302,怪物模板!D$1,FALSE))</f>
        <v>2850</v>
      </c>
      <c r="R552" s="6">
        <f>INT(VLOOKUP($I552,怪物模板!$A$3:$N$302,怪物模板!E$1,FALSE))</f>
        <v>2850</v>
      </c>
      <c r="S552" s="6">
        <f>INT(VLOOKUP($I552,怪物模板!$A$3:$N$302,怪物模板!F$1,FALSE))</f>
        <v>95</v>
      </c>
      <c r="T552" s="6">
        <f>INT(VLOOKUP($I552,怪物模板!$A$3:$N$302,怪物模板!G$1,FALSE))</f>
        <v>190</v>
      </c>
      <c r="U552" s="6">
        <f>INT(VLOOKUP($I552,怪物模板!$A$3:$N$302,怪物模板!H$1,FALSE))</f>
        <v>304</v>
      </c>
      <c r="V552" s="6">
        <f>INT(VLOOKUP($I552,怪物模板!$A$3:$N$302,怪物模板!I$1,FALSE))</f>
        <v>182</v>
      </c>
      <c r="W552" s="6">
        <f>INT(VLOOKUP($I552,怪物模板!$A$3:$N$302,怪物模板!J$1,FALSE))</f>
        <v>760</v>
      </c>
      <c r="X552" s="6">
        <f>INT(VLOOKUP($I552,怪物模板!$A$3:$N$302,怪物模板!K$1,FALSE))</f>
        <v>380</v>
      </c>
      <c r="Y552" s="6">
        <f>INT(VLOOKUP($I552,怪物模板!$A$3:$N$302,怪物模板!L$1,FALSE))</f>
        <v>12000</v>
      </c>
      <c r="Z552" s="6">
        <f>INT(VLOOKUP($I552,怪物模板!$A$3:$N$302,怪物模板!M$1,FALSE))</f>
        <v>0</v>
      </c>
      <c r="AA552" s="6">
        <f>INT(VLOOKUP($I552,怪物模板!$A$3:$N$302,怪物模板!N$1,FALSE))</f>
        <v>550</v>
      </c>
      <c r="AB552" s="6">
        <v>0</v>
      </c>
      <c r="AC552" s="6">
        <v>0</v>
      </c>
      <c r="AD552" s="6">
        <v>0</v>
      </c>
    </row>
    <row r="553" spans="1:30">
      <c r="A553" s="6">
        <v>550</v>
      </c>
      <c r="B553" s="6">
        <v>610020</v>
      </c>
      <c r="C553" s="6" t="s">
        <v>560</v>
      </c>
      <c r="D553" s="6"/>
      <c r="E553" s="11" t="str">
        <f t="shared" si="14"/>
        <v>61002027212</v>
      </c>
      <c r="F553" s="6">
        <v>27212</v>
      </c>
      <c r="G553" t="s">
        <v>92</v>
      </c>
      <c r="I553" s="10">
        <v>60</v>
      </c>
      <c r="J553" s="6">
        <v>2</v>
      </c>
      <c r="K553" s="6">
        <v>0</v>
      </c>
      <c r="L553" s="6">
        <v>0</v>
      </c>
      <c r="M553" s="6">
        <v>1.2</v>
      </c>
      <c r="N553" s="6">
        <v>30</v>
      </c>
      <c r="O553" s="6">
        <v>212</v>
      </c>
      <c r="P553" s="6">
        <f>INT(VLOOKUP($I553,怪物模板!$A$3:$N$302,怪物模板!C$1,FALSE)*N553)</f>
        <v>327810</v>
      </c>
      <c r="Q553" s="6">
        <f>INT(VLOOKUP($I553,怪物模板!$A$3:$N$302,怪物模板!D$1,FALSE))</f>
        <v>2850</v>
      </c>
      <c r="R553" s="6">
        <f>INT(VLOOKUP($I553,怪物模板!$A$3:$N$302,怪物模板!E$1,FALSE))</f>
        <v>2850</v>
      </c>
      <c r="S553" s="6">
        <f>INT(VLOOKUP($I553,怪物模板!$A$3:$N$302,怪物模板!F$1,FALSE))</f>
        <v>95</v>
      </c>
      <c r="T553" s="6">
        <f>INT(VLOOKUP($I553,怪物模板!$A$3:$N$302,怪物模板!G$1,FALSE))</f>
        <v>190</v>
      </c>
      <c r="U553" s="6">
        <f>INT(VLOOKUP($I553,怪物模板!$A$3:$N$302,怪物模板!H$1,FALSE))</f>
        <v>304</v>
      </c>
      <c r="V553" s="6">
        <f>INT(VLOOKUP($I553,怪物模板!$A$3:$N$302,怪物模板!I$1,FALSE))</f>
        <v>182</v>
      </c>
      <c r="W553" s="6">
        <f>INT(VLOOKUP($I553,怪物模板!$A$3:$N$302,怪物模板!J$1,FALSE))</f>
        <v>760</v>
      </c>
      <c r="X553" s="6">
        <f>INT(VLOOKUP($I553,怪物模板!$A$3:$N$302,怪物模板!K$1,FALSE))</f>
        <v>380</v>
      </c>
      <c r="Y553" s="6">
        <f>INT(VLOOKUP($I553,怪物模板!$A$3:$N$302,怪物模板!L$1,FALSE))</f>
        <v>12000</v>
      </c>
      <c r="Z553" s="6">
        <f>INT(VLOOKUP($I553,怪物模板!$A$3:$N$302,怪物模板!M$1,FALSE))</f>
        <v>0</v>
      </c>
      <c r="AA553" s="6">
        <f>INT(VLOOKUP($I553,怪物模板!$A$3:$N$302,怪物模板!N$1,FALSE))</f>
        <v>550</v>
      </c>
      <c r="AB553" s="6">
        <v>0</v>
      </c>
      <c r="AC553" s="6">
        <v>0</v>
      </c>
      <c r="AD553" s="6">
        <v>0</v>
      </c>
    </row>
    <row r="554" spans="1:30">
      <c r="A554" s="6">
        <v>551</v>
      </c>
      <c r="B554" s="6">
        <v>610020</v>
      </c>
      <c r="C554" s="6" t="s">
        <v>560</v>
      </c>
      <c r="D554" s="6"/>
      <c r="E554" s="11" t="str">
        <f t="shared" si="14"/>
        <v>61002027221</v>
      </c>
      <c r="F554" s="6">
        <v>27221</v>
      </c>
      <c r="G554" t="s">
        <v>97</v>
      </c>
      <c r="I554" s="10">
        <v>70</v>
      </c>
      <c r="J554" s="6">
        <v>1</v>
      </c>
      <c r="K554" s="6">
        <v>0</v>
      </c>
      <c r="L554" s="6">
        <v>0</v>
      </c>
      <c r="M554" s="6">
        <v>0.6</v>
      </c>
      <c r="N554" s="6">
        <v>30</v>
      </c>
      <c r="O554" s="6">
        <v>128</v>
      </c>
      <c r="P554" s="6">
        <f>INT(VLOOKUP($I554,怪物模板!$A$3:$N$302,怪物模板!C$1,FALSE)*N554)</f>
        <v>399030</v>
      </c>
      <c r="Q554" s="6">
        <f>INT(VLOOKUP($I554,怪物模板!$A$3:$N$302,怪物模板!D$1,FALSE))</f>
        <v>3470</v>
      </c>
      <c r="R554" s="6">
        <f>INT(VLOOKUP($I554,怪物模板!$A$3:$N$302,怪物模板!E$1,FALSE))</f>
        <v>3470</v>
      </c>
      <c r="S554" s="6">
        <f>INT(VLOOKUP($I554,怪物模板!$A$3:$N$302,怪物模板!F$1,FALSE))</f>
        <v>115</v>
      </c>
      <c r="T554" s="6">
        <f>INT(VLOOKUP($I554,怪物模板!$A$3:$N$302,怪物模板!G$1,FALSE))</f>
        <v>231</v>
      </c>
      <c r="U554" s="6">
        <f>INT(VLOOKUP($I554,怪物模板!$A$3:$N$302,怪物模板!H$1,FALSE))</f>
        <v>370</v>
      </c>
      <c r="V554" s="6">
        <f>INT(VLOOKUP($I554,怪物模板!$A$3:$N$302,怪物模板!I$1,FALSE))</f>
        <v>222</v>
      </c>
      <c r="W554" s="6">
        <f>INT(VLOOKUP($I554,怪物模板!$A$3:$N$302,怪物模板!J$1,FALSE))</f>
        <v>925</v>
      </c>
      <c r="X554" s="6">
        <f>INT(VLOOKUP($I554,怪物模板!$A$3:$N$302,怪物模板!K$1,FALSE))</f>
        <v>462</v>
      </c>
      <c r="Y554" s="6">
        <f>INT(VLOOKUP($I554,怪物模板!$A$3:$N$302,怪物模板!L$1,FALSE))</f>
        <v>12000</v>
      </c>
      <c r="Z554" s="6">
        <f>INT(VLOOKUP($I554,怪物模板!$A$3:$N$302,怪物模板!M$1,FALSE))</f>
        <v>0</v>
      </c>
      <c r="AA554" s="6">
        <f>INT(VLOOKUP($I554,怪物模板!$A$3:$N$302,怪物模板!N$1,FALSE))</f>
        <v>550</v>
      </c>
      <c r="AB554" s="6">
        <v>0</v>
      </c>
      <c r="AC554" s="6">
        <v>0</v>
      </c>
      <c r="AD554" s="6">
        <v>0</v>
      </c>
    </row>
    <row r="555" spans="1:30">
      <c r="A555" s="6">
        <v>552</v>
      </c>
      <c r="B555" s="6">
        <v>610020</v>
      </c>
      <c r="C555" s="6" t="s">
        <v>560</v>
      </c>
      <c r="D555" s="6"/>
      <c r="E555" s="11" t="str">
        <f t="shared" si="14"/>
        <v>61002027222</v>
      </c>
      <c r="F555" s="6">
        <v>27222</v>
      </c>
      <c r="G555" t="s">
        <v>98</v>
      </c>
      <c r="I555" s="10">
        <v>70</v>
      </c>
      <c r="J555" s="6">
        <v>2</v>
      </c>
      <c r="K555" s="6">
        <v>0</v>
      </c>
      <c r="L555" s="6">
        <v>0</v>
      </c>
      <c r="M555" s="6">
        <v>1.2</v>
      </c>
      <c r="N555" s="6">
        <v>30</v>
      </c>
      <c r="O555" s="6">
        <v>258</v>
      </c>
      <c r="P555" s="6">
        <f>INT(VLOOKUP($I555,怪物模板!$A$3:$N$302,怪物模板!C$1,FALSE)*N555)</f>
        <v>399030</v>
      </c>
      <c r="Q555" s="6">
        <f>INT(VLOOKUP($I555,怪物模板!$A$3:$N$302,怪物模板!D$1,FALSE))</f>
        <v>3470</v>
      </c>
      <c r="R555" s="6">
        <f>INT(VLOOKUP($I555,怪物模板!$A$3:$N$302,怪物模板!E$1,FALSE))</f>
        <v>3470</v>
      </c>
      <c r="S555" s="6">
        <f>INT(VLOOKUP($I555,怪物模板!$A$3:$N$302,怪物模板!F$1,FALSE))</f>
        <v>115</v>
      </c>
      <c r="T555" s="6">
        <f>INT(VLOOKUP($I555,怪物模板!$A$3:$N$302,怪物模板!G$1,FALSE))</f>
        <v>231</v>
      </c>
      <c r="U555" s="6">
        <f>INT(VLOOKUP($I555,怪物模板!$A$3:$N$302,怪物模板!H$1,FALSE))</f>
        <v>370</v>
      </c>
      <c r="V555" s="6">
        <f>INT(VLOOKUP($I555,怪物模板!$A$3:$N$302,怪物模板!I$1,FALSE))</f>
        <v>222</v>
      </c>
      <c r="W555" s="6">
        <f>INT(VLOOKUP($I555,怪物模板!$A$3:$N$302,怪物模板!J$1,FALSE))</f>
        <v>925</v>
      </c>
      <c r="X555" s="6">
        <f>INT(VLOOKUP($I555,怪物模板!$A$3:$N$302,怪物模板!K$1,FALSE))</f>
        <v>462</v>
      </c>
      <c r="Y555" s="6">
        <f>INT(VLOOKUP($I555,怪物模板!$A$3:$N$302,怪物模板!L$1,FALSE))</f>
        <v>12000</v>
      </c>
      <c r="Z555" s="6">
        <f>INT(VLOOKUP($I555,怪物模板!$A$3:$N$302,怪物模板!M$1,FALSE))</f>
        <v>0</v>
      </c>
      <c r="AA555" s="6">
        <f>INT(VLOOKUP($I555,怪物模板!$A$3:$N$302,怪物模板!N$1,FALSE))</f>
        <v>550</v>
      </c>
      <c r="AB555" s="6">
        <v>0</v>
      </c>
      <c r="AC555" s="6">
        <v>0</v>
      </c>
      <c r="AD555" s="6">
        <v>0</v>
      </c>
    </row>
    <row r="556" spans="1:30">
      <c r="A556" s="6">
        <v>553</v>
      </c>
      <c r="B556" s="6">
        <v>610020</v>
      </c>
      <c r="C556" s="6" t="s">
        <v>560</v>
      </c>
      <c r="D556" s="6"/>
      <c r="E556" s="11" t="str">
        <f t="shared" si="14"/>
        <v>61002027231</v>
      </c>
      <c r="F556" s="6">
        <v>27231</v>
      </c>
      <c r="G556" t="s">
        <v>106</v>
      </c>
      <c r="I556" s="10">
        <v>80</v>
      </c>
      <c r="J556" s="6">
        <v>1</v>
      </c>
      <c r="K556" s="6">
        <v>0</v>
      </c>
      <c r="L556" s="6">
        <v>0</v>
      </c>
      <c r="M556" s="6">
        <v>0.6</v>
      </c>
      <c r="N556" s="6">
        <v>30</v>
      </c>
      <c r="O556" s="6">
        <v>153</v>
      </c>
      <c r="P556" s="6">
        <f>INT(VLOOKUP($I556,怪物模板!$A$3:$N$302,怪物模板!C$1,FALSE)*N556)</f>
        <v>475410</v>
      </c>
      <c r="Q556" s="6">
        <f>INT(VLOOKUP($I556,怪物模板!$A$3:$N$302,怪物模板!D$1,FALSE))</f>
        <v>4134</v>
      </c>
      <c r="R556" s="6">
        <f>INT(VLOOKUP($I556,怪物模板!$A$3:$N$302,怪物模板!E$1,FALSE))</f>
        <v>4134</v>
      </c>
      <c r="S556" s="6">
        <f>INT(VLOOKUP($I556,怪物模板!$A$3:$N$302,怪物模板!F$1,FALSE))</f>
        <v>137</v>
      </c>
      <c r="T556" s="6">
        <f>INT(VLOOKUP($I556,怪物模板!$A$3:$N$302,怪物模板!G$1,FALSE))</f>
        <v>275</v>
      </c>
      <c r="U556" s="6">
        <f>INT(VLOOKUP($I556,怪物模板!$A$3:$N$302,怪物模板!H$1,FALSE))</f>
        <v>440</v>
      </c>
      <c r="V556" s="6">
        <f>INT(VLOOKUP($I556,怪物模板!$A$3:$N$302,怪物模板!I$1,FALSE))</f>
        <v>264</v>
      </c>
      <c r="W556" s="6">
        <f>INT(VLOOKUP($I556,怪物模板!$A$3:$N$302,怪物模板!J$1,FALSE))</f>
        <v>1102</v>
      </c>
      <c r="X556" s="6">
        <f>INT(VLOOKUP($I556,怪物模板!$A$3:$N$302,怪物模板!K$1,FALSE))</f>
        <v>551</v>
      </c>
      <c r="Y556" s="6">
        <f>INT(VLOOKUP($I556,怪物模板!$A$3:$N$302,怪物模板!L$1,FALSE))</f>
        <v>12000</v>
      </c>
      <c r="Z556" s="6">
        <f>INT(VLOOKUP($I556,怪物模板!$A$3:$N$302,怪物模板!M$1,FALSE))</f>
        <v>0</v>
      </c>
      <c r="AA556" s="6">
        <f>INT(VLOOKUP($I556,怪物模板!$A$3:$N$302,怪物模板!N$1,FALSE))</f>
        <v>550</v>
      </c>
      <c r="AB556" s="6">
        <v>0</v>
      </c>
      <c r="AC556" s="6">
        <v>0</v>
      </c>
      <c r="AD556" s="6">
        <v>0</v>
      </c>
    </row>
    <row r="557" spans="1:30">
      <c r="A557" s="6">
        <v>554</v>
      </c>
      <c r="B557" s="6">
        <v>610020</v>
      </c>
      <c r="C557" s="6" t="s">
        <v>560</v>
      </c>
      <c r="D557" s="6"/>
      <c r="E557" s="11" t="str">
        <f t="shared" si="14"/>
        <v>61002027232</v>
      </c>
      <c r="F557" s="6">
        <v>27232</v>
      </c>
      <c r="G557" t="s">
        <v>104</v>
      </c>
      <c r="I557" s="10">
        <v>80</v>
      </c>
      <c r="J557" s="6">
        <v>2</v>
      </c>
      <c r="K557" s="6">
        <v>0</v>
      </c>
      <c r="L557" s="6">
        <v>0</v>
      </c>
      <c r="M557" s="6">
        <v>1.2</v>
      </c>
      <c r="N557" s="6">
        <v>30</v>
      </c>
      <c r="O557" s="6">
        <v>308</v>
      </c>
      <c r="P557" s="6">
        <f>INT(VLOOKUP($I557,怪物模板!$A$3:$N$302,怪物模板!C$1,FALSE)*N557)</f>
        <v>475410</v>
      </c>
      <c r="Q557" s="6">
        <f>INT(VLOOKUP($I557,怪物模板!$A$3:$N$302,怪物模板!D$1,FALSE))</f>
        <v>4134</v>
      </c>
      <c r="R557" s="6">
        <f>INT(VLOOKUP($I557,怪物模板!$A$3:$N$302,怪物模板!E$1,FALSE))</f>
        <v>4134</v>
      </c>
      <c r="S557" s="6">
        <f>INT(VLOOKUP($I557,怪物模板!$A$3:$N$302,怪物模板!F$1,FALSE))</f>
        <v>137</v>
      </c>
      <c r="T557" s="6">
        <f>INT(VLOOKUP($I557,怪物模板!$A$3:$N$302,怪物模板!G$1,FALSE))</f>
        <v>275</v>
      </c>
      <c r="U557" s="6">
        <f>INT(VLOOKUP($I557,怪物模板!$A$3:$N$302,怪物模板!H$1,FALSE))</f>
        <v>440</v>
      </c>
      <c r="V557" s="6">
        <f>INT(VLOOKUP($I557,怪物模板!$A$3:$N$302,怪物模板!I$1,FALSE))</f>
        <v>264</v>
      </c>
      <c r="W557" s="6">
        <f>INT(VLOOKUP($I557,怪物模板!$A$3:$N$302,怪物模板!J$1,FALSE))</f>
        <v>1102</v>
      </c>
      <c r="X557" s="6">
        <f>INT(VLOOKUP($I557,怪物模板!$A$3:$N$302,怪物模板!K$1,FALSE))</f>
        <v>551</v>
      </c>
      <c r="Y557" s="6">
        <f>INT(VLOOKUP($I557,怪物模板!$A$3:$N$302,怪物模板!L$1,FALSE))</f>
        <v>12000</v>
      </c>
      <c r="Z557" s="6">
        <f>INT(VLOOKUP($I557,怪物模板!$A$3:$N$302,怪物模板!M$1,FALSE))</f>
        <v>0</v>
      </c>
      <c r="AA557" s="6">
        <f>INT(VLOOKUP($I557,怪物模板!$A$3:$N$302,怪物模板!N$1,FALSE))</f>
        <v>550</v>
      </c>
      <c r="AB557" s="6">
        <v>0</v>
      </c>
      <c r="AC557" s="6">
        <v>0</v>
      </c>
      <c r="AD557" s="6">
        <v>0</v>
      </c>
    </row>
    <row r="558" spans="1:30">
      <c r="A558" s="6">
        <v>555</v>
      </c>
      <c r="B558" s="6">
        <v>610020</v>
      </c>
      <c r="C558" s="6" t="s">
        <v>560</v>
      </c>
      <c r="D558" s="6"/>
      <c r="E558" s="11" t="str">
        <f t="shared" si="14"/>
        <v>61002027241</v>
      </c>
      <c r="F558" s="6">
        <v>27241</v>
      </c>
      <c r="G558" s="6" t="s">
        <v>561</v>
      </c>
      <c r="H558" s="6"/>
      <c r="I558" s="10">
        <v>90</v>
      </c>
      <c r="J558" s="6">
        <v>1</v>
      </c>
      <c r="K558" s="6">
        <v>0</v>
      </c>
      <c r="L558" s="6">
        <v>0</v>
      </c>
      <c r="M558" s="6">
        <v>0.6</v>
      </c>
      <c r="N558" s="6">
        <v>30</v>
      </c>
      <c r="O558" s="6">
        <v>181</v>
      </c>
      <c r="P558" s="6">
        <f>INT(VLOOKUP($I558,怪物模板!$A$3:$N$302,怪物模板!C$1,FALSE)*N558)</f>
        <v>556890</v>
      </c>
      <c r="Q558" s="6">
        <f>INT(VLOOKUP($I558,怪物模板!$A$3:$N$302,怪物模板!D$1,FALSE))</f>
        <v>4842</v>
      </c>
      <c r="R558" s="6">
        <f>INT(VLOOKUP($I558,怪物模板!$A$3:$N$302,怪物模板!E$1,FALSE))</f>
        <v>4842</v>
      </c>
      <c r="S558" s="6">
        <f>INT(VLOOKUP($I558,怪物模板!$A$3:$N$302,怪物模板!F$1,FALSE))</f>
        <v>161</v>
      </c>
      <c r="T558" s="6">
        <f>INT(VLOOKUP($I558,怪物模板!$A$3:$N$302,怪物模板!G$1,FALSE))</f>
        <v>322</v>
      </c>
      <c r="U558" s="6">
        <f>INT(VLOOKUP($I558,怪物模板!$A$3:$N$302,怪物模板!H$1,FALSE))</f>
        <v>516</v>
      </c>
      <c r="V558" s="6">
        <f>INT(VLOOKUP($I558,怪物模板!$A$3:$N$302,怪物模板!I$1,FALSE))</f>
        <v>309</v>
      </c>
      <c r="W558" s="6">
        <f>INT(VLOOKUP($I558,怪物模板!$A$3:$N$302,怪物模板!J$1,FALSE))</f>
        <v>1291</v>
      </c>
      <c r="X558" s="6">
        <f>INT(VLOOKUP($I558,怪物模板!$A$3:$N$302,怪物模板!K$1,FALSE))</f>
        <v>645</v>
      </c>
      <c r="Y558" s="6">
        <f>INT(VLOOKUP($I558,怪物模板!$A$3:$N$302,怪物模板!L$1,FALSE))</f>
        <v>12000</v>
      </c>
      <c r="Z558" s="6">
        <f>INT(VLOOKUP($I558,怪物模板!$A$3:$N$302,怪物模板!M$1,FALSE))</f>
        <v>0</v>
      </c>
      <c r="AA558" s="6">
        <f>INT(VLOOKUP($I558,怪物模板!$A$3:$N$302,怪物模板!N$1,FALSE))</f>
        <v>550</v>
      </c>
      <c r="AB558" s="6">
        <v>0</v>
      </c>
      <c r="AC558" s="6">
        <v>0</v>
      </c>
      <c r="AD558" s="6">
        <v>0</v>
      </c>
    </row>
    <row r="559" spans="1:30">
      <c r="A559" s="6">
        <v>556</v>
      </c>
      <c r="B559" s="6">
        <v>610020</v>
      </c>
      <c r="C559" s="6" t="s">
        <v>560</v>
      </c>
      <c r="D559" s="6"/>
      <c r="E559" s="11" t="str">
        <f t="shared" si="14"/>
        <v>61002027242</v>
      </c>
      <c r="F559" s="6">
        <v>27242</v>
      </c>
      <c r="G559" s="6" t="s">
        <v>124</v>
      </c>
      <c r="H559" s="6"/>
      <c r="I559" s="10">
        <v>90</v>
      </c>
      <c r="J559" s="6">
        <v>2</v>
      </c>
      <c r="K559" s="6">
        <v>0</v>
      </c>
      <c r="L559" s="6">
        <v>0</v>
      </c>
      <c r="M559" s="6">
        <v>1.2</v>
      </c>
      <c r="N559" s="6">
        <v>30</v>
      </c>
      <c r="O559" s="6">
        <v>362</v>
      </c>
      <c r="P559" s="6">
        <f>INT(VLOOKUP($I559,怪物模板!$A$3:$N$302,怪物模板!C$1,FALSE)*N559)</f>
        <v>556890</v>
      </c>
      <c r="Q559" s="6">
        <f>INT(VLOOKUP($I559,怪物模板!$A$3:$N$302,怪物模板!D$1,FALSE))</f>
        <v>4842</v>
      </c>
      <c r="R559" s="6">
        <f>INT(VLOOKUP($I559,怪物模板!$A$3:$N$302,怪物模板!E$1,FALSE))</f>
        <v>4842</v>
      </c>
      <c r="S559" s="6">
        <f>INT(VLOOKUP($I559,怪物模板!$A$3:$N$302,怪物模板!F$1,FALSE))</f>
        <v>161</v>
      </c>
      <c r="T559" s="6">
        <f>INT(VLOOKUP($I559,怪物模板!$A$3:$N$302,怪物模板!G$1,FALSE))</f>
        <v>322</v>
      </c>
      <c r="U559" s="6">
        <f>INT(VLOOKUP($I559,怪物模板!$A$3:$N$302,怪物模板!H$1,FALSE))</f>
        <v>516</v>
      </c>
      <c r="V559" s="6">
        <f>INT(VLOOKUP($I559,怪物模板!$A$3:$N$302,怪物模板!I$1,FALSE))</f>
        <v>309</v>
      </c>
      <c r="W559" s="6">
        <f>INT(VLOOKUP($I559,怪物模板!$A$3:$N$302,怪物模板!J$1,FALSE))</f>
        <v>1291</v>
      </c>
      <c r="X559" s="6">
        <f>INT(VLOOKUP($I559,怪物模板!$A$3:$N$302,怪物模板!K$1,FALSE))</f>
        <v>645</v>
      </c>
      <c r="Y559" s="6">
        <f>INT(VLOOKUP($I559,怪物模板!$A$3:$N$302,怪物模板!L$1,FALSE))</f>
        <v>12000</v>
      </c>
      <c r="Z559" s="6">
        <f>INT(VLOOKUP($I559,怪物模板!$A$3:$N$302,怪物模板!M$1,FALSE))</f>
        <v>0</v>
      </c>
      <c r="AA559" s="6">
        <f>INT(VLOOKUP($I559,怪物模板!$A$3:$N$302,怪物模板!N$1,FALSE))</f>
        <v>550</v>
      </c>
      <c r="AB559" s="6">
        <v>0</v>
      </c>
      <c r="AC559" s="6">
        <v>0</v>
      </c>
      <c r="AD559" s="6">
        <v>0</v>
      </c>
    </row>
    <row r="560" spans="1:30">
      <c r="A560" s="6">
        <v>557</v>
      </c>
      <c r="B560" s="6">
        <v>610020</v>
      </c>
      <c r="C560" s="6" t="s">
        <v>560</v>
      </c>
      <c r="D560" s="6"/>
      <c r="E560" s="11" t="str">
        <f t="shared" si="14"/>
        <v>61002027251</v>
      </c>
      <c r="F560" s="6">
        <v>27251</v>
      </c>
      <c r="G560" s="6" t="s">
        <v>137</v>
      </c>
      <c r="H560" s="6"/>
      <c r="I560" s="10">
        <v>100</v>
      </c>
      <c r="J560" s="6">
        <v>1</v>
      </c>
      <c r="K560" s="6">
        <v>0</v>
      </c>
      <c r="L560" s="6">
        <v>0</v>
      </c>
      <c r="M560" s="6">
        <v>0.6</v>
      </c>
      <c r="N560" s="6">
        <v>30</v>
      </c>
      <c r="O560" s="6">
        <v>208</v>
      </c>
      <c r="P560" s="6">
        <f>INT(VLOOKUP($I560,怪物模板!$A$3:$N$302,怪物模板!C$1,FALSE)*N560)</f>
        <v>643470</v>
      </c>
      <c r="Q560" s="6">
        <f>INT(VLOOKUP($I560,怪物模板!$A$3:$N$302,怪物模板!D$1,FALSE))</f>
        <v>5595</v>
      </c>
      <c r="R560" s="6">
        <f>INT(VLOOKUP($I560,怪物模板!$A$3:$N$302,怪物模板!E$1,FALSE))</f>
        <v>5595</v>
      </c>
      <c r="S560" s="6">
        <f>INT(VLOOKUP($I560,怪物模板!$A$3:$N$302,怪物模板!F$1,FALSE))</f>
        <v>186</v>
      </c>
      <c r="T560" s="6">
        <f>INT(VLOOKUP($I560,怪物模板!$A$3:$N$302,怪物模板!G$1,FALSE))</f>
        <v>373</v>
      </c>
      <c r="U560" s="6">
        <f>INT(VLOOKUP($I560,怪物模板!$A$3:$N$302,怪物模板!H$1,FALSE))</f>
        <v>596</v>
      </c>
      <c r="V560" s="6">
        <f>INT(VLOOKUP($I560,怪物模板!$A$3:$N$302,怪物模板!I$1,FALSE))</f>
        <v>358</v>
      </c>
      <c r="W560" s="6">
        <f>INT(VLOOKUP($I560,怪物模板!$A$3:$N$302,怪物模板!J$1,FALSE))</f>
        <v>1492</v>
      </c>
      <c r="X560" s="6">
        <f>INT(VLOOKUP($I560,怪物模板!$A$3:$N$302,怪物模板!K$1,FALSE))</f>
        <v>746</v>
      </c>
      <c r="Y560" s="6">
        <f>INT(VLOOKUP($I560,怪物模板!$A$3:$N$302,怪物模板!L$1,FALSE))</f>
        <v>12000</v>
      </c>
      <c r="Z560" s="6">
        <f>INT(VLOOKUP($I560,怪物模板!$A$3:$N$302,怪物模板!M$1,FALSE))</f>
        <v>0</v>
      </c>
      <c r="AA560" s="6">
        <f>INT(VLOOKUP($I560,怪物模板!$A$3:$N$302,怪物模板!N$1,FALSE))</f>
        <v>550</v>
      </c>
      <c r="AB560" s="6">
        <v>0</v>
      </c>
      <c r="AC560" s="6">
        <v>0</v>
      </c>
      <c r="AD560" s="6">
        <v>0</v>
      </c>
    </row>
    <row r="561" spans="1:30">
      <c r="A561" s="6">
        <v>558</v>
      </c>
      <c r="B561" s="6">
        <v>610020</v>
      </c>
      <c r="C561" s="6" t="s">
        <v>560</v>
      </c>
      <c r="D561" s="6"/>
      <c r="E561" s="11" t="str">
        <f t="shared" si="14"/>
        <v>61002027252</v>
      </c>
      <c r="F561" s="6">
        <v>27252</v>
      </c>
      <c r="G561" s="6" t="s">
        <v>136</v>
      </c>
      <c r="H561" s="6"/>
      <c r="I561" s="10">
        <v>100</v>
      </c>
      <c r="J561" s="6">
        <v>2</v>
      </c>
      <c r="K561" s="6">
        <v>0</v>
      </c>
      <c r="L561" s="6">
        <v>0</v>
      </c>
      <c r="M561" s="6">
        <v>1.2</v>
      </c>
      <c r="N561" s="6">
        <v>30</v>
      </c>
      <c r="O561" s="6">
        <v>417</v>
      </c>
      <c r="P561" s="6">
        <f>INT(VLOOKUP($I561,怪物模板!$A$3:$N$302,怪物模板!C$1,FALSE)*N561)</f>
        <v>643470</v>
      </c>
      <c r="Q561" s="6">
        <f>INT(VLOOKUP($I561,怪物模板!$A$3:$N$302,怪物模板!D$1,FALSE))</f>
        <v>5595</v>
      </c>
      <c r="R561" s="6">
        <f>INT(VLOOKUP($I561,怪物模板!$A$3:$N$302,怪物模板!E$1,FALSE))</f>
        <v>5595</v>
      </c>
      <c r="S561" s="6">
        <f>INT(VLOOKUP($I561,怪物模板!$A$3:$N$302,怪物模板!F$1,FALSE))</f>
        <v>186</v>
      </c>
      <c r="T561" s="6">
        <f>INT(VLOOKUP($I561,怪物模板!$A$3:$N$302,怪物模板!G$1,FALSE))</f>
        <v>373</v>
      </c>
      <c r="U561" s="6">
        <f>INT(VLOOKUP($I561,怪物模板!$A$3:$N$302,怪物模板!H$1,FALSE))</f>
        <v>596</v>
      </c>
      <c r="V561" s="6">
        <f>INT(VLOOKUP($I561,怪物模板!$A$3:$N$302,怪物模板!I$1,FALSE))</f>
        <v>358</v>
      </c>
      <c r="W561" s="6">
        <f>INT(VLOOKUP($I561,怪物模板!$A$3:$N$302,怪物模板!J$1,FALSE))</f>
        <v>1492</v>
      </c>
      <c r="X561" s="6">
        <f>INT(VLOOKUP($I561,怪物模板!$A$3:$N$302,怪物模板!K$1,FALSE))</f>
        <v>746</v>
      </c>
      <c r="Y561" s="6">
        <f>INT(VLOOKUP($I561,怪物模板!$A$3:$N$302,怪物模板!L$1,FALSE))</f>
        <v>12000</v>
      </c>
      <c r="Z561" s="6">
        <f>INT(VLOOKUP($I561,怪物模板!$A$3:$N$302,怪物模板!M$1,FALSE))</f>
        <v>0</v>
      </c>
      <c r="AA561" s="6">
        <f>INT(VLOOKUP($I561,怪物模板!$A$3:$N$302,怪物模板!N$1,FALSE))</f>
        <v>550</v>
      </c>
      <c r="AB561" s="6">
        <v>0</v>
      </c>
      <c r="AC561" s="6">
        <v>0</v>
      </c>
      <c r="AD561" s="6">
        <v>0</v>
      </c>
    </row>
    <row r="562" spans="1:30">
      <c r="A562" s="6">
        <v>559</v>
      </c>
      <c r="B562" s="6">
        <v>100050</v>
      </c>
      <c r="C562" s="12" t="s">
        <v>115</v>
      </c>
      <c r="D562" s="12" t="s">
        <v>562</v>
      </c>
      <c r="E562" s="11" t="str">
        <f t="shared" si="14"/>
        <v>100050124101</v>
      </c>
      <c r="F562" s="12">
        <v>124101</v>
      </c>
      <c r="G562" t="s">
        <v>563</v>
      </c>
      <c r="I562">
        <v>40</v>
      </c>
      <c r="J562" s="6">
        <v>3</v>
      </c>
      <c r="K562" s="6">
        <v>0</v>
      </c>
      <c r="L562" s="6">
        <v>0</v>
      </c>
      <c r="M562" s="6">
        <v>8</v>
      </c>
      <c r="N562" s="6">
        <v>3000</v>
      </c>
      <c r="O562" s="6">
        <f>INT(VLOOKUP($I562,怪物模板!$A$3:$N$302,怪物模板!B$1,FALSE)*M562)</f>
        <v>696</v>
      </c>
      <c r="P562" s="6">
        <f>INT(VLOOKUP($I562,怪物模板!$A$3:$N$302,怪物模板!C$1,FALSE)*N562)</f>
        <v>20067000</v>
      </c>
      <c r="Q562" s="6">
        <f>INT(VLOOKUP($I562,怪物模板!$A$3:$N$302,怪物模板!D$1,FALSE))</f>
        <v>1744</v>
      </c>
      <c r="R562" s="6">
        <f>INT(VLOOKUP($I562,怪物模板!$A$3:$N$302,怪物模板!E$1,FALSE))</f>
        <v>1744</v>
      </c>
      <c r="S562" s="6">
        <f>INT(VLOOKUP($I562,怪物模板!$A$3:$N$302,怪物模板!F$1,FALSE))</f>
        <v>58</v>
      </c>
      <c r="T562" s="6">
        <f>INT(VLOOKUP($I562,怪物模板!$A$3:$N$302,怪物模板!G$1,FALSE))</f>
        <v>116</v>
      </c>
      <c r="U562" s="6">
        <f>INT(VLOOKUP($I562,怪物模板!$A$3:$N$302,怪物模板!H$1,FALSE))</f>
        <v>186</v>
      </c>
      <c r="V562" s="6">
        <f>INT(VLOOKUP($I562,怪物模板!$A$3:$N$302,怪物模板!I$1,FALSE))</f>
        <v>111</v>
      </c>
      <c r="W562" s="6">
        <f t="shared" ref="W562:W569" si="15">I562*50</f>
        <v>2000</v>
      </c>
      <c r="X562" s="6">
        <f>INT(VLOOKUP($I562,怪物模板!$A$3:$N$302,怪物模板!K$1,FALSE))</f>
        <v>232</v>
      </c>
      <c r="Y562" s="6">
        <f>INT(VLOOKUP($I562,怪物模板!$A$3:$N$302,怪物模板!L$1,FALSE))</f>
        <v>12000</v>
      </c>
      <c r="Z562" s="6">
        <v>0</v>
      </c>
      <c r="AA562" s="6">
        <v>720</v>
      </c>
      <c r="AB562" s="6">
        <v>0</v>
      </c>
      <c r="AC562" s="6">
        <v>0</v>
      </c>
      <c r="AD562" s="6">
        <v>0</v>
      </c>
    </row>
    <row r="563" spans="1:30">
      <c r="A563" s="6">
        <v>560</v>
      </c>
      <c r="B563" s="6">
        <v>100070</v>
      </c>
      <c r="C563" s="12" t="s">
        <v>153</v>
      </c>
      <c r="D563" s="12" t="s">
        <v>562</v>
      </c>
      <c r="E563" s="11" t="str">
        <f t="shared" si="14"/>
        <v>100070124103</v>
      </c>
      <c r="F563" s="12">
        <v>124103</v>
      </c>
      <c r="G563" t="s">
        <v>152</v>
      </c>
      <c r="I563">
        <v>60</v>
      </c>
      <c r="J563" s="6">
        <v>3</v>
      </c>
      <c r="K563" s="6">
        <v>0</v>
      </c>
      <c r="L563" s="6">
        <v>0</v>
      </c>
      <c r="M563" s="6">
        <v>10</v>
      </c>
      <c r="N563" s="6">
        <v>3000</v>
      </c>
      <c r="O563" s="6">
        <f>INT(VLOOKUP($I563,怪物模板!$A$3:$N$302,怪物模板!B$1,FALSE)*M563)</f>
        <v>1420</v>
      </c>
      <c r="P563" s="6">
        <f>INT(VLOOKUP($I563,怪物模板!$A$3:$N$302,怪物模板!C$1,FALSE)*N563)</f>
        <v>32781000</v>
      </c>
      <c r="Q563" s="6">
        <f>INT(VLOOKUP($I563,怪物模板!$A$3:$N$302,怪物模板!D$1,FALSE))</f>
        <v>2850</v>
      </c>
      <c r="R563" s="6">
        <f>INT(VLOOKUP($I563,怪物模板!$A$3:$N$302,怪物模板!E$1,FALSE))</f>
        <v>2850</v>
      </c>
      <c r="S563" s="6">
        <f>INT(VLOOKUP($I563,怪物模板!$A$3:$N$302,怪物模板!F$1,FALSE))</f>
        <v>95</v>
      </c>
      <c r="T563" s="6">
        <f>INT(VLOOKUP($I563,怪物模板!$A$3:$N$302,怪物模板!G$1,FALSE))</f>
        <v>190</v>
      </c>
      <c r="U563" s="6">
        <f>INT(VLOOKUP($I563,怪物模板!$A$3:$N$302,怪物模板!H$1,FALSE))</f>
        <v>304</v>
      </c>
      <c r="V563" s="6">
        <f>INT(VLOOKUP($I563,怪物模板!$A$3:$N$302,怪物模板!I$1,FALSE))</f>
        <v>182</v>
      </c>
      <c r="W563" s="6">
        <f t="shared" si="15"/>
        <v>3000</v>
      </c>
      <c r="X563" s="6">
        <f>INT(VLOOKUP($I563,怪物模板!$A$3:$N$302,怪物模板!K$1,FALSE))</f>
        <v>380</v>
      </c>
      <c r="Y563" s="6">
        <f>INT(VLOOKUP($I563,怪物模板!$A$3:$N$302,怪物模板!L$1,FALSE))</f>
        <v>12000</v>
      </c>
      <c r="Z563" s="6">
        <v>0</v>
      </c>
      <c r="AA563" s="6">
        <v>720</v>
      </c>
      <c r="AB563" s="6">
        <v>0</v>
      </c>
      <c r="AC563" s="6">
        <v>0</v>
      </c>
      <c r="AD563" s="6">
        <v>0</v>
      </c>
    </row>
    <row r="564" spans="1:30">
      <c r="A564" s="6">
        <v>561</v>
      </c>
      <c r="B564" s="6">
        <v>100060</v>
      </c>
      <c r="C564" s="12" t="s">
        <v>164</v>
      </c>
      <c r="D564" s="12" t="s">
        <v>562</v>
      </c>
      <c r="E564" s="11" t="str">
        <f t="shared" si="14"/>
        <v>100060124102</v>
      </c>
      <c r="F564" s="12">
        <v>124102</v>
      </c>
      <c r="G564" t="s">
        <v>564</v>
      </c>
      <c r="I564">
        <v>80</v>
      </c>
      <c r="J564" s="6">
        <v>3</v>
      </c>
      <c r="K564" s="6">
        <v>0</v>
      </c>
      <c r="L564" s="6">
        <v>0</v>
      </c>
      <c r="M564" s="6">
        <v>11</v>
      </c>
      <c r="N564" s="6">
        <v>3000</v>
      </c>
      <c r="O564" s="6">
        <f>INT(VLOOKUP($I564,怪物模板!$A$3:$N$302,怪物模板!B$1,FALSE)*M564)</f>
        <v>2266</v>
      </c>
      <c r="P564" s="6">
        <f>INT(VLOOKUP($I564,怪物模板!$A$3:$N$302,怪物模板!C$1,FALSE)*N564)</f>
        <v>47541000</v>
      </c>
      <c r="Q564" s="6">
        <f>INT(VLOOKUP($I564,怪物模板!$A$3:$N$302,怪物模板!D$1,FALSE))</f>
        <v>4134</v>
      </c>
      <c r="R564" s="6">
        <f>INT(VLOOKUP($I564,怪物模板!$A$3:$N$302,怪物模板!E$1,FALSE))</f>
        <v>4134</v>
      </c>
      <c r="S564" s="6">
        <f>INT(VLOOKUP($I564,怪物模板!$A$3:$N$302,怪物模板!F$1,FALSE))</f>
        <v>137</v>
      </c>
      <c r="T564" s="6">
        <f>INT(VLOOKUP($I564,怪物模板!$A$3:$N$302,怪物模板!G$1,FALSE))</f>
        <v>275</v>
      </c>
      <c r="U564" s="6">
        <f>INT(VLOOKUP($I564,怪物模板!$A$3:$N$302,怪物模板!H$1,FALSE))</f>
        <v>440</v>
      </c>
      <c r="V564" s="6">
        <f>INT(VLOOKUP($I564,怪物模板!$A$3:$N$302,怪物模板!I$1,FALSE))</f>
        <v>264</v>
      </c>
      <c r="W564" s="6">
        <f t="shared" si="15"/>
        <v>4000</v>
      </c>
      <c r="X564" s="6">
        <f>INT(VLOOKUP($I564,怪物模板!$A$3:$N$302,怪物模板!K$1,FALSE))</f>
        <v>551</v>
      </c>
      <c r="Y564" s="6">
        <f>INT(VLOOKUP($I564,怪物模板!$A$3:$N$302,怪物模板!L$1,FALSE))</f>
        <v>12000</v>
      </c>
      <c r="Z564" s="6">
        <v>0</v>
      </c>
      <c r="AA564" s="6">
        <v>720</v>
      </c>
      <c r="AB564" s="6">
        <v>0</v>
      </c>
      <c r="AC564" s="6">
        <v>0</v>
      </c>
      <c r="AD564" s="6">
        <v>0</v>
      </c>
    </row>
    <row r="565" spans="1:30">
      <c r="A565" s="6">
        <v>562</v>
      </c>
      <c r="B565" s="6">
        <v>100090</v>
      </c>
      <c r="C565" s="12" t="s">
        <v>203</v>
      </c>
      <c r="D565" s="12" t="s">
        <v>562</v>
      </c>
      <c r="E565" s="11" t="str">
        <f t="shared" si="14"/>
        <v>100090124104</v>
      </c>
      <c r="F565" s="12">
        <v>124104</v>
      </c>
      <c r="G565" t="s">
        <v>565</v>
      </c>
      <c r="I565">
        <v>80</v>
      </c>
      <c r="J565" s="6">
        <v>3</v>
      </c>
      <c r="K565" s="6">
        <v>0</v>
      </c>
      <c r="L565" s="6">
        <v>0</v>
      </c>
      <c r="M565" s="6">
        <v>12</v>
      </c>
      <c r="N565" s="6">
        <v>3000</v>
      </c>
      <c r="O565" s="6">
        <f>INT(VLOOKUP($I565,怪物模板!$A$3:$N$302,怪物模板!B$1,FALSE)*M565)</f>
        <v>2472</v>
      </c>
      <c r="P565" s="6">
        <f>INT(VLOOKUP($I565,怪物模板!$A$3:$N$302,怪物模板!C$1,FALSE)*N565)</f>
        <v>47541000</v>
      </c>
      <c r="Q565" s="6">
        <f>INT(VLOOKUP($I565,怪物模板!$A$3:$N$302,怪物模板!D$1,FALSE))</f>
        <v>4134</v>
      </c>
      <c r="R565" s="6">
        <f>INT(VLOOKUP($I565,怪物模板!$A$3:$N$302,怪物模板!E$1,FALSE))</f>
        <v>4134</v>
      </c>
      <c r="S565" s="6">
        <f>INT(VLOOKUP($I565,怪物模板!$A$3:$N$302,怪物模板!F$1,FALSE))</f>
        <v>137</v>
      </c>
      <c r="T565" s="6">
        <f>INT(VLOOKUP($I565,怪物模板!$A$3:$N$302,怪物模板!G$1,FALSE))</f>
        <v>275</v>
      </c>
      <c r="U565" s="6">
        <f>INT(VLOOKUP($I565,怪物模板!$A$3:$N$302,怪物模板!H$1,FALSE))</f>
        <v>440</v>
      </c>
      <c r="V565" s="6">
        <f>INT(VLOOKUP($I565,怪物模板!$A$3:$N$302,怪物模板!I$1,FALSE))</f>
        <v>264</v>
      </c>
      <c r="W565" s="6">
        <f t="shared" si="15"/>
        <v>4000</v>
      </c>
      <c r="X565" s="6">
        <f>INT(VLOOKUP($I565,怪物模板!$A$3:$N$302,怪物模板!K$1,FALSE))</f>
        <v>551</v>
      </c>
      <c r="Y565" s="6">
        <f>INT(VLOOKUP($I565,怪物模板!$A$3:$N$302,怪物模板!L$1,FALSE))</f>
        <v>12000</v>
      </c>
      <c r="Z565" s="6">
        <v>0</v>
      </c>
      <c r="AA565" s="6">
        <v>720</v>
      </c>
      <c r="AB565" s="6">
        <v>0</v>
      </c>
      <c r="AC565" s="6">
        <v>0</v>
      </c>
      <c r="AD565" s="6">
        <v>0</v>
      </c>
    </row>
    <row r="566" spans="1:30">
      <c r="A566" s="6">
        <v>563</v>
      </c>
      <c r="B566" s="6">
        <v>100100</v>
      </c>
      <c r="C566" s="12" t="s">
        <v>566</v>
      </c>
      <c r="D566" s="12" t="s">
        <v>562</v>
      </c>
      <c r="E566" s="11" t="str">
        <f t="shared" si="14"/>
        <v>100100124105</v>
      </c>
      <c r="F566" s="12">
        <v>124105</v>
      </c>
      <c r="G566" t="s">
        <v>567</v>
      </c>
      <c r="I566">
        <v>100</v>
      </c>
      <c r="J566" s="6">
        <v>3</v>
      </c>
      <c r="K566" s="6">
        <v>0</v>
      </c>
      <c r="L566" s="6">
        <v>0</v>
      </c>
      <c r="M566" s="6">
        <v>12</v>
      </c>
      <c r="N566" s="6">
        <v>3000</v>
      </c>
      <c r="O566" s="6">
        <f>INT(VLOOKUP($I566,怪物模板!$A$3:$N$302,怪物模板!B$1,FALSE)*M566)</f>
        <v>3348</v>
      </c>
      <c r="P566" s="6">
        <f>INT(VLOOKUP($I566,怪物模板!$A$3:$N$302,怪物模板!C$1,FALSE)*N566)</f>
        <v>64347000</v>
      </c>
      <c r="Q566" s="6">
        <f>INT(VLOOKUP($I566,怪物模板!$A$3:$N$302,怪物模板!D$1,FALSE))</f>
        <v>5595</v>
      </c>
      <c r="R566" s="6">
        <f>INT(VLOOKUP($I566,怪物模板!$A$3:$N$302,怪物模板!E$1,FALSE))</f>
        <v>5595</v>
      </c>
      <c r="S566" s="6">
        <f>INT(VLOOKUP($I566,怪物模板!$A$3:$N$302,怪物模板!F$1,FALSE))</f>
        <v>186</v>
      </c>
      <c r="T566" s="6">
        <f>INT(VLOOKUP($I566,怪物模板!$A$3:$N$302,怪物模板!G$1,FALSE))</f>
        <v>373</v>
      </c>
      <c r="U566" s="6">
        <f>INT(VLOOKUP($I566,怪物模板!$A$3:$N$302,怪物模板!H$1,FALSE))</f>
        <v>596</v>
      </c>
      <c r="V566" s="6">
        <f>INT(VLOOKUP($I566,怪物模板!$A$3:$N$302,怪物模板!I$1,FALSE))</f>
        <v>358</v>
      </c>
      <c r="W566" s="6">
        <f t="shared" si="15"/>
        <v>5000</v>
      </c>
      <c r="X566" s="6">
        <f>INT(VLOOKUP($I566,怪物模板!$A$3:$N$302,怪物模板!K$1,FALSE))</f>
        <v>746</v>
      </c>
      <c r="Y566" s="6">
        <f>INT(VLOOKUP($I566,怪物模板!$A$3:$N$302,怪物模板!L$1,FALSE))</f>
        <v>12000</v>
      </c>
      <c r="Z566" s="6">
        <v>0</v>
      </c>
      <c r="AA566" s="6">
        <v>720</v>
      </c>
      <c r="AB566" s="6">
        <v>0</v>
      </c>
      <c r="AC566" s="6">
        <v>0</v>
      </c>
      <c r="AD566" s="6">
        <v>0</v>
      </c>
    </row>
    <row r="567" spans="1:30">
      <c r="A567" s="6">
        <v>564</v>
      </c>
      <c r="B567" s="6">
        <v>100110</v>
      </c>
      <c r="C567" s="12" t="s">
        <v>568</v>
      </c>
      <c r="D567" s="12" t="s">
        <v>562</v>
      </c>
      <c r="E567" s="11" t="str">
        <f t="shared" si="14"/>
        <v>100110124106</v>
      </c>
      <c r="F567" s="12">
        <v>124106</v>
      </c>
      <c r="G567" t="s">
        <v>569</v>
      </c>
      <c r="I567">
        <v>100</v>
      </c>
      <c r="J567" s="6">
        <v>3</v>
      </c>
      <c r="K567" s="6">
        <v>0</v>
      </c>
      <c r="L567" s="6">
        <v>0</v>
      </c>
      <c r="M567" s="6">
        <v>12</v>
      </c>
      <c r="N567" s="6">
        <v>3000</v>
      </c>
      <c r="O567" s="6">
        <f>INT(VLOOKUP($I567,怪物模板!$A$3:$N$302,怪物模板!B$1,FALSE)*M567)</f>
        <v>3348</v>
      </c>
      <c r="P567" s="6">
        <f>INT(VLOOKUP($I567,怪物模板!$A$3:$N$302,怪物模板!C$1,FALSE)*N567)</f>
        <v>64347000</v>
      </c>
      <c r="Q567" s="6">
        <f>INT(VLOOKUP($I567,怪物模板!$A$3:$N$302,怪物模板!D$1,FALSE))</f>
        <v>5595</v>
      </c>
      <c r="R567" s="6">
        <f>INT(VLOOKUP($I567,怪物模板!$A$3:$N$302,怪物模板!E$1,FALSE))</f>
        <v>5595</v>
      </c>
      <c r="S567" s="6">
        <f>INT(VLOOKUP($I567,怪物模板!$A$3:$N$302,怪物模板!F$1,FALSE))</f>
        <v>186</v>
      </c>
      <c r="T567" s="6">
        <f>INT(VLOOKUP($I567,怪物模板!$A$3:$N$302,怪物模板!G$1,FALSE))</f>
        <v>373</v>
      </c>
      <c r="U567" s="6">
        <f>INT(VLOOKUP($I567,怪物模板!$A$3:$N$302,怪物模板!H$1,FALSE))</f>
        <v>596</v>
      </c>
      <c r="V567" s="6">
        <f>INT(VLOOKUP($I567,怪物模板!$A$3:$N$302,怪物模板!I$1,FALSE))</f>
        <v>358</v>
      </c>
      <c r="W567" s="6">
        <f t="shared" si="15"/>
        <v>5000</v>
      </c>
      <c r="X567" s="6">
        <f>INT(VLOOKUP($I567,怪物模板!$A$3:$N$302,怪物模板!K$1,FALSE))</f>
        <v>746</v>
      </c>
      <c r="Y567" s="6">
        <f>INT(VLOOKUP($I567,怪物模板!$A$3:$N$302,怪物模板!L$1,FALSE))</f>
        <v>12000</v>
      </c>
      <c r="Z567" s="6">
        <v>0</v>
      </c>
      <c r="AA567" s="6">
        <v>720</v>
      </c>
      <c r="AB567" s="6">
        <v>0</v>
      </c>
      <c r="AC567" s="6">
        <v>0</v>
      </c>
      <c r="AD567" s="6">
        <v>0</v>
      </c>
    </row>
    <row r="568" spans="1:30">
      <c r="A568" s="6">
        <v>565</v>
      </c>
      <c r="B568" s="6">
        <v>100120</v>
      </c>
      <c r="C568" s="12" t="s">
        <v>244</v>
      </c>
      <c r="D568" s="12" t="s">
        <v>562</v>
      </c>
      <c r="E568" s="11" t="str">
        <f t="shared" si="14"/>
        <v>100120124107</v>
      </c>
      <c r="F568" s="12">
        <v>124107</v>
      </c>
      <c r="G568" t="s">
        <v>502</v>
      </c>
      <c r="I568">
        <v>120</v>
      </c>
      <c r="J568" s="6">
        <v>3</v>
      </c>
      <c r="K568" s="6">
        <v>0</v>
      </c>
      <c r="L568" s="6">
        <v>0</v>
      </c>
      <c r="M568" s="6">
        <v>12</v>
      </c>
      <c r="N568" s="6">
        <v>3000</v>
      </c>
      <c r="O568" s="6">
        <f>INT(VLOOKUP($I568,怪物模板!$A$3:$N$302,怪物模板!B$1,FALSE)*M568)</f>
        <v>4332</v>
      </c>
      <c r="P568" s="6">
        <f>INT(VLOOKUP($I568,怪物模板!$A$3:$N$302,怪物模板!C$1,FALSE)*N568)</f>
        <v>83202000</v>
      </c>
      <c r="Q568" s="6">
        <f>INT(VLOOKUP($I568,怪物模板!$A$3:$N$302,怪物模板!D$1,FALSE))</f>
        <v>7235</v>
      </c>
      <c r="R568" s="6">
        <f>INT(VLOOKUP($I568,怪物模板!$A$3:$N$302,怪物模板!E$1,FALSE))</f>
        <v>7235</v>
      </c>
      <c r="S568" s="6">
        <f>INT(VLOOKUP($I568,怪物模板!$A$3:$N$302,怪物模板!F$1,FALSE))</f>
        <v>241</v>
      </c>
      <c r="T568" s="6">
        <f>INT(VLOOKUP($I568,怪物模板!$A$3:$N$302,怪物模板!G$1,FALSE))</f>
        <v>482</v>
      </c>
      <c r="U568" s="6">
        <f>INT(VLOOKUP($I568,怪物模板!$A$3:$N$302,怪物模板!H$1,FALSE))</f>
        <v>771</v>
      </c>
      <c r="V568" s="6">
        <f>INT(VLOOKUP($I568,怪物模板!$A$3:$N$302,怪物模板!I$1,FALSE))</f>
        <v>463</v>
      </c>
      <c r="W568" s="6">
        <f t="shared" si="15"/>
        <v>6000</v>
      </c>
      <c r="X568" s="6">
        <f>INT(VLOOKUP($I568,怪物模板!$A$3:$N$302,怪物模板!K$1,FALSE))</f>
        <v>964</v>
      </c>
      <c r="Y568" s="6">
        <f>INT(VLOOKUP($I568,怪物模板!$A$3:$N$302,怪物模板!L$1,FALSE))</f>
        <v>12000</v>
      </c>
      <c r="Z568" s="6">
        <v>0</v>
      </c>
      <c r="AA568" s="6">
        <v>720</v>
      </c>
      <c r="AB568" s="6">
        <v>0</v>
      </c>
      <c r="AC568" s="6">
        <v>0</v>
      </c>
      <c r="AD568" s="6">
        <v>0</v>
      </c>
    </row>
    <row r="569" spans="1:30">
      <c r="A569" s="6">
        <v>566</v>
      </c>
      <c r="B569" s="6">
        <v>100130</v>
      </c>
      <c r="C569" s="12" t="s">
        <v>570</v>
      </c>
      <c r="D569" s="12" t="s">
        <v>562</v>
      </c>
      <c r="E569" s="11" t="str">
        <f t="shared" si="14"/>
        <v>100130124108</v>
      </c>
      <c r="F569" s="12">
        <v>124108</v>
      </c>
      <c r="G569" t="s">
        <v>571</v>
      </c>
      <c r="I569">
        <v>120</v>
      </c>
      <c r="J569" s="6">
        <v>3</v>
      </c>
      <c r="K569" s="6">
        <v>0</v>
      </c>
      <c r="L569" s="6">
        <v>0</v>
      </c>
      <c r="M569" s="6">
        <v>12</v>
      </c>
      <c r="N569" s="6">
        <v>3000</v>
      </c>
      <c r="O569" s="6">
        <f>INT(VLOOKUP($I569,怪物模板!$A$3:$N$302,怪物模板!B$1,FALSE)*M569)</f>
        <v>4332</v>
      </c>
      <c r="P569" s="6">
        <f>INT(VLOOKUP($I569,怪物模板!$A$3:$N$302,怪物模板!C$1,FALSE)*N569)</f>
        <v>83202000</v>
      </c>
      <c r="Q569" s="6">
        <f>INT(VLOOKUP($I569,怪物模板!$A$3:$N$302,怪物模板!D$1,FALSE))</f>
        <v>7235</v>
      </c>
      <c r="R569" s="6">
        <f>INT(VLOOKUP($I569,怪物模板!$A$3:$N$302,怪物模板!E$1,FALSE))</f>
        <v>7235</v>
      </c>
      <c r="S569" s="6">
        <f>INT(VLOOKUP($I569,怪物模板!$A$3:$N$302,怪物模板!F$1,FALSE))</f>
        <v>241</v>
      </c>
      <c r="T569" s="6">
        <f>INT(VLOOKUP($I569,怪物模板!$A$3:$N$302,怪物模板!G$1,FALSE))</f>
        <v>482</v>
      </c>
      <c r="U569" s="6">
        <f>INT(VLOOKUP($I569,怪物模板!$A$3:$N$302,怪物模板!H$1,FALSE))</f>
        <v>771</v>
      </c>
      <c r="V569" s="6">
        <f>INT(VLOOKUP($I569,怪物模板!$A$3:$N$302,怪物模板!I$1,FALSE))</f>
        <v>463</v>
      </c>
      <c r="W569" s="6">
        <f t="shared" si="15"/>
        <v>6000</v>
      </c>
      <c r="X569" s="6">
        <f>INT(VLOOKUP($I569,怪物模板!$A$3:$N$302,怪物模板!K$1,FALSE))</f>
        <v>964</v>
      </c>
      <c r="Y569" s="6">
        <f>INT(VLOOKUP($I569,怪物模板!$A$3:$N$302,怪物模板!L$1,FALSE))</f>
        <v>12000</v>
      </c>
      <c r="Z569" s="6">
        <v>0</v>
      </c>
      <c r="AA569" s="6">
        <v>720</v>
      </c>
      <c r="AB569" s="6">
        <v>0</v>
      </c>
      <c r="AC569" s="6">
        <v>0</v>
      </c>
      <c r="AD569" s="6">
        <v>0</v>
      </c>
    </row>
    <row r="570" spans="1:30">
      <c r="A570" s="6">
        <v>567</v>
      </c>
      <c r="B570" s="13">
        <v>100140</v>
      </c>
      <c r="C570" s="19" t="s">
        <v>572</v>
      </c>
      <c r="D570" s="12" t="s">
        <v>562</v>
      </c>
      <c r="E570" s="11" t="str">
        <f t="shared" si="14"/>
        <v>100140124107</v>
      </c>
      <c r="F570" s="8">
        <v>124107</v>
      </c>
      <c r="G570" s="8" t="s">
        <v>502</v>
      </c>
      <c r="I570">
        <v>140</v>
      </c>
      <c r="J570" s="6">
        <v>3</v>
      </c>
      <c r="K570" s="6">
        <v>0</v>
      </c>
      <c r="L570" s="6">
        <v>0</v>
      </c>
      <c r="M570" s="6">
        <v>30</v>
      </c>
      <c r="N570" s="6">
        <v>4000</v>
      </c>
      <c r="O570" s="6">
        <f>INT(VLOOKUP($I570,怪物模板!$A$3:$N$302,怪物模板!B$1,FALSE)*M570)</f>
        <v>13560</v>
      </c>
      <c r="P570" s="6">
        <f>INT(VLOOKUP($I570,怪物模板!$A$3:$N$302,怪物模板!C$1,FALSE)*N570)</f>
        <v>138804000</v>
      </c>
      <c r="Q570" s="6">
        <f>INT(VLOOKUP($I570,怪物模板!$A$3:$N$302,怪物模板!D$1,FALSE))</f>
        <v>9052</v>
      </c>
      <c r="R570" s="6">
        <f>INT(VLOOKUP($I570,怪物模板!$A$3:$N$302,怪物模板!E$1,FALSE))</f>
        <v>9052</v>
      </c>
      <c r="S570" s="6">
        <v>15000</v>
      </c>
      <c r="T570" s="6">
        <f>INT(VLOOKUP($I570,怪物模板!$A$3:$N$302,怪物模板!G$1,FALSE))</f>
        <v>603</v>
      </c>
      <c r="U570" s="6">
        <f>INT(VLOOKUP($I570,怪物模板!$A$3:$N$302,怪物模板!H$1,FALSE))</f>
        <v>965</v>
      </c>
      <c r="V570" s="6">
        <v>4000</v>
      </c>
      <c r="W570" s="6">
        <v>20000</v>
      </c>
      <c r="X570" s="6">
        <f>INT(VLOOKUP($I570,怪物模板!$A$3:$N$302,怪物模板!K$1,FALSE))</f>
        <v>1207</v>
      </c>
      <c r="Y570" s="6">
        <v>20000</v>
      </c>
      <c r="Z570" s="6">
        <v>50000</v>
      </c>
      <c r="AA570" s="6">
        <v>720</v>
      </c>
      <c r="AB570" s="6">
        <v>0</v>
      </c>
      <c r="AC570" s="6">
        <v>0</v>
      </c>
      <c r="AD570" s="6">
        <v>0</v>
      </c>
    </row>
    <row r="571" spans="1:30">
      <c r="A571" s="6">
        <v>568</v>
      </c>
      <c r="B571" s="6">
        <v>100050</v>
      </c>
      <c r="C571" s="12" t="s">
        <v>115</v>
      </c>
      <c r="D571" s="12" t="s">
        <v>562</v>
      </c>
      <c r="E571" s="11" t="str">
        <f t="shared" si="14"/>
        <v>100050124201</v>
      </c>
      <c r="F571" s="12">
        <v>124201</v>
      </c>
      <c r="G571" t="s">
        <v>563</v>
      </c>
      <c r="I571">
        <v>40</v>
      </c>
      <c r="J571" s="6">
        <v>3</v>
      </c>
      <c r="K571" s="6">
        <v>0</v>
      </c>
      <c r="L571" s="6">
        <v>0</v>
      </c>
      <c r="M571" s="6">
        <v>8</v>
      </c>
      <c r="N571" s="6">
        <v>3000</v>
      </c>
      <c r="O571" s="6">
        <f>INT(VLOOKUP($I571,怪物模板!$A$3:$N$302,怪物模板!B$1,FALSE)*M571)</f>
        <v>696</v>
      </c>
      <c r="P571" s="6">
        <f>INT(VLOOKUP($I571,怪物模板!$A$3:$N$302,怪物模板!C$1,FALSE)*N571)</f>
        <v>20067000</v>
      </c>
      <c r="Q571" s="6">
        <f>INT(VLOOKUP($I571,怪物模板!$A$3:$N$302,怪物模板!D$1,FALSE))</f>
        <v>1744</v>
      </c>
      <c r="R571" s="6">
        <f>INT(VLOOKUP($I571,怪物模板!$A$3:$N$302,怪物模板!E$1,FALSE))</f>
        <v>1744</v>
      </c>
      <c r="S571" s="6">
        <f>INT(VLOOKUP($I571,怪物模板!$A$3:$N$302,怪物模板!F$1,FALSE))</f>
        <v>58</v>
      </c>
      <c r="T571" s="6">
        <f>INT(VLOOKUP($I571,怪物模板!$A$3:$N$302,怪物模板!G$1,FALSE))</f>
        <v>116</v>
      </c>
      <c r="U571" s="6">
        <f>INT(VLOOKUP($I571,怪物模板!$A$3:$N$302,怪物模板!H$1,FALSE))</f>
        <v>186</v>
      </c>
      <c r="V571" s="6">
        <f>INT(VLOOKUP($I571,怪物模板!$A$3:$N$302,怪物模板!I$1,FALSE))</f>
        <v>111</v>
      </c>
      <c r="W571" s="6">
        <f t="shared" ref="W571:W578" si="16">I571*50</f>
        <v>2000</v>
      </c>
      <c r="X571" s="6">
        <f>INT(VLOOKUP($I571,怪物模板!$A$3:$N$302,怪物模板!K$1,FALSE))</f>
        <v>232</v>
      </c>
      <c r="Y571" s="6">
        <f>INT(VLOOKUP($I571,怪物模板!$A$3:$N$302,怪物模板!L$1,FALSE))</f>
        <v>12000</v>
      </c>
      <c r="Z571" s="6">
        <v>0</v>
      </c>
      <c r="AA571" s="6">
        <v>720</v>
      </c>
      <c r="AB571" s="6">
        <v>0</v>
      </c>
      <c r="AC571" s="6">
        <v>0</v>
      </c>
      <c r="AD571" s="6">
        <v>0</v>
      </c>
    </row>
    <row r="572" spans="1:30">
      <c r="A572" s="6">
        <v>569</v>
      </c>
      <c r="B572" s="6">
        <v>100070</v>
      </c>
      <c r="C572" s="12" t="s">
        <v>153</v>
      </c>
      <c r="D572" s="12" t="s">
        <v>562</v>
      </c>
      <c r="E572" s="11" t="str">
        <f>B573&amp;F572</f>
        <v>100060124203</v>
      </c>
      <c r="F572" s="12">
        <v>124203</v>
      </c>
      <c r="G572" t="s">
        <v>152</v>
      </c>
      <c r="I572">
        <v>60</v>
      </c>
      <c r="J572" s="6">
        <v>3</v>
      </c>
      <c r="K572" s="6">
        <v>0</v>
      </c>
      <c r="L572" s="6">
        <v>0</v>
      </c>
      <c r="M572" s="6">
        <v>10</v>
      </c>
      <c r="N572" s="6">
        <v>3000</v>
      </c>
      <c r="O572" s="6">
        <f>INT(VLOOKUP($I572,怪物模板!$A$3:$N$302,怪物模板!B$1,FALSE)*M572)</f>
        <v>1420</v>
      </c>
      <c r="P572" s="6">
        <f>INT(VLOOKUP($I572,怪物模板!$A$3:$N$302,怪物模板!C$1,FALSE)*N572)</f>
        <v>32781000</v>
      </c>
      <c r="Q572" s="6">
        <f>INT(VLOOKUP($I572,怪物模板!$A$3:$N$302,怪物模板!D$1,FALSE))</f>
        <v>2850</v>
      </c>
      <c r="R572" s="6">
        <f>INT(VLOOKUP($I572,怪物模板!$A$3:$N$302,怪物模板!E$1,FALSE))</f>
        <v>2850</v>
      </c>
      <c r="S572" s="6">
        <f>INT(VLOOKUP($I572,怪物模板!$A$3:$N$302,怪物模板!F$1,FALSE))</f>
        <v>95</v>
      </c>
      <c r="T572" s="6">
        <f>INT(VLOOKUP($I572,怪物模板!$A$3:$N$302,怪物模板!G$1,FALSE))</f>
        <v>190</v>
      </c>
      <c r="U572" s="6">
        <f>INT(VLOOKUP($I572,怪物模板!$A$3:$N$302,怪物模板!H$1,FALSE))</f>
        <v>304</v>
      </c>
      <c r="V572" s="6">
        <f>INT(VLOOKUP($I572,怪物模板!$A$3:$N$302,怪物模板!I$1,FALSE))</f>
        <v>182</v>
      </c>
      <c r="W572" s="6">
        <f t="shared" si="16"/>
        <v>3000</v>
      </c>
      <c r="X572" s="6">
        <f>INT(VLOOKUP($I572,怪物模板!$A$3:$N$302,怪物模板!K$1,FALSE))</f>
        <v>380</v>
      </c>
      <c r="Y572" s="6">
        <f>INT(VLOOKUP($I572,怪物模板!$A$3:$N$302,怪物模板!L$1,FALSE))</f>
        <v>12000</v>
      </c>
      <c r="Z572" s="6">
        <v>0</v>
      </c>
      <c r="AA572" s="6">
        <v>720</v>
      </c>
      <c r="AB572" s="6">
        <v>0</v>
      </c>
      <c r="AC572" s="6">
        <v>0</v>
      </c>
      <c r="AD572" s="6">
        <v>0</v>
      </c>
    </row>
    <row r="573" spans="1:30">
      <c r="A573" s="6">
        <v>570</v>
      </c>
      <c r="B573" s="6">
        <v>100060</v>
      </c>
      <c r="C573" s="12" t="s">
        <v>164</v>
      </c>
      <c r="D573" s="12" t="s">
        <v>562</v>
      </c>
      <c r="E573" s="11" t="str">
        <f>B572&amp;F573</f>
        <v>100070124202</v>
      </c>
      <c r="F573" s="12">
        <v>124202</v>
      </c>
      <c r="G573" t="s">
        <v>564</v>
      </c>
      <c r="I573">
        <v>80</v>
      </c>
      <c r="J573" s="6">
        <v>3</v>
      </c>
      <c r="K573" s="6">
        <v>0</v>
      </c>
      <c r="L573" s="6">
        <v>0</v>
      </c>
      <c r="M573" s="6">
        <v>11</v>
      </c>
      <c r="N573" s="6">
        <v>3000</v>
      </c>
      <c r="O573" s="6">
        <f>INT(VLOOKUP($I573,怪物模板!$A$3:$N$302,怪物模板!B$1,FALSE)*M573)</f>
        <v>2266</v>
      </c>
      <c r="P573" s="6">
        <f>INT(VLOOKUP($I573,怪物模板!$A$3:$N$302,怪物模板!C$1,FALSE)*N573)</f>
        <v>47541000</v>
      </c>
      <c r="Q573" s="6">
        <f>INT(VLOOKUP($I573,怪物模板!$A$3:$N$302,怪物模板!D$1,FALSE))</f>
        <v>4134</v>
      </c>
      <c r="R573" s="6">
        <f>INT(VLOOKUP($I573,怪物模板!$A$3:$N$302,怪物模板!E$1,FALSE))</f>
        <v>4134</v>
      </c>
      <c r="S573" s="6">
        <f>INT(VLOOKUP($I573,怪物模板!$A$3:$N$302,怪物模板!F$1,FALSE))</f>
        <v>137</v>
      </c>
      <c r="T573" s="6">
        <f>INT(VLOOKUP($I573,怪物模板!$A$3:$N$302,怪物模板!G$1,FALSE))</f>
        <v>275</v>
      </c>
      <c r="U573" s="6">
        <f>INT(VLOOKUP($I573,怪物模板!$A$3:$N$302,怪物模板!H$1,FALSE))</f>
        <v>440</v>
      </c>
      <c r="V573" s="6">
        <f>INT(VLOOKUP($I573,怪物模板!$A$3:$N$302,怪物模板!I$1,FALSE))</f>
        <v>264</v>
      </c>
      <c r="W573" s="6">
        <f t="shared" si="16"/>
        <v>4000</v>
      </c>
      <c r="X573" s="6">
        <f>INT(VLOOKUP($I573,怪物模板!$A$3:$N$302,怪物模板!K$1,FALSE))</f>
        <v>551</v>
      </c>
      <c r="Y573" s="6">
        <f>INT(VLOOKUP($I573,怪物模板!$A$3:$N$302,怪物模板!L$1,FALSE))</f>
        <v>12000</v>
      </c>
      <c r="Z573" s="6">
        <v>0</v>
      </c>
      <c r="AA573" s="6">
        <v>720</v>
      </c>
      <c r="AB573" s="6">
        <v>0</v>
      </c>
      <c r="AC573" s="6">
        <v>0</v>
      </c>
      <c r="AD573" s="6">
        <v>0</v>
      </c>
    </row>
    <row r="574" spans="1:30">
      <c r="A574" s="6">
        <v>571</v>
      </c>
      <c r="B574" s="6">
        <v>100090</v>
      </c>
      <c r="C574" s="12" t="s">
        <v>203</v>
      </c>
      <c r="D574" s="12" t="s">
        <v>562</v>
      </c>
      <c r="E574" s="11" t="str">
        <f t="shared" ref="E574:E580" si="17">B574&amp;F574</f>
        <v>100090124204</v>
      </c>
      <c r="F574" s="12">
        <v>124204</v>
      </c>
      <c r="G574" t="s">
        <v>565</v>
      </c>
      <c r="I574">
        <v>80</v>
      </c>
      <c r="J574" s="6">
        <v>3</v>
      </c>
      <c r="K574" s="6">
        <v>0</v>
      </c>
      <c r="L574" s="6">
        <v>0</v>
      </c>
      <c r="M574" s="6">
        <v>12</v>
      </c>
      <c r="N574" s="6">
        <v>3000</v>
      </c>
      <c r="O574" s="6">
        <f>INT(VLOOKUP($I574,怪物模板!$A$3:$N$302,怪物模板!B$1,FALSE)*M574)</f>
        <v>2472</v>
      </c>
      <c r="P574" s="6">
        <f>INT(VLOOKUP($I574,怪物模板!$A$3:$N$302,怪物模板!C$1,FALSE)*N574)</f>
        <v>47541000</v>
      </c>
      <c r="Q574" s="6">
        <f>INT(VLOOKUP($I574,怪物模板!$A$3:$N$302,怪物模板!D$1,FALSE))</f>
        <v>4134</v>
      </c>
      <c r="R574" s="6">
        <f>INT(VLOOKUP($I574,怪物模板!$A$3:$N$302,怪物模板!E$1,FALSE))</f>
        <v>4134</v>
      </c>
      <c r="S574" s="6">
        <f>INT(VLOOKUP($I574,怪物模板!$A$3:$N$302,怪物模板!F$1,FALSE))</f>
        <v>137</v>
      </c>
      <c r="T574" s="6">
        <f>INT(VLOOKUP($I574,怪物模板!$A$3:$N$302,怪物模板!G$1,FALSE))</f>
        <v>275</v>
      </c>
      <c r="U574" s="6">
        <f>INT(VLOOKUP($I574,怪物模板!$A$3:$N$302,怪物模板!H$1,FALSE))</f>
        <v>440</v>
      </c>
      <c r="V574" s="6">
        <f>INT(VLOOKUP($I574,怪物模板!$A$3:$N$302,怪物模板!I$1,FALSE))</f>
        <v>264</v>
      </c>
      <c r="W574" s="6">
        <f t="shared" si="16"/>
        <v>4000</v>
      </c>
      <c r="X574" s="6">
        <f>INT(VLOOKUP($I574,怪物模板!$A$3:$N$302,怪物模板!K$1,FALSE))</f>
        <v>551</v>
      </c>
      <c r="Y574" s="6">
        <f>INT(VLOOKUP($I574,怪物模板!$A$3:$N$302,怪物模板!L$1,FALSE))</f>
        <v>12000</v>
      </c>
      <c r="Z574" s="6">
        <v>0</v>
      </c>
      <c r="AA574" s="6">
        <v>720</v>
      </c>
      <c r="AB574" s="6">
        <v>0</v>
      </c>
      <c r="AC574" s="6">
        <v>0</v>
      </c>
      <c r="AD574" s="6">
        <v>0</v>
      </c>
    </row>
    <row r="575" spans="1:30">
      <c r="A575" s="6">
        <v>572</v>
      </c>
      <c r="B575" s="6">
        <v>100100</v>
      </c>
      <c r="C575" s="12" t="s">
        <v>566</v>
      </c>
      <c r="D575" s="12" t="s">
        <v>562</v>
      </c>
      <c r="E575" s="11" t="str">
        <f t="shared" si="17"/>
        <v>100100124205</v>
      </c>
      <c r="F575" s="12">
        <v>124205</v>
      </c>
      <c r="G575" t="s">
        <v>567</v>
      </c>
      <c r="I575">
        <v>100</v>
      </c>
      <c r="J575" s="6">
        <v>3</v>
      </c>
      <c r="K575" s="6">
        <v>0</v>
      </c>
      <c r="L575" s="6">
        <v>0</v>
      </c>
      <c r="M575" s="6">
        <v>12</v>
      </c>
      <c r="N575" s="6">
        <v>3000</v>
      </c>
      <c r="O575" s="6">
        <f>INT(VLOOKUP($I575,怪物模板!$A$3:$N$302,怪物模板!B$1,FALSE)*M575)</f>
        <v>3348</v>
      </c>
      <c r="P575" s="6">
        <f>INT(VLOOKUP($I575,怪物模板!$A$3:$N$302,怪物模板!C$1,FALSE)*N575)</f>
        <v>64347000</v>
      </c>
      <c r="Q575" s="6">
        <f>INT(VLOOKUP($I575,怪物模板!$A$3:$N$302,怪物模板!D$1,FALSE))</f>
        <v>5595</v>
      </c>
      <c r="R575" s="6">
        <f>INT(VLOOKUP($I575,怪物模板!$A$3:$N$302,怪物模板!E$1,FALSE))</f>
        <v>5595</v>
      </c>
      <c r="S575" s="6">
        <f>INT(VLOOKUP($I575,怪物模板!$A$3:$N$302,怪物模板!F$1,FALSE))</f>
        <v>186</v>
      </c>
      <c r="T575" s="6">
        <f>INT(VLOOKUP($I575,怪物模板!$A$3:$N$302,怪物模板!G$1,FALSE))</f>
        <v>373</v>
      </c>
      <c r="U575" s="6">
        <f>INT(VLOOKUP($I575,怪物模板!$A$3:$N$302,怪物模板!H$1,FALSE))</f>
        <v>596</v>
      </c>
      <c r="V575" s="6">
        <f>INT(VLOOKUP($I575,怪物模板!$A$3:$N$302,怪物模板!I$1,FALSE))</f>
        <v>358</v>
      </c>
      <c r="W575" s="6">
        <f t="shared" si="16"/>
        <v>5000</v>
      </c>
      <c r="X575" s="6">
        <f>INT(VLOOKUP($I575,怪物模板!$A$3:$N$302,怪物模板!K$1,FALSE))</f>
        <v>746</v>
      </c>
      <c r="Y575" s="6">
        <f>INT(VLOOKUP($I575,怪物模板!$A$3:$N$302,怪物模板!L$1,FALSE))</f>
        <v>12000</v>
      </c>
      <c r="Z575" s="6">
        <v>0</v>
      </c>
      <c r="AA575" s="6">
        <v>720</v>
      </c>
      <c r="AB575" s="6">
        <v>0</v>
      </c>
      <c r="AC575" s="6">
        <v>0</v>
      </c>
      <c r="AD575" s="6">
        <v>0</v>
      </c>
    </row>
    <row r="576" spans="1:30">
      <c r="A576" s="6">
        <v>573</v>
      </c>
      <c r="B576" s="6">
        <v>100110</v>
      </c>
      <c r="C576" s="12" t="s">
        <v>568</v>
      </c>
      <c r="D576" s="12" t="s">
        <v>562</v>
      </c>
      <c r="E576" s="11" t="str">
        <f t="shared" si="17"/>
        <v>100110124206</v>
      </c>
      <c r="F576" s="12">
        <v>124206</v>
      </c>
      <c r="G576" t="s">
        <v>569</v>
      </c>
      <c r="I576">
        <v>100</v>
      </c>
      <c r="J576" s="6">
        <v>3</v>
      </c>
      <c r="K576" s="6">
        <v>0</v>
      </c>
      <c r="L576" s="6">
        <v>0</v>
      </c>
      <c r="M576" s="6">
        <v>12</v>
      </c>
      <c r="N576" s="6">
        <v>3000</v>
      </c>
      <c r="O576" s="6">
        <f>INT(VLOOKUP($I576,怪物模板!$A$3:$N$302,怪物模板!B$1,FALSE)*M576)</f>
        <v>3348</v>
      </c>
      <c r="P576" s="6">
        <f>INT(VLOOKUP($I576,怪物模板!$A$3:$N$302,怪物模板!C$1,FALSE)*N576)</f>
        <v>64347000</v>
      </c>
      <c r="Q576" s="6">
        <f>INT(VLOOKUP($I576,怪物模板!$A$3:$N$302,怪物模板!D$1,FALSE))</f>
        <v>5595</v>
      </c>
      <c r="R576" s="6">
        <f>INT(VLOOKUP($I576,怪物模板!$A$3:$N$302,怪物模板!E$1,FALSE))</f>
        <v>5595</v>
      </c>
      <c r="S576" s="6">
        <f>INT(VLOOKUP($I576,怪物模板!$A$3:$N$302,怪物模板!F$1,FALSE))</f>
        <v>186</v>
      </c>
      <c r="T576" s="6">
        <f>INT(VLOOKUP($I576,怪物模板!$A$3:$N$302,怪物模板!G$1,FALSE))</f>
        <v>373</v>
      </c>
      <c r="U576" s="6">
        <f>INT(VLOOKUP($I576,怪物模板!$A$3:$N$302,怪物模板!H$1,FALSE))</f>
        <v>596</v>
      </c>
      <c r="V576" s="6">
        <f>INT(VLOOKUP($I576,怪物模板!$A$3:$N$302,怪物模板!I$1,FALSE))</f>
        <v>358</v>
      </c>
      <c r="W576" s="6">
        <f t="shared" si="16"/>
        <v>5000</v>
      </c>
      <c r="X576" s="6">
        <f>INT(VLOOKUP($I576,怪物模板!$A$3:$N$302,怪物模板!K$1,FALSE))</f>
        <v>746</v>
      </c>
      <c r="Y576" s="6">
        <f>INT(VLOOKUP($I576,怪物模板!$A$3:$N$302,怪物模板!L$1,FALSE))</f>
        <v>12000</v>
      </c>
      <c r="Z576" s="6">
        <v>0</v>
      </c>
      <c r="AA576" s="6">
        <v>720</v>
      </c>
      <c r="AB576" s="6">
        <v>0</v>
      </c>
      <c r="AC576" s="6">
        <v>0</v>
      </c>
      <c r="AD576" s="6">
        <v>0</v>
      </c>
    </row>
    <row r="577" spans="1:30">
      <c r="A577" s="6">
        <v>574</v>
      </c>
      <c r="B577" s="6">
        <v>100120</v>
      </c>
      <c r="C577" s="12" t="s">
        <v>244</v>
      </c>
      <c r="D577" s="12" t="s">
        <v>562</v>
      </c>
      <c r="E577" s="11" t="str">
        <f t="shared" si="17"/>
        <v>100120124207</v>
      </c>
      <c r="F577" s="19">
        <v>124207</v>
      </c>
      <c r="G577" s="36" t="s">
        <v>502</v>
      </c>
      <c r="I577">
        <v>120</v>
      </c>
      <c r="J577" s="6">
        <v>3</v>
      </c>
      <c r="K577" s="6">
        <v>0</v>
      </c>
      <c r="L577" s="6">
        <v>0</v>
      </c>
      <c r="M577" s="6">
        <v>12</v>
      </c>
      <c r="N577" s="6">
        <v>3000</v>
      </c>
      <c r="O577" s="6">
        <f>INT(VLOOKUP($I577,怪物模板!$A$3:$N$302,怪物模板!B$1,FALSE)*M577)</f>
        <v>4332</v>
      </c>
      <c r="P577" s="6">
        <f>INT(VLOOKUP($I577,怪物模板!$A$3:$N$302,怪物模板!C$1,FALSE)*N577)</f>
        <v>83202000</v>
      </c>
      <c r="Q577" s="6">
        <f>INT(VLOOKUP($I577,怪物模板!$A$3:$N$302,怪物模板!D$1,FALSE))</f>
        <v>7235</v>
      </c>
      <c r="R577" s="6">
        <f>INT(VLOOKUP($I577,怪物模板!$A$3:$N$302,怪物模板!E$1,FALSE))</f>
        <v>7235</v>
      </c>
      <c r="S577" s="6">
        <f>INT(VLOOKUP($I577,怪物模板!$A$3:$N$302,怪物模板!F$1,FALSE))</f>
        <v>241</v>
      </c>
      <c r="T577" s="6">
        <f>INT(VLOOKUP($I577,怪物模板!$A$3:$N$302,怪物模板!G$1,FALSE))</f>
        <v>482</v>
      </c>
      <c r="U577" s="6">
        <f>INT(VLOOKUP($I577,怪物模板!$A$3:$N$302,怪物模板!H$1,FALSE))</f>
        <v>771</v>
      </c>
      <c r="V577" s="6">
        <f>INT(VLOOKUP($I577,怪物模板!$A$3:$N$302,怪物模板!I$1,FALSE))</f>
        <v>463</v>
      </c>
      <c r="W577" s="6">
        <f t="shared" si="16"/>
        <v>6000</v>
      </c>
      <c r="X577" s="6">
        <f>INT(VLOOKUP($I577,怪物模板!$A$3:$N$302,怪物模板!K$1,FALSE))</f>
        <v>964</v>
      </c>
      <c r="Y577" s="6">
        <f>INT(VLOOKUP($I577,怪物模板!$A$3:$N$302,怪物模板!L$1,FALSE))</f>
        <v>12000</v>
      </c>
      <c r="Z577" s="6">
        <v>0</v>
      </c>
      <c r="AA577" s="6">
        <v>720</v>
      </c>
      <c r="AB577" s="6">
        <v>0</v>
      </c>
      <c r="AC577" s="6">
        <v>0</v>
      </c>
      <c r="AD577" s="6">
        <v>0</v>
      </c>
    </row>
    <row r="578" spans="1:30">
      <c r="A578" s="6">
        <v>575</v>
      </c>
      <c r="B578" s="6">
        <v>100130</v>
      </c>
      <c r="C578" s="12" t="s">
        <v>570</v>
      </c>
      <c r="D578" s="12" t="s">
        <v>562</v>
      </c>
      <c r="E578" s="11" t="str">
        <f t="shared" si="17"/>
        <v>100130124208</v>
      </c>
      <c r="F578" s="12">
        <v>124208</v>
      </c>
      <c r="G578" t="s">
        <v>571</v>
      </c>
      <c r="I578">
        <v>120</v>
      </c>
      <c r="J578" s="6">
        <v>3</v>
      </c>
      <c r="K578" s="6">
        <v>0</v>
      </c>
      <c r="L578" s="6">
        <v>0</v>
      </c>
      <c r="M578" s="6">
        <v>12</v>
      </c>
      <c r="N578" s="6">
        <v>3000</v>
      </c>
      <c r="O578" s="6">
        <f>INT(VLOOKUP($I578,怪物模板!$A$3:$N$302,怪物模板!B$1,FALSE)*M578)</f>
        <v>4332</v>
      </c>
      <c r="P578" s="6">
        <f>INT(VLOOKUP($I578,怪物模板!$A$3:$N$302,怪物模板!C$1,FALSE)*N578)</f>
        <v>83202000</v>
      </c>
      <c r="Q578" s="6">
        <f>INT(VLOOKUP($I578,怪物模板!$A$3:$N$302,怪物模板!D$1,FALSE))</f>
        <v>7235</v>
      </c>
      <c r="R578" s="6">
        <f>INT(VLOOKUP($I578,怪物模板!$A$3:$N$302,怪物模板!E$1,FALSE))</f>
        <v>7235</v>
      </c>
      <c r="S578" s="6">
        <f>INT(VLOOKUP($I578,怪物模板!$A$3:$N$302,怪物模板!F$1,FALSE))</f>
        <v>241</v>
      </c>
      <c r="T578" s="6">
        <f>INT(VLOOKUP($I578,怪物模板!$A$3:$N$302,怪物模板!G$1,FALSE))</f>
        <v>482</v>
      </c>
      <c r="U578" s="6">
        <f>INT(VLOOKUP($I578,怪物模板!$A$3:$N$302,怪物模板!H$1,FALSE))</f>
        <v>771</v>
      </c>
      <c r="V578" s="6">
        <f>INT(VLOOKUP($I578,怪物模板!$A$3:$N$302,怪物模板!I$1,FALSE))</f>
        <v>463</v>
      </c>
      <c r="W578" s="6">
        <f t="shared" si="16"/>
        <v>6000</v>
      </c>
      <c r="X578" s="6">
        <f>INT(VLOOKUP($I578,怪物模板!$A$3:$N$302,怪物模板!K$1,FALSE))</f>
        <v>964</v>
      </c>
      <c r="Y578" s="6">
        <f>INT(VLOOKUP($I578,怪物模板!$A$3:$N$302,怪物模板!L$1,FALSE))</f>
        <v>12000</v>
      </c>
      <c r="Z578" s="6">
        <v>0</v>
      </c>
      <c r="AA578" s="6">
        <v>720</v>
      </c>
      <c r="AB578" s="6">
        <v>0</v>
      </c>
      <c r="AC578" s="6">
        <v>0</v>
      </c>
      <c r="AD578" s="6">
        <v>0</v>
      </c>
    </row>
    <row r="579" spans="1:30">
      <c r="A579" s="6">
        <v>576</v>
      </c>
      <c r="B579" s="13">
        <v>100140</v>
      </c>
      <c r="C579" s="19" t="s">
        <v>572</v>
      </c>
      <c r="D579" s="12" t="s">
        <v>562</v>
      </c>
      <c r="E579" s="11" t="str">
        <f t="shared" si="17"/>
        <v>100140124207</v>
      </c>
      <c r="F579" s="8">
        <v>124207</v>
      </c>
      <c r="G579" s="8" t="s">
        <v>502</v>
      </c>
      <c r="I579">
        <v>140</v>
      </c>
      <c r="J579" s="6">
        <v>3</v>
      </c>
      <c r="K579" s="6">
        <v>0</v>
      </c>
      <c r="L579" s="6">
        <v>0</v>
      </c>
      <c r="M579" s="6">
        <v>30</v>
      </c>
      <c r="N579" s="6">
        <v>4000</v>
      </c>
      <c r="O579" s="6">
        <f>INT(VLOOKUP($I579,怪物模板!$A$3:$N$302,怪物模板!B$1,FALSE)*M579)</f>
        <v>13560</v>
      </c>
      <c r="P579" s="6">
        <f>INT(VLOOKUP($I579,怪物模板!$A$3:$N$302,怪物模板!C$1,FALSE)*N579)</f>
        <v>138804000</v>
      </c>
      <c r="Q579" s="6">
        <f>INT(VLOOKUP($I579,怪物模板!$A$3:$N$302,怪物模板!D$1,FALSE))</f>
        <v>9052</v>
      </c>
      <c r="R579" s="6">
        <f>INT(VLOOKUP($I579,怪物模板!$A$3:$N$302,怪物模板!E$1,FALSE))</f>
        <v>9052</v>
      </c>
      <c r="S579" s="6">
        <v>15000</v>
      </c>
      <c r="T579" s="6">
        <f>INT(VLOOKUP($I579,怪物模板!$A$3:$N$302,怪物模板!G$1,FALSE))</f>
        <v>603</v>
      </c>
      <c r="U579" s="6">
        <f>INT(VLOOKUP($I579,怪物模板!$A$3:$N$302,怪物模板!H$1,FALSE))</f>
        <v>965</v>
      </c>
      <c r="V579" s="6">
        <v>4000</v>
      </c>
      <c r="W579" s="6">
        <v>20000</v>
      </c>
      <c r="X579" s="6">
        <f>INT(VLOOKUP($I579,怪物模板!$A$3:$N$302,怪物模板!K$1,FALSE))</f>
        <v>1207</v>
      </c>
      <c r="Y579" s="6">
        <v>20000</v>
      </c>
      <c r="Z579" s="6">
        <v>50000</v>
      </c>
      <c r="AA579" s="6">
        <v>720</v>
      </c>
      <c r="AB579" s="6">
        <v>0</v>
      </c>
      <c r="AC579" s="6">
        <v>0</v>
      </c>
      <c r="AD579" s="6">
        <v>0</v>
      </c>
    </row>
    <row r="580" spans="1:30">
      <c r="A580" s="6">
        <v>577</v>
      </c>
      <c r="B580" s="6">
        <v>100050</v>
      </c>
      <c r="C580" s="12" t="s">
        <v>115</v>
      </c>
      <c r="D580" s="12" t="s">
        <v>562</v>
      </c>
      <c r="E580" s="11" t="str">
        <f t="shared" si="17"/>
        <v>100050124301</v>
      </c>
      <c r="F580" s="12">
        <v>124301</v>
      </c>
      <c r="G580" t="s">
        <v>563</v>
      </c>
      <c r="I580">
        <v>40</v>
      </c>
      <c r="J580" s="6">
        <v>3</v>
      </c>
      <c r="K580" s="6">
        <v>0</v>
      </c>
      <c r="L580" s="6">
        <v>0</v>
      </c>
      <c r="M580" s="6">
        <v>8</v>
      </c>
      <c r="N580" s="6">
        <v>3000</v>
      </c>
      <c r="O580" s="6">
        <f>INT(VLOOKUP($I580,怪物模板!$A$3:$N$302,怪物模板!B$1,FALSE)*M580)</f>
        <v>696</v>
      </c>
      <c r="P580" s="6">
        <f>INT(VLOOKUP($I580,怪物模板!$A$3:$N$302,怪物模板!C$1,FALSE)*N580)</f>
        <v>20067000</v>
      </c>
      <c r="Q580" s="6">
        <f>INT(VLOOKUP($I580,怪物模板!$A$3:$N$302,怪物模板!D$1,FALSE))</f>
        <v>1744</v>
      </c>
      <c r="R580" s="6">
        <f>INT(VLOOKUP($I580,怪物模板!$A$3:$N$302,怪物模板!E$1,FALSE))</f>
        <v>1744</v>
      </c>
      <c r="S580" s="6">
        <f>INT(VLOOKUP($I580,怪物模板!$A$3:$N$302,怪物模板!F$1,FALSE))</f>
        <v>58</v>
      </c>
      <c r="T580" s="6">
        <f>INT(VLOOKUP($I580,怪物模板!$A$3:$N$302,怪物模板!G$1,FALSE))</f>
        <v>116</v>
      </c>
      <c r="U580" s="6">
        <f>INT(VLOOKUP($I580,怪物模板!$A$3:$N$302,怪物模板!H$1,FALSE))</f>
        <v>186</v>
      </c>
      <c r="V580" s="6">
        <f>INT(VLOOKUP($I580,怪物模板!$A$3:$N$302,怪物模板!I$1,FALSE))</f>
        <v>111</v>
      </c>
      <c r="W580" s="6">
        <f t="shared" ref="W580:W587" si="18">I580*50</f>
        <v>2000</v>
      </c>
      <c r="X580" s="6">
        <f>INT(VLOOKUP($I580,怪物模板!$A$3:$N$302,怪物模板!K$1,FALSE))</f>
        <v>232</v>
      </c>
      <c r="Y580" s="6">
        <f>INT(VLOOKUP($I580,怪物模板!$A$3:$N$302,怪物模板!L$1,FALSE))</f>
        <v>12000</v>
      </c>
      <c r="Z580" s="6">
        <v>0</v>
      </c>
      <c r="AA580" s="6">
        <v>720</v>
      </c>
      <c r="AB580" s="6">
        <v>0</v>
      </c>
      <c r="AC580" s="6">
        <v>0</v>
      </c>
      <c r="AD580" s="6">
        <v>0</v>
      </c>
    </row>
    <row r="581" spans="1:30">
      <c r="A581" s="6">
        <v>578</v>
      </c>
      <c r="B581" s="6">
        <v>100070</v>
      </c>
      <c r="C581" s="12" t="s">
        <v>153</v>
      </c>
      <c r="D581" s="12" t="s">
        <v>562</v>
      </c>
      <c r="E581" s="11" t="str">
        <f>B582&amp;F581</f>
        <v>100060124303</v>
      </c>
      <c r="F581" s="12">
        <v>124303</v>
      </c>
      <c r="G581" t="s">
        <v>152</v>
      </c>
      <c r="I581">
        <v>60</v>
      </c>
      <c r="J581" s="6">
        <v>3</v>
      </c>
      <c r="K581" s="6">
        <v>0</v>
      </c>
      <c r="L581" s="6">
        <v>0</v>
      </c>
      <c r="M581" s="6">
        <v>10</v>
      </c>
      <c r="N581" s="6">
        <v>3000</v>
      </c>
      <c r="O581" s="6">
        <f>INT(VLOOKUP($I581,怪物模板!$A$3:$N$302,怪物模板!B$1,FALSE)*M581)</f>
        <v>1420</v>
      </c>
      <c r="P581" s="6">
        <f>INT(VLOOKUP($I581,怪物模板!$A$3:$N$302,怪物模板!C$1,FALSE)*N581)</f>
        <v>32781000</v>
      </c>
      <c r="Q581" s="6">
        <f>INT(VLOOKUP($I581,怪物模板!$A$3:$N$302,怪物模板!D$1,FALSE))</f>
        <v>2850</v>
      </c>
      <c r="R581" s="6">
        <f>INT(VLOOKUP($I581,怪物模板!$A$3:$N$302,怪物模板!E$1,FALSE))</f>
        <v>2850</v>
      </c>
      <c r="S581" s="6">
        <f>INT(VLOOKUP($I581,怪物模板!$A$3:$N$302,怪物模板!F$1,FALSE))</f>
        <v>95</v>
      </c>
      <c r="T581" s="6">
        <f>INT(VLOOKUP($I581,怪物模板!$A$3:$N$302,怪物模板!G$1,FALSE))</f>
        <v>190</v>
      </c>
      <c r="U581" s="6">
        <f>INT(VLOOKUP($I581,怪物模板!$A$3:$N$302,怪物模板!H$1,FALSE))</f>
        <v>304</v>
      </c>
      <c r="V581" s="6">
        <f>INT(VLOOKUP($I581,怪物模板!$A$3:$N$302,怪物模板!I$1,FALSE))</f>
        <v>182</v>
      </c>
      <c r="W581" s="6">
        <f t="shared" si="18"/>
        <v>3000</v>
      </c>
      <c r="X581" s="6">
        <f>INT(VLOOKUP($I581,怪物模板!$A$3:$N$302,怪物模板!K$1,FALSE))</f>
        <v>380</v>
      </c>
      <c r="Y581" s="6">
        <f>INT(VLOOKUP($I581,怪物模板!$A$3:$N$302,怪物模板!L$1,FALSE))</f>
        <v>12000</v>
      </c>
      <c r="Z581" s="6">
        <v>0</v>
      </c>
      <c r="AA581" s="6">
        <v>720</v>
      </c>
      <c r="AB581" s="6">
        <v>0</v>
      </c>
      <c r="AC581" s="6">
        <v>0</v>
      </c>
      <c r="AD581" s="6">
        <v>0</v>
      </c>
    </row>
    <row r="582" spans="1:30">
      <c r="A582" s="6">
        <v>579</v>
      </c>
      <c r="B582" s="6">
        <v>100060</v>
      </c>
      <c r="C582" s="12" t="s">
        <v>164</v>
      </c>
      <c r="D582" s="12" t="s">
        <v>562</v>
      </c>
      <c r="E582" s="11" t="str">
        <f>B581&amp;F582</f>
        <v>100070124302</v>
      </c>
      <c r="F582" s="12">
        <v>124302</v>
      </c>
      <c r="G582" t="s">
        <v>564</v>
      </c>
      <c r="I582">
        <v>80</v>
      </c>
      <c r="J582" s="6">
        <v>3</v>
      </c>
      <c r="K582" s="6">
        <v>0</v>
      </c>
      <c r="L582" s="6">
        <v>0</v>
      </c>
      <c r="M582" s="6">
        <v>11</v>
      </c>
      <c r="N582" s="6">
        <v>3000</v>
      </c>
      <c r="O582" s="6">
        <f>INT(VLOOKUP($I582,怪物模板!$A$3:$N$302,怪物模板!B$1,FALSE)*M582)</f>
        <v>2266</v>
      </c>
      <c r="P582" s="6">
        <f>INT(VLOOKUP($I582,怪物模板!$A$3:$N$302,怪物模板!C$1,FALSE)*N582)</f>
        <v>47541000</v>
      </c>
      <c r="Q582" s="6">
        <f>INT(VLOOKUP($I582,怪物模板!$A$3:$N$302,怪物模板!D$1,FALSE))</f>
        <v>4134</v>
      </c>
      <c r="R582" s="6">
        <f>INT(VLOOKUP($I582,怪物模板!$A$3:$N$302,怪物模板!E$1,FALSE))</f>
        <v>4134</v>
      </c>
      <c r="S582" s="6">
        <f>INT(VLOOKUP($I582,怪物模板!$A$3:$N$302,怪物模板!F$1,FALSE))</f>
        <v>137</v>
      </c>
      <c r="T582" s="6">
        <f>INT(VLOOKUP($I582,怪物模板!$A$3:$N$302,怪物模板!G$1,FALSE))</f>
        <v>275</v>
      </c>
      <c r="U582" s="6">
        <f>INT(VLOOKUP($I582,怪物模板!$A$3:$N$302,怪物模板!H$1,FALSE))</f>
        <v>440</v>
      </c>
      <c r="V582" s="6">
        <f>INT(VLOOKUP($I582,怪物模板!$A$3:$N$302,怪物模板!I$1,FALSE))</f>
        <v>264</v>
      </c>
      <c r="W582" s="6">
        <f t="shared" si="18"/>
        <v>4000</v>
      </c>
      <c r="X582" s="6">
        <f>INT(VLOOKUP($I582,怪物模板!$A$3:$N$302,怪物模板!K$1,FALSE))</f>
        <v>551</v>
      </c>
      <c r="Y582" s="6">
        <f>INT(VLOOKUP($I582,怪物模板!$A$3:$N$302,怪物模板!L$1,FALSE))</f>
        <v>12000</v>
      </c>
      <c r="Z582" s="6">
        <v>0</v>
      </c>
      <c r="AA582" s="6">
        <v>720</v>
      </c>
      <c r="AB582" s="6">
        <v>0</v>
      </c>
      <c r="AC582" s="6">
        <v>0</v>
      </c>
      <c r="AD582" s="6">
        <v>0</v>
      </c>
    </row>
    <row r="583" spans="1:30">
      <c r="A583" s="6">
        <v>580</v>
      </c>
      <c r="B583" s="6">
        <v>100090</v>
      </c>
      <c r="C583" s="12" t="s">
        <v>203</v>
      </c>
      <c r="D583" s="12" t="s">
        <v>562</v>
      </c>
      <c r="E583" s="11" t="str">
        <f t="shared" ref="E583:E646" si="19">B583&amp;F583</f>
        <v>100090124304</v>
      </c>
      <c r="F583" s="12">
        <v>124304</v>
      </c>
      <c r="G583" t="s">
        <v>565</v>
      </c>
      <c r="I583">
        <v>80</v>
      </c>
      <c r="J583" s="6">
        <v>3</v>
      </c>
      <c r="K583" s="6">
        <v>0</v>
      </c>
      <c r="L583" s="6">
        <v>0</v>
      </c>
      <c r="M583" s="6">
        <v>12</v>
      </c>
      <c r="N583" s="6">
        <v>3000</v>
      </c>
      <c r="O583" s="6">
        <f>INT(VLOOKUP($I583,怪物模板!$A$3:$N$302,怪物模板!B$1,FALSE)*M583)</f>
        <v>2472</v>
      </c>
      <c r="P583" s="6">
        <f>INT(VLOOKUP($I583,怪物模板!$A$3:$N$302,怪物模板!C$1,FALSE)*N583)</f>
        <v>47541000</v>
      </c>
      <c r="Q583" s="6">
        <f>INT(VLOOKUP($I583,怪物模板!$A$3:$N$302,怪物模板!D$1,FALSE))</f>
        <v>4134</v>
      </c>
      <c r="R583" s="6">
        <f>INT(VLOOKUP($I583,怪物模板!$A$3:$N$302,怪物模板!E$1,FALSE))</f>
        <v>4134</v>
      </c>
      <c r="S583" s="6">
        <f>INT(VLOOKUP($I583,怪物模板!$A$3:$N$302,怪物模板!F$1,FALSE))</f>
        <v>137</v>
      </c>
      <c r="T583" s="6">
        <f>INT(VLOOKUP($I583,怪物模板!$A$3:$N$302,怪物模板!G$1,FALSE))</f>
        <v>275</v>
      </c>
      <c r="U583" s="6">
        <f>INT(VLOOKUP($I583,怪物模板!$A$3:$N$302,怪物模板!H$1,FALSE))</f>
        <v>440</v>
      </c>
      <c r="V583" s="6">
        <f>INT(VLOOKUP($I583,怪物模板!$A$3:$N$302,怪物模板!I$1,FALSE))</f>
        <v>264</v>
      </c>
      <c r="W583" s="6">
        <f t="shared" si="18"/>
        <v>4000</v>
      </c>
      <c r="X583" s="6">
        <f>INT(VLOOKUP($I583,怪物模板!$A$3:$N$302,怪物模板!K$1,FALSE))</f>
        <v>551</v>
      </c>
      <c r="Y583" s="6">
        <f>INT(VLOOKUP($I583,怪物模板!$A$3:$N$302,怪物模板!L$1,FALSE))</f>
        <v>12000</v>
      </c>
      <c r="Z583" s="6">
        <v>0</v>
      </c>
      <c r="AA583" s="6">
        <v>720</v>
      </c>
      <c r="AB583" s="6">
        <v>0</v>
      </c>
      <c r="AC583" s="6">
        <v>0</v>
      </c>
      <c r="AD583" s="6">
        <v>0</v>
      </c>
    </row>
    <row r="584" spans="1:30">
      <c r="A584" s="6">
        <v>581</v>
      </c>
      <c r="B584" s="6">
        <v>100100</v>
      </c>
      <c r="C584" s="12" t="s">
        <v>566</v>
      </c>
      <c r="D584" s="12" t="s">
        <v>562</v>
      </c>
      <c r="E584" s="11" t="str">
        <f t="shared" si="19"/>
        <v>100100124305</v>
      </c>
      <c r="F584" s="12">
        <v>124305</v>
      </c>
      <c r="G584" t="s">
        <v>567</v>
      </c>
      <c r="I584">
        <v>100</v>
      </c>
      <c r="J584" s="6">
        <v>3</v>
      </c>
      <c r="K584" s="6">
        <v>0</v>
      </c>
      <c r="L584" s="6">
        <v>0</v>
      </c>
      <c r="M584" s="6">
        <v>12</v>
      </c>
      <c r="N584" s="6">
        <v>3000</v>
      </c>
      <c r="O584" s="6">
        <f>INT(VLOOKUP($I584,怪物模板!$A$3:$N$302,怪物模板!B$1,FALSE)*M584)</f>
        <v>3348</v>
      </c>
      <c r="P584" s="6">
        <f>INT(VLOOKUP($I584,怪物模板!$A$3:$N$302,怪物模板!C$1,FALSE)*N584)</f>
        <v>64347000</v>
      </c>
      <c r="Q584" s="6">
        <f>INT(VLOOKUP($I584,怪物模板!$A$3:$N$302,怪物模板!D$1,FALSE))</f>
        <v>5595</v>
      </c>
      <c r="R584" s="6">
        <f>INT(VLOOKUP($I584,怪物模板!$A$3:$N$302,怪物模板!E$1,FALSE))</f>
        <v>5595</v>
      </c>
      <c r="S584" s="6">
        <f>INT(VLOOKUP($I584,怪物模板!$A$3:$N$302,怪物模板!F$1,FALSE))</f>
        <v>186</v>
      </c>
      <c r="T584" s="6">
        <f>INT(VLOOKUP($I584,怪物模板!$A$3:$N$302,怪物模板!G$1,FALSE))</f>
        <v>373</v>
      </c>
      <c r="U584" s="6">
        <f>INT(VLOOKUP($I584,怪物模板!$A$3:$N$302,怪物模板!H$1,FALSE))</f>
        <v>596</v>
      </c>
      <c r="V584" s="6">
        <f>INT(VLOOKUP($I584,怪物模板!$A$3:$N$302,怪物模板!I$1,FALSE))</f>
        <v>358</v>
      </c>
      <c r="W584" s="6">
        <f t="shared" si="18"/>
        <v>5000</v>
      </c>
      <c r="X584" s="6">
        <f>INT(VLOOKUP($I584,怪物模板!$A$3:$N$302,怪物模板!K$1,FALSE))</f>
        <v>746</v>
      </c>
      <c r="Y584" s="6">
        <f>INT(VLOOKUP($I584,怪物模板!$A$3:$N$302,怪物模板!L$1,FALSE))</f>
        <v>12000</v>
      </c>
      <c r="Z584" s="6">
        <v>0</v>
      </c>
      <c r="AA584" s="6">
        <v>720</v>
      </c>
      <c r="AB584" s="6">
        <v>0</v>
      </c>
      <c r="AC584" s="6">
        <v>0</v>
      </c>
      <c r="AD584" s="6">
        <v>0</v>
      </c>
    </row>
    <row r="585" spans="1:30">
      <c r="A585" s="6">
        <v>582</v>
      </c>
      <c r="B585" s="6">
        <v>100110</v>
      </c>
      <c r="C585" s="12" t="s">
        <v>568</v>
      </c>
      <c r="D585" s="12" t="s">
        <v>562</v>
      </c>
      <c r="E585" s="11" t="str">
        <f t="shared" si="19"/>
        <v>100110124306</v>
      </c>
      <c r="F585" s="12">
        <v>124306</v>
      </c>
      <c r="G585" t="s">
        <v>569</v>
      </c>
      <c r="I585">
        <v>100</v>
      </c>
      <c r="J585" s="6">
        <v>3</v>
      </c>
      <c r="K585" s="6">
        <v>0</v>
      </c>
      <c r="L585" s="6">
        <v>0</v>
      </c>
      <c r="M585" s="6">
        <v>12</v>
      </c>
      <c r="N585" s="6">
        <v>3000</v>
      </c>
      <c r="O585" s="6">
        <f>INT(VLOOKUP($I585,怪物模板!$A$3:$N$302,怪物模板!B$1,FALSE)*M585)</f>
        <v>3348</v>
      </c>
      <c r="P585" s="6">
        <f>INT(VLOOKUP($I585,怪物模板!$A$3:$N$302,怪物模板!C$1,FALSE)*N585)</f>
        <v>64347000</v>
      </c>
      <c r="Q585" s="6">
        <f>INT(VLOOKUP($I585,怪物模板!$A$3:$N$302,怪物模板!D$1,FALSE))</f>
        <v>5595</v>
      </c>
      <c r="R585" s="6">
        <f>INT(VLOOKUP($I585,怪物模板!$A$3:$N$302,怪物模板!E$1,FALSE))</f>
        <v>5595</v>
      </c>
      <c r="S585" s="6">
        <f>INT(VLOOKUP($I585,怪物模板!$A$3:$N$302,怪物模板!F$1,FALSE))</f>
        <v>186</v>
      </c>
      <c r="T585" s="6">
        <f>INT(VLOOKUP($I585,怪物模板!$A$3:$N$302,怪物模板!G$1,FALSE))</f>
        <v>373</v>
      </c>
      <c r="U585" s="6">
        <f>INT(VLOOKUP($I585,怪物模板!$A$3:$N$302,怪物模板!H$1,FALSE))</f>
        <v>596</v>
      </c>
      <c r="V585" s="6">
        <f>INT(VLOOKUP($I585,怪物模板!$A$3:$N$302,怪物模板!I$1,FALSE))</f>
        <v>358</v>
      </c>
      <c r="W585" s="6">
        <f t="shared" si="18"/>
        <v>5000</v>
      </c>
      <c r="X585" s="6">
        <f>INT(VLOOKUP($I585,怪物模板!$A$3:$N$302,怪物模板!K$1,FALSE))</f>
        <v>746</v>
      </c>
      <c r="Y585" s="6">
        <f>INT(VLOOKUP($I585,怪物模板!$A$3:$N$302,怪物模板!L$1,FALSE))</f>
        <v>12000</v>
      </c>
      <c r="Z585" s="6">
        <v>0</v>
      </c>
      <c r="AA585" s="6">
        <v>720</v>
      </c>
      <c r="AB585" s="6">
        <v>0</v>
      </c>
      <c r="AC585" s="6">
        <v>0</v>
      </c>
      <c r="AD585" s="6">
        <v>0</v>
      </c>
    </row>
    <row r="586" spans="1:30">
      <c r="A586" s="6">
        <v>583</v>
      </c>
      <c r="B586" s="6">
        <v>100120</v>
      </c>
      <c r="C586" s="12" t="s">
        <v>244</v>
      </c>
      <c r="D586" s="12" t="s">
        <v>562</v>
      </c>
      <c r="E586" s="11" t="str">
        <f t="shared" si="19"/>
        <v>100120124307</v>
      </c>
      <c r="F586" s="12">
        <v>124307</v>
      </c>
      <c r="G586" t="s">
        <v>502</v>
      </c>
      <c r="I586">
        <v>120</v>
      </c>
      <c r="J586" s="6">
        <v>3</v>
      </c>
      <c r="K586" s="6">
        <v>0</v>
      </c>
      <c r="L586" s="6">
        <v>0</v>
      </c>
      <c r="M586" s="6">
        <v>12</v>
      </c>
      <c r="N586" s="6">
        <v>3000</v>
      </c>
      <c r="O586" s="6">
        <f>INT(VLOOKUP($I586,怪物模板!$A$3:$N$302,怪物模板!B$1,FALSE)*M586)</f>
        <v>4332</v>
      </c>
      <c r="P586" s="6">
        <f>INT(VLOOKUP($I586,怪物模板!$A$3:$N$302,怪物模板!C$1,FALSE)*N586)</f>
        <v>83202000</v>
      </c>
      <c r="Q586" s="6">
        <f>INT(VLOOKUP($I586,怪物模板!$A$3:$N$302,怪物模板!D$1,FALSE))</f>
        <v>7235</v>
      </c>
      <c r="R586" s="6">
        <f>INT(VLOOKUP($I586,怪物模板!$A$3:$N$302,怪物模板!E$1,FALSE))</f>
        <v>7235</v>
      </c>
      <c r="S586" s="6">
        <f>INT(VLOOKUP($I586,怪物模板!$A$3:$N$302,怪物模板!F$1,FALSE))</f>
        <v>241</v>
      </c>
      <c r="T586" s="6">
        <f>INT(VLOOKUP($I586,怪物模板!$A$3:$N$302,怪物模板!G$1,FALSE))</f>
        <v>482</v>
      </c>
      <c r="U586" s="6">
        <f>INT(VLOOKUP($I586,怪物模板!$A$3:$N$302,怪物模板!H$1,FALSE))</f>
        <v>771</v>
      </c>
      <c r="V586" s="6">
        <f>INT(VLOOKUP($I586,怪物模板!$A$3:$N$302,怪物模板!I$1,FALSE))</f>
        <v>463</v>
      </c>
      <c r="W586" s="6">
        <f t="shared" si="18"/>
        <v>6000</v>
      </c>
      <c r="X586" s="6">
        <f>INT(VLOOKUP($I586,怪物模板!$A$3:$N$302,怪物模板!K$1,FALSE))</f>
        <v>964</v>
      </c>
      <c r="Y586" s="6">
        <f>INT(VLOOKUP($I586,怪物模板!$A$3:$N$302,怪物模板!L$1,FALSE))</f>
        <v>12000</v>
      </c>
      <c r="Z586" s="6">
        <v>0</v>
      </c>
      <c r="AA586" s="6">
        <v>720</v>
      </c>
      <c r="AB586" s="6">
        <v>0</v>
      </c>
      <c r="AC586" s="6">
        <v>0</v>
      </c>
      <c r="AD586" s="6">
        <v>0</v>
      </c>
    </row>
    <row r="587" spans="1:30">
      <c r="A587" s="6">
        <v>584</v>
      </c>
      <c r="B587" s="6">
        <v>100130</v>
      </c>
      <c r="C587" s="12" t="s">
        <v>570</v>
      </c>
      <c r="D587" s="12" t="s">
        <v>562</v>
      </c>
      <c r="E587" s="11" t="str">
        <f t="shared" si="19"/>
        <v>100130124308</v>
      </c>
      <c r="F587" s="12">
        <v>124308</v>
      </c>
      <c r="G587" t="s">
        <v>571</v>
      </c>
      <c r="I587">
        <v>120</v>
      </c>
      <c r="J587" s="6">
        <v>3</v>
      </c>
      <c r="K587" s="6">
        <v>0</v>
      </c>
      <c r="L587" s="6">
        <v>0</v>
      </c>
      <c r="M587" s="6">
        <v>12</v>
      </c>
      <c r="N587" s="6">
        <v>3000</v>
      </c>
      <c r="O587" s="6">
        <f>INT(VLOOKUP($I587,怪物模板!$A$3:$N$302,怪物模板!B$1,FALSE)*M587)</f>
        <v>4332</v>
      </c>
      <c r="P587" s="6">
        <f>INT(VLOOKUP($I587,怪物模板!$A$3:$N$302,怪物模板!C$1,FALSE)*N587)</f>
        <v>83202000</v>
      </c>
      <c r="Q587" s="6">
        <f>INT(VLOOKUP($I587,怪物模板!$A$3:$N$302,怪物模板!D$1,FALSE))</f>
        <v>7235</v>
      </c>
      <c r="R587" s="6">
        <f>INT(VLOOKUP($I587,怪物模板!$A$3:$N$302,怪物模板!E$1,FALSE))</f>
        <v>7235</v>
      </c>
      <c r="S587" s="6">
        <f>INT(VLOOKUP($I587,怪物模板!$A$3:$N$302,怪物模板!F$1,FALSE))</f>
        <v>241</v>
      </c>
      <c r="T587" s="6">
        <f>INT(VLOOKUP($I587,怪物模板!$A$3:$N$302,怪物模板!G$1,FALSE))</f>
        <v>482</v>
      </c>
      <c r="U587" s="6">
        <f>INT(VLOOKUP($I587,怪物模板!$A$3:$N$302,怪物模板!H$1,FALSE))</f>
        <v>771</v>
      </c>
      <c r="V587" s="6">
        <f>INT(VLOOKUP($I587,怪物模板!$A$3:$N$302,怪物模板!I$1,FALSE))</f>
        <v>463</v>
      </c>
      <c r="W587" s="6">
        <f t="shared" si="18"/>
        <v>6000</v>
      </c>
      <c r="X587" s="6">
        <f>INT(VLOOKUP($I587,怪物模板!$A$3:$N$302,怪物模板!K$1,FALSE))</f>
        <v>964</v>
      </c>
      <c r="Y587" s="6">
        <f>INT(VLOOKUP($I587,怪物模板!$A$3:$N$302,怪物模板!L$1,FALSE))</f>
        <v>12000</v>
      </c>
      <c r="Z587" s="6">
        <v>0</v>
      </c>
      <c r="AA587" s="6">
        <v>720</v>
      </c>
      <c r="AB587" s="6">
        <v>0</v>
      </c>
      <c r="AC587" s="6">
        <v>0</v>
      </c>
      <c r="AD587" s="6">
        <v>0</v>
      </c>
    </row>
    <row r="588" spans="1:30">
      <c r="A588" s="6">
        <v>585</v>
      </c>
      <c r="B588" s="13">
        <v>100140</v>
      </c>
      <c r="C588" s="19" t="s">
        <v>572</v>
      </c>
      <c r="D588" s="12" t="s">
        <v>562</v>
      </c>
      <c r="E588" s="11" t="str">
        <f t="shared" si="19"/>
        <v>100140124307</v>
      </c>
      <c r="F588" s="8">
        <v>124307</v>
      </c>
      <c r="G588" s="8" t="s">
        <v>502</v>
      </c>
      <c r="I588">
        <v>140</v>
      </c>
      <c r="J588" s="6">
        <v>3</v>
      </c>
      <c r="K588" s="6">
        <v>0</v>
      </c>
      <c r="L588" s="6">
        <v>0</v>
      </c>
      <c r="M588" s="6">
        <v>30</v>
      </c>
      <c r="N588" s="6">
        <v>4000</v>
      </c>
      <c r="O588" s="6">
        <f>INT(VLOOKUP($I588,怪物模板!$A$3:$N$302,怪物模板!B$1,FALSE)*M588)</f>
        <v>13560</v>
      </c>
      <c r="P588" s="6">
        <f>INT(VLOOKUP($I588,怪物模板!$A$3:$N$302,怪物模板!C$1,FALSE)*N588)</f>
        <v>138804000</v>
      </c>
      <c r="Q588" s="6">
        <f>INT(VLOOKUP($I588,怪物模板!$A$3:$N$302,怪物模板!D$1,FALSE))</f>
        <v>9052</v>
      </c>
      <c r="R588" s="6">
        <f>INT(VLOOKUP($I588,怪物模板!$A$3:$N$302,怪物模板!E$1,FALSE))</f>
        <v>9052</v>
      </c>
      <c r="S588" s="6">
        <v>15000</v>
      </c>
      <c r="T588" s="6">
        <f>INT(VLOOKUP($I588,怪物模板!$A$3:$N$302,怪物模板!G$1,FALSE))</f>
        <v>603</v>
      </c>
      <c r="U588" s="6">
        <f>INT(VLOOKUP($I588,怪物模板!$A$3:$N$302,怪物模板!H$1,FALSE))</f>
        <v>965</v>
      </c>
      <c r="V588" s="6">
        <v>4000</v>
      </c>
      <c r="W588" s="6">
        <v>20000</v>
      </c>
      <c r="X588" s="6">
        <f>INT(VLOOKUP($I588,怪物模板!$A$3:$N$302,怪物模板!K$1,FALSE))</f>
        <v>1207</v>
      </c>
      <c r="Y588" s="6">
        <v>20000</v>
      </c>
      <c r="Z588" s="6">
        <v>50000</v>
      </c>
      <c r="AA588" s="6">
        <v>720</v>
      </c>
      <c r="AB588" s="6">
        <v>0</v>
      </c>
      <c r="AC588" s="6">
        <v>0</v>
      </c>
      <c r="AD588" s="6">
        <v>0</v>
      </c>
    </row>
    <row r="589" spans="1:30">
      <c r="A589" s="6">
        <v>586</v>
      </c>
      <c r="B589" s="6">
        <v>500080</v>
      </c>
      <c r="C589" s="6" t="s">
        <v>573</v>
      </c>
      <c r="D589" s="6"/>
      <c r="E589" s="11" t="str">
        <f t="shared" si="19"/>
        <v>50008021081</v>
      </c>
      <c r="F589" s="6">
        <v>21081</v>
      </c>
      <c r="G589" s="6" t="s">
        <v>574</v>
      </c>
      <c r="H589" s="6"/>
      <c r="I589" s="6">
        <v>100</v>
      </c>
      <c r="J589" s="6">
        <v>3</v>
      </c>
      <c r="K589" s="6">
        <v>0</v>
      </c>
      <c r="L589" s="6">
        <v>0</v>
      </c>
      <c r="M589" s="6"/>
      <c r="N589" s="6"/>
      <c r="O589" s="6">
        <v>12</v>
      </c>
      <c r="P589" s="6">
        <v>200000</v>
      </c>
      <c r="Q589" s="6">
        <v>900000</v>
      </c>
      <c r="R589" s="6">
        <v>900000</v>
      </c>
      <c r="S589" s="6">
        <f>INT(VLOOKUP($I589,怪物模板!$A$3:$N$302,怪物模板!F$1,FALSE))</f>
        <v>186</v>
      </c>
      <c r="T589" s="6">
        <f>INT(VLOOKUP($I589,怪物模板!$A$3:$N$302,怪物模板!G$1,FALSE))</f>
        <v>373</v>
      </c>
      <c r="U589" s="6">
        <f>INT(VLOOKUP($I589,怪物模板!$A$3:$N$302,怪物模板!H$1,FALSE))</f>
        <v>596</v>
      </c>
      <c r="V589" s="6">
        <f>INT(VLOOKUP($I589,怪物模板!$A$3:$N$302,怪物模板!I$1,FALSE))</f>
        <v>358</v>
      </c>
      <c r="W589" s="6">
        <f>INT(VLOOKUP($I589,怪物模板!$A$3:$N$302,怪物模板!J$1,FALSE))</f>
        <v>1492</v>
      </c>
      <c r="X589" s="6">
        <f>INT(VLOOKUP($I589,怪物模板!$A$3:$N$302,怪物模板!K$1,FALSE))</f>
        <v>746</v>
      </c>
      <c r="Y589" s="6">
        <f>INT(VLOOKUP($I589,怪物模板!$A$3:$N$302,怪物模板!L$1,FALSE))</f>
        <v>12000</v>
      </c>
      <c r="Z589" s="6">
        <f>INT(VLOOKUP($I589,怪物模板!$A$3:$N$302,怪物模板!M$1,FALSE))</f>
        <v>0</v>
      </c>
      <c r="AA589" s="6">
        <v>200</v>
      </c>
      <c r="AB589" s="6">
        <v>0</v>
      </c>
      <c r="AC589" s="6">
        <v>0</v>
      </c>
      <c r="AD589" s="6">
        <v>0</v>
      </c>
    </row>
    <row r="590" spans="1:30">
      <c r="A590" s="6">
        <v>587</v>
      </c>
      <c r="B590" s="6">
        <v>500080</v>
      </c>
      <c r="C590" s="6" t="s">
        <v>573</v>
      </c>
      <c r="D590" s="6"/>
      <c r="E590" s="11" t="str">
        <f t="shared" si="19"/>
        <v>50008021082</v>
      </c>
      <c r="F590" s="6">
        <v>21082</v>
      </c>
      <c r="G590" s="6" t="s">
        <v>575</v>
      </c>
      <c r="H590" s="6"/>
      <c r="I590" s="6">
        <v>100</v>
      </c>
      <c r="J590" s="6">
        <v>3</v>
      </c>
      <c r="K590" s="6">
        <v>0</v>
      </c>
      <c r="L590" s="6">
        <v>0</v>
      </c>
      <c r="M590" s="6"/>
      <c r="N590" s="6"/>
      <c r="O590" s="6">
        <v>12</v>
      </c>
      <c r="P590" s="6">
        <v>200000</v>
      </c>
      <c r="Q590" s="6">
        <v>900000</v>
      </c>
      <c r="R590" s="6">
        <v>900000</v>
      </c>
      <c r="S590" s="6">
        <f>INT(VLOOKUP($I590,怪物模板!$A$3:$N$302,怪物模板!F$1,FALSE))</f>
        <v>186</v>
      </c>
      <c r="T590" s="6">
        <f>INT(VLOOKUP($I590,怪物模板!$A$3:$N$302,怪物模板!G$1,FALSE))</f>
        <v>373</v>
      </c>
      <c r="U590" s="6">
        <f>INT(VLOOKUP($I590,怪物模板!$A$3:$N$302,怪物模板!H$1,FALSE))</f>
        <v>596</v>
      </c>
      <c r="V590" s="6">
        <f>INT(VLOOKUP($I590,怪物模板!$A$3:$N$302,怪物模板!I$1,FALSE))</f>
        <v>358</v>
      </c>
      <c r="W590" s="6">
        <f>INT(VLOOKUP($I590,怪物模板!$A$3:$N$302,怪物模板!J$1,FALSE))</f>
        <v>1492</v>
      </c>
      <c r="X590" s="6">
        <f>INT(VLOOKUP($I590,怪物模板!$A$3:$N$302,怪物模板!K$1,FALSE))</f>
        <v>746</v>
      </c>
      <c r="Y590" s="6">
        <f>INT(VLOOKUP($I590,怪物模板!$A$3:$N$302,怪物模板!L$1,FALSE))</f>
        <v>12000</v>
      </c>
      <c r="Z590" s="6">
        <f>INT(VLOOKUP($I590,怪物模板!$A$3:$N$302,怪物模板!M$1,FALSE))</f>
        <v>0</v>
      </c>
      <c r="AA590" s="6">
        <v>200</v>
      </c>
      <c r="AB590" s="6">
        <v>0</v>
      </c>
      <c r="AC590" s="6">
        <v>0</v>
      </c>
      <c r="AD590" s="6">
        <v>0</v>
      </c>
    </row>
    <row r="591" spans="1:30">
      <c r="A591" s="6">
        <v>588</v>
      </c>
      <c r="B591" s="6">
        <v>500080</v>
      </c>
      <c r="C591" s="6" t="s">
        <v>573</v>
      </c>
      <c r="D591" s="6"/>
      <c r="E591" s="11" t="str">
        <f t="shared" si="19"/>
        <v>50008021083</v>
      </c>
      <c r="F591" s="6">
        <v>21083</v>
      </c>
      <c r="G591" s="6" t="s">
        <v>576</v>
      </c>
      <c r="H591" s="6"/>
      <c r="I591" s="6">
        <v>100</v>
      </c>
      <c r="J591" s="6">
        <v>3</v>
      </c>
      <c r="K591" s="6">
        <v>0</v>
      </c>
      <c r="L591" s="6">
        <v>0</v>
      </c>
      <c r="M591" s="6"/>
      <c r="N591" s="6"/>
      <c r="O591" s="6">
        <v>12</v>
      </c>
      <c r="P591" s="6">
        <v>200000</v>
      </c>
      <c r="Q591" s="6">
        <v>900000</v>
      </c>
      <c r="R591" s="6">
        <v>900000</v>
      </c>
      <c r="S591" s="6">
        <f>INT(VLOOKUP($I591,怪物模板!$A$3:$N$302,怪物模板!F$1,FALSE))</f>
        <v>186</v>
      </c>
      <c r="T591" s="6">
        <f>INT(VLOOKUP($I591,怪物模板!$A$3:$N$302,怪物模板!G$1,FALSE))</f>
        <v>373</v>
      </c>
      <c r="U591" s="6">
        <f>INT(VLOOKUP($I591,怪物模板!$A$3:$N$302,怪物模板!H$1,FALSE))</f>
        <v>596</v>
      </c>
      <c r="V591" s="6">
        <f>INT(VLOOKUP($I591,怪物模板!$A$3:$N$302,怪物模板!I$1,FALSE))</f>
        <v>358</v>
      </c>
      <c r="W591" s="6">
        <f>INT(VLOOKUP($I591,怪物模板!$A$3:$N$302,怪物模板!J$1,FALSE))</f>
        <v>1492</v>
      </c>
      <c r="X591" s="6">
        <f>INT(VLOOKUP($I591,怪物模板!$A$3:$N$302,怪物模板!K$1,FALSE))</f>
        <v>746</v>
      </c>
      <c r="Y591" s="6">
        <f>INT(VLOOKUP($I591,怪物模板!$A$3:$N$302,怪物模板!L$1,FALSE))</f>
        <v>12000</v>
      </c>
      <c r="Z591" s="6">
        <f>INT(VLOOKUP($I591,怪物模板!$A$3:$N$302,怪物模板!M$1,FALSE))</f>
        <v>0</v>
      </c>
      <c r="AA591" s="6">
        <v>200</v>
      </c>
      <c r="AB591" s="6">
        <v>0</v>
      </c>
      <c r="AC591" s="6">
        <v>0</v>
      </c>
      <c r="AD591" s="6">
        <v>0</v>
      </c>
    </row>
    <row r="592" spans="1:30">
      <c r="A592" s="6">
        <v>589</v>
      </c>
      <c r="B592" s="6">
        <v>500080</v>
      </c>
      <c r="C592" s="6" t="s">
        <v>573</v>
      </c>
      <c r="D592" s="6"/>
      <c r="E592" s="11" t="str">
        <f t="shared" si="19"/>
        <v>50008021084</v>
      </c>
      <c r="F592" s="6">
        <v>21084</v>
      </c>
      <c r="G592" s="6" t="s">
        <v>577</v>
      </c>
      <c r="H592" s="6"/>
      <c r="I592" s="6">
        <v>100</v>
      </c>
      <c r="J592" s="6">
        <v>3</v>
      </c>
      <c r="K592" s="6">
        <v>0</v>
      </c>
      <c r="L592" s="6">
        <v>0</v>
      </c>
      <c r="M592" s="6"/>
      <c r="N592" s="6"/>
      <c r="O592" s="6">
        <v>12</v>
      </c>
      <c r="P592" s="6">
        <v>200000</v>
      </c>
      <c r="Q592" s="6">
        <v>900000</v>
      </c>
      <c r="R592" s="6">
        <v>900000</v>
      </c>
      <c r="S592" s="6">
        <f>INT(VLOOKUP($I592,怪物模板!$A$3:$N$302,怪物模板!F$1,FALSE))</f>
        <v>186</v>
      </c>
      <c r="T592" s="6">
        <f>INT(VLOOKUP($I592,怪物模板!$A$3:$N$302,怪物模板!G$1,FALSE))</f>
        <v>373</v>
      </c>
      <c r="U592" s="6">
        <f>INT(VLOOKUP($I592,怪物模板!$A$3:$N$302,怪物模板!H$1,FALSE))</f>
        <v>596</v>
      </c>
      <c r="V592" s="6">
        <f>INT(VLOOKUP($I592,怪物模板!$A$3:$N$302,怪物模板!I$1,FALSE))</f>
        <v>358</v>
      </c>
      <c r="W592" s="6">
        <f>INT(VLOOKUP($I592,怪物模板!$A$3:$N$302,怪物模板!J$1,FALSE))</f>
        <v>1492</v>
      </c>
      <c r="X592" s="6">
        <f>INT(VLOOKUP($I592,怪物模板!$A$3:$N$302,怪物模板!K$1,FALSE))</f>
        <v>746</v>
      </c>
      <c r="Y592" s="6">
        <f>INT(VLOOKUP($I592,怪物模板!$A$3:$N$302,怪物模板!L$1,FALSE))</f>
        <v>12000</v>
      </c>
      <c r="Z592" s="6">
        <f>INT(VLOOKUP($I592,怪物模板!$A$3:$N$302,怪物模板!M$1,FALSE))</f>
        <v>0</v>
      </c>
      <c r="AA592" s="6">
        <v>200</v>
      </c>
      <c r="AB592" s="6">
        <v>0</v>
      </c>
      <c r="AC592" s="6">
        <v>0</v>
      </c>
      <c r="AD592" s="6">
        <v>0</v>
      </c>
    </row>
    <row r="593" spans="1:30">
      <c r="A593" s="6">
        <v>590</v>
      </c>
      <c r="B593" s="13">
        <v>500100</v>
      </c>
      <c r="C593" s="6" t="s">
        <v>578</v>
      </c>
      <c r="D593" s="6"/>
      <c r="E593" s="11" t="str">
        <f t="shared" si="19"/>
        <v>50010028001</v>
      </c>
      <c r="F593" s="6">
        <v>28001</v>
      </c>
      <c r="G593" s="14" t="s">
        <v>579</v>
      </c>
      <c r="H593" s="6"/>
      <c r="I593" s="6">
        <v>20</v>
      </c>
      <c r="J593" s="6">
        <v>1</v>
      </c>
      <c r="K593" s="6">
        <v>0</v>
      </c>
      <c r="L593" s="6">
        <v>1</v>
      </c>
      <c r="M593" s="6"/>
      <c r="N593" s="6"/>
      <c r="O593" s="6">
        <v>1</v>
      </c>
      <c r="P593" s="6">
        <v>184456</v>
      </c>
      <c r="Q593" s="6">
        <v>1629</v>
      </c>
      <c r="R593" s="6">
        <v>1629</v>
      </c>
      <c r="S593" s="6">
        <v>1629</v>
      </c>
      <c r="T593" s="6">
        <v>814</v>
      </c>
      <c r="U593" s="6">
        <v>651</v>
      </c>
      <c r="V593" s="6">
        <v>521</v>
      </c>
      <c r="W593" s="6">
        <v>407</v>
      </c>
      <c r="X593" s="6">
        <v>814</v>
      </c>
      <c r="Y593" s="6">
        <f>INT(VLOOKUP($I593,怪物模板!$A$3:$N$302,怪物模板!L$1,FALSE))</f>
        <v>12000</v>
      </c>
      <c r="Z593" s="6">
        <v>0</v>
      </c>
      <c r="AA593" s="6">
        <v>600</v>
      </c>
      <c r="AB593" s="6">
        <v>0</v>
      </c>
      <c r="AC593" s="6">
        <v>0</v>
      </c>
      <c r="AD593" s="6">
        <v>2</v>
      </c>
    </row>
    <row r="594" spans="1:30">
      <c r="A594" s="6">
        <v>591</v>
      </c>
      <c r="B594" s="13">
        <v>500100</v>
      </c>
      <c r="C594" s="6" t="s">
        <v>578</v>
      </c>
      <c r="D594" s="6"/>
      <c r="E594" s="11" t="str">
        <f t="shared" si="19"/>
        <v>50010028002</v>
      </c>
      <c r="F594" s="6">
        <v>28002</v>
      </c>
      <c r="G594" s="14" t="s">
        <v>580</v>
      </c>
      <c r="H594" s="6"/>
      <c r="I594" s="6">
        <v>30</v>
      </c>
      <c r="J594" s="6">
        <v>1</v>
      </c>
      <c r="K594" s="6">
        <v>0</v>
      </c>
      <c r="L594" s="6">
        <v>1</v>
      </c>
      <c r="M594" s="6"/>
      <c r="N594" s="6"/>
      <c r="O594" s="6">
        <v>1</v>
      </c>
      <c r="P594" s="6">
        <v>184456</v>
      </c>
      <c r="Q594" s="6">
        <v>1629</v>
      </c>
      <c r="R594" s="6">
        <v>1629</v>
      </c>
      <c r="S594" s="6">
        <v>1629</v>
      </c>
      <c r="T594" s="6">
        <v>264</v>
      </c>
      <c r="U594" s="6">
        <v>651</v>
      </c>
      <c r="V594" s="6">
        <v>521</v>
      </c>
      <c r="W594" s="6">
        <v>407</v>
      </c>
      <c r="X594" s="6">
        <v>814</v>
      </c>
      <c r="Y594" s="6">
        <f>INT(VLOOKUP($I594,怪物模板!$A$3:$N$302,怪物模板!L$1,FALSE))</f>
        <v>12000</v>
      </c>
      <c r="Z594" s="6">
        <v>0</v>
      </c>
      <c r="AA594" s="6">
        <v>600</v>
      </c>
      <c r="AB594" s="6">
        <v>0</v>
      </c>
      <c r="AC594" s="6">
        <v>0</v>
      </c>
      <c r="AD594" s="6">
        <v>2</v>
      </c>
    </row>
    <row r="595" spans="1:30">
      <c r="A595" s="6">
        <v>592</v>
      </c>
      <c r="B595" s="13">
        <v>500100</v>
      </c>
      <c r="C595" s="6" t="s">
        <v>578</v>
      </c>
      <c r="D595" s="6"/>
      <c r="E595" s="11" t="str">
        <f t="shared" si="19"/>
        <v>50010028003</v>
      </c>
      <c r="F595" s="6">
        <v>28003</v>
      </c>
      <c r="G595" s="14" t="s">
        <v>579</v>
      </c>
      <c r="H595" s="6"/>
      <c r="I595" s="6">
        <v>40</v>
      </c>
      <c r="J595" s="6">
        <v>1</v>
      </c>
      <c r="K595" s="6">
        <v>0</v>
      </c>
      <c r="L595" s="6">
        <v>1</v>
      </c>
      <c r="M595" s="6"/>
      <c r="N595" s="6"/>
      <c r="O595" s="6">
        <v>1</v>
      </c>
      <c r="P595" s="6">
        <v>184456</v>
      </c>
      <c r="Q595" s="6">
        <v>1629</v>
      </c>
      <c r="R595" s="6">
        <v>1629</v>
      </c>
      <c r="S595" s="6">
        <v>1629</v>
      </c>
      <c r="T595" s="6">
        <v>264</v>
      </c>
      <c r="U595" s="6">
        <v>651</v>
      </c>
      <c r="V595" s="6">
        <v>521</v>
      </c>
      <c r="W595" s="6">
        <v>407</v>
      </c>
      <c r="X595" s="6">
        <v>814</v>
      </c>
      <c r="Y595" s="6">
        <f>INT(VLOOKUP($I595,怪物模板!$A$3:$N$302,怪物模板!L$1,FALSE))</f>
        <v>12000</v>
      </c>
      <c r="Z595" s="6">
        <v>0</v>
      </c>
      <c r="AA595" s="6">
        <v>600</v>
      </c>
      <c r="AB595" s="6">
        <v>0</v>
      </c>
      <c r="AC595" s="6">
        <v>0</v>
      </c>
      <c r="AD595" s="6">
        <v>2</v>
      </c>
    </row>
    <row r="596" spans="1:30">
      <c r="A596" s="6">
        <v>593</v>
      </c>
      <c r="B596" s="13">
        <v>500100</v>
      </c>
      <c r="C596" s="6" t="s">
        <v>578</v>
      </c>
      <c r="D596" s="6"/>
      <c r="E596" s="11" t="str">
        <f t="shared" si="19"/>
        <v>50010028004</v>
      </c>
      <c r="F596" s="6">
        <v>28004</v>
      </c>
      <c r="G596" s="14" t="s">
        <v>580</v>
      </c>
      <c r="H596" s="6"/>
      <c r="I596" s="6">
        <v>50</v>
      </c>
      <c r="J596" s="6">
        <v>1</v>
      </c>
      <c r="K596" s="6">
        <v>0</v>
      </c>
      <c r="L596" s="6">
        <v>1</v>
      </c>
      <c r="M596" s="6"/>
      <c r="N596" s="6"/>
      <c r="O596" s="6">
        <v>1</v>
      </c>
      <c r="P596" s="6">
        <v>184456</v>
      </c>
      <c r="Q596" s="6">
        <v>1629</v>
      </c>
      <c r="R596" s="6">
        <v>1629</v>
      </c>
      <c r="S596" s="6">
        <v>1629</v>
      </c>
      <c r="T596" s="6">
        <v>264</v>
      </c>
      <c r="U596" s="6">
        <v>651</v>
      </c>
      <c r="V596" s="6">
        <v>521</v>
      </c>
      <c r="W596" s="6">
        <v>407</v>
      </c>
      <c r="X596" s="6">
        <v>814</v>
      </c>
      <c r="Y596" s="6">
        <f>INT(VLOOKUP($I596,怪物模板!$A$3:$N$302,怪物模板!L$1,FALSE))</f>
        <v>12000</v>
      </c>
      <c r="Z596" s="6">
        <v>0</v>
      </c>
      <c r="AA596" s="6">
        <v>600</v>
      </c>
      <c r="AB596" s="6">
        <v>0</v>
      </c>
      <c r="AC596" s="6">
        <v>0</v>
      </c>
      <c r="AD596" s="6">
        <v>2</v>
      </c>
    </row>
    <row r="597" spans="1:30">
      <c r="A597" s="6">
        <v>594</v>
      </c>
      <c r="B597" s="13">
        <v>500100</v>
      </c>
      <c r="C597" s="6" t="s">
        <v>578</v>
      </c>
      <c r="D597" s="6"/>
      <c r="E597" s="11" t="str">
        <f t="shared" si="19"/>
        <v>50010028005</v>
      </c>
      <c r="F597" s="6">
        <v>28005</v>
      </c>
      <c r="G597" s="14" t="s">
        <v>581</v>
      </c>
      <c r="H597" s="6"/>
      <c r="I597" s="6">
        <v>60</v>
      </c>
      <c r="J597" s="6">
        <v>1</v>
      </c>
      <c r="K597" s="6">
        <v>0</v>
      </c>
      <c r="L597" s="6">
        <v>1</v>
      </c>
      <c r="M597" s="6"/>
      <c r="N597" s="6"/>
      <c r="O597" s="6">
        <v>1</v>
      </c>
      <c r="P597" s="6">
        <v>184456</v>
      </c>
      <c r="Q597" s="6">
        <v>1629</v>
      </c>
      <c r="R597" s="6">
        <v>1629</v>
      </c>
      <c r="S597" s="6">
        <v>1629</v>
      </c>
      <c r="T597" s="6">
        <v>264</v>
      </c>
      <c r="U597" s="6">
        <v>651</v>
      </c>
      <c r="V597" s="6">
        <v>521</v>
      </c>
      <c r="W597" s="6">
        <v>407</v>
      </c>
      <c r="X597" s="6">
        <v>814</v>
      </c>
      <c r="Y597" s="6">
        <f>INT(VLOOKUP($I597,怪物模板!$A$3:$N$302,怪物模板!L$1,FALSE))</f>
        <v>12000</v>
      </c>
      <c r="Z597" s="6">
        <v>0</v>
      </c>
      <c r="AA597" s="6">
        <v>600</v>
      </c>
      <c r="AB597" s="6">
        <v>0</v>
      </c>
      <c r="AC597" s="6">
        <v>0</v>
      </c>
      <c r="AD597" s="6">
        <v>2</v>
      </c>
    </row>
    <row r="598" spans="1:30">
      <c r="A598" s="6">
        <v>595</v>
      </c>
      <c r="B598" s="13">
        <v>500100</v>
      </c>
      <c r="C598" s="6" t="s">
        <v>578</v>
      </c>
      <c r="D598" s="6"/>
      <c r="E598" s="11" t="str">
        <f t="shared" si="19"/>
        <v>50010028006</v>
      </c>
      <c r="F598" s="6">
        <v>28006</v>
      </c>
      <c r="G598" s="14" t="s">
        <v>582</v>
      </c>
      <c r="H598" s="6"/>
      <c r="I598" s="6">
        <v>70</v>
      </c>
      <c r="J598" s="6">
        <v>1</v>
      </c>
      <c r="K598" s="6">
        <v>0</v>
      </c>
      <c r="L598" s="6">
        <v>1</v>
      </c>
      <c r="M598" s="6"/>
      <c r="N598" s="6"/>
      <c r="O598" s="6">
        <v>1</v>
      </c>
      <c r="P598" s="6">
        <v>184456</v>
      </c>
      <c r="Q598" s="6">
        <v>1629</v>
      </c>
      <c r="R598" s="6">
        <v>1629</v>
      </c>
      <c r="S598" s="6">
        <v>1629</v>
      </c>
      <c r="T598" s="6">
        <v>264</v>
      </c>
      <c r="U598" s="6">
        <v>651</v>
      </c>
      <c r="V598" s="6">
        <v>521</v>
      </c>
      <c r="W598" s="6">
        <v>407</v>
      </c>
      <c r="X598" s="6">
        <v>814</v>
      </c>
      <c r="Y598" s="6">
        <f>INT(VLOOKUP($I598,怪物模板!$A$3:$N$302,怪物模板!L$1,FALSE))</f>
        <v>12000</v>
      </c>
      <c r="Z598" s="6">
        <v>0</v>
      </c>
      <c r="AA598" s="6">
        <v>600</v>
      </c>
      <c r="AB598" s="6">
        <v>0</v>
      </c>
      <c r="AC598" s="6">
        <v>0</v>
      </c>
      <c r="AD598" s="6">
        <v>2</v>
      </c>
    </row>
    <row r="599" spans="1:30">
      <c r="A599" s="6">
        <v>596</v>
      </c>
      <c r="B599" s="13">
        <v>500100</v>
      </c>
      <c r="C599" s="6" t="s">
        <v>578</v>
      </c>
      <c r="D599" s="6"/>
      <c r="E599" s="11" t="str">
        <f t="shared" si="19"/>
        <v>50010028007</v>
      </c>
      <c r="F599" s="6">
        <v>28007</v>
      </c>
      <c r="G599" s="14" t="s">
        <v>583</v>
      </c>
      <c r="H599" s="6"/>
      <c r="I599" s="6">
        <v>80</v>
      </c>
      <c r="J599" s="6">
        <v>1</v>
      </c>
      <c r="K599" s="6">
        <v>0</v>
      </c>
      <c r="L599" s="6">
        <v>1</v>
      </c>
      <c r="M599" s="6"/>
      <c r="N599" s="6"/>
      <c r="O599" s="6">
        <v>1</v>
      </c>
      <c r="P599" s="6">
        <v>184456</v>
      </c>
      <c r="Q599" s="6">
        <v>1629</v>
      </c>
      <c r="R599" s="6">
        <v>1629</v>
      </c>
      <c r="S599" s="6">
        <v>1629</v>
      </c>
      <c r="T599" s="6">
        <v>264</v>
      </c>
      <c r="U599" s="6">
        <v>651</v>
      </c>
      <c r="V599" s="6">
        <v>521</v>
      </c>
      <c r="W599" s="6">
        <v>407</v>
      </c>
      <c r="X599" s="6">
        <v>814</v>
      </c>
      <c r="Y599" s="6">
        <f>INT(VLOOKUP($I599,怪物模板!$A$3:$N$302,怪物模板!L$1,FALSE))</f>
        <v>12000</v>
      </c>
      <c r="Z599" s="6">
        <v>0</v>
      </c>
      <c r="AA599" s="6">
        <v>600</v>
      </c>
      <c r="AB599" s="6">
        <v>0</v>
      </c>
      <c r="AC599" s="6">
        <v>0</v>
      </c>
      <c r="AD599" s="6">
        <v>2</v>
      </c>
    </row>
    <row r="600" spans="1:30">
      <c r="A600" s="6">
        <v>597</v>
      </c>
      <c r="B600" s="13">
        <v>500100</v>
      </c>
      <c r="C600" s="6" t="s">
        <v>578</v>
      </c>
      <c r="D600" s="6"/>
      <c r="E600" s="11" t="str">
        <f t="shared" si="19"/>
        <v>50010028008</v>
      </c>
      <c r="F600" s="6">
        <v>28008</v>
      </c>
      <c r="G600" s="14" t="s">
        <v>582</v>
      </c>
      <c r="H600" s="6"/>
      <c r="I600" s="6">
        <v>90</v>
      </c>
      <c r="J600" s="6">
        <v>1</v>
      </c>
      <c r="K600" s="6">
        <v>0</v>
      </c>
      <c r="L600" s="6">
        <v>1</v>
      </c>
      <c r="M600" s="6"/>
      <c r="N600" s="6"/>
      <c r="O600" s="6">
        <v>1</v>
      </c>
      <c r="P600" s="6">
        <v>184456</v>
      </c>
      <c r="Q600" s="6">
        <v>1629</v>
      </c>
      <c r="R600" s="6">
        <v>1629</v>
      </c>
      <c r="S600" s="6">
        <v>1629</v>
      </c>
      <c r="T600" s="6">
        <v>264</v>
      </c>
      <c r="U600" s="6">
        <v>651</v>
      </c>
      <c r="V600" s="6">
        <v>521</v>
      </c>
      <c r="W600" s="6">
        <v>407</v>
      </c>
      <c r="X600" s="6">
        <v>814</v>
      </c>
      <c r="Y600" s="6">
        <f>INT(VLOOKUP($I600,怪物模板!$A$3:$N$302,怪物模板!L$1,FALSE))</f>
        <v>12000</v>
      </c>
      <c r="Z600" s="6">
        <v>0</v>
      </c>
      <c r="AA600" s="6">
        <v>600</v>
      </c>
      <c r="AB600" s="6">
        <v>0</v>
      </c>
      <c r="AC600" s="6">
        <v>0</v>
      </c>
      <c r="AD600" s="6">
        <v>2</v>
      </c>
    </row>
    <row r="601" spans="1:30">
      <c r="A601" s="6">
        <v>598</v>
      </c>
      <c r="B601" s="13">
        <v>500100</v>
      </c>
      <c r="C601" s="6" t="s">
        <v>578</v>
      </c>
      <c r="D601" s="6"/>
      <c r="E601" s="11" t="str">
        <f t="shared" si="19"/>
        <v>50010028009</v>
      </c>
      <c r="F601" s="6">
        <v>28009</v>
      </c>
      <c r="G601" s="14" t="s">
        <v>583</v>
      </c>
      <c r="H601" s="6"/>
      <c r="I601" s="6">
        <v>100</v>
      </c>
      <c r="J601" s="6">
        <v>1</v>
      </c>
      <c r="K601" s="6">
        <v>0</v>
      </c>
      <c r="L601" s="6">
        <v>1</v>
      </c>
      <c r="M601" s="6"/>
      <c r="N601" s="6"/>
      <c r="O601" s="6">
        <v>1</v>
      </c>
      <c r="P601" s="6">
        <v>184456</v>
      </c>
      <c r="Q601" s="6">
        <v>1629</v>
      </c>
      <c r="R601" s="6">
        <v>1629</v>
      </c>
      <c r="S601" s="6">
        <v>1629</v>
      </c>
      <c r="T601" s="6">
        <v>264</v>
      </c>
      <c r="U601" s="6">
        <v>651</v>
      </c>
      <c r="V601" s="6">
        <v>521</v>
      </c>
      <c r="W601" s="6">
        <v>407</v>
      </c>
      <c r="X601" s="6">
        <v>814</v>
      </c>
      <c r="Y601" s="6">
        <f>INT(VLOOKUP($I601,怪物模板!$A$3:$N$302,怪物模板!L$1,FALSE))</f>
        <v>12000</v>
      </c>
      <c r="Z601" s="6">
        <v>0</v>
      </c>
      <c r="AA601" s="6">
        <v>600</v>
      </c>
      <c r="AB601" s="6">
        <v>0</v>
      </c>
      <c r="AC601" s="6">
        <v>0</v>
      </c>
      <c r="AD601" s="6">
        <v>2</v>
      </c>
    </row>
    <row r="602" spans="1:30">
      <c r="A602" s="6">
        <v>599</v>
      </c>
      <c r="B602" s="13">
        <v>500100</v>
      </c>
      <c r="C602" s="6" t="s">
        <v>578</v>
      </c>
      <c r="D602" s="6"/>
      <c r="E602" s="11" t="str">
        <f t="shared" si="19"/>
        <v>50010028010</v>
      </c>
      <c r="F602" s="6">
        <v>28010</v>
      </c>
      <c r="G602" s="14" t="s">
        <v>584</v>
      </c>
      <c r="H602" s="6"/>
      <c r="I602" s="6">
        <v>110</v>
      </c>
      <c r="J602" s="6">
        <v>1</v>
      </c>
      <c r="K602" s="6">
        <v>0</v>
      </c>
      <c r="L602" s="6">
        <v>1</v>
      </c>
      <c r="M602" s="6"/>
      <c r="N602" s="6"/>
      <c r="O602" s="6">
        <v>1</v>
      </c>
      <c r="P602" s="6">
        <v>184456</v>
      </c>
      <c r="Q602" s="6">
        <v>1629</v>
      </c>
      <c r="R602" s="6">
        <v>1629</v>
      </c>
      <c r="S602" s="6">
        <v>1629</v>
      </c>
      <c r="T602" s="6">
        <v>264</v>
      </c>
      <c r="U602" s="6">
        <v>651</v>
      </c>
      <c r="V602" s="6">
        <v>521</v>
      </c>
      <c r="W602" s="6">
        <v>407</v>
      </c>
      <c r="X602" s="6">
        <v>814</v>
      </c>
      <c r="Y602" s="6">
        <f>INT(VLOOKUP($I602,怪物模板!$A$3:$N$302,怪物模板!L$1,FALSE))</f>
        <v>12000</v>
      </c>
      <c r="Z602" s="6">
        <v>0</v>
      </c>
      <c r="AA602" s="6">
        <v>600</v>
      </c>
      <c r="AB602" s="6">
        <v>0</v>
      </c>
      <c r="AC602" s="6">
        <v>0</v>
      </c>
      <c r="AD602" s="6">
        <v>2</v>
      </c>
    </row>
    <row r="603" spans="1:30">
      <c r="A603" s="6">
        <v>600</v>
      </c>
      <c r="B603" s="13">
        <v>500100</v>
      </c>
      <c r="C603" s="6" t="s">
        <v>578</v>
      </c>
      <c r="D603" s="6"/>
      <c r="E603" s="11" t="str">
        <f t="shared" si="19"/>
        <v>50010028011</v>
      </c>
      <c r="F603" s="6">
        <v>28011</v>
      </c>
      <c r="G603" s="14" t="s">
        <v>585</v>
      </c>
      <c r="H603" s="6"/>
      <c r="I603" s="6">
        <v>120</v>
      </c>
      <c r="J603" s="6">
        <v>1</v>
      </c>
      <c r="K603" s="6">
        <v>0</v>
      </c>
      <c r="L603" s="6">
        <v>1</v>
      </c>
      <c r="M603" s="6"/>
      <c r="N603" s="6"/>
      <c r="O603" s="6">
        <v>1</v>
      </c>
      <c r="P603" s="6">
        <v>184456</v>
      </c>
      <c r="Q603" s="6">
        <v>1629</v>
      </c>
      <c r="R603" s="6">
        <v>1629</v>
      </c>
      <c r="S603" s="6">
        <v>1629</v>
      </c>
      <c r="T603" s="6">
        <v>264</v>
      </c>
      <c r="U603" s="6">
        <v>651</v>
      </c>
      <c r="V603" s="6">
        <v>521</v>
      </c>
      <c r="W603" s="6">
        <v>407</v>
      </c>
      <c r="X603" s="6">
        <v>814</v>
      </c>
      <c r="Y603" s="6">
        <f>INT(VLOOKUP($I603,怪物模板!$A$3:$N$302,怪物模板!L$1,FALSE))</f>
        <v>12000</v>
      </c>
      <c r="Z603" s="6">
        <v>0</v>
      </c>
      <c r="AA603" s="6">
        <v>600</v>
      </c>
      <c r="AB603" s="6">
        <v>0</v>
      </c>
      <c r="AC603" s="6">
        <v>0</v>
      </c>
      <c r="AD603" s="6">
        <v>2</v>
      </c>
    </row>
    <row r="604" spans="1:30">
      <c r="A604" s="6">
        <v>601</v>
      </c>
      <c r="B604" s="13">
        <v>500100</v>
      </c>
      <c r="C604" s="6" t="s">
        <v>578</v>
      </c>
      <c r="D604" s="6"/>
      <c r="E604" s="11" t="str">
        <f t="shared" si="19"/>
        <v>50010028012</v>
      </c>
      <c r="F604" s="6">
        <v>28012</v>
      </c>
      <c r="G604" s="14" t="s">
        <v>586</v>
      </c>
      <c r="H604" s="6"/>
      <c r="I604" s="6">
        <v>130</v>
      </c>
      <c r="J604" s="6">
        <v>1</v>
      </c>
      <c r="K604" s="6">
        <v>0</v>
      </c>
      <c r="L604" s="6">
        <v>1</v>
      </c>
      <c r="M604" s="6"/>
      <c r="N604" s="6"/>
      <c r="O604" s="6">
        <v>1</v>
      </c>
      <c r="P604" s="6">
        <v>184456</v>
      </c>
      <c r="Q604" s="6">
        <v>1629</v>
      </c>
      <c r="R604" s="6">
        <v>1629</v>
      </c>
      <c r="S604" s="6">
        <v>1629</v>
      </c>
      <c r="T604" s="6">
        <v>264</v>
      </c>
      <c r="U604" s="6">
        <v>651</v>
      </c>
      <c r="V604" s="6">
        <v>521</v>
      </c>
      <c r="W604" s="6">
        <v>407</v>
      </c>
      <c r="X604" s="6">
        <v>814</v>
      </c>
      <c r="Y604" s="6">
        <f>INT(VLOOKUP($I604,怪物模板!$A$3:$N$302,怪物模板!L$1,FALSE))</f>
        <v>12000</v>
      </c>
      <c r="Z604" s="6">
        <v>0</v>
      </c>
      <c r="AA604" s="6">
        <v>600</v>
      </c>
      <c r="AB604" s="6">
        <v>0</v>
      </c>
      <c r="AC604" s="6">
        <v>0</v>
      </c>
      <c r="AD604" s="6">
        <v>2</v>
      </c>
    </row>
    <row r="605" spans="1:30">
      <c r="A605" s="6">
        <v>602</v>
      </c>
      <c r="B605" s="13">
        <v>500100</v>
      </c>
      <c r="C605" s="6" t="s">
        <v>578</v>
      </c>
      <c r="D605" s="6"/>
      <c r="E605" s="11" t="str">
        <f t="shared" si="19"/>
        <v>50010028013</v>
      </c>
      <c r="F605" s="6">
        <v>28013</v>
      </c>
      <c r="G605" s="14" t="s">
        <v>585</v>
      </c>
      <c r="H605" s="6"/>
      <c r="I605" s="6">
        <v>140</v>
      </c>
      <c r="J605" s="6">
        <v>1</v>
      </c>
      <c r="K605" s="6">
        <v>0</v>
      </c>
      <c r="L605" s="6">
        <v>1</v>
      </c>
      <c r="M605" s="6"/>
      <c r="N605" s="6"/>
      <c r="O605" s="6">
        <v>1</v>
      </c>
      <c r="P605" s="6">
        <v>184456</v>
      </c>
      <c r="Q605" s="6">
        <v>1629</v>
      </c>
      <c r="R605" s="6">
        <v>1629</v>
      </c>
      <c r="S605" s="6">
        <v>1629</v>
      </c>
      <c r="T605" s="6">
        <v>264</v>
      </c>
      <c r="U605" s="6">
        <v>651</v>
      </c>
      <c r="V605" s="6">
        <v>521</v>
      </c>
      <c r="W605" s="6">
        <v>407</v>
      </c>
      <c r="X605" s="6">
        <v>814</v>
      </c>
      <c r="Y605" s="6">
        <f>INT(VLOOKUP($I605,怪物模板!$A$3:$N$302,怪物模板!L$1,FALSE))</f>
        <v>12000</v>
      </c>
      <c r="Z605" s="6">
        <v>0</v>
      </c>
      <c r="AA605" s="6">
        <v>600</v>
      </c>
      <c r="AB605" s="6">
        <v>0</v>
      </c>
      <c r="AC605" s="6">
        <v>0</v>
      </c>
      <c r="AD605" s="6">
        <v>2</v>
      </c>
    </row>
    <row r="606" spans="1:30">
      <c r="A606" s="6">
        <v>603</v>
      </c>
      <c r="B606" s="13">
        <v>500100</v>
      </c>
      <c r="C606" s="6" t="s">
        <v>578</v>
      </c>
      <c r="D606" s="6"/>
      <c r="E606" s="11" t="str">
        <f t="shared" si="19"/>
        <v>50010028014</v>
      </c>
      <c r="F606" s="6">
        <v>28014</v>
      </c>
      <c r="G606" s="14" t="s">
        <v>586</v>
      </c>
      <c r="H606" s="6"/>
      <c r="I606" s="6">
        <v>150</v>
      </c>
      <c r="J606" s="6">
        <v>1</v>
      </c>
      <c r="K606" s="6">
        <v>0</v>
      </c>
      <c r="L606" s="6">
        <v>1</v>
      </c>
      <c r="M606" s="6"/>
      <c r="N606" s="6"/>
      <c r="O606" s="6">
        <v>1</v>
      </c>
      <c r="P606" s="6">
        <v>184456</v>
      </c>
      <c r="Q606" s="6">
        <v>1629</v>
      </c>
      <c r="R606" s="6">
        <v>1629</v>
      </c>
      <c r="S606" s="6">
        <v>1629</v>
      </c>
      <c r="T606" s="6">
        <v>264</v>
      </c>
      <c r="U606" s="6">
        <v>651</v>
      </c>
      <c r="V606" s="6">
        <v>521</v>
      </c>
      <c r="W606" s="6">
        <v>407</v>
      </c>
      <c r="X606" s="6">
        <v>814</v>
      </c>
      <c r="Y606" s="6">
        <f>INT(VLOOKUP($I606,怪物模板!$A$3:$N$302,怪物模板!L$1,FALSE))</f>
        <v>12000</v>
      </c>
      <c r="Z606" s="6">
        <v>0</v>
      </c>
      <c r="AA606" s="6">
        <v>600</v>
      </c>
      <c r="AB606" s="6">
        <v>0</v>
      </c>
      <c r="AC606" s="6">
        <v>0</v>
      </c>
      <c r="AD606" s="6">
        <v>2</v>
      </c>
    </row>
    <row r="607" spans="1:30">
      <c r="A607" s="6">
        <v>604</v>
      </c>
      <c r="B607" s="13">
        <v>500100</v>
      </c>
      <c r="C607" s="6" t="s">
        <v>578</v>
      </c>
      <c r="D607" s="6"/>
      <c r="E607" s="11" t="str">
        <f t="shared" si="19"/>
        <v>50010028015</v>
      </c>
      <c r="F607" s="6">
        <v>28015</v>
      </c>
      <c r="G607" s="14" t="s">
        <v>587</v>
      </c>
      <c r="H607" s="6"/>
      <c r="I607" s="6">
        <v>160</v>
      </c>
      <c r="J607" s="6">
        <v>1</v>
      </c>
      <c r="K607" s="6">
        <v>0</v>
      </c>
      <c r="L607" s="6">
        <v>1</v>
      </c>
      <c r="N607" s="6"/>
      <c r="O607" s="6">
        <v>1</v>
      </c>
      <c r="P607" s="6">
        <v>184456</v>
      </c>
      <c r="Q607" s="6">
        <v>1629</v>
      </c>
      <c r="R607" s="6">
        <v>1629</v>
      </c>
      <c r="S607" s="6">
        <v>1629</v>
      </c>
      <c r="T607" s="6">
        <v>264</v>
      </c>
      <c r="U607" s="6">
        <v>651</v>
      </c>
      <c r="V607" s="6">
        <v>521</v>
      </c>
      <c r="W607" s="6">
        <v>407</v>
      </c>
      <c r="X607" s="6">
        <v>814</v>
      </c>
      <c r="Y607" s="6">
        <f>INT(VLOOKUP($I607,怪物模板!$A$3:$N$302,怪物模板!L$1,FALSE))</f>
        <v>12000</v>
      </c>
      <c r="Z607" s="6">
        <v>0</v>
      </c>
      <c r="AA607" s="6">
        <v>600</v>
      </c>
      <c r="AB607" s="6">
        <v>0</v>
      </c>
      <c r="AC607" s="6">
        <v>0</v>
      </c>
      <c r="AD607" s="6">
        <v>2</v>
      </c>
    </row>
    <row r="608" spans="1:30">
      <c r="A608" s="6">
        <v>605</v>
      </c>
      <c r="B608" s="13">
        <v>500100</v>
      </c>
      <c r="C608" s="6" t="s">
        <v>578</v>
      </c>
      <c r="D608" s="6"/>
      <c r="E608" s="11" t="str">
        <f t="shared" si="19"/>
        <v>50010028016</v>
      </c>
      <c r="F608" s="6">
        <v>28016</v>
      </c>
      <c r="G608" s="14" t="s">
        <v>588</v>
      </c>
      <c r="H608" s="6"/>
      <c r="I608" s="6">
        <v>170</v>
      </c>
      <c r="J608" s="6">
        <v>1</v>
      </c>
      <c r="K608" s="6">
        <v>0</v>
      </c>
      <c r="L608" s="6">
        <v>1</v>
      </c>
      <c r="N608" s="6"/>
      <c r="O608" s="6">
        <v>1</v>
      </c>
      <c r="P608" s="6">
        <v>184456</v>
      </c>
      <c r="Q608" s="6">
        <v>1629</v>
      </c>
      <c r="R608" s="6">
        <v>1629</v>
      </c>
      <c r="S608" s="6">
        <v>1629</v>
      </c>
      <c r="T608" s="6">
        <v>264</v>
      </c>
      <c r="U608" s="6">
        <v>651</v>
      </c>
      <c r="V608" s="6">
        <v>521</v>
      </c>
      <c r="W608" s="6">
        <v>407</v>
      </c>
      <c r="X608" s="6">
        <v>814</v>
      </c>
      <c r="Y608" s="6">
        <f>INT(VLOOKUP($I608,怪物模板!$A$3:$N$302,怪物模板!L$1,FALSE))</f>
        <v>12000</v>
      </c>
      <c r="Z608" s="6">
        <v>0</v>
      </c>
      <c r="AA608" s="6">
        <v>600</v>
      </c>
      <c r="AB608" s="6">
        <v>0</v>
      </c>
      <c r="AC608" s="6">
        <v>0</v>
      </c>
      <c r="AD608" s="6">
        <v>2</v>
      </c>
    </row>
    <row r="609" spans="1:30">
      <c r="A609" s="6">
        <v>606</v>
      </c>
      <c r="B609" s="13">
        <v>500100</v>
      </c>
      <c r="C609" s="6" t="s">
        <v>578</v>
      </c>
      <c r="D609" s="6"/>
      <c r="E609" s="11" t="str">
        <f t="shared" si="19"/>
        <v>50010028017</v>
      </c>
      <c r="F609" s="6">
        <v>28017</v>
      </c>
      <c r="G609" s="14" t="s">
        <v>589</v>
      </c>
      <c r="H609" s="6"/>
      <c r="I609" s="6">
        <v>180</v>
      </c>
      <c r="J609" s="6">
        <v>1</v>
      </c>
      <c r="K609" s="6">
        <v>0</v>
      </c>
      <c r="L609" s="6">
        <v>1</v>
      </c>
      <c r="N609" s="6"/>
      <c r="O609" s="6">
        <v>1</v>
      </c>
      <c r="P609" s="6">
        <v>184456</v>
      </c>
      <c r="Q609" s="6">
        <v>1629</v>
      </c>
      <c r="R609" s="6">
        <v>1629</v>
      </c>
      <c r="S609" s="6">
        <v>1629</v>
      </c>
      <c r="T609" s="6">
        <v>264</v>
      </c>
      <c r="U609" s="6">
        <v>651</v>
      </c>
      <c r="V609" s="6">
        <v>521</v>
      </c>
      <c r="W609" s="6">
        <v>407</v>
      </c>
      <c r="X609" s="6">
        <v>814</v>
      </c>
      <c r="Y609" s="6">
        <f>INT(VLOOKUP($I609,怪物模板!$A$3:$N$302,怪物模板!L$1,FALSE))</f>
        <v>12000</v>
      </c>
      <c r="Z609" s="6">
        <v>0</v>
      </c>
      <c r="AA609" s="6">
        <v>600</v>
      </c>
      <c r="AB609" s="6">
        <v>0</v>
      </c>
      <c r="AC609" s="6">
        <v>0</v>
      </c>
      <c r="AD609" s="6">
        <v>2</v>
      </c>
    </row>
    <row r="610" spans="1:30">
      <c r="A610" s="6">
        <v>607</v>
      </c>
      <c r="B610" s="13">
        <v>500100</v>
      </c>
      <c r="C610" s="6" t="s">
        <v>578</v>
      </c>
      <c r="D610" s="6"/>
      <c r="E610" s="11" t="str">
        <f t="shared" si="19"/>
        <v>50010028018</v>
      </c>
      <c r="F610" s="6">
        <v>28018</v>
      </c>
      <c r="G610" s="14" t="s">
        <v>588</v>
      </c>
      <c r="H610" s="6"/>
      <c r="I610" s="6">
        <v>190</v>
      </c>
      <c r="J610" s="6">
        <v>1</v>
      </c>
      <c r="K610" s="6">
        <v>0</v>
      </c>
      <c r="L610" s="6">
        <v>1</v>
      </c>
      <c r="N610" s="6"/>
      <c r="O610" s="6">
        <v>1</v>
      </c>
      <c r="P610" s="6">
        <v>184456</v>
      </c>
      <c r="Q610" s="6">
        <v>1629</v>
      </c>
      <c r="R610" s="6">
        <v>1629</v>
      </c>
      <c r="S610" s="6">
        <v>1629</v>
      </c>
      <c r="T610" s="6">
        <v>264</v>
      </c>
      <c r="U610" s="6">
        <v>651</v>
      </c>
      <c r="V610" s="6">
        <v>521</v>
      </c>
      <c r="W610" s="6">
        <v>407</v>
      </c>
      <c r="X610" s="6">
        <v>814</v>
      </c>
      <c r="Y610" s="6">
        <f>INT(VLOOKUP($I610,怪物模板!$A$3:$N$302,怪物模板!L$1,FALSE))</f>
        <v>12000</v>
      </c>
      <c r="Z610" s="6">
        <v>0</v>
      </c>
      <c r="AA610" s="6">
        <v>600</v>
      </c>
      <c r="AB610" s="6">
        <v>0</v>
      </c>
      <c r="AC610" s="6">
        <v>0</v>
      </c>
      <c r="AD610" s="6">
        <v>2</v>
      </c>
    </row>
    <row r="611" spans="1:30">
      <c r="A611" s="6">
        <v>608</v>
      </c>
      <c r="B611" s="13">
        <v>500100</v>
      </c>
      <c r="C611" s="6" t="s">
        <v>578</v>
      </c>
      <c r="D611" s="6"/>
      <c r="E611" s="11" t="str">
        <f t="shared" si="19"/>
        <v>50010028019</v>
      </c>
      <c r="F611" s="6">
        <v>28019</v>
      </c>
      <c r="G611" s="14" t="s">
        <v>589</v>
      </c>
      <c r="H611" s="6"/>
      <c r="I611" s="6">
        <v>200</v>
      </c>
      <c r="J611" s="6">
        <v>1</v>
      </c>
      <c r="K611" s="6">
        <v>0</v>
      </c>
      <c r="L611" s="6">
        <v>1</v>
      </c>
      <c r="N611" s="6"/>
      <c r="O611" s="6">
        <v>1</v>
      </c>
      <c r="P611" s="6">
        <v>184456</v>
      </c>
      <c r="Q611" s="6">
        <v>1629</v>
      </c>
      <c r="R611" s="6">
        <v>1629</v>
      </c>
      <c r="S611" s="6">
        <v>1629</v>
      </c>
      <c r="T611" s="6">
        <v>264</v>
      </c>
      <c r="U611" s="6">
        <v>651</v>
      </c>
      <c r="V611" s="6">
        <v>521</v>
      </c>
      <c r="W611" s="6">
        <v>407</v>
      </c>
      <c r="X611" s="6">
        <v>814</v>
      </c>
      <c r="Y611" s="6">
        <f>INT(VLOOKUP($I611,怪物模板!$A$3:$N$302,怪物模板!L$1,FALSE))</f>
        <v>12000</v>
      </c>
      <c r="Z611" s="6">
        <v>0</v>
      </c>
      <c r="AA611" s="6">
        <v>600</v>
      </c>
      <c r="AB611" s="6">
        <v>0</v>
      </c>
      <c r="AC611" s="6">
        <v>0</v>
      </c>
      <c r="AD611" s="6">
        <v>2</v>
      </c>
    </row>
    <row r="612" spans="1:30">
      <c r="A612" s="6">
        <v>609</v>
      </c>
      <c r="B612" s="13">
        <v>500100</v>
      </c>
      <c r="C612" s="6" t="s">
        <v>578</v>
      </c>
      <c r="D612" s="6"/>
      <c r="E612" s="11" t="str">
        <f t="shared" si="19"/>
        <v>50010028020</v>
      </c>
      <c r="F612" s="6">
        <v>28020</v>
      </c>
      <c r="G612" s="14" t="s">
        <v>590</v>
      </c>
      <c r="H612" s="6"/>
      <c r="I612" s="6">
        <v>210</v>
      </c>
      <c r="J612" s="6">
        <v>1</v>
      </c>
      <c r="K612" s="6">
        <v>0</v>
      </c>
      <c r="L612" s="6">
        <v>1</v>
      </c>
      <c r="N612" s="6"/>
      <c r="O612" s="6">
        <v>1</v>
      </c>
      <c r="P612" s="6">
        <v>184456</v>
      </c>
      <c r="Q612" s="6">
        <v>1629</v>
      </c>
      <c r="R612" s="6">
        <v>1629</v>
      </c>
      <c r="S612" s="6">
        <v>1629</v>
      </c>
      <c r="T612" s="6">
        <v>264</v>
      </c>
      <c r="U612" s="6">
        <v>651</v>
      </c>
      <c r="V612" s="6">
        <v>521</v>
      </c>
      <c r="W612" s="6">
        <v>407</v>
      </c>
      <c r="X612" s="6">
        <v>814</v>
      </c>
      <c r="Y612" s="6">
        <f>INT(VLOOKUP($I612,怪物模板!$A$3:$N$302,怪物模板!L$1,FALSE))</f>
        <v>12000</v>
      </c>
      <c r="Z612" s="6">
        <v>0</v>
      </c>
      <c r="AA612" s="6">
        <v>600</v>
      </c>
      <c r="AB612" s="6">
        <v>0</v>
      </c>
      <c r="AC612" s="6">
        <v>0</v>
      </c>
      <c r="AD612" s="6">
        <v>2</v>
      </c>
    </row>
    <row r="613" spans="1:30">
      <c r="A613" s="6">
        <v>610</v>
      </c>
      <c r="B613" s="13">
        <v>500110</v>
      </c>
      <c r="C613" s="6" t="s">
        <v>591</v>
      </c>
      <c r="D613" s="6"/>
      <c r="E613" s="11" t="str">
        <f t="shared" si="19"/>
        <v>50011028201</v>
      </c>
      <c r="F613" s="6">
        <v>28201</v>
      </c>
      <c r="G613" s="14" t="s">
        <v>592</v>
      </c>
      <c r="H613" s="14"/>
      <c r="I613" s="6">
        <v>20</v>
      </c>
      <c r="J613" s="6">
        <v>1</v>
      </c>
      <c r="K613" s="6">
        <v>0</v>
      </c>
      <c r="L613" s="14">
        <v>0</v>
      </c>
      <c r="M613" s="6"/>
      <c r="N613" s="6"/>
      <c r="O613" s="6">
        <v>0</v>
      </c>
      <c r="P613" s="6">
        <v>10000</v>
      </c>
      <c r="Q613" s="6">
        <v>100</v>
      </c>
      <c r="R613" s="6">
        <v>100</v>
      </c>
      <c r="S613" s="6">
        <v>1629</v>
      </c>
      <c r="T613" s="6">
        <v>264</v>
      </c>
      <c r="U613" s="6">
        <v>651</v>
      </c>
      <c r="V613" s="6">
        <v>521</v>
      </c>
      <c r="W613" s="6">
        <v>407</v>
      </c>
      <c r="X613" s="6">
        <v>814</v>
      </c>
      <c r="Y613" s="6">
        <f>INT(VLOOKUP($I613,怪物模板!$A$3:$N$302,怪物模板!L$1,FALSE))</f>
        <v>12000</v>
      </c>
      <c r="Z613" s="6">
        <v>0</v>
      </c>
      <c r="AA613" s="14">
        <v>0</v>
      </c>
      <c r="AB613" s="6">
        <v>0</v>
      </c>
      <c r="AC613" s="6">
        <v>0</v>
      </c>
      <c r="AD613" s="6">
        <v>0</v>
      </c>
    </row>
    <row r="614" spans="1:30">
      <c r="A614" s="6">
        <v>611</v>
      </c>
      <c r="B614" s="13">
        <v>500110</v>
      </c>
      <c r="C614" s="6" t="s">
        <v>591</v>
      </c>
      <c r="D614" s="6"/>
      <c r="E614" s="11" t="str">
        <f t="shared" si="19"/>
        <v>50011028202</v>
      </c>
      <c r="F614" s="6">
        <v>28202</v>
      </c>
      <c r="G614" s="14" t="s">
        <v>592</v>
      </c>
      <c r="H614" s="14"/>
      <c r="I614" s="6">
        <v>30</v>
      </c>
      <c r="J614" s="6">
        <v>1</v>
      </c>
      <c r="K614" s="6">
        <v>0</v>
      </c>
      <c r="L614" s="14">
        <v>0</v>
      </c>
      <c r="M614" s="6"/>
      <c r="N614" s="6"/>
      <c r="O614" s="6">
        <v>0</v>
      </c>
      <c r="P614" s="6">
        <v>15000</v>
      </c>
      <c r="Q614" s="6">
        <v>100</v>
      </c>
      <c r="R614" s="6">
        <v>100</v>
      </c>
      <c r="S614" s="6">
        <v>1629</v>
      </c>
      <c r="T614" s="6">
        <v>264</v>
      </c>
      <c r="U614" s="6">
        <v>651</v>
      </c>
      <c r="V614" s="6">
        <v>521</v>
      </c>
      <c r="W614" s="6">
        <v>407</v>
      </c>
      <c r="X614" s="6">
        <v>814</v>
      </c>
      <c r="Y614" s="6">
        <f>INT(VLOOKUP($I614,怪物模板!$A$3:$N$302,怪物模板!L$1,FALSE))</f>
        <v>12000</v>
      </c>
      <c r="Z614" s="6">
        <v>0</v>
      </c>
      <c r="AA614" s="14">
        <v>0</v>
      </c>
      <c r="AB614" s="6">
        <v>0</v>
      </c>
      <c r="AC614" s="6">
        <v>0</v>
      </c>
      <c r="AD614" s="6">
        <v>0</v>
      </c>
    </row>
    <row r="615" spans="1:30">
      <c r="A615" s="6">
        <v>612</v>
      </c>
      <c r="B615" s="13">
        <v>500110</v>
      </c>
      <c r="C615" s="6" t="s">
        <v>591</v>
      </c>
      <c r="D615" s="6"/>
      <c r="E615" s="11" t="str">
        <f t="shared" si="19"/>
        <v>50011028203</v>
      </c>
      <c r="F615" s="6">
        <v>28203</v>
      </c>
      <c r="G615" s="14" t="s">
        <v>592</v>
      </c>
      <c r="H615" s="14"/>
      <c r="I615" s="6">
        <v>40</v>
      </c>
      <c r="J615" s="6">
        <v>1</v>
      </c>
      <c r="K615" s="6">
        <v>0</v>
      </c>
      <c r="L615" s="14">
        <v>0</v>
      </c>
      <c r="M615" s="6"/>
      <c r="N615" s="6"/>
      <c r="O615" s="6">
        <v>0</v>
      </c>
      <c r="P615" s="6">
        <v>20000</v>
      </c>
      <c r="Q615" s="6">
        <v>100</v>
      </c>
      <c r="R615" s="6">
        <v>100</v>
      </c>
      <c r="S615" s="6">
        <v>1629</v>
      </c>
      <c r="T615" s="6">
        <v>264</v>
      </c>
      <c r="U615" s="6">
        <v>651</v>
      </c>
      <c r="V615" s="6">
        <v>521</v>
      </c>
      <c r="W615" s="6">
        <v>407</v>
      </c>
      <c r="X615" s="6">
        <v>814</v>
      </c>
      <c r="Y615" s="6">
        <f>INT(VLOOKUP($I615,怪物模板!$A$3:$N$302,怪物模板!L$1,FALSE))</f>
        <v>12000</v>
      </c>
      <c r="Z615" s="6">
        <v>0</v>
      </c>
      <c r="AA615" s="14">
        <v>0</v>
      </c>
      <c r="AB615" s="6">
        <v>0</v>
      </c>
      <c r="AC615" s="6">
        <v>0</v>
      </c>
      <c r="AD615" s="6">
        <v>0</v>
      </c>
    </row>
    <row r="616" spans="1:30">
      <c r="A616" s="6">
        <v>613</v>
      </c>
      <c r="B616" s="13">
        <v>500110</v>
      </c>
      <c r="C616" s="6" t="s">
        <v>591</v>
      </c>
      <c r="D616" s="6"/>
      <c r="E616" s="11" t="str">
        <f t="shared" si="19"/>
        <v>50011028204</v>
      </c>
      <c r="F616" s="6">
        <v>28204</v>
      </c>
      <c r="G616" s="14" t="s">
        <v>592</v>
      </c>
      <c r="H616" s="14"/>
      <c r="I616" s="6">
        <v>50</v>
      </c>
      <c r="J616" s="6">
        <v>1</v>
      </c>
      <c r="K616" s="6">
        <v>0</v>
      </c>
      <c r="L616" s="14">
        <v>0</v>
      </c>
      <c r="M616" s="6"/>
      <c r="N616" s="6"/>
      <c r="O616" s="6">
        <v>0</v>
      </c>
      <c r="P616" s="6">
        <v>25000</v>
      </c>
      <c r="Q616" s="6">
        <v>100</v>
      </c>
      <c r="R616" s="6">
        <v>100</v>
      </c>
      <c r="S616" s="6">
        <v>1629</v>
      </c>
      <c r="T616" s="6">
        <v>264</v>
      </c>
      <c r="U616" s="6">
        <v>651</v>
      </c>
      <c r="V616" s="6">
        <v>521</v>
      </c>
      <c r="W616" s="6">
        <v>407</v>
      </c>
      <c r="X616" s="6">
        <v>814</v>
      </c>
      <c r="Y616" s="6">
        <f>INT(VLOOKUP($I616,怪物模板!$A$3:$N$302,怪物模板!L$1,FALSE))</f>
        <v>12000</v>
      </c>
      <c r="Z616" s="6">
        <v>0</v>
      </c>
      <c r="AA616" s="14">
        <v>0</v>
      </c>
      <c r="AB616" s="6">
        <v>0</v>
      </c>
      <c r="AC616" s="6">
        <v>0</v>
      </c>
      <c r="AD616" s="6">
        <v>0</v>
      </c>
    </row>
    <row r="617" spans="1:30">
      <c r="A617" s="6">
        <v>614</v>
      </c>
      <c r="B617" s="13">
        <v>500110</v>
      </c>
      <c r="C617" s="6" t="s">
        <v>591</v>
      </c>
      <c r="D617" s="6"/>
      <c r="E617" s="11" t="str">
        <f t="shared" si="19"/>
        <v>50011028205</v>
      </c>
      <c r="F617" s="6">
        <v>28205</v>
      </c>
      <c r="G617" s="14" t="s">
        <v>592</v>
      </c>
      <c r="H617" s="14"/>
      <c r="I617" s="6">
        <v>60</v>
      </c>
      <c r="J617" s="6">
        <v>1</v>
      </c>
      <c r="K617" s="6">
        <v>0</v>
      </c>
      <c r="L617" s="14">
        <v>0</v>
      </c>
      <c r="M617" s="6"/>
      <c r="N617" s="6"/>
      <c r="O617" s="6">
        <v>0</v>
      </c>
      <c r="P617" s="6">
        <v>30000</v>
      </c>
      <c r="Q617" s="6">
        <v>100</v>
      </c>
      <c r="R617" s="6">
        <v>100</v>
      </c>
      <c r="S617" s="6">
        <v>1629</v>
      </c>
      <c r="T617" s="6">
        <v>264</v>
      </c>
      <c r="U617" s="6">
        <v>651</v>
      </c>
      <c r="V617" s="6">
        <v>521</v>
      </c>
      <c r="W617" s="6">
        <v>407</v>
      </c>
      <c r="X617" s="6">
        <v>814</v>
      </c>
      <c r="Y617" s="6">
        <f>INT(VLOOKUP($I617,怪物模板!$A$3:$N$302,怪物模板!L$1,FALSE))</f>
        <v>12000</v>
      </c>
      <c r="Z617" s="6">
        <v>0</v>
      </c>
      <c r="AA617" s="14">
        <v>0</v>
      </c>
      <c r="AB617" s="6">
        <v>0</v>
      </c>
      <c r="AC617" s="6">
        <v>0</v>
      </c>
      <c r="AD617" s="6">
        <v>0</v>
      </c>
    </row>
    <row r="618" spans="1:30">
      <c r="A618" s="6">
        <v>615</v>
      </c>
      <c r="B618" s="13">
        <v>500110</v>
      </c>
      <c r="C618" s="6" t="s">
        <v>591</v>
      </c>
      <c r="D618" s="6"/>
      <c r="E618" s="11" t="str">
        <f t="shared" si="19"/>
        <v>50011028206</v>
      </c>
      <c r="F618" s="6">
        <v>28206</v>
      </c>
      <c r="G618" s="14" t="s">
        <v>593</v>
      </c>
      <c r="H618" s="14"/>
      <c r="I618" s="6">
        <v>70</v>
      </c>
      <c r="J618" s="6">
        <v>1</v>
      </c>
      <c r="K618" s="6">
        <v>0</v>
      </c>
      <c r="L618" s="14">
        <v>0</v>
      </c>
      <c r="M618" s="6"/>
      <c r="N618" s="6"/>
      <c r="O618" s="6">
        <v>0</v>
      </c>
      <c r="P618" s="6">
        <v>35000</v>
      </c>
      <c r="Q618" s="6">
        <v>100</v>
      </c>
      <c r="R618" s="6">
        <v>100</v>
      </c>
      <c r="S618" s="6">
        <v>1629</v>
      </c>
      <c r="T618" s="6">
        <v>264</v>
      </c>
      <c r="U618" s="6">
        <v>651</v>
      </c>
      <c r="V618" s="6">
        <v>521</v>
      </c>
      <c r="W618" s="6">
        <v>407</v>
      </c>
      <c r="X618" s="6">
        <v>814</v>
      </c>
      <c r="Y618" s="6">
        <f>INT(VLOOKUP($I618,怪物模板!$A$3:$N$302,怪物模板!L$1,FALSE))</f>
        <v>12000</v>
      </c>
      <c r="Z618" s="6">
        <v>0</v>
      </c>
      <c r="AA618" s="14">
        <v>0</v>
      </c>
      <c r="AB618" s="6">
        <v>0</v>
      </c>
      <c r="AC618" s="6">
        <v>0</v>
      </c>
      <c r="AD618" s="6">
        <v>0</v>
      </c>
    </row>
    <row r="619" spans="1:30">
      <c r="A619" s="6">
        <v>616</v>
      </c>
      <c r="B619" s="13">
        <v>500110</v>
      </c>
      <c r="C619" s="6" t="s">
        <v>591</v>
      </c>
      <c r="D619" s="6"/>
      <c r="E619" s="11" t="str">
        <f t="shared" si="19"/>
        <v>50011028207</v>
      </c>
      <c r="F619" s="6">
        <v>28207</v>
      </c>
      <c r="G619" s="14" t="s">
        <v>593</v>
      </c>
      <c r="H619" s="14"/>
      <c r="I619" s="6">
        <v>80</v>
      </c>
      <c r="J619" s="6">
        <v>1</v>
      </c>
      <c r="K619" s="6">
        <v>0</v>
      </c>
      <c r="L619" s="14">
        <v>0</v>
      </c>
      <c r="M619" s="6"/>
      <c r="N619" s="6"/>
      <c r="O619" s="6">
        <v>0</v>
      </c>
      <c r="P619" s="6">
        <v>40000</v>
      </c>
      <c r="Q619" s="6">
        <v>100</v>
      </c>
      <c r="R619" s="6">
        <v>100</v>
      </c>
      <c r="S619" s="6">
        <v>1629</v>
      </c>
      <c r="T619" s="6">
        <v>264</v>
      </c>
      <c r="U619" s="6">
        <v>651</v>
      </c>
      <c r="V619" s="6">
        <v>521</v>
      </c>
      <c r="W619" s="6">
        <v>407</v>
      </c>
      <c r="X619" s="6">
        <v>814</v>
      </c>
      <c r="Y619" s="6">
        <f>INT(VLOOKUP($I619,怪物模板!$A$3:$N$302,怪物模板!L$1,FALSE))</f>
        <v>12000</v>
      </c>
      <c r="Z619" s="6">
        <v>0</v>
      </c>
      <c r="AA619" s="14">
        <v>0</v>
      </c>
      <c r="AB619" s="6">
        <v>0</v>
      </c>
      <c r="AC619" s="6">
        <v>0</v>
      </c>
      <c r="AD619" s="6">
        <v>0</v>
      </c>
    </row>
    <row r="620" spans="1:30">
      <c r="A620" s="6">
        <v>617</v>
      </c>
      <c r="B620" s="13">
        <v>500110</v>
      </c>
      <c r="C620" s="6" t="s">
        <v>591</v>
      </c>
      <c r="D620" s="6"/>
      <c r="E620" s="11" t="str">
        <f t="shared" si="19"/>
        <v>50011028208</v>
      </c>
      <c r="F620" s="6">
        <v>28208</v>
      </c>
      <c r="G620" s="14" t="s">
        <v>593</v>
      </c>
      <c r="H620" s="14"/>
      <c r="I620" s="6">
        <v>90</v>
      </c>
      <c r="J620" s="6">
        <v>1</v>
      </c>
      <c r="K620" s="6">
        <v>0</v>
      </c>
      <c r="L620" s="14">
        <v>0</v>
      </c>
      <c r="M620" s="6"/>
      <c r="N620" s="6"/>
      <c r="O620" s="6">
        <v>0</v>
      </c>
      <c r="P620" s="6">
        <v>50000</v>
      </c>
      <c r="Q620" s="6">
        <v>100</v>
      </c>
      <c r="R620" s="6">
        <v>100</v>
      </c>
      <c r="S620" s="6">
        <v>1629</v>
      </c>
      <c r="T620" s="6">
        <v>264</v>
      </c>
      <c r="U620" s="6">
        <v>651</v>
      </c>
      <c r="V620" s="6">
        <v>521</v>
      </c>
      <c r="W620" s="6">
        <v>407</v>
      </c>
      <c r="X620" s="6">
        <v>814</v>
      </c>
      <c r="Y620" s="6">
        <f>INT(VLOOKUP($I620,怪物模板!$A$3:$N$302,怪物模板!L$1,FALSE))</f>
        <v>12000</v>
      </c>
      <c r="Z620" s="6">
        <v>0</v>
      </c>
      <c r="AA620" s="14">
        <v>0</v>
      </c>
      <c r="AB620" s="6">
        <v>0</v>
      </c>
      <c r="AC620" s="6">
        <v>0</v>
      </c>
      <c r="AD620" s="6">
        <v>0</v>
      </c>
    </row>
    <row r="621" spans="1:30">
      <c r="A621" s="6">
        <v>618</v>
      </c>
      <c r="B621" s="13">
        <v>500110</v>
      </c>
      <c r="C621" s="6" t="s">
        <v>591</v>
      </c>
      <c r="D621" s="6"/>
      <c r="E621" s="11" t="str">
        <f t="shared" si="19"/>
        <v>50011028209</v>
      </c>
      <c r="F621" s="6">
        <v>28209</v>
      </c>
      <c r="G621" s="14" t="s">
        <v>593</v>
      </c>
      <c r="H621" s="14"/>
      <c r="I621" s="6">
        <v>100</v>
      </c>
      <c r="J621" s="6">
        <v>1</v>
      </c>
      <c r="K621" s="6">
        <v>0</v>
      </c>
      <c r="L621" s="14">
        <v>0</v>
      </c>
      <c r="M621" s="6"/>
      <c r="N621" s="6"/>
      <c r="O621" s="6">
        <v>0</v>
      </c>
      <c r="P621" s="6">
        <v>100000</v>
      </c>
      <c r="Q621" s="6">
        <v>100</v>
      </c>
      <c r="R621" s="6">
        <v>100</v>
      </c>
      <c r="S621" s="6">
        <v>1629</v>
      </c>
      <c r="T621" s="6">
        <v>264</v>
      </c>
      <c r="U621" s="6">
        <v>651</v>
      </c>
      <c r="V621" s="6">
        <v>521</v>
      </c>
      <c r="W621" s="6">
        <v>407</v>
      </c>
      <c r="X621" s="6">
        <v>814</v>
      </c>
      <c r="Y621" s="6">
        <f>INT(VLOOKUP($I621,怪物模板!$A$3:$N$302,怪物模板!L$1,FALSE))</f>
        <v>12000</v>
      </c>
      <c r="Z621" s="6">
        <v>0</v>
      </c>
      <c r="AA621" s="14">
        <v>0</v>
      </c>
      <c r="AB621" s="6">
        <v>0</v>
      </c>
      <c r="AC621" s="6">
        <v>0</v>
      </c>
      <c r="AD621" s="6">
        <v>0</v>
      </c>
    </row>
    <row r="622" spans="1:30">
      <c r="A622" s="6">
        <v>619</v>
      </c>
      <c r="B622" s="13">
        <v>500110</v>
      </c>
      <c r="C622" s="6" t="s">
        <v>591</v>
      </c>
      <c r="D622" s="6"/>
      <c r="E622" s="11" t="str">
        <f t="shared" si="19"/>
        <v>50011028210</v>
      </c>
      <c r="F622" s="6">
        <v>28210</v>
      </c>
      <c r="G622" s="14" t="s">
        <v>593</v>
      </c>
      <c r="H622" s="14"/>
      <c r="I622" s="6">
        <v>110</v>
      </c>
      <c r="J622" s="6">
        <v>1</v>
      </c>
      <c r="K622" s="6">
        <v>0</v>
      </c>
      <c r="L622" s="14">
        <v>0</v>
      </c>
      <c r="M622" s="6"/>
      <c r="N622" s="6"/>
      <c r="O622" s="6">
        <v>0</v>
      </c>
      <c r="P622" s="6">
        <v>150000</v>
      </c>
      <c r="Q622" s="6">
        <v>100</v>
      </c>
      <c r="R622" s="6">
        <v>100</v>
      </c>
      <c r="S622" s="6">
        <v>1629</v>
      </c>
      <c r="T622" s="6">
        <v>264</v>
      </c>
      <c r="U622" s="6">
        <v>651</v>
      </c>
      <c r="V622" s="6">
        <v>521</v>
      </c>
      <c r="W622" s="6">
        <v>407</v>
      </c>
      <c r="X622" s="6">
        <v>814</v>
      </c>
      <c r="Y622" s="6">
        <f>INT(VLOOKUP($I622,怪物模板!$A$3:$N$302,怪物模板!L$1,FALSE))</f>
        <v>12000</v>
      </c>
      <c r="Z622" s="6">
        <v>0</v>
      </c>
      <c r="AA622" s="14">
        <v>0</v>
      </c>
      <c r="AB622" s="6">
        <v>0</v>
      </c>
      <c r="AC622" s="6">
        <v>0</v>
      </c>
      <c r="AD622" s="6">
        <v>0</v>
      </c>
    </row>
    <row r="623" spans="1:30">
      <c r="A623" s="6">
        <v>620</v>
      </c>
      <c r="B623" s="13">
        <v>500110</v>
      </c>
      <c r="C623" s="6" t="s">
        <v>591</v>
      </c>
      <c r="D623" s="6"/>
      <c r="E623" s="11" t="str">
        <f t="shared" si="19"/>
        <v>50011028211</v>
      </c>
      <c r="F623" s="6">
        <v>28211</v>
      </c>
      <c r="G623" s="14" t="s">
        <v>594</v>
      </c>
      <c r="H623" s="14"/>
      <c r="I623" s="6">
        <v>120</v>
      </c>
      <c r="J623" s="6">
        <v>1</v>
      </c>
      <c r="K623" s="6">
        <v>0</v>
      </c>
      <c r="L623" s="14">
        <v>0</v>
      </c>
      <c r="M623" s="6"/>
      <c r="N623" s="6"/>
      <c r="O623" s="6">
        <v>0</v>
      </c>
      <c r="P623" s="6">
        <v>175000</v>
      </c>
      <c r="Q623" s="6">
        <v>100</v>
      </c>
      <c r="R623" s="6">
        <v>100</v>
      </c>
      <c r="S623" s="6">
        <v>1629</v>
      </c>
      <c r="T623" s="6">
        <v>264</v>
      </c>
      <c r="U623" s="6">
        <v>651</v>
      </c>
      <c r="V623" s="6">
        <v>521</v>
      </c>
      <c r="W623" s="6">
        <v>407</v>
      </c>
      <c r="X623" s="6">
        <v>814</v>
      </c>
      <c r="Y623" s="6">
        <f>INT(VLOOKUP($I623,怪物模板!$A$3:$N$302,怪物模板!L$1,FALSE))</f>
        <v>12000</v>
      </c>
      <c r="Z623" s="6">
        <v>0</v>
      </c>
      <c r="AA623" s="14">
        <v>0</v>
      </c>
      <c r="AB623" s="6">
        <v>0</v>
      </c>
      <c r="AC623" s="6">
        <v>0</v>
      </c>
      <c r="AD623" s="6">
        <v>0</v>
      </c>
    </row>
    <row r="624" spans="1:30">
      <c r="A624" s="6">
        <v>621</v>
      </c>
      <c r="B624" s="13">
        <v>500110</v>
      </c>
      <c r="C624" s="6" t="s">
        <v>591</v>
      </c>
      <c r="D624" s="6"/>
      <c r="E624" s="11" t="str">
        <f t="shared" si="19"/>
        <v>50011028212</v>
      </c>
      <c r="F624" s="6">
        <v>28212</v>
      </c>
      <c r="G624" s="14" t="s">
        <v>594</v>
      </c>
      <c r="H624" s="14"/>
      <c r="I624" s="6">
        <v>130</v>
      </c>
      <c r="J624" s="6">
        <v>1</v>
      </c>
      <c r="K624" s="6">
        <v>0</v>
      </c>
      <c r="L624" s="14">
        <v>0</v>
      </c>
      <c r="M624" s="6"/>
      <c r="N624" s="6"/>
      <c r="O624" s="6">
        <v>0</v>
      </c>
      <c r="P624" s="6">
        <v>200000</v>
      </c>
      <c r="Q624" s="6">
        <v>100</v>
      </c>
      <c r="R624" s="6">
        <v>100</v>
      </c>
      <c r="S624" s="6">
        <v>1629</v>
      </c>
      <c r="T624" s="6">
        <v>264</v>
      </c>
      <c r="U624" s="6">
        <v>651</v>
      </c>
      <c r="V624" s="6">
        <v>521</v>
      </c>
      <c r="W624" s="6">
        <v>407</v>
      </c>
      <c r="X624" s="6">
        <v>814</v>
      </c>
      <c r="Y624" s="6">
        <f>INT(VLOOKUP($I624,怪物模板!$A$3:$N$302,怪物模板!L$1,FALSE))</f>
        <v>12000</v>
      </c>
      <c r="Z624" s="6">
        <v>0</v>
      </c>
      <c r="AA624" s="14">
        <v>0</v>
      </c>
      <c r="AB624" s="6">
        <v>0</v>
      </c>
      <c r="AC624" s="6">
        <v>0</v>
      </c>
      <c r="AD624" s="6">
        <v>0</v>
      </c>
    </row>
    <row r="625" spans="1:30">
      <c r="A625" s="6">
        <v>622</v>
      </c>
      <c r="B625" s="13">
        <v>500110</v>
      </c>
      <c r="C625" s="6" t="s">
        <v>591</v>
      </c>
      <c r="D625" s="6"/>
      <c r="E625" s="11" t="str">
        <f t="shared" si="19"/>
        <v>50011028213</v>
      </c>
      <c r="F625" s="6">
        <v>28213</v>
      </c>
      <c r="G625" s="14" t="s">
        <v>594</v>
      </c>
      <c r="H625" s="14"/>
      <c r="I625" s="6">
        <v>140</v>
      </c>
      <c r="J625" s="6">
        <v>1</v>
      </c>
      <c r="K625" s="6">
        <v>0</v>
      </c>
      <c r="L625" s="14">
        <v>0</v>
      </c>
      <c r="M625" s="6"/>
      <c r="N625" s="6"/>
      <c r="O625" s="6">
        <v>0</v>
      </c>
      <c r="P625" s="6">
        <v>225000</v>
      </c>
      <c r="Q625" s="6">
        <v>100</v>
      </c>
      <c r="R625" s="6">
        <v>100</v>
      </c>
      <c r="S625" s="6">
        <v>1629</v>
      </c>
      <c r="T625" s="6">
        <v>264</v>
      </c>
      <c r="U625" s="6">
        <v>651</v>
      </c>
      <c r="V625" s="6">
        <v>521</v>
      </c>
      <c r="W625" s="6">
        <v>407</v>
      </c>
      <c r="X625" s="6">
        <v>814</v>
      </c>
      <c r="Y625" s="6">
        <f>INT(VLOOKUP($I625,怪物模板!$A$3:$N$302,怪物模板!L$1,FALSE))</f>
        <v>12000</v>
      </c>
      <c r="Z625" s="6">
        <v>0</v>
      </c>
      <c r="AA625" s="14">
        <v>0</v>
      </c>
      <c r="AB625" s="6">
        <v>0</v>
      </c>
      <c r="AC625" s="6">
        <v>0</v>
      </c>
      <c r="AD625" s="6">
        <v>0</v>
      </c>
    </row>
    <row r="626" spans="1:30">
      <c r="A626" s="6">
        <v>623</v>
      </c>
      <c r="B626" s="13">
        <v>500110</v>
      </c>
      <c r="C626" s="6" t="s">
        <v>591</v>
      </c>
      <c r="D626" s="6"/>
      <c r="E626" s="11" t="str">
        <f t="shared" si="19"/>
        <v>50011028214</v>
      </c>
      <c r="F626" s="6">
        <v>28214</v>
      </c>
      <c r="G626" s="14" t="s">
        <v>594</v>
      </c>
      <c r="H626" s="14"/>
      <c r="I626" s="6">
        <v>150</v>
      </c>
      <c r="J626" s="6">
        <v>1</v>
      </c>
      <c r="K626" s="6">
        <v>0</v>
      </c>
      <c r="L626" s="14">
        <v>0</v>
      </c>
      <c r="M626" s="6"/>
      <c r="N626" s="6"/>
      <c r="O626" s="6">
        <v>0</v>
      </c>
      <c r="P626" s="6">
        <v>275000</v>
      </c>
      <c r="Q626" s="6">
        <v>100</v>
      </c>
      <c r="R626" s="6">
        <v>100</v>
      </c>
      <c r="S626" s="6">
        <v>1629</v>
      </c>
      <c r="T626" s="6">
        <v>264</v>
      </c>
      <c r="U626" s="6">
        <v>651</v>
      </c>
      <c r="V626" s="6">
        <v>521</v>
      </c>
      <c r="W626" s="6">
        <v>407</v>
      </c>
      <c r="X626" s="6">
        <v>814</v>
      </c>
      <c r="Y626" s="6">
        <f>INT(VLOOKUP($I626,怪物模板!$A$3:$N$302,怪物模板!L$1,FALSE))</f>
        <v>12000</v>
      </c>
      <c r="Z626" s="6">
        <v>0</v>
      </c>
      <c r="AA626" s="14">
        <v>0</v>
      </c>
      <c r="AB626" s="6">
        <v>0</v>
      </c>
      <c r="AC626" s="6">
        <v>0</v>
      </c>
      <c r="AD626" s="6">
        <v>0</v>
      </c>
    </row>
    <row r="627" spans="1:30">
      <c r="A627" s="6">
        <v>624</v>
      </c>
      <c r="B627" s="13">
        <v>500110</v>
      </c>
      <c r="C627" s="6" t="s">
        <v>591</v>
      </c>
      <c r="D627" s="6"/>
      <c r="E627" s="11" t="str">
        <f t="shared" si="19"/>
        <v>50011028215</v>
      </c>
      <c r="F627" s="6">
        <v>28215</v>
      </c>
      <c r="G627" s="14" t="s">
        <v>594</v>
      </c>
      <c r="H627" s="14"/>
      <c r="I627" s="6">
        <v>160</v>
      </c>
      <c r="J627" s="6">
        <v>1</v>
      </c>
      <c r="K627" s="6">
        <v>0</v>
      </c>
      <c r="L627" s="14">
        <v>0</v>
      </c>
      <c r="O627" s="6">
        <v>0</v>
      </c>
      <c r="P627" s="6">
        <v>800000</v>
      </c>
      <c r="Q627" s="6">
        <v>100</v>
      </c>
      <c r="R627" s="6">
        <v>100</v>
      </c>
      <c r="S627" s="6">
        <v>1629</v>
      </c>
      <c r="T627" s="6">
        <v>264</v>
      </c>
      <c r="U627" s="6">
        <v>651</v>
      </c>
      <c r="V627" s="6">
        <v>521</v>
      </c>
      <c r="W627" s="6">
        <v>407</v>
      </c>
      <c r="X627" s="6">
        <v>814</v>
      </c>
      <c r="Y627" s="6">
        <f>INT(VLOOKUP($I627,怪物模板!$A$3:$N$302,怪物模板!L$1,FALSE))</f>
        <v>12000</v>
      </c>
      <c r="Z627" s="6">
        <v>0</v>
      </c>
      <c r="AA627" s="14">
        <v>0</v>
      </c>
      <c r="AB627" s="6">
        <v>0</v>
      </c>
      <c r="AC627" s="6">
        <v>0</v>
      </c>
      <c r="AD627" s="6">
        <v>0</v>
      </c>
    </row>
    <row r="628" spans="1:30">
      <c r="A628" s="6">
        <v>625</v>
      </c>
      <c r="B628" s="13">
        <v>500110</v>
      </c>
      <c r="C628" s="6" t="s">
        <v>591</v>
      </c>
      <c r="D628" s="6"/>
      <c r="E628" s="11" t="str">
        <f t="shared" si="19"/>
        <v>50011028216</v>
      </c>
      <c r="F628" s="6">
        <v>28216</v>
      </c>
      <c r="G628" s="14" t="s">
        <v>595</v>
      </c>
      <c r="H628" s="14"/>
      <c r="I628" s="6">
        <v>170</v>
      </c>
      <c r="J628" s="6">
        <v>1</v>
      </c>
      <c r="K628" s="6">
        <v>0</v>
      </c>
      <c r="L628" s="14">
        <v>0</v>
      </c>
      <c r="O628" s="6">
        <v>0</v>
      </c>
      <c r="P628" s="6">
        <v>900000</v>
      </c>
      <c r="Q628" s="6">
        <v>100</v>
      </c>
      <c r="R628" s="6">
        <v>100</v>
      </c>
      <c r="S628" s="6">
        <v>1629</v>
      </c>
      <c r="T628" s="6">
        <v>264</v>
      </c>
      <c r="U628" s="6">
        <v>651</v>
      </c>
      <c r="V628" s="6">
        <v>521</v>
      </c>
      <c r="W628" s="6">
        <v>407</v>
      </c>
      <c r="X628" s="6">
        <v>814</v>
      </c>
      <c r="Y628" s="6">
        <f>INT(VLOOKUP($I628,怪物模板!$A$3:$N$302,怪物模板!L$1,FALSE))</f>
        <v>12000</v>
      </c>
      <c r="Z628" s="6">
        <v>0</v>
      </c>
      <c r="AA628" s="14">
        <v>0</v>
      </c>
      <c r="AB628" s="6">
        <v>0</v>
      </c>
      <c r="AC628" s="6">
        <v>0</v>
      </c>
      <c r="AD628" s="6">
        <v>0</v>
      </c>
    </row>
    <row r="629" spans="1:30">
      <c r="A629" s="6">
        <v>626</v>
      </c>
      <c r="B629" s="13">
        <v>500110</v>
      </c>
      <c r="C629" s="6" t="s">
        <v>591</v>
      </c>
      <c r="D629" s="6"/>
      <c r="E629" s="11" t="str">
        <f t="shared" si="19"/>
        <v>50011028217</v>
      </c>
      <c r="F629" s="6">
        <v>28217</v>
      </c>
      <c r="G629" s="14" t="s">
        <v>595</v>
      </c>
      <c r="H629" s="14"/>
      <c r="I629" s="6">
        <v>180</v>
      </c>
      <c r="J629" s="6">
        <v>1</v>
      </c>
      <c r="K629" s="6">
        <v>0</v>
      </c>
      <c r="L629" s="14">
        <v>0</v>
      </c>
      <c r="O629" s="6">
        <v>0</v>
      </c>
      <c r="P629" s="6">
        <v>1250000</v>
      </c>
      <c r="Q629" s="6">
        <v>100</v>
      </c>
      <c r="R629" s="6">
        <v>100</v>
      </c>
      <c r="S629" s="6">
        <v>1629</v>
      </c>
      <c r="T629" s="6">
        <v>264</v>
      </c>
      <c r="U629" s="6">
        <v>651</v>
      </c>
      <c r="V629" s="6">
        <v>521</v>
      </c>
      <c r="W629" s="6">
        <v>407</v>
      </c>
      <c r="X629" s="6">
        <v>814</v>
      </c>
      <c r="Y629" s="6">
        <f>INT(VLOOKUP($I629,怪物模板!$A$3:$N$302,怪物模板!L$1,FALSE))</f>
        <v>12000</v>
      </c>
      <c r="Z629" s="6">
        <v>0</v>
      </c>
      <c r="AA629" s="14">
        <v>0</v>
      </c>
      <c r="AB629" s="6">
        <v>0</v>
      </c>
      <c r="AC629" s="6">
        <v>0</v>
      </c>
      <c r="AD629" s="6">
        <v>0</v>
      </c>
    </row>
    <row r="630" spans="1:30">
      <c r="A630" s="6">
        <v>627</v>
      </c>
      <c r="B630" s="13">
        <v>500110</v>
      </c>
      <c r="C630" s="6" t="s">
        <v>591</v>
      </c>
      <c r="D630" s="6"/>
      <c r="E630" s="11" t="str">
        <f t="shared" si="19"/>
        <v>50011028218</v>
      </c>
      <c r="F630" s="6">
        <v>28218</v>
      </c>
      <c r="G630" s="14" t="s">
        <v>595</v>
      </c>
      <c r="H630" s="14"/>
      <c r="I630" s="6">
        <v>190</v>
      </c>
      <c r="J630" s="6">
        <v>1</v>
      </c>
      <c r="K630" s="6">
        <v>0</v>
      </c>
      <c r="L630" s="14">
        <v>0</v>
      </c>
      <c r="O630" s="6">
        <v>0</v>
      </c>
      <c r="P630" s="6">
        <v>1500000</v>
      </c>
      <c r="Q630" s="6">
        <v>100</v>
      </c>
      <c r="R630" s="6">
        <v>100</v>
      </c>
      <c r="S630" s="6">
        <v>1629</v>
      </c>
      <c r="T630" s="6">
        <v>264</v>
      </c>
      <c r="U630" s="6">
        <v>651</v>
      </c>
      <c r="V630" s="6">
        <v>521</v>
      </c>
      <c r="W630" s="6">
        <v>407</v>
      </c>
      <c r="X630" s="6">
        <v>814</v>
      </c>
      <c r="Y630" s="6">
        <f>INT(VLOOKUP($I630,怪物模板!$A$3:$N$302,怪物模板!L$1,FALSE))</f>
        <v>12000</v>
      </c>
      <c r="Z630" s="6">
        <v>0</v>
      </c>
      <c r="AA630" s="14">
        <v>0</v>
      </c>
      <c r="AB630" s="6">
        <v>0</v>
      </c>
      <c r="AC630" s="6">
        <v>0</v>
      </c>
      <c r="AD630" s="6">
        <v>0</v>
      </c>
    </row>
    <row r="631" spans="1:30">
      <c r="A631" s="6">
        <v>628</v>
      </c>
      <c r="B631" s="13">
        <v>500110</v>
      </c>
      <c r="C631" s="6" t="s">
        <v>591</v>
      </c>
      <c r="D631" s="6"/>
      <c r="E631" s="11" t="str">
        <f t="shared" si="19"/>
        <v>50011028219</v>
      </c>
      <c r="F631" s="6">
        <v>28219</v>
      </c>
      <c r="G631" s="14" t="s">
        <v>595</v>
      </c>
      <c r="H631" s="14"/>
      <c r="I631" s="6">
        <v>200</v>
      </c>
      <c r="J631" s="6">
        <v>1</v>
      </c>
      <c r="K631" s="6">
        <v>0</v>
      </c>
      <c r="L631" s="14">
        <v>0</v>
      </c>
      <c r="O631" s="6">
        <v>0</v>
      </c>
      <c r="P631" s="6">
        <v>1750000</v>
      </c>
      <c r="Q631" s="6">
        <v>100</v>
      </c>
      <c r="R631" s="6">
        <v>100</v>
      </c>
      <c r="S631" s="6">
        <v>1629</v>
      </c>
      <c r="T631" s="6">
        <v>264</v>
      </c>
      <c r="U631" s="6">
        <v>651</v>
      </c>
      <c r="V631" s="6">
        <v>521</v>
      </c>
      <c r="W631" s="6">
        <v>407</v>
      </c>
      <c r="X631" s="6">
        <v>814</v>
      </c>
      <c r="Y631" s="6">
        <f>INT(VLOOKUP($I631,怪物模板!$A$3:$N$302,怪物模板!L$1,FALSE))</f>
        <v>12000</v>
      </c>
      <c r="Z631" s="6">
        <v>0</v>
      </c>
      <c r="AA631" s="14">
        <v>0</v>
      </c>
      <c r="AB631" s="6">
        <v>0</v>
      </c>
      <c r="AC631" s="6">
        <v>0</v>
      </c>
      <c r="AD631" s="6">
        <v>0</v>
      </c>
    </row>
    <row r="632" spans="1:30">
      <c r="A632" s="6">
        <v>629</v>
      </c>
      <c r="B632" s="13">
        <v>500110</v>
      </c>
      <c r="C632" s="6" t="s">
        <v>591</v>
      </c>
      <c r="D632" s="6"/>
      <c r="E632" s="11" t="str">
        <f t="shared" si="19"/>
        <v>50011028220</v>
      </c>
      <c r="F632" s="6">
        <v>28220</v>
      </c>
      <c r="G632" s="14" t="s">
        <v>595</v>
      </c>
      <c r="H632" s="14"/>
      <c r="I632" s="6">
        <v>210</v>
      </c>
      <c r="J632" s="6">
        <v>1</v>
      </c>
      <c r="K632" s="6">
        <v>0</v>
      </c>
      <c r="L632" s="14">
        <v>0</v>
      </c>
      <c r="O632" s="6">
        <v>0</v>
      </c>
      <c r="P632" s="6">
        <v>2000000</v>
      </c>
      <c r="Q632" s="6">
        <v>100</v>
      </c>
      <c r="R632" s="6">
        <v>100</v>
      </c>
      <c r="S632" s="6">
        <v>1629</v>
      </c>
      <c r="T632" s="6">
        <v>264</v>
      </c>
      <c r="U632" s="6">
        <v>651</v>
      </c>
      <c r="V632" s="6">
        <v>521</v>
      </c>
      <c r="W632" s="6">
        <v>407</v>
      </c>
      <c r="X632" s="6">
        <v>814</v>
      </c>
      <c r="Y632" s="6">
        <f>INT(VLOOKUP($I632,怪物模板!$A$3:$N$302,怪物模板!L$1,FALSE))</f>
        <v>12000</v>
      </c>
      <c r="Z632" s="6">
        <v>0</v>
      </c>
      <c r="AA632" s="14">
        <v>0</v>
      </c>
      <c r="AB632" s="6">
        <v>0</v>
      </c>
      <c r="AC632" s="6">
        <v>0</v>
      </c>
      <c r="AD632" s="6">
        <v>0</v>
      </c>
    </row>
    <row r="633" spans="1:30">
      <c r="A633" s="6">
        <v>630</v>
      </c>
      <c r="B633" s="6">
        <v>500120</v>
      </c>
      <c r="C633" s="6" t="s">
        <v>596</v>
      </c>
      <c r="D633" s="6"/>
      <c r="E633" s="11" t="str">
        <f t="shared" si="19"/>
        <v>50012028401</v>
      </c>
      <c r="F633" s="6">
        <v>28401</v>
      </c>
      <c r="G633" s="14" t="s">
        <v>597</v>
      </c>
      <c r="H633" s="6"/>
      <c r="I633" s="6">
        <v>20</v>
      </c>
      <c r="J633" s="6">
        <v>1</v>
      </c>
      <c r="K633" s="6">
        <v>0</v>
      </c>
      <c r="L633" s="14">
        <v>0</v>
      </c>
      <c r="M633" s="6"/>
      <c r="N633" s="6"/>
      <c r="O633" s="6">
        <v>1</v>
      </c>
      <c r="P633" s="6">
        <v>5000</v>
      </c>
      <c r="Q633" s="6">
        <v>100</v>
      </c>
      <c r="R633" s="6">
        <v>100</v>
      </c>
      <c r="S633" s="6">
        <v>1629</v>
      </c>
      <c r="T633" s="6">
        <v>264</v>
      </c>
      <c r="U633" s="6">
        <v>651</v>
      </c>
      <c r="V633" s="6">
        <v>521</v>
      </c>
      <c r="W633" s="6">
        <v>407</v>
      </c>
      <c r="X633" s="6">
        <v>814</v>
      </c>
      <c r="Y633" s="6">
        <f>INT(VLOOKUP($I633,怪物模板!$A$3:$N$302,怪物模板!L$1,FALSE))</f>
        <v>12000</v>
      </c>
      <c r="Z633" s="6">
        <v>0</v>
      </c>
      <c r="AA633" s="6">
        <v>600</v>
      </c>
      <c r="AB633" s="6">
        <v>0</v>
      </c>
      <c r="AC633" s="6">
        <v>0</v>
      </c>
      <c r="AD633" s="6">
        <v>2</v>
      </c>
    </row>
    <row r="634" spans="1:30">
      <c r="A634" s="6">
        <v>631</v>
      </c>
      <c r="B634" s="6">
        <v>500120</v>
      </c>
      <c r="C634" s="6" t="s">
        <v>596</v>
      </c>
      <c r="D634" s="6"/>
      <c r="E634" s="11" t="str">
        <f t="shared" si="19"/>
        <v>50012028402</v>
      </c>
      <c r="F634" s="6">
        <v>28402</v>
      </c>
      <c r="G634" s="14" t="s">
        <v>598</v>
      </c>
      <c r="H634" s="6"/>
      <c r="I634" s="6">
        <v>30</v>
      </c>
      <c r="J634" s="6">
        <v>1</v>
      </c>
      <c r="K634" s="6">
        <v>0</v>
      </c>
      <c r="L634" s="14">
        <v>0</v>
      </c>
      <c r="M634" s="6"/>
      <c r="N634" s="6"/>
      <c r="O634" s="6">
        <v>1</v>
      </c>
      <c r="P634" s="6">
        <v>10000</v>
      </c>
      <c r="Q634" s="6">
        <v>100</v>
      </c>
      <c r="R634" s="6">
        <v>100</v>
      </c>
      <c r="S634" s="6">
        <v>1629</v>
      </c>
      <c r="T634" s="6">
        <v>264</v>
      </c>
      <c r="U634" s="6">
        <v>651</v>
      </c>
      <c r="V634" s="6">
        <v>521</v>
      </c>
      <c r="W634" s="6">
        <v>407</v>
      </c>
      <c r="X634" s="6">
        <v>814</v>
      </c>
      <c r="Y634" s="6">
        <f>INT(VLOOKUP($I634,怪物模板!$A$3:$N$302,怪物模板!L$1,FALSE))</f>
        <v>12000</v>
      </c>
      <c r="Z634" s="6">
        <v>0</v>
      </c>
      <c r="AA634" s="6">
        <v>600</v>
      </c>
      <c r="AB634" s="6">
        <v>0</v>
      </c>
      <c r="AC634" s="6">
        <v>0</v>
      </c>
      <c r="AD634" s="6">
        <v>2</v>
      </c>
    </row>
    <row r="635" spans="1:30">
      <c r="A635" s="6">
        <v>632</v>
      </c>
      <c r="B635" s="6">
        <v>500120</v>
      </c>
      <c r="C635" s="6" t="s">
        <v>596</v>
      </c>
      <c r="D635" s="6"/>
      <c r="E635" s="11" t="str">
        <f t="shared" si="19"/>
        <v>50012028403</v>
      </c>
      <c r="F635" s="6">
        <v>28403</v>
      </c>
      <c r="G635" s="14" t="s">
        <v>597</v>
      </c>
      <c r="H635" s="6"/>
      <c r="I635" s="6">
        <v>40</v>
      </c>
      <c r="J635" s="6">
        <v>1</v>
      </c>
      <c r="K635" s="6">
        <v>0</v>
      </c>
      <c r="L635" s="14">
        <v>0</v>
      </c>
      <c r="M635" s="6"/>
      <c r="N635" s="6"/>
      <c r="O635" s="6">
        <v>1</v>
      </c>
      <c r="P635" s="6">
        <v>15000</v>
      </c>
      <c r="Q635" s="6">
        <v>100</v>
      </c>
      <c r="R635" s="6">
        <v>100</v>
      </c>
      <c r="S635" s="6">
        <v>1629</v>
      </c>
      <c r="T635" s="6">
        <v>264</v>
      </c>
      <c r="U635" s="6">
        <v>651</v>
      </c>
      <c r="V635" s="6">
        <v>521</v>
      </c>
      <c r="W635" s="6">
        <v>407</v>
      </c>
      <c r="X635" s="6">
        <v>814</v>
      </c>
      <c r="Y635" s="6">
        <f>INT(VLOOKUP($I635,怪物模板!$A$3:$N$302,怪物模板!L$1,FALSE))</f>
        <v>12000</v>
      </c>
      <c r="Z635" s="6">
        <v>0</v>
      </c>
      <c r="AA635" s="6">
        <v>600</v>
      </c>
      <c r="AB635" s="6">
        <v>0</v>
      </c>
      <c r="AC635" s="6">
        <v>0</v>
      </c>
      <c r="AD635" s="6">
        <v>2</v>
      </c>
    </row>
    <row r="636" spans="1:30">
      <c r="A636" s="6">
        <v>633</v>
      </c>
      <c r="B636" s="6">
        <v>500120</v>
      </c>
      <c r="C636" s="6" t="s">
        <v>596</v>
      </c>
      <c r="D636" s="6"/>
      <c r="E636" s="11" t="str">
        <f t="shared" si="19"/>
        <v>50012028404</v>
      </c>
      <c r="F636" s="6">
        <v>28404</v>
      </c>
      <c r="G636" s="14" t="s">
        <v>598</v>
      </c>
      <c r="H636" s="6"/>
      <c r="I636" s="6">
        <v>50</v>
      </c>
      <c r="J636" s="6">
        <v>1</v>
      </c>
      <c r="K636" s="6">
        <v>0</v>
      </c>
      <c r="L636" s="14">
        <v>0</v>
      </c>
      <c r="M636" s="6"/>
      <c r="N636" s="6"/>
      <c r="O636" s="6">
        <v>1</v>
      </c>
      <c r="P636" s="6">
        <v>20000</v>
      </c>
      <c r="Q636" s="6">
        <v>100</v>
      </c>
      <c r="R636" s="6">
        <v>100</v>
      </c>
      <c r="S636" s="6">
        <v>1629</v>
      </c>
      <c r="T636" s="6">
        <v>264</v>
      </c>
      <c r="U636" s="6">
        <v>651</v>
      </c>
      <c r="V636" s="6">
        <v>521</v>
      </c>
      <c r="W636" s="6">
        <v>407</v>
      </c>
      <c r="X636" s="6">
        <v>814</v>
      </c>
      <c r="Y636" s="6">
        <f>INT(VLOOKUP($I636,怪物模板!$A$3:$N$302,怪物模板!L$1,FALSE))</f>
        <v>12000</v>
      </c>
      <c r="Z636" s="6">
        <v>0</v>
      </c>
      <c r="AA636" s="6">
        <v>600</v>
      </c>
      <c r="AB636" s="6">
        <v>0</v>
      </c>
      <c r="AC636" s="6">
        <v>0</v>
      </c>
      <c r="AD636" s="6">
        <v>2</v>
      </c>
    </row>
    <row r="637" spans="1:30">
      <c r="A637" s="6">
        <v>634</v>
      </c>
      <c r="B637" s="6">
        <v>500120</v>
      </c>
      <c r="C637" s="6" t="s">
        <v>596</v>
      </c>
      <c r="D637" s="6"/>
      <c r="E637" s="11" t="str">
        <f t="shared" si="19"/>
        <v>50012028405</v>
      </c>
      <c r="F637" s="6">
        <v>28405</v>
      </c>
      <c r="G637" s="14" t="s">
        <v>599</v>
      </c>
      <c r="H637" s="6"/>
      <c r="I637" s="6">
        <v>60</v>
      </c>
      <c r="J637" s="6">
        <v>1</v>
      </c>
      <c r="K637" s="6">
        <v>0</v>
      </c>
      <c r="L637" s="14">
        <v>0</v>
      </c>
      <c r="M637" s="6"/>
      <c r="N637" s="6"/>
      <c r="O637" s="6">
        <v>1</v>
      </c>
      <c r="P637" s="6">
        <v>25000</v>
      </c>
      <c r="Q637" s="6">
        <v>100</v>
      </c>
      <c r="R637" s="6">
        <v>100</v>
      </c>
      <c r="S637" s="6">
        <v>1629</v>
      </c>
      <c r="T637" s="6">
        <v>264</v>
      </c>
      <c r="U637" s="6">
        <v>651</v>
      </c>
      <c r="V637" s="6">
        <v>521</v>
      </c>
      <c r="W637" s="6">
        <v>407</v>
      </c>
      <c r="X637" s="6">
        <v>814</v>
      </c>
      <c r="Y637" s="6">
        <f>INT(VLOOKUP($I637,怪物模板!$A$3:$N$302,怪物模板!L$1,FALSE))</f>
        <v>12000</v>
      </c>
      <c r="Z637" s="6">
        <v>0</v>
      </c>
      <c r="AA637" s="6">
        <v>600</v>
      </c>
      <c r="AB637" s="6">
        <v>0</v>
      </c>
      <c r="AC637" s="6">
        <v>0</v>
      </c>
      <c r="AD637" s="6">
        <v>2</v>
      </c>
    </row>
    <row r="638" spans="1:30">
      <c r="A638" s="6">
        <v>635</v>
      </c>
      <c r="B638" s="6">
        <v>500120</v>
      </c>
      <c r="C638" s="6" t="s">
        <v>596</v>
      </c>
      <c r="D638" s="6"/>
      <c r="E638" s="11" t="str">
        <f t="shared" si="19"/>
        <v>50012028406</v>
      </c>
      <c r="F638" s="6">
        <v>28406</v>
      </c>
      <c r="G638" s="14" t="s">
        <v>600</v>
      </c>
      <c r="H638" s="6"/>
      <c r="I638" s="6">
        <v>70</v>
      </c>
      <c r="J638" s="6">
        <v>1</v>
      </c>
      <c r="K638" s="6">
        <v>0</v>
      </c>
      <c r="L638" s="14">
        <v>0</v>
      </c>
      <c r="M638" s="6"/>
      <c r="N638" s="6"/>
      <c r="O638" s="6">
        <v>1</v>
      </c>
      <c r="P638" s="6">
        <v>30000</v>
      </c>
      <c r="Q638" s="6">
        <v>100</v>
      </c>
      <c r="R638" s="6">
        <v>100</v>
      </c>
      <c r="S638" s="6">
        <v>1629</v>
      </c>
      <c r="T638" s="6">
        <v>264</v>
      </c>
      <c r="U638" s="6">
        <v>651</v>
      </c>
      <c r="V638" s="6">
        <v>521</v>
      </c>
      <c r="W638" s="6">
        <v>407</v>
      </c>
      <c r="X638" s="6">
        <v>814</v>
      </c>
      <c r="Y638" s="6">
        <f>INT(VLOOKUP($I638,怪物模板!$A$3:$N$302,怪物模板!L$1,FALSE))</f>
        <v>12000</v>
      </c>
      <c r="Z638" s="6">
        <v>0</v>
      </c>
      <c r="AA638" s="6">
        <v>600</v>
      </c>
      <c r="AB638" s="6">
        <v>0</v>
      </c>
      <c r="AC638" s="6">
        <v>0</v>
      </c>
      <c r="AD638" s="6">
        <v>2</v>
      </c>
    </row>
    <row r="639" spans="1:30">
      <c r="A639" s="6">
        <v>636</v>
      </c>
      <c r="B639" s="6">
        <v>500120</v>
      </c>
      <c r="C639" s="6" t="s">
        <v>596</v>
      </c>
      <c r="D639" s="6"/>
      <c r="E639" s="11" t="str">
        <f t="shared" si="19"/>
        <v>50012028407</v>
      </c>
      <c r="F639" s="6">
        <v>28407</v>
      </c>
      <c r="G639" s="14" t="s">
        <v>601</v>
      </c>
      <c r="H639" s="6"/>
      <c r="I639" s="6">
        <v>80</v>
      </c>
      <c r="J639" s="6">
        <v>1</v>
      </c>
      <c r="K639" s="6">
        <v>0</v>
      </c>
      <c r="L639" s="14">
        <v>0</v>
      </c>
      <c r="M639" s="6"/>
      <c r="N639" s="6"/>
      <c r="O639" s="6">
        <v>1</v>
      </c>
      <c r="P639" s="6">
        <v>35000</v>
      </c>
      <c r="Q639" s="6">
        <v>100</v>
      </c>
      <c r="R639" s="6">
        <v>100</v>
      </c>
      <c r="S639" s="6">
        <v>1629</v>
      </c>
      <c r="T639" s="6">
        <v>264</v>
      </c>
      <c r="U639" s="6">
        <v>651</v>
      </c>
      <c r="V639" s="6">
        <v>521</v>
      </c>
      <c r="W639" s="6">
        <v>407</v>
      </c>
      <c r="X639" s="6">
        <v>814</v>
      </c>
      <c r="Y639" s="6">
        <f>INT(VLOOKUP($I639,怪物模板!$A$3:$N$302,怪物模板!L$1,FALSE))</f>
        <v>12000</v>
      </c>
      <c r="Z639" s="6">
        <v>0</v>
      </c>
      <c r="AA639" s="6">
        <v>600</v>
      </c>
      <c r="AB639" s="6">
        <v>0</v>
      </c>
      <c r="AC639" s="6">
        <v>0</v>
      </c>
      <c r="AD639" s="6">
        <v>2</v>
      </c>
    </row>
    <row r="640" spans="1:30">
      <c r="A640" s="6">
        <v>637</v>
      </c>
      <c r="B640" s="6">
        <v>500120</v>
      </c>
      <c r="C640" s="6" t="s">
        <v>596</v>
      </c>
      <c r="D640" s="6"/>
      <c r="E640" s="11" t="str">
        <f t="shared" si="19"/>
        <v>50012028408</v>
      </c>
      <c r="F640" s="6">
        <v>28408</v>
      </c>
      <c r="G640" s="14" t="s">
        <v>600</v>
      </c>
      <c r="H640" s="6"/>
      <c r="I640" s="6">
        <v>90</v>
      </c>
      <c r="J640" s="6">
        <v>1</v>
      </c>
      <c r="K640" s="6">
        <v>0</v>
      </c>
      <c r="L640" s="14">
        <v>0</v>
      </c>
      <c r="M640" s="6"/>
      <c r="N640" s="6"/>
      <c r="O640" s="6">
        <v>1</v>
      </c>
      <c r="P640" s="6">
        <v>40000</v>
      </c>
      <c r="Q640" s="6">
        <v>100</v>
      </c>
      <c r="R640" s="6">
        <v>100</v>
      </c>
      <c r="S640" s="6">
        <v>1629</v>
      </c>
      <c r="T640" s="6">
        <v>264</v>
      </c>
      <c r="U640" s="6">
        <v>651</v>
      </c>
      <c r="V640" s="6">
        <v>521</v>
      </c>
      <c r="W640" s="6">
        <v>407</v>
      </c>
      <c r="X640" s="6">
        <v>814</v>
      </c>
      <c r="Y640" s="6">
        <f>INT(VLOOKUP($I640,怪物模板!$A$3:$N$302,怪物模板!L$1,FALSE))</f>
        <v>12000</v>
      </c>
      <c r="Z640" s="6">
        <v>0</v>
      </c>
      <c r="AA640" s="6">
        <v>600</v>
      </c>
      <c r="AB640" s="6">
        <v>0</v>
      </c>
      <c r="AC640" s="6">
        <v>0</v>
      </c>
      <c r="AD640" s="6">
        <v>2</v>
      </c>
    </row>
    <row r="641" spans="1:30">
      <c r="A641" s="6">
        <v>638</v>
      </c>
      <c r="B641" s="6">
        <v>500120</v>
      </c>
      <c r="C641" s="6" t="s">
        <v>596</v>
      </c>
      <c r="D641" s="6"/>
      <c r="E641" s="11" t="str">
        <f t="shared" si="19"/>
        <v>50012028409</v>
      </c>
      <c r="F641" s="6">
        <v>28409</v>
      </c>
      <c r="G641" s="14" t="s">
        <v>601</v>
      </c>
      <c r="H641" s="6"/>
      <c r="I641" s="6">
        <v>100</v>
      </c>
      <c r="J641" s="6">
        <v>1</v>
      </c>
      <c r="K641" s="6">
        <v>0</v>
      </c>
      <c r="L641" s="14">
        <v>0</v>
      </c>
      <c r="M641" s="6"/>
      <c r="N641" s="6"/>
      <c r="O641" s="6">
        <v>1</v>
      </c>
      <c r="P641" s="6">
        <v>50000</v>
      </c>
      <c r="Q641" s="6">
        <v>100</v>
      </c>
      <c r="R641" s="6">
        <v>100</v>
      </c>
      <c r="S641" s="6">
        <v>1629</v>
      </c>
      <c r="T641" s="6">
        <v>264</v>
      </c>
      <c r="U641" s="6">
        <v>651</v>
      </c>
      <c r="V641" s="6">
        <v>521</v>
      </c>
      <c r="W641" s="6">
        <v>407</v>
      </c>
      <c r="X641" s="6">
        <v>814</v>
      </c>
      <c r="Y641" s="6">
        <f>INT(VLOOKUP($I641,怪物模板!$A$3:$N$302,怪物模板!L$1,FALSE))</f>
        <v>12000</v>
      </c>
      <c r="Z641" s="6">
        <v>0</v>
      </c>
      <c r="AA641" s="6">
        <v>600</v>
      </c>
      <c r="AB641" s="6">
        <v>0</v>
      </c>
      <c r="AC641" s="6">
        <v>0</v>
      </c>
      <c r="AD641" s="6">
        <v>2</v>
      </c>
    </row>
    <row r="642" spans="1:30">
      <c r="A642" s="6">
        <v>639</v>
      </c>
      <c r="B642" s="6">
        <v>500120</v>
      </c>
      <c r="C642" s="6" t="s">
        <v>596</v>
      </c>
      <c r="D642" s="6"/>
      <c r="E642" s="11" t="str">
        <f t="shared" si="19"/>
        <v>50012028410</v>
      </c>
      <c r="F642" s="6">
        <v>28410</v>
      </c>
      <c r="G642" s="14" t="s">
        <v>602</v>
      </c>
      <c r="H642" s="6"/>
      <c r="I642" s="6">
        <v>110</v>
      </c>
      <c r="J642" s="6">
        <v>1</v>
      </c>
      <c r="K642" s="6">
        <v>0</v>
      </c>
      <c r="L642" s="14">
        <v>0</v>
      </c>
      <c r="M642" s="6"/>
      <c r="N642" s="6"/>
      <c r="O642" s="6">
        <v>1</v>
      </c>
      <c r="P642" s="6">
        <v>50000</v>
      </c>
      <c r="Q642" s="6">
        <v>100</v>
      </c>
      <c r="R642" s="6">
        <v>100</v>
      </c>
      <c r="S642" s="6">
        <v>1629</v>
      </c>
      <c r="T642" s="6">
        <v>264</v>
      </c>
      <c r="U642" s="6">
        <v>651</v>
      </c>
      <c r="V642" s="6">
        <v>521</v>
      </c>
      <c r="W642" s="6">
        <v>407</v>
      </c>
      <c r="X642" s="6">
        <v>814</v>
      </c>
      <c r="Y642" s="6">
        <f>INT(VLOOKUP($I642,怪物模板!$A$3:$N$302,怪物模板!L$1,FALSE))</f>
        <v>12000</v>
      </c>
      <c r="Z642" s="6">
        <v>0</v>
      </c>
      <c r="AA642" s="6">
        <v>600</v>
      </c>
      <c r="AB642" s="6">
        <v>0</v>
      </c>
      <c r="AC642" s="6">
        <v>0</v>
      </c>
      <c r="AD642" s="6">
        <v>2</v>
      </c>
    </row>
    <row r="643" spans="1:30">
      <c r="A643" s="6">
        <v>640</v>
      </c>
      <c r="B643" s="6">
        <v>500120</v>
      </c>
      <c r="C643" s="6" t="s">
        <v>596</v>
      </c>
      <c r="D643" s="6"/>
      <c r="E643" s="11" t="str">
        <f t="shared" si="19"/>
        <v>50012028411</v>
      </c>
      <c r="F643" s="6">
        <v>28411</v>
      </c>
      <c r="G643" s="14" t="s">
        <v>603</v>
      </c>
      <c r="H643" s="6"/>
      <c r="I643" s="6">
        <v>120</v>
      </c>
      <c r="J643" s="6">
        <v>1</v>
      </c>
      <c r="K643" s="6">
        <v>0</v>
      </c>
      <c r="L643" s="14">
        <v>0</v>
      </c>
      <c r="M643" s="6"/>
      <c r="N643" s="6"/>
      <c r="O643" s="6">
        <v>1</v>
      </c>
      <c r="P643" s="6">
        <v>200000</v>
      </c>
      <c r="Q643" s="6">
        <v>100</v>
      </c>
      <c r="R643" s="6">
        <v>100</v>
      </c>
      <c r="S643" s="6">
        <v>1629</v>
      </c>
      <c r="T643" s="6">
        <v>264</v>
      </c>
      <c r="U643" s="6">
        <v>651</v>
      </c>
      <c r="V643" s="6">
        <v>521</v>
      </c>
      <c r="W643" s="6">
        <v>407</v>
      </c>
      <c r="X643" s="6">
        <v>814</v>
      </c>
      <c r="Y643" s="6">
        <f>INT(VLOOKUP($I643,怪物模板!$A$3:$N$302,怪物模板!L$1,FALSE))</f>
        <v>12000</v>
      </c>
      <c r="Z643" s="6">
        <v>0</v>
      </c>
      <c r="AA643" s="6">
        <v>600</v>
      </c>
      <c r="AB643" s="6">
        <v>0</v>
      </c>
      <c r="AC643" s="6">
        <v>0</v>
      </c>
      <c r="AD643" s="6">
        <v>2</v>
      </c>
    </row>
    <row r="644" spans="1:30">
      <c r="A644" s="6">
        <v>641</v>
      </c>
      <c r="B644" s="6">
        <v>500120</v>
      </c>
      <c r="C644" s="6" t="s">
        <v>596</v>
      </c>
      <c r="D644" s="6"/>
      <c r="E644" s="11" t="str">
        <f t="shared" si="19"/>
        <v>50012028412</v>
      </c>
      <c r="F644" s="6">
        <v>28412</v>
      </c>
      <c r="G644" s="14" t="s">
        <v>604</v>
      </c>
      <c r="H644" s="6"/>
      <c r="I644" s="6">
        <v>130</v>
      </c>
      <c r="J644" s="6">
        <v>1</v>
      </c>
      <c r="K644" s="6">
        <v>0</v>
      </c>
      <c r="L644" s="14">
        <v>0</v>
      </c>
      <c r="M644" s="6"/>
      <c r="N644" s="6"/>
      <c r="O644" s="6">
        <v>1</v>
      </c>
      <c r="P644" s="6">
        <v>320000</v>
      </c>
      <c r="Q644" s="6">
        <v>100</v>
      </c>
      <c r="R644" s="6">
        <v>100</v>
      </c>
      <c r="S644" s="6">
        <v>1629</v>
      </c>
      <c r="T644" s="6">
        <v>264</v>
      </c>
      <c r="U644" s="6">
        <v>651</v>
      </c>
      <c r="V644" s="6">
        <v>521</v>
      </c>
      <c r="W644" s="6">
        <v>407</v>
      </c>
      <c r="X644" s="6">
        <v>814</v>
      </c>
      <c r="Y644" s="6">
        <f>INT(VLOOKUP($I644,怪物模板!$A$3:$N$302,怪物模板!L$1,FALSE))</f>
        <v>12000</v>
      </c>
      <c r="Z644" s="6">
        <v>0</v>
      </c>
      <c r="AA644" s="6">
        <v>600</v>
      </c>
      <c r="AB644" s="6">
        <v>0</v>
      </c>
      <c r="AC644" s="6">
        <v>0</v>
      </c>
      <c r="AD644" s="6">
        <v>2</v>
      </c>
    </row>
    <row r="645" spans="1:30">
      <c r="A645" s="6">
        <v>642</v>
      </c>
      <c r="B645" s="6">
        <v>500120</v>
      </c>
      <c r="C645" s="6" t="s">
        <v>596</v>
      </c>
      <c r="D645" s="6"/>
      <c r="E645" s="11" t="str">
        <f t="shared" si="19"/>
        <v>50012028413</v>
      </c>
      <c r="F645" s="6">
        <v>28413</v>
      </c>
      <c r="G645" s="14" t="s">
        <v>603</v>
      </c>
      <c r="H645" s="6"/>
      <c r="I645" s="6">
        <v>140</v>
      </c>
      <c r="J645" s="6">
        <v>1</v>
      </c>
      <c r="K645" s="6">
        <v>0</v>
      </c>
      <c r="L645" s="14">
        <v>0</v>
      </c>
      <c r="M645" s="6"/>
      <c r="N645" s="6"/>
      <c r="O645" s="6">
        <v>1</v>
      </c>
      <c r="P645" s="6">
        <v>320000</v>
      </c>
      <c r="Q645" s="6">
        <v>100</v>
      </c>
      <c r="R645" s="6">
        <v>100</v>
      </c>
      <c r="S645" s="6">
        <v>1629</v>
      </c>
      <c r="T645" s="6">
        <v>264</v>
      </c>
      <c r="U645" s="6">
        <v>651</v>
      </c>
      <c r="V645" s="6">
        <v>521</v>
      </c>
      <c r="W645" s="6">
        <v>407</v>
      </c>
      <c r="X645" s="6">
        <v>814</v>
      </c>
      <c r="Y645" s="6">
        <f>INT(VLOOKUP($I645,怪物模板!$A$3:$N$302,怪物模板!L$1,FALSE))</f>
        <v>12000</v>
      </c>
      <c r="Z645" s="6">
        <v>0</v>
      </c>
      <c r="AA645" s="6">
        <v>600</v>
      </c>
      <c r="AB645" s="6">
        <v>0</v>
      </c>
      <c r="AC645" s="6">
        <v>0</v>
      </c>
      <c r="AD645" s="6">
        <v>2</v>
      </c>
    </row>
    <row r="646" spans="1:30">
      <c r="A646" s="6">
        <v>643</v>
      </c>
      <c r="B646" s="6">
        <v>500120</v>
      </c>
      <c r="C646" s="6" t="s">
        <v>596</v>
      </c>
      <c r="D646" s="6"/>
      <c r="E646" s="11" t="str">
        <f t="shared" si="19"/>
        <v>50012028414</v>
      </c>
      <c r="F646" s="6">
        <v>28414</v>
      </c>
      <c r="G646" s="14" t="s">
        <v>604</v>
      </c>
      <c r="H646" s="6"/>
      <c r="I646" s="6">
        <v>150</v>
      </c>
      <c r="J646" s="6">
        <v>1</v>
      </c>
      <c r="K646" s="6">
        <v>0</v>
      </c>
      <c r="L646" s="14">
        <v>0</v>
      </c>
      <c r="M646" s="6"/>
      <c r="N646" s="6"/>
      <c r="O646" s="6">
        <v>1</v>
      </c>
      <c r="P646" s="6">
        <v>400000</v>
      </c>
      <c r="Q646" s="6">
        <v>100</v>
      </c>
      <c r="R646" s="6">
        <v>100</v>
      </c>
      <c r="S646" s="6">
        <v>1629</v>
      </c>
      <c r="T646" s="6">
        <v>264</v>
      </c>
      <c r="U646" s="6">
        <v>651</v>
      </c>
      <c r="V646" s="6">
        <v>521</v>
      </c>
      <c r="W646" s="6">
        <v>407</v>
      </c>
      <c r="X646" s="6">
        <v>814</v>
      </c>
      <c r="Y646" s="6">
        <f>INT(VLOOKUP($I646,怪物模板!$A$3:$N$302,怪物模板!L$1,FALSE))</f>
        <v>12000</v>
      </c>
      <c r="Z646" s="6">
        <v>0</v>
      </c>
      <c r="AA646" s="6">
        <v>600</v>
      </c>
      <c r="AB646" s="6">
        <v>0</v>
      </c>
      <c r="AC646" s="6">
        <v>0</v>
      </c>
      <c r="AD646" s="6">
        <v>2</v>
      </c>
    </row>
    <row r="647" spans="1:30">
      <c r="A647" s="6">
        <v>644</v>
      </c>
      <c r="B647" s="6">
        <v>500120</v>
      </c>
      <c r="C647" s="6" t="s">
        <v>596</v>
      </c>
      <c r="E647" s="11" t="str">
        <f t="shared" ref="E647:E710" si="20">B647&amp;F647</f>
        <v>50012028415</v>
      </c>
      <c r="F647" s="6">
        <v>28415</v>
      </c>
      <c r="G647" s="14" t="s">
        <v>605</v>
      </c>
      <c r="H647" s="6"/>
      <c r="I647" s="6">
        <v>160</v>
      </c>
      <c r="J647" s="6">
        <v>1</v>
      </c>
      <c r="K647" s="6">
        <v>0</v>
      </c>
      <c r="L647" s="14">
        <v>0</v>
      </c>
      <c r="O647" s="6">
        <v>1</v>
      </c>
      <c r="P647" s="6">
        <v>400000</v>
      </c>
      <c r="Q647" s="6">
        <v>100</v>
      </c>
      <c r="R647" s="6">
        <v>100</v>
      </c>
      <c r="S647" s="6">
        <v>1629</v>
      </c>
      <c r="T647" s="6">
        <v>264</v>
      </c>
      <c r="U647" s="6">
        <v>651</v>
      </c>
      <c r="V647" s="6">
        <v>521</v>
      </c>
      <c r="W647" s="6">
        <v>407</v>
      </c>
      <c r="X647" s="6">
        <v>814</v>
      </c>
      <c r="Y647" s="6">
        <f>INT(VLOOKUP($I647,怪物模板!$A$3:$N$302,怪物模板!L$1,FALSE))</f>
        <v>12000</v>
      </c>
      <c r="Z647" s="6">
        <v>0</v>
      </c>
      <c r="AA647" s="6">
        <v>600</v>
      </c>
      <c r="AB647" s="6">
        <v>0</v>
      </c>
      <c r="AC647" s="6">
        <v>0</v>
      </c>
      <c r="AD647" s="6">
        <v>2</v>
      </c>
    </row>
    <row r="648" spans="1:30">
      <c r="A648" s="6">
        <v>645</v>
      </c>
      <c r="B648" s="6">
        <v>500120</v>
      </c>
      <c r="C648" s="6" t="s">
        <v>596</v>
      </c>
      <c r="E648" s="11" t="str">
        <f t="shared" si="20"/>
        <v>50012028416</v>
      </c>
      <c r="F648" s="6">
        <v>28416</v>
      </c>
      <c r="G648" s="14" t="s">
        <v>606</v>
      </c>
      <c r="H648" s="6"/>
      <c r="I648" s="6">
        <v>170</v>
      </c>
      <c r="J648" s="6">
        <v>1</v>
      </c>
      <c r="K648" s="6">
        <v>0</v>
      </c>
      <c r="L648" s="14">
        <v>0</v>
      </c>
      <c r="O648" s="6">
        <v>1</v>
      </c>
      <c r="P648" s="6">
        <v>800000</v>
      </c>
      <c r="Q648" s="6">
        <v>100</v>
      </c>
      <c r="R648" s="6">
        <v>100</v>
      </c>
      <c r="S648" s="6">
        <v>1629</v>
      </c>
      <c r="T648" s="6">
        <v>264</v>
      </c>
      <c r="U648" s="6">
        <v>651</v>
      </c>
      <c r="V648" s="6">
        <v>521</v>
      </c>
      <c r="W648" s="6">
        <v>407</v>
      </c>
      <c r="X648" s="6">
        <v>814</v>
      </c>
      <c r="Y648" s="6">
        <f>INT(VLOOKUP($I648,怪物模板!$A$3:$N$302,怪物模板!L$1,FALSE))</f>
        <v>12000</v>
      </c>
      <c r="Z648" s="6">
        <v>0</v>
      </c>
      <c r="AA648" s="6">
        <v>600</v>
      </c>
      <c r="AB648" s="6">
        <v>0</v>
      </c>
      <c r="AC648" s="6">
        <v>0</v>
      </c>
      <c r="AD648" s="6">
        <v>2</v>
      </c>
    </row>
    <row r="649" spans="1:30">
      <c r="A649" s="6">
        <v>646</v>
      </c>
      <c r="B649" s="6">
        <v>500120</v>
      </c>
      <c r="C649" s="6" t="s">
        <v>596</v>
      </c>
      <c r="E649" s="11" t="str">
        <f t="shared" si="20"/>
        <v>50012028417</v>
      </c>
      <c r="F649" s="6">
        <v>28417</v>
      </c>
      <c r="G649" s="14" t="s">
        <v>607</v>
      </c>
      <c r="H649" s="6"/>
      <c r="I649" s="6">
        <v>180</v>
      </c>
      <c r="J649" s="6">
        <v>1</v>
      </c>
      <c r="K649" s="6">
        <v>0</v>
      </c>
      <c r="L649" s="14">
        <v>0</v>
      </c>
      <c r="O649" s="6">
        <v>1</v>
      </c>
      <c r="P649" s="6">
        <v>1000000</v>
      </c>
      <c r="Q649" s="6">
        <v>100</v>
      </c>
      <c r="R649" s="6">
        <v>100</v>
      </c>
      <c r="S649" s="6">
        <v>1629</v>
      </c>
      <c r="T649" s="6">
        <v>264</v>
      </c>
      <c r="U649" s="6">
        <v>651</v>
      </c>
      <c r="V649" s="6">
        <v>521</v>
      </c>
      <c r="W649" s="6">
        <v>407</v>
      </c>
      <c r="X649" s="6">
        <v>814</v>
      </c>
      <c r="Y649" s="6">
        <f>INT(VLOOKUP($I649,怪物模板!$A$3:$N$302,怪物模板!L$1,FALSE))</f>
        <v>12000</v>
      </c>
      <c r="Z649" s="6">
        <v>0</v>
      </c>
      <c r="AA649" s="6">
        <v>600</v>
      </c>
      <c r="AB649" s="6">
        <v>0</v>
      </c>
      <c r="AC649" s="6">
        <v>0</v>
      </c>
      <c r="AD649" s="6">
        <v>2</v>
      </c>
    </row>
    <row r="650" spans="1:30">
      <c r="A650" s="6">
        <v>647</v>
      </c>
      <c r="B650" s="6">
        <v>500120</v>
      </c>
      <c r="C650" s="6" t="s">
        <v>596</v>
      </c>
      <c r="E650" s="11" t="str">
        <f t="shared" si="20"/>
        <v>50012028418</v>
      </c>
      <c r="F650" s="6">
        <v>28418</v>
      </c>
      <c r="G650" s="14" t="s">
        <v>606</v>
      </c>
      <c r="H650" s="6"/>
      <c r="I650" s="6">
        <v>190</v>
      </c>
      <c r="J650" s="6">
        <v>1</v>
      </c>
      <c r="K650" s="6">
        <v>0</v>
      </c>
      <c r="L650" s="14">
        <v>0</v>
      </c>
      <c r="O650" s="6">
        <v>1</v>
      </c>
      <c r="P650" s="6">
        <v>1600000</v>
      </c>
      <c r="Q650" s="6">
        <v>100</v>
      </c>
      <c r="R650" s="6">
        <v>100</v>
      </c>
      <c r="S650" s="6">
        <v>1629</v>
      </c>
      <c r="T650" s="6">
        <v>264</v>
      </c>
      <c r="U650" s="6">
        <v>651</v>
      </c>
      <c r="V650" s="6">
        <v>521</v>
      </c>
      <c r="W650" s="6">
        <v>407</v>
      </c>
      <c r="X650" s="6">
        <v>814</v>
      </c>
      <c r="Y650" s="6">
        <f>INT(VLOOKUP($I650,怪物模板!$A$3:$N$302,怪物模板!L$1,FALSE))</f>
        <v>12000</v>
      </c>
      <c r="Z650" s="6">
        <v>0</v>
      </c>
      <c r="AA650" s="6">
        <v>600</v>
      </c>
      <c r="AB650" s="6">
        <v>0</v>
      </c>
      <c r="AC650" s="6">
        <v>0</v>
      </c>
      <c r="AD650" s="6">
        <v>2</v>
      </c>
    </row>
    <row r="651" spans="1:30">
      <c r="A651" s="6">
        <v>648</v>
      </c>
      <c r="B651" s="6">
        <v>500120</v>
      </c>
      <c r="C651" s="6" t="s">
        <v>596</v>
      </c>
      <c r="E651" s="11" t="str">
        <f t="shared" si="20"/>
        <v>50012028419</v>
      </c>
      <c r="F651" s="6">
        <v>28419</v>
      </c>
      <c r="G651" s="14" t="s">
        <v>607</v>
      </c>
      <c r="H651" s="6"/>
      <c r="I651" s="6">
        <v>200</v>
      </c>
      <c r="J651" s="6">
        <v>1</v>
      </c>
      <c r="K651" s="6">
        <v>0</v>
      </c>
      <c r="L651" s="14">
        <v>0</v>
      </c>
      <c r="O651" s="6">
        <v>1</v>
      </c>
      <c r="P651" s="6">
        <v>2000000</v>
      </c>
      <c r="Q651" s="6">
        <v>100</v>
      </c>
      <c r="R651" s="6">
        <v>100</v>
      </c>
      <c r="S651" s="6">
        <v>1629</v>
      </c>
      <c r="T651" s="6">
        <v>264</v>
      </c>
      <c r="U651" s="6">
        <v>651</v>
      </c>
      <c r="V651" s="6">
        <v>521</v>
      </c>
      <c r="W651" s="6">
        <v>407</v>
      </c>
      <c r="X651" s="6">
        <v>814</v>
      </c>
      <c r="Y651" s="6">
        <f>INT(VLOOKUP($I651,怪物模板!$A$3:$N$302,怪物模板!L$1,FALSE))</f>
        <v>12000</v>
      </c>
      <c r="Z651" s="6">
        <v>0</v>
      </c>
      <c r="AA651" s="6">
        <v>600</v>
      </c>
      <c r="AB651" s="6">
        <v>0</v>
      </c>
      <c r="AC651" s="6">
        <v>0</v>
      </c>
      <c r="AD651" s="6">
        <v>2</v>
      </c>
    </row>
    <row r="652" spans="1:30">
      <c r="A652" s="6">
        <v>649</v>
      </c>
      <c r="B652" s="6">
        <v>500120</v>
      </c>
      <c r="C652" s="6" t="s">
        <v>596</v>
      </c>
      <c r="E652" s="11" t="str">
        <f t="shared" si="20"/>
        <v>50012028420</v>
      </c>
      <c r="F652" s="6">
        <v>28420</v>
      </c>
      <c r="G652" s="14" t="s">
        <v>608</v>
      </c>
      <c r="H652" s="6"/>
      <c r="I652" s="6">
        <v>210</v>
      </c>
      <c r="J652" s="6">
        <v>1</v>
      </c>
      <c r="K652" s="6">
        <v>0</v>
      </c>
      <c r="L652" s="14">
        <v>0</v>
      </c>
      <c r="O652" s="6">
        <v>1</v>
      </c>
      <c r="P652" s="6">
        <v>2400000</v>
      </c>
      <c r="Q652" s="6">
        <v>100</v>
      </c>
      <c r="R652" s="6">
        <v>100</v>
      </c>
      <c r="S652" s="6">
        <v>1629</v>
      </c>
      <c r="T652" s="6">
        <v>264</v>
      </c>
      <c r="U652" s="6">
        <v>651</v>
      </c>
      <c r="V652" s="6">
        <v>521</v>
      </c>
      <c r="W652" s="6">
        <v>407</v>
      </c>
      <c r="X652" s="6">
        <v>814</v>
      </c>
      <c r="Y652" s="6">
        <f>INT(VLOOKUP($I652,怪物模板!$A$3:$N$302,怪物模板!L$1,FALSE))</f>
        <v>12000</v>
      </c>
      <c r="Z652" s="6">
        <v>0</v>
      </c>
      <c r="AA652" s="6">
        <v>600</v>
      </c>
      <c r="AB652" s="6">
        <v>0</v>
      </c>
      <c r="AC652" s="6">
        <v>0</v>
      </c>
      <c r="AD652" s="6">
        <v>2</v>
      </c>
    </row>
    <row r="653" spans="1:30">
      <c r="A653" s="6">
        <v>650</v>
      </c>
      <c r="B653" s="6">
        <v>500120</v>
      </c>
      <c r="C653" s="6" t="s">
        <v>596</v>
      </c>
      <c r="E653" s="11" t="str">
        <f t="shared" si="20"/>
        <v>50012028501</v>
      </c>
      <c r="F653" s="6">
        <v>28501</v>
      </c>
      <c r="G653" s="14" t="s">
        <v>609</v>
      </c>
      <c r="H653" s="6"/>
      <c r="I653" s="6">
        <v>100</v>
      </c>
      <c r="J653" s="6">
        <v>1</v>
      </c>
      <c r="K653" s="6">
        <v>0</v>
      </c>
      <c r="L653" s="14">
        <v>0</v>
      </c>
      <c r="O653" s="6">
        <v>1</v>
      </c>
      <c r="P653" s="13">
        <v>300000</v>
      </c>
      <c r="Q653" s="6">
        <v>100</v>
      </c>
      <c r="R653" s="6">
        <v>100</v>
      </c>
      <c r="S653" s="6">
        <v>1629</v>
      </c>
      <c r="T653" s="6">
        <v>264</v>
      </c>
      <c r="U653" s="6">
        <v>651</v>
      </c>
      <c r="V653" s="6">
        <v>521</v>
      </c>
      <c r="W653" s="6">
        <v>407</v>
      </c>
      <c r="X653" s="6">
        <v>814</v>
      </c>
      <c r="Y653" s="6">
        <f>INT(VLOOKUP($I653,怪物模板!$A$3:$N$302,怪物模板!L$1,FALSE))</f>
        <v>12000</v>
      </c>
      <c r="Z653" s="6">
        <v>0</v>
      </c>
      <c r="AA653" s="6">
        <v>600</v>
      </c>
      <c r="AB653" s="6">
        <v>0</v>
      </c>
      <c r="AC653" s="6">
        <v>0</v>
      </c>
      <c r="AD653" s="6">
        <v>2</v>
      </c>
    </row>
    <row r="654" spans="1:30">
      <c r="A654" s="6">
        <v>651</v>
      </c>
      <c r="B654" s="6">
        <v>500120</v>
      </c>
      <c r="C654" s="6" t="s">
        <v>596</v>
      </c>
      <c r="E654" s="11" t="str">
        <f t="shared" si="20"/>
        <v>50012028502</v>
      </c>
      <c r="F654" s="6">
        <v>28502</v>
      </c>
      <c r="G654" s="14" t="s">
        <v>610</v>
      </c>
      <c r="H654" s="6"/>
      <c r="I654" s="6">
        <v>200</v>
      </c>
      <c r="J654" s="6">
        <v>1</v>
      </c>
      <c r="K654" s="6">
        <v>0</v>
      </c>
      <c r="L654" s="14">
        <v>0</v>
      </c>
      <c r="O654" s="6">
        <v>1</v>
      </c>
      <c r="P654" s="6">
        <v>3000000</v>
      </c>
      <c r="Q654" s="6">
        <v>100</v>
      </c>
      <c r="R654" s="6">
        <v>100</v>
      </c>
      <c r="S654" s="6">
        <v>1629</v>
      </c>
      <c r="T654" s="6">
        <v>264</v>
      </c>
      <c r="U654" s="6">
        <v>651</v>
      </c>
      <c r="V654" s="6">
        <v>521</v>
      </c>
      <c r="W654" s="6">
        <v>407</v>
      </c>
      <c r="X654" s="6">
        <v>814</v>
      </c>
      <c r="Y654" s="6">
        <f>INT(VLOOKUP($I654,怪物模板!$A$3:$N$302,怪物模板!L$1,FALSE))</f>
        <v>12000</v>
      </c>
      <c r="Z654" s="6">
        <v>0</v>
      </c>
      <c r="AA654" s="6">
        <v>600</v>
      </c>
      <c r="AB654" s="6">
        <v>0</v>
      </c>
      <c r="AC654" s="6">
        <v>0</v>
      </c>
      <c r="AD654" s="6">
        <v>2</v>
      </c>
    </row>
    <row r="655" spans="1:30">
      <c r="A655" s="6">
        <v>652</v>
      </c>
      <c r="B655" s="6">
        <v>500130</v>
      </c>
      <c r="C655" s="6" t="s">
        <v>611</v>
      </c>
      <c r="D655" s="6"/>
      <c r="E655" s="11" t="str">
        <f t="shared" si="20"/>
        <v>50013028601</v>
      </c>
      <c r="F655" s="6">
        <v>28601</v>
      </c>
      <c r="G655" s="14" t="s">
        <v>612</v>
      </c>
      <c r="H655" s="6"/>
      <c r="I655" s="6">
        <v>20</v>
      </c>
      <c r="J655" s="6">
        <v>1</v>
      </c>
      <c r="K655" s="6">
        <v>0</v>
      </c>
      <c r="L655" s="6">
        <v>0</v>
      </c>
      <c r="M655" s="6"/>
      <c r="N655" s="6"/>
      <c r="O655" s="6">
        <v>50</v>
      </c>
      <c r="P655" s="6">
        <v>25000</v>
      </c>
      <c r="Q655" s="6">
        <v>100</v>
      </c>
      <c r="R655" s="6">
        <v>100</v>
      </c>
      <c r="S655" s="6">
        <v>1629</v>
      </c>
      <c r="T655" s="6">
        <v>264</v>
      </c>
      <c r="U655" s="6">
        <v>651</v>
      </c>
      <c r="V655" s="6">
        <v>521</v>
      </c>
      <c r="W655" s="6">
        <v>407</v>
      </c>
      <c r="X655" s="6">
        <v>814</v>
      </c>
      <c r="Y655" s="6">
        <f>INT(VLOOKUP($I655,怪物模板!$A$3:$N$302,怪物模板!L$1,FALSE))</f>
        <v>12000</v>
      </c>
      <c r="Z655" s="6">
        <v>0</v>
      </c>
      <c r="AA655" s="6">
        <v>180</v>
      </c>
      <c r="AB655" s="6">
        <v>0</v>
      </c>
      <c r="AC655" s="6">
        <v>0</v>
      </c>
      <c r="AD655" s="6">
        <v>0</v>
      </c>
    </row>
    <row r="656" spans="1:30">
      <c r="A656" s="6">
        <v>653</v>
      </c>
      <c r="B656" s="6">
        <v>500130</v>
      </c>
      <c r="C656" s="6" t="s">
        <v>611</v>
      </c>
      <c r="D656" s="6"/>
      <c r="E656" s="11" t="str">
        <f t="shared" si="20"/>
        <v>50013028602</v>
      </c>
      <c r="F656" s="6">
        <v>28602</v>
      </c>
      <c r="G656" s="14" t="s">
        <v>613</v>
      </c>
      <c r="H656" s="6"/>
      <c r="I656" s="6">
        <v>30</v>
      </c>
      <c r="J656" s="6">
        <v>1</v>
      </c>
      <c r="K656" s="6">
        <v>0</v>
      </c>
      <c r="L656" s="6">
        <v>0</v>
      </c>
      <c r="M656" s="6"/>
      <c r="N656" s="6"/>
      <c r="O656" s="6">
        <v>75</v>
      </c>
      <c r="P656" s="6">
        <v>30000</v>
      </c>
      <c r="Q656" s="6">
        <v>100</v>
      </c>
      <c r="R656" s="6">
        <v>100</v>
      </c>
      <c r="S656" s="6">
        <v>1629</v>
      </c>
      <c r="T656" s="6">
        <v>264</v>
      </c>
      <c r="U656" s="6">
        <v>651</v>
      </c>
      <c r="V656" s="6">
        <v>521</v>
      </c>
      <c r="W656" s="6">
        <v>407</v>
      </c>
      <c r="X656" s="6">
        <v>814</v>
      </c>
      <c r="Y656" s="6">
        <f>INT(VLOOKUP($I656,怪物模板!$A$3:$N$302,怪物模板!L$1,FALSE))</f>
        <v>12000</v>
      </c>
      <c r="Z656" s="6">
        <v>0</v>
      </c>
      <c r="AA656" s="6">
        <v>180</v>
      </c>
      <c r="AB656" s="6">
        <v>0</v>
      </c>
      <c r="AC656" s="6">
        <v>0</v>
      </c>
      <c r="AD656" s="6">
        <v>0</v>
      </c>
    </row>
    <row r="657" spans="1:30">
      <c r="A657" s="6">
        <v>654</v>
      </c>
      <c r="B657" s="6">
        <v>500130</v>
      </c>
      <c r="C657" s="6" t="s">
        <v>611</v>
      </c>
      <c r="D657" s="6"/>
      <c r="E657" s="11" t="str">
        <f t="shared" si="20"/>
        <v>50013028603</v>
      </c>
      <c r="F657" s="6">
        <v>28603</v>
      </c>
      <c r="G657" s="14" t="s">
        <v>612</v>
      </c>
      <c r="H657" s="6"/>
      <c r="I657" s="6">
        <v>40</v>
      </c>
      <c r="J657" s="6">
        <v>1</v>
      </c>
      <c r="K657" s="6">
        <v>0</v>
      </c>
      <c r="L657" s="6">
        <v>0</v>
      </c>
      <c r="M657" s="6"/>
      <c r="N657" s="6"/>
      <c r="O657" s="6">
        <v>100</v>
      </c>
      <c r="P657" s="6">
        <v>35000</v>
      </c>
      <c r="Q657" s="6">
        <v>100</v>
      </c>
      <c r="R657" s="6">
        <v>100</v>
      </c>
      <c r="S657" s="6">
        <v>1629</v>
      </c>
      <c r="T657" s="6">
        <v>264</v>
      </c>
      <c r="U657" s="6">
        <v>651</v>
      </c>
      <c r="V657" s="6">
        <v>521</v>
      </c>
      <c r="W657" s="6">
        <v>407</v>
      </c>
      <c r="X657" s="6">
        <v>814</v>
      </c>
      <c r="Y657" s="6">
        <f>INT(VLOOKUP($I657,怪物模板!$A$3:$N$302,怪物模板!L$1,FALSE))</f>
        <v>12000</v>
      </c>
      <c r="Z657" s="6">
        <v>0</v>
      </c>
      <c r="AA657" s="6">
        <v>180</v>
      </c>
      <c r="AB657" s="6">
        <v>0</v>
      </c>
      <c r="AC657" s="6">
        <v>0</v>
      </c>
      <c r="AD657" s="6">
        <v>0</v>
      </c>
    </row>
    <row r="658" spans="1:30">
      <c r="A658" s="6">
        <v>655</v>
      </c>
      <c r="B658" s="6">
        <v>500130</v>
      </c>
      <c r="C658" s="6" t="s">
        <v>611</v>
      </c>
      <c r="D658" s="6"/>
      <c r="E658" s="11" t="str">
        <f t="shared" si="20"/>
        <v>50013028604</v>
      </c>
      <c r="F658" s="6">
        <v>28604</v>
      </c>
      <c r="G658" s="14" t="s">
        <v>613</v>
      </c>
      <c r="H658" s="6"/>
      <c r="I658" s="6">
        <v>50</v>
      </c>
      <c r="J658" s="6">
        <v>1</v>
      </c>
      <c r="K658" s="6">
        <v>0</v>
      </c>
      <c r="L658" s="6">
        <v>0</v>
      </c>
      <c r="M658" s="6"/>
      <c r="N658" s="6"/>
      <c r="O658" s="6">
        <v>125</v>
      </c>
      <c r="P658" s="6">
        <v>40000</v>
      </c>
      <c r="Q658" s="6">
        <v>100</v>
      </c>
      <c r="R658" s="6">
        <v>100</v>
      </c>
      <c r="S658" s="6">
        <v>1629</v>
      </c>
      <c r="T658" s="6">
        <v>264</v>
      </c>
      <c r="U658" s="6">
        <v>651</v>
      </c>
      <c r="V658" s="6">
        <v>521</v>
      </c>
      <c r="W658" s="6">
        <v>407</v>
      </c>
      <c r="X658" s="6">
        <v>814</v>
      </c>
      <c r="Y658" s="6">
        <f>INT(VLOOKUP($I658,怪物模板!$A$3:$N$302,怪物模板!L$1,FALSE))</f>
        <v>12000</v>
      </c>
      <c r="Z658" s="6">
        <v>0</v>
      </c>
      <c r="AA658" s="6">
        <v>180</v>
      </c>
      <c r="AB658" s="6">
        <v>0</v>
      </c>
      <c r="AC658" s="6">
        <v>0</v>
      </c>
      <c r="AD658" s="6">
        <v>0</v>
      </c>
    </row>
    <row r="659" spans="1:30">
      <c r="A659" s="6">
        <v>656</v>
      </c>
      <c r="B659" s="6">
        <v>500130</v>
      </c>
      <c r="C659" s="6" t="s">
        <v>611</v>
      </c>
      <c r="D659" s="6"/>
      <c r="E659" s="11" t="str">
        <f t="shared" si="20"/>
        <v>50013028605</v>
      </c>
      <c r="F659" s="6">
        <v>28605</v>
      </c>
      <c r="G659" s="14" t="s">
        <v>614</v>
      </c>
      <c r="H659" s="6"/>
      <c r="I659" s="6">
        <v>60</v>
      </c>
      <c r="J659" s="6">
        <v>1</v>
      </c>
      <c r="K659" s="6">
        <v>0</v>
      </c>
      <c r="L659" s="6">
        <v>0</v>
      </c>
      <c r="M659" s="6"/>
      <c r="N659" s="6"/>
      <c r="O659" s="6">
        <v>150</v>
      </c>
      <c r="P659" s="6">
        <v>45000</v>
      </c>
      <c r="Q659" s="6">
        <v>100</v>
      </c>
      <c r="R659" s="6">
        <v>100</v>
      </c>
      <c r="S659" s="6">
        <v>1629</v>
      </c>
      <c r="T659" s="6">
        <v>264</v>
      </c>
      <c r="U659" s="6">
        <v>651</v>
      </c>
      <c r="V659" s="6">
        <v>521</v>
      </c>
      <c r="W659" s="6">
        <v>407</v>
      </c>
      <c r="X659" s="6">
        <v>814</v>
      </c>
      <c r="Y659" s="6">
        <f>INT(VLOOKUP($I659,怪物模板!$A$3:$N$302,怪物模板!L$1,FALSE))</f>
        <v>12000</v>
      </c>
      <c r="Z659" s="6">
        <v>0</v>
      </c>
      <c r="AA659" s="6">
        <v>180</v>
      </c>
      <c r="AB659" s="6">
        <v>0</v>
      </c>
      <c r="AC659" s="6">
        <v>0</v>
      </c>
      <c r="AD659" s="6">
        <v>0</v>
      </c>
    </row>
    <row r="660" spans="1:30">
      <c r="A660" s="6">
        <v>657</v>
      </c>
      <c r="B660" s="6">
        <v>500130</v>
      </c>
      <c r="C660" s="6" t="s">
        <v>611</v>
      </c>
      <c r="D660" s="6"/>
      <c r="E660" s="11" t="str">
        <f t="shared" si="20"/>
        <v>50013028606</v>
      </c>
      <c r="F660" s="6">
        <v>28606</v>
      </c>
      <c r="G660" s="14" t="s">
        <v>615</v>
      </c>
      <c r="H660" s="6"/>
      <c r="I660" s="6">
        <v>70</v>
      </c>
      <c r="J660" s="6">
        <v>1</v>
      </c>
      <c r="K660" s="6">
        <v>0</v>
      </c>
      <c r="L660" s="6">
        <v>0</v>
      </c>
      <c r="M660" s="6"/>
      <c r="N660" s="6"/>
      <c r="O660" s="6">
        <v>175</v>
      </c>
      <c r="P660" s="6">
        <v>50000</v>
      </c>
      <c r="Q660" s="6">
        <v>100</v>
      </c>
      <c r="R660" s="6">
        <v>100</v>
      </c>
      <c r="S660" s="6">
        <v>1629</v>
      </c>
      <c r="T660" s="6">
        <v>264</v>
      </c>
      <c r="U660" s="6">
        <v>651</v>
      </c>
      <c r="V660" s="6">
        <v>521</v>
      </c>
      <c r="W660" s="6">
        <v>407</v>
      </c>
      <c r="X660" s="6">
        <v>814</v>
      </c>
      <c r="Y660" s="6">
        <f>INT(VLOOKUP($I660,怪物模板!$A$3:$N$302,怪物模板!L$1,FALSE))</f>
        <v>12000</v>
      </c>
      <c r="Z660" s="6">
        <v>0</v>
      </c>
      <c r="AA660" s="6">
        <v>180</v>
      </c>
      <c r="AB660" s="6">
        <v>0</v>
      </c>
      <c r="AC660" s="6">
        <v>0</v>
      </c>
      <c r="AD660" s="6">
        <v>0</v>
      </c>
    </row>
    <row r="661" spans="1:30">
      <c r="A661" s="6">
        <v>658</v>
      </c>
      <c r="B661" s="6">
        <v>500130</v>
      </c>
      <c r="C661" s="6" t="s">
        <v>611</v>
      </c>
      <c r="D661" s="6"/>
      <c r="E661" s="11" t="str">
        <f t="shared" si="20"/>
        <v>50013028607</v>
      </c>
      <c r="F661" s="6">
        <v>28607</v>
      </c>
      <c r="G661" s="14" t="s">
        <v>616</v>
      </c>
      <c r="H661" s="6"/>
      <c r="I661" s="6">
        <v>80</v>
      </c>
      <c r="J661" s="6">
        <v>1</v>
      </c>
      <c r="K661" s="6">
        <v>0</v>
      </c>
      <c r="L661" s="6">
        <v>0</v>
      </c>
      <c r="M661" s="6"/>
      <c r="N661" s="6"/>
      <c r="O661" s="6">
        <v>200</v>
      </c>
      <c r="P661" s="6">
        <v>55000</v>
      </c>
      <c r="Q661" s="6">
        <v>100</v>
      </c>
      <c r="R661" s="6">
        <v>100</v>
      </c>
      <c r="S661" s="6">
        <v>1629</v>
      </c>
      <c r="T661" s="6">
        <v>264</v>
      </c>
      <c r="U661" s="6">
        <v>651</v>
      </c>
      <c r="V661" s="6">
        <v>521</v>
      </c>
      <c r="W661" s="6">
        <v>407</v>
      </c>
      <c r="X661" s="6">
        <v>814</v>
      </c>
      <c r="Y661" s="6">
        <f>INT(VLOOKUP($I661,怪物模板!$A$3:$N$302,怪物模板!L$1,FALSE))</f>
        <v>12000</v>
      </c>
      <c r="Z661" s="6">
        <v>0</v>
      </c>
      <c r="AA661" s="6">
        <v>180</v>
      </c>
      <c r="AB661" s="6">
        <v>0</v>
      </c>
      <c r="AC661" s="6">
        <v>0</v>
      </c>
      <c r="AD661" s="6">
        <v>0</v>
      </c>
    </row>
    <row r="662" spans="1:30">
      <c r="A662" s="6">
        <v>659</v>
      </c>
      <c r="B662" s="6">
        <v>500130</v>
      </c>
      <c r="C662" s="6" t="s">
        <v>611</v>
      </c>
      <c r="D662" s="6"/>
      <c r="E662" s="11" t="str">
        <f t="shared" si="20"/>
        <v>50013028608</v>
      </c>
      <c r="F662" s="6">
        <v>28608</v>
      </c>
      <c r="G662" s="14" t="s">
        <v>615</v>
      </c>
      <c r="H662" s="6"/>
      <c r="I662" s="6">
        <v>90</v>
      </c>
      <c r="J662" s="6">
        <v>1</v>
      </c>
      <c r="K662" s="6">
        <v>0</v>
      </c>
      <c r="L662" s="6">
        <v>0</v>
      </c>
      <c r="M662" s="6"/>
      <c r="N662" s="6"/>
      <c r="O662" s="6">
        <v>225</v>
      </c>
      <c r="P662" s="6">
        <v>60000</v>
      </c>
      <c r="Q662" s="6">
        <v>100</v>
      </c>
      <c r="R662" s="6">
        <v>100</v>
      </c>
      <c r="S662" s="6">
        <v>1629</v>
      </c>
      <c r="T662" s="6">
        <v>264</v>
      </c>
      <c r="U662" s="6">
        <v>651</v>
      </c>
      <c r="V662" s="6">
        <v>521</v>
      </c>
      <c r="W662" s="6">
        <v>407</v>
      </c>
      <c r="X662" s="6">
        <v>814</v>
      </c>
      <c r="Y662" s="6">
        <f>INT(VLOOKUP($I662,怪物模板!$A$3:$N$302,怪物模板!L$1,FALSE))</f>
        <v>12000</v>
      </c>
      <c r="Z662" s="6">
        <v>0</v>
      </c>
      <c r="AA662" s="6">
        <v>180</v>
      </c>
      <c r="AB662" s="6">
        <v>0</v>
      </c>
      <c r="AC662" s="6">
        <v>0</v>
      </c>
      <c r="AD662" s="6">
        <v>0</v>
      </c>
    </row>
    <row r="663" spans="1:30">
      <c r="A663" s="6">
        <v>660</v>
      </c>
      <c r="B663" s="6">
        <v>500130</v>
      </c>
      <c r="C663" s="6" t="s">
        <v>611</v>
      </c>
      <c r="D663" s="6"/>
      <c r="E663" s="11" t="str">
        <f t="shared" si="20"/>
        <v>50013028609</v>
      </c>
      <c r="F663" s="6">
        <v>28609</v>
      </c>
      <c r="G663" s="14" t="s">
        <v>616</v>
      </c>
      <c r="H663" s="6"/>
      <c r="I663" s="6">
        <v>100</v>
      </c>
      <c r="J663" s="6">
        <v>1</v>
      </c>
      <c r="K663" s="6">
        <v>0</v>
      </c>
      <c r="L663" s="6">
        <v>0</v>
      </c>
      <c r="M663" s="6"/>
      <c r="N663" s="6"/>
      <c r="O663" s="6">
        <v>250</v>
      </c>
      <c r="P663" s="6">
        <v>200000</v>
      </c>
      <c r="Q663" s="6">
        <v>100</v>
      </c>
      <c r="R663" s="6">
        <v>100</v>
      </c>
      <c r="S663" s="6">
        <v>1629</v>
      </c>
      <c r="T663" s="6">
        <v>264</v>
      </c>
      <c r="U663" s="6">
        <v>651</v>
      </c>
      <c r="V663" s="6">
        <v>521</v>
      </c>
      <c r="W663" s="6">
        <v>407</v>
      </c>
      <c r="X663" s="6">
        <v>814</v>
      </c>
      <c r="Y663" s="6">
        <f>INT(VLOOKUP($I663,怪物模板!$A$3:$N$302,怪物模板!L$1,FALSE))</f>
        <v>12000</v>
      </c>
      <c r="Z663" s="6">
        <v>0</v>
      </c>
      <c r="AA663" s="6">
        <v>180</v>
      </c>
      <c r="AB663" s="6">
        <v>0</v>
      </c>
      <c r="AC663" s="6">
        <v>0</v>
      </c>
      <c r="AD663" s="6">
        <v>0</v>
      </c>
    </row>
    <row r="664" spans="1:30">
      <c r="A664" s="6">
        <v>661</v>
      </c>
      <c r="B664" s="6">
        <v>500130</v>
      </c>
      <c r="C664" s="6" t="s">
        <v>611</v>
      </c>
      <c r="D664" s="6"/>
      <c r="E664" s="11" t="str">
        <f t="shared" si="20"/>
        <v>50013028610</v>
      </c>
      <c r="F664" s="6">
        <v>28610</v>
      </c>
      <c r="G664" s="14" t="s">
        <v>617</v>
      </c>
      <c r="H664" s="6"/>
      <c r="I664" s="6">
        <v>110</v>
      </c>
      <c r="J664" s="6">
        <v>1</v>
      </c>
      <c r="K664" s="6">
        <v>0</v>
      </c>
      <c r="L664" s="6">
        <v>0</v>
      </c>
      <c r="M664" s="6"/>
      <c r="N664" s="6"/>
      <c r="O664" s="6">
        <v>275</v>
      </c>
      <c r="P664" s="6">
        <v>240000</v>
      </c>
      <c r="Q664" s="6">
        <v>100</v>
      </c>
      <c r="R664" s="6">
        <v>100</v>
      </c>
      <c r="S664" s="6">
        <v>1629</v>
      </c>
      <c r="T664" s="6">
        <v>264</v>
      </c>
      <c r="U664" s="6">
        <v>651</v>
      </c>
      <c r="V664" s="6">
        <v>521</v>
      </c>
      <c r="W664" s="6">
        <v>407</v>
      </c>
      <c r="X664" s="6">
        <v>814</v>
      </c>
      <c r="Y664" s="6">
        <f>INT(VLOOKUP($I664,怪物模板!$A$3:$N$302,怪物模板!L$1,FALSE))</f>
        <v>12000</v>
      </c>
      <c r="Z664" s="6">
        <v>0</v>
      </c>
      <c r="AA664" s="6">
        <v>180</v>
      </c>
      <c r="AB664" s="6">
        <v>0</v>
      </c>
      <c r="AC664" s="6">
        <v>0</v>
      </c>
      <c r="AD664" s="6">
        <v>0</v>
      </c>
    </row>
    <row r="665" spans="1:30">
      <c r="A665" s="6">
        <v>662</v>
      </c>
      <c r="B665" s="6">
        <v>500130</v>
      </c>
      <c r="C665" s="6" t="s">
        <v>611</v>
      </c>
      <c r="D665" s="6"/>
      <c r="E665" s="11" t="str">
        <f t="shared" si="20"/>
        <v>50013028611</v>
      </c>
      <c r="F665" s="6">
        <v>28611</v>
      </c>
      <c r="G665" s="14" t="s">
        <v>618</v>
      </c>
      <c r="H665" s="6"/>
      <c r="I665" s="6">
        <v>120</v>
      </c>
      <c r="J665" s="6">
        <v>1</v>
      </c>
      <c r="K665" s="6">
        <v>0</v>
      </c>
      <c r="L665" s="6">
        <v>0</v>
      </c>
      <c r="M665" s="6"/>
      <c r="N665" s="6"/>
      <c r="O665" s="6">
        <v>300</v>
      </c>
      <c r="P665" s="6">
        <v>280000</v>
      </c>
      <c r="Q665" s="6">
        <v>100</v>
      </c>
      <c r="R665" s="6">
        <v>100</v>
      </c>
      <c r="S665" s="6">
        <v>1629</v>
      </c>
      <c r="T665" s="6">
        <v>264</v>
      </c>
      <c r="U665" s="6">
        <v>651</v>
      </c>
      <c r="V665" s="6">
        <v>521</v>
      </c>
      <c r="W665" s="6">
        <v>407</v>
      </c>
      <c r="X665" s="6">
        <v>814</v>
      </c>
      <c r="Y665" s="6">
        <f>INT(VLOOKUP($I665,怪物模板!$A$3:$N$302,怪物模板!L$1,FALSE))</f>
        <v>12000</v>
      </c>
      <c r="Z665" s="6">
        <v>0</v>
      </c>
      <c r="AA665" s="6">
        <v>180</v>
      </c>
      <c r="AB665" s="6">
        <v>0</v>
      </c>
      <c r="AC665" s="6">
        <v>0</v>
      </c>
      <c r="AD665" s="6">
        <v>0</v>
      </c>
    </row>
    <row r="666" spans="1:30">
      <c r="A666" s="6">
        <v>663</v>
      </c>
      <c r="B666" s="6">
        <v>500130</v>
      </c>
      <c r="C666" s="6" t="s">
        <v>611</v>
      </c>
      <c r="D666" s="6"/>
      <c r="E666" s="11" t="str">
        <f t="shared" si="20"/>
        <v>50013028612</v>
      </c>
      <c r="F666" s="6">
        <v>28612</v>
      </c>
      <c r="G666" s="14" t="s">
        <v>619</v>
      </c>
      <c r="H666" s="6"/>
      <c r="I666" s="6">
        <v>130</v>
      </c>
      <c r="J666" s="6">
        <v>1</v>
      </c>
      <c r="K666" s="6">
        <v>0</v>
      </c>
      <c r="L666" s="6">
        <v>0</v>
      </c>
      <c r="M666" s="6"/>
      <c r="N666" s="6"/>
      <c r="O666" s="6">
        <v>325</v>
      </c>
      <c r="P666" s="6">
        <v>320000</v>
      </c>
      <c r="Q666" s="6">
        <v>100</v>
      </c>
      <c r="R666" s="6">
        <v>100</v>
      </c>
      <c r="S666" s="6">
        <v>1629</v>
      </c>
      <c r="T666" s="6">
        <v>264</v>
      </c>
      <c r="U666" s="6">
        <v>651</v>
      </c>
      <c r="V666" s="6">
        <v>521</v>
      </c>
      <c r="W666" s="6">
        <v>407</v>
      </c>
      <c r="X666" s="6">
        <v>814</v>
      </c>
      <c r="Y666" s="6">
        <f>INT(VLOOKUP($I666,怪物模板!$A$3:$N$302,怪物模板!L$1,FALSE))</f>
        <v>12000</v>
      </c>
      <c r="Z666" s="6">
        <v>0</v>
      </c>
      <c r="AA666" s="6">
        <v>180</v>
      </c>
      <c r="AB666" s="6">
        <v>0</v>
      </c>
      <c r="AC666" s="6">
        <v>0</v>
      </c>
      <c r="AD666" s="6">
        <v>0</v>
      </c>
    </row>
    <row r="667" spans="1:30">
      <c r="A667" s="6">
        <v>664</v>
      </c>
      <c r="B667" s="6">
        <v>500130</v>
      </c>
      <c r="C667" s="6" t="s">
        <v>611</v>
      </c>
      <c r="D667" s="6"/>
      <c r="E667" s="11" t="str">
        <f t="shared" si="20"/>
        <v>50013028613</v>
      </c>
      <c r="F667" s="6">
        <v>28613</v>
      </c>
      <c r="G667" s="14" t="s">
        <v>618</v>
      </c>
      <c r="H667" s="6"/>
      <c r="I667" s="6">
        <v>140</v>
      </c>
      <c r="J667" s="6">
        <v>1</v>
      </c>
      <c r="K667" s="6">
        <v>0</v>
      </c>
      <c r="L667" s="6">
        <v>0</v>
      </c>
      <c r="M667" s="6"/>
      <c r="N667" s="6"/>
      <c r="O667" s="6">
        <v>350</v>
      </c>
      <c r="P667" s="6">
        <v>340000</v>
      </c>
      <c r="Q667" s="6">
        <v>100</v>
      </c>
      <c r="R667" s="6">
        <v>100</v>
      </c>
      <c r="S667" s="6">
        <v>1629</v>
      </c>
      <c r="T667" s="6">
        <v>264</v>
      </c>
      <c r="U667" s="6">
        <v>651</v>
      </c>
      <c r="V667" s="6">
        <v>521</v>
      </c>
      <c r="W667" s="6">
        <v>407</v>
      </c>
      <c r="X667" s="6">
        <v>814</v>
      </c>
      <c r="Y667" s="6">
        <f>INT(VLOOKUP($I667,怪物模板!$A$3:$N$302,怪物模板!L$1,FALSE))</f>
        <v>12000</v>
      </c>
      <c r="Z667" s="6">
        <v>0</v>
      </c>
      <c r="AA667" s="6">
        <v>180</v>
      </c>
      <c r="AB667" s="6">
        <v>0</v>
      </c>
      <c r="AC667" s="6">
        <v>0</v>
      </c>
      <c r="AD667" s="6">
        <v>0</v>
      </c>
    </row>
    <row r="668" spans="1:30">
      <c r="A668" s="6">
        <v>665</v>
      </c>
      <c r="B668" s="6">
        <v>500130</v>
      </c>
      <c r="C668" s="6" t="s">
        <v>611</v>
      </c>
      <c r="D668" s="6"/>
      <c r="E668" s="11" t="str">
        <f t="shared" si="20"/>
        <v>50013028614</v>
      </c>
      <c r="F668" s="6">
        <v>28614</v>
      </c>
      <c r="G668" s="14" t="s">
        <v>619</v>
      </c>
      <c r="H668" s="6"/>
      <c r="I668" s="6">
        <v>150</v>
      </c>
      <c r="J668" s="6">
        <v>1</v>
      </c>
      <c r="K668" s="6">
        <v>0</v>
      </c>
      <c r="L668" s="6">
        <v>0</v>
      </c>
      <c r="M668" s="6"/>
      <c r="N668" s="6"/>
      <c r="O668" s="6">
        <v>375</v>
      </c>
      <c r="P668" s="6">
        <v>360000</v>
      </c>
      <c r="Q668" s="6">
        <v>100</v>
      </c>
      <c r="R668" s="6">
        <v>100</v>
      </c>
      <c r="S668" s="6">
        <v>1629</v>
      </c>
      <c r="T668" s="6">
        <v>264</v>
      </c>
      <c r="U668" s="6">
        <v>651</v>
      </c>
      <c r="V668" s="6">
        <v>521</v>
      </c>
      <c r="W668" s="6">
        <v>407</v>
      </c>
      <c r="X668" s="6">
        <v>814</v>
      </c>
      <c r="Y668" s="6">
        <f>INT(VLOOKUP($I668,怪物模板!$A$3:$N$302,怪物模板!L$1,FALSE))</f>
        <v>12000</v>
      </c>
      <c r="Z668" s="6">
        <v>0</v>
      </c>
      <c r="AA668" s="6">
        <v>180</v>
      </c>
      <c r="AB668" s="6">
        <v>0</v>
      </c>
      <c r="AC668" s="6">
        <v>0</v>
      </c>
      <c r="AD668" s="6">
        <v>0</v>
      </c>
    </row>
    <row r="669" spans="1:30">
      <c r="A669" s="6">
        <v>666</v>
      </c>
      <c r="B669" s="6">
        <v>500130</v>
      </c>
      <c r="C669" s="6" t="s">
        <v>611</v>
      </c>
      <c r="E669" s="11" t="str">
        <f t="shared" si="20"/>
        <v>50013028615</v>
      </c>
      <c r="F669" s="6">
        <v>28615</v>
      </c>
      <c r="G669" s="14" t="s">
        <v>620</v>
      </c>
      <c r="H669" s="6"/>
      <c r="I669" s="6">
        <v>160</v>
      </c>
      <c r="J669" s="6">
        <v>1</v>
      </c>
      <c r="K669" s="6">
        <v>0</v>
      </c>
      <c r="L669" s="6">
        <v>0</v>
      </c>
      <c r="N669" s="6"/>
      <c r="O669" s="6">
        <v>400</v>
      </c>
      <c r="P669" s="6">
        <v>380000</v>
      </c>
      <c r="Q669" s="6">
        <v>100</v>
      </c>
      <c r="R669" s="6">
        <v>100</v>
      </c>
      <c r="S669" s="6">
        <v>1629</v>
      </c>
      <c r="T669" s="6">
        <v>264</v>
      </c>
      <c r="U669" s="6">
        <v>651</v>
      </c>
      <c r="V669" s="6">
        <v>521</v>
      </c>
      <c r="W669" s="6">
        <v>407</v>
      </c>
      <c r="X669" s="6">
        <v>814</v>
      </c>
      <c r="Y669" s="6">
        <f>INT(VLOOKUP($I669,怪物模板!$A$3:$N$302,怪物模板!L$1,FALSE))</f>
        <v>12000</v>
      </c>
      <c r="Z669" s="6">
        <v>0</v>
      </c>
      <c r="AA669" s="6">
        <v>180</v>
      </c>
      <c r="AB669" s="6">
        <v>0</v>
      </c>
      <c r="AC669" s="6">
        <v>0</v>
      </c>
      <c r="AD669" s="6">
        <v>0</v>
      </c>
    </row>
    <row r="670" spans="1:30">
      <c r="A670" s="6">
        <v>667</v>
      </c>
      <c r="B670" s="6">
        <v>500130</v>
      </c>
      <c r="C670" s="6" t="s">
        <v>611</v>
      </c>
      <c r="E670" s="11" t="str">
        <f t="shared" si="20"/>
        <v>50013028616</v>
      </c>
      <c r="F670" s="6">
        <v>28616</v>
      </c>
      <c r="G670" s="14" t="s">
        <v>621</v>
      </c>
      <c r="H670" s="6"/>
      <c r="I670" s="6">
        <v>170</v>
      </c>
      <c r="J670" s="6">
        <v>1</v>
      </c>
      <c r="K670" s="6">
        <v>0</v>
      </c>
      <c r="L670" s="6">
        <v>0</v>
      </c>
      <c r="N670" s="6"/>
      <c r="O670" s="6">
        <v>425</v>
      </c>
      <c r="P670" s="6">
        <v>400000</v>
      </c>
      <c r="Q670" s="6">
        <v>100</v>
      </c>
      <c r="R670" s="6">
        <v>100</v>
      </c>
      <c r="S670" s="6">
        <v>1629</v>
      </c>
      <c r="T670" s="6">
        <v>264</v>
      </c>
      <c r="U670" s="6">
        <v>651</v>
      </c>
      <c r="V670" s="6">
        <v>521</v>
      </c>
      <c r="W670" s="6">
        <v>407</v>
      </c>
      <c r="X670" s="6">
        <v>814</v>
      </c>
      <c r="Y670" s="6">
        <f>INT(VLOOKUP($I670,怪物模板!$A$3:$N$302,怪物模板!L$1,FALSE))</f>
        <v>12000</v>
      </c>
      <c r="Z670" s="6">
        <v>0</v>
      </c>
      <c r="AA670" s="6">
        <v>180</v>
      </c>
      <c r="AB670" s="6">
        <v>0</v>
      </c>
      <c r="AC670" s="6">
        <v>0</v>
      </c>
      <c r="AD670" s="6">
        <v>0</v>
      </c>
    </row>
    <row r="671" spans="1:30">
      <c r="A671" s="6">
        <v>668</v>
      </c>
      <c r="B671" s="6">
        <v>500130</v>
      </c>
      <c r="C671" s="6" t="s">
        <v>611</v>
      </c>
      <c r="E671" s="11" t="str">
        <f t="shared" si="20"/>
        <v>50013028617</v>
      </c>
      <c r="F671" s="6">
        <v>28617</v>
      </c>
      <c r="G671" s="14" t="s">
        <v>622</v>
      </c>
      <c r="H671" s="6"/>
      <c r="I671" s="6">
        <v>180</v>
      </c>
      <c r="J671" s="6">
        <v>1</v>
      </c>
      <c r="K671" s="6">
        <v>0</v>
      </c>
      <c r="L671" s="6">
        <v>0</v>
      </c>
      <c r="N671" s="6"/>
      <c r="O671" s="6">
        <v>450</v>
      </c>
      <c r="P671" s="6">
        <v>450000</v>
      </c>
      <c r="Q671" s="6">
        <v>100</v>
      </c>
      <c r="R671" s="6">
        <v>100</v>
      </c>
      <c r="S671" s="6">
        <v>1629</v>
      </c>
      <c r="T671" s="6">
        <v>264</v>
      </c>
      <c r="U671" s="6">
        <v>651</v>
      </c>
      <c r="V671" s="6">
        <v>521</v>
      </c>
      <c r="W671" s="6">
        <v>407</v>
      </c>
      <c r="X671" s="6">
        <v>814</v>
      </c>
      <c r="Y671" s="6">
        <f>INT(VLOOKUP($I671,怪物模板!$A$3:$N$302,怪物模板!L$1,FALSE))</f>
        <v>12000</v>
      </c>
      <c r="Z671" s="6">
        <v>0</v>
      </c>
      <c r="AA671" s="6">
        <v>180</v>
      </c>
      <c r="AB671" s="6">
        <v>0</v>
      </c>
      <c r="AC671" s="6">
        <v>0</v>
      </c>
      <c r="AD671" s="6">
        <v>0</v>
      </c>
    </row>
    <row r="672" spans="1:30">
      <c r="A672" s="6">
        <v>669</v>
      </c>
      <c r="B672" s="6">
        <v>500130</v>
      </c>
      <c r="C672" s="6" t="s">
        <v>611</v>
      </c>
      <c r="E672" s="11" t="str">
        <f t="shared" si="20"/>
        <v>50013028618</v>
      </c>
      <c r="F672" s="6">
        <v>28618</v>
      </c>
      <c r="G672" s="14" t="s">
        <v>621</v>
      </c>
      <c r="H672" s="6"/>
      <c r="I672" s="6">
        <v>190</v>
      </c>
      <c r="J672" s="6">
        <v>1</v>
      </c>
      <c r="K672" s="6">
        <v>0</v>
      </c>
      <c r="L672" s="6">
        <v>0</v>
      </c>
      <c r="N672" s="6"/>
      <c r="O672" s="6">
        <v>475</v>
      </c>
      <c r="P672" s="6">
        <v>500000</v>
      </c>
      <c r="Q672" s="6">
        <v>100</v>
      </c>
      <c r="R672" s="6">
        <v>100</v>
      </c>
      <c r="S672" s="6">
        <v>1629</v>
      </c>
      <c r="T672" s="6">
        <v>264</v>
      </c>
      <c r="U672" s="6">
        <v>651</v>
      </c>
      <c r="V672" s="6">
        <v>521</v>
      </c>
      <c r="W672" s="6">
        <v>407</v>
      </c>
      <c r="X672" s="6">
        <v>814</v>
      </c>
      <c r="Y672" s="6">
        <f>INT(VLOOKUP($I672,怪物模板!$A$3:$N$302,怪物模板!L$1,FALSE))</f>
        <v>12000</v>
      </c>
      <c r="Z672" s="6">
        <v>0</v>
      </c>
      <c r="AA672" s="6">
        <v>180</v>
      </c>
      <c r="AB672" s="6">
        <v>0</v>
      </c>
      <c r="AC672" s="6">
        <v>0</v>
      </c>
      <c r="AD672" s="6">
        <v>0</v>
      </c>
    </row>
    <row r="673" spans="1:30">
      <c r="A673" s="6">
        <v>670</v>
      </c>
      <c r="B673" s="6">
        <v>500130</v>
      </c>
      <c r="C673" s="6" t="s">
        <v>611</v>
      </c>
      <c r="E673" s="11" t="str">
        <f t="shared" si="20"/>
        <v>50013028619</v>
      </c>
      <c r="F673" s="6">
        <v>28619</v>
      </c>
      <c r="G673" s="14" t="s">
        <v>622</v>
      </c>
      <c r="H673" s="6"/>
      <c r="I673" s="6">
        <v>200</v>
      </c>
      <c r="J673" s="6">
        <v>1</v>
      </c>
      <c r="K673" s="6">
        <v>0</v>
      </c>
      <c r="L673" s="6">
        <v>0</v>
      </c>
      <c r="N673" s="6"/>
      <c r="O673" s="6">
        <v>500</v>
      </c>
      <c r="P673" s="6">
        <v>800000</v>
      </c>
      <c r="Q673" s="6">
        <v>100</v>
      </c>
      <c r="R673" s="6">
        <v>100</v>
      </c>
      <c r="S673" s="6">
        <v>1629</v>
      </c>
      <c r="T673" s="6">
        <v>264</v>
      </c>
      <c r="U673" s="6">
        <v>651</v>
      </c>
      <c r="V673" s="6">
        <v>521</v>
      </c>
      <c r="W673" s="6">
        <v>407</v>
      </c>
      <c r="X673" s="6">
        <v>814</v>
      </c>
      <c r="Y673" s="6">
        <f>INT(VLOOKUP($I673,怪物模板!$A$3:$N$302,怪物模板!L$1,FALSE))</f>
        <v>12000</v>
      </c>
      <c r="Z673" s="6">
        <v>0</v>
      </c>
      <c r="AA673" s="6">
        <v>180</v>
      </c>
      <c r="AB673" s="6">
        <v>0</v>
      </c>
      <c r="AC673" s="6">
        <v>0</v>
      </c>
      <c r="AD673" s="6">
        <v>0</v>
      </c>
    </row>
    <row r="674" spans="1:30">
      <c r="A674" s="6">
        <v>671</v>
      </c>
      <c r="B674" s="6">
        <v>500130</v>
      </c>
      <c r="C674" s="6" t="s">
        <v>611</v>
      </c>
      <c r="E674" s="11" t="str">
        <f t="shared" si="20"/>
        <v>50013028620</v>
      </c>
      <c r="F674" s="6">
        <v>28620</v>
      </c>
      <c r="G674" s="14" t="s">
        <v>623</v>
      </c>
      <c r="H674" s="6"/>
      <c r="I674" s="6">
        <v>210</v>
      </c>
      <c r="J674" s="6">
        <v>1</v>
      </c>
      <c r="K674" s="6">
        <v>0</v>
      </c>
      <c r="L674" s="6">
        <v>0</v>
      </c>
      <c r="N674" s="6"/>
      <c r="O674" s="6">
        <v>525</v>
      </c>
      <c r="P674" s="6">
        <v>1200000</v>
      </c>
      <c r="Q674" s="6">
        <v>100</v>
      </c>
      <c r="R674" s="6">
        <v>100</v>
      </c>
      <c r="S674" s="6">
        <v>1629</v>
      </c>
      <c r="T674" s="6">
        <v>264</v>
      </c>
      <c r="U674" s="6">
        <v>651</v>
      </c>
      <c r="V674" s="6">
        <v>521</v>
      </c>
      <c r="W674" s="6">
        <v>407</v>
      </c>
      <c r="X674" s="6">
        <v>814</v>
      </c>
      <c r="Y674" s="6">
        <f>INT(VLOOKUP($I674,怪物模板!$A$3:$N$302,怪物模板!L$1,FALSE))</f>
        <v>12000</v>
      </c>
      <c r="Z674" s="6">
        <v>0</v>
      </c>
      <c r="AA674" s="6">
        <v>180</v>
      </c>
      <c r="AB674" s="6">
        <v>0</v>
      </c>
      <c r="AC674" s="6">
        <v>0</v>
      </c>
      <c r="AD674" s="6">
        <v>0</v>
      </c>
    </row>
    <row r="675" spans="1:30">
      <c r="A675" s="6">
        <v>672</v>
      </c>
      <c r="B675" s="6">
        <v>500130</v>
      </c>
      <c r="C675" s="6" t="s">
        <v>611</v>
      </c>
      <c r="E675" s="11" t="str">
        <f t="shared" si="20"/>
        <v>50013028801</v>
      </c>
      <c r="F675" s="6">
        <v>28801</v>
      </c>
      <c r="G675" s="6" t="s">
        <v>141</v>
      </c>
      <c r="H675" s="6"/>
      <c r="I675" s="6">
        <v>200</v>
      </c>
      <c r="J675" s="6">
        <v>1</v>
      </c>
      <c r="K675" s="6">
        <v>0</v>
      </c>
      <c r="L675" s="6">
        <v>0</v>
      </c>
      <c r="O675" s="6">
        <v>1</v>
      </c>
      <c r="P675" s="6">
        <v>50000</v>
      </c>
      <c r="Q675" s="6">
        <f>INT(VLOOKUP($I675,怪物模板!$A$3:$N$302,怪物模板!D$1,FALSE))</f>
        <v>15572</v>
      </c>
      <c r="R675" s="6">
        <f>INT(VLOOKUP($I675,怪物模板!$A$3:$N$302,怪物模板!E$1,FALSE))</f>
        <v>15572</v>
      </c>
      <c r="S675" s="6">
        <v>1629</v>
      </c>
      <c r="T675" s="6">
        <v>264</v>
      </c>
      <c r="U675" s="6">
        <v>651</v>
      </c>
      <c r="V675" s="6">
        <v>521</v>
      </c>
      <c r="W675" s="6">
        <v>407</v>
      </c>
      <c r="X675" s="6">
        <v>14</v>
      </c>
      <c r="Y675" s="6">
        <f>INT(VLOOKUP($I675,怪物模板!$A$3:$N$302,怪物模板!L$1,FALSE))</f>
        <v>12000</v>
      </c>
      <c r="Z675" s="6">
        <v>0</v>
      </c>
      <c r="AA675" s="6">
        <v>600</v>
      </c>
      <c r="AB675" s="6">
        <v>0</v>
      </c>
      <c r="AC675" s="6">
        <v>0</v>
      </c>
      <c r="AD675" s="6">
        <v>0</v>
      </c>
    </row>
    <row r="676" spans="1:30">
      <c r="A676" s="6">
        <v>673</v>
      </c>
      <c r="B676" s="6">
        <v>240110</v>
      </c>
      <c r="C676" s="6" t="s">
        <v>624</v>
      </c>
      <c r="E676" s="11" t="str">
        <f t="shared" si="20"/>
        <v>24011029801</v>
      </c>
      <c r="F676" s="6">
        <v>29801</v>
      </c>
      <c r="G676" s="6" t="s">
        <v>625</v>
      </c>
      <c r="H676" s="6"/>
      <c r="I676" s="6">
        <v>40</v>
      </c>
      <c r="J676" s="6">
        <v>3</v>
      </c>
      <c r="K676" s="6">
        <v>0</v>
      </c>
      <c r="L676" s="6">
        <v>0</v>
      </c>
      <c r="M676">
        <v>3.5</v>
      </c>
      <c r="N676">
        <v>20</v>
      </c>
      <c r="O676" s="6">
        <v>380</v>
      </c>
      <c r="P676" s="6">
        <v>61244</v>
      </c>
      <c r="Q676" s="6">
        <v>950</v>
      </c>
      <c r="R676" s="6">
        <v>950</v>
      </c>
      <c r="S676" s="10">
        <v>475</v>
      </c>
      <c r="T676" s="6">
        <v>237</v>
      </c>
      <c r="U676" s="6">
        <v>190</v>
      </c>
      <c r="V676" s="6">
        <v>152</v>
      </c>
      <c r="W676" s="6">
        <v>118</v>
      </c>
      <c r="X676" s="6">
        <v>237</v>
      </c>
      <c r="Y676" s="6">
        <f>INT(VLOOKUP($I676,怪物模板!$A$3:$N$302,怪物模板!L$1,FALSE))</f>
        <v>12000</v>
      </c>
      <c r="Z676" s="6">
        <f>INT(VLOOKUP($I676,怪物模板!$A$3:$N$302,怪物模板!M$1,FALSE))</f>
        <v>0</v>
      </c>
      <c r="AA676" s="6">
        <v>750</v>
      </c>
      <c r="AB676" s="6">
        <v>0</v>
      </c>
      <c r="AC676" s="6">
        <v>0</v>
      </c>
      <c r="AD676" s="6">
        <v>0</v>
      </c>
    </row>
    <row r="677" spans="1:30">
      <c r="A677" s="6">
        <v>674</v>
      </c>
      <c r="B677" s="6">
        <v>240110</v>
      </c>
      <c r="C677" s="6" t="s">
        <v>624</v>
      </c>
      <c r="E677" s="11" t="str">
        <f t="shared" si="20"/>
        <v>24011029802</v>
      </c>
      <c r="F677" s="6">
        <v>29802</v>
      </c>
      <c r="G677" s="6" t="s">
        <v>88</v>
      </c>
      <c r="H677" s="6"/>
      <c r="I677" s="6">
        <v>40</v>
      </c>
      <c r="J677" s="6">
        <v>3</v>
      </c>
      <c r="K677" s="6">
        <v>0</v>
      </c>
      <c r="L677" s="6">
        <v>0</v>
      </c>
      <c r="M677">
        <v>3.5</v>
      </c>
      <c r="N677">
        <v>20</v>
      </c>
      <c r="O677" s="6">
        <v>380</v>
      </c>
      <c r="P677" s="6">
        <v>61244</v>
      </c>
      <c r="Q677" s="6">
        <v>950</v>
      </c>
      <c r="R677" s="6">
        <v>950</v>
      </c>
      <c r="S677" s="10">
        <v>475</v>
      </c>
      <c r="T677" s="6">
        <v>237</v>
      </c>
      <c r="U677" s="6">
        <v>190</v>
      </c>
      <c r="V677" s="6">
        <v>152</v>
      </c>
      <c r="W677" s="6">
        <v>118</v>
      </c>
      <c r="X677" s="6">
        <v>237</v>
      </c>
      <c r="Y677" s="6">
        <f>INT(VLOOKUP($I677,怪物模板!$A$3:$N$302,怪物模板!L$1,FALSE))</f>
        <v>12000</v>
      </c>
      <c r="Z677" s="6">
        <f>INT(VLOOKUP($I677,怪物模板!$A$3:$N$302,怪物模板!M$1,FALSE))</f>
        <v>0</v>
      </c>
      <c r="AA677" s="6">
        <v>750</v>
      </c>
      <c r="AB677" s="6">
        <v>0</v>
      </c>
      <c r="AC677" s="6">
        <v>0</v>
      </c>
      <c r="AD677" s="6">
        <v>0</v>
      </c>
    </row>
    <row r="678" spans="1:30">
      <c r="A678" s="6">
        <v>675</v>
      </c>
      <c r="B678" s="6">
        <v>240110</v>
      </c>
      <c r="C678" s="6" t="s">
        <v>624</v>
      </c>
      <c r="E678" s="11" t="str">
        <f t="shared" si="20"/>
        <v>24011029803</v>
      </c>
      <c r="F678" s="6">
        <v>29803</v>
      </c>
      <c r="G678" s="6" t="s">
        <v>127</v>
      </c>
      <c r="H678" s="6"/>
      <c r="I678" s="6">
        <v>40</v>
      </c>
      <c r="J678" s="6">
        <v>3</v>
      </c>
      <c r="K678" s="6">
        <v>0</v>
      </c>
      <c r="L678" s="6">
        <v>0</v>
      </c>
      <c r="M678">
        <v>3.5</v>
      </c>
      <c r="N678">
        <v>20</v>
      </c>
      <c r="O678" s="6">
        <v>380</v>
      </c>
      <c r="P678" s="6">
        <v>61244</v>
      </c>
      <c r="Q678" s="6">
        <v>950</v>
      </c>
      <c r="R678" s="6">
        <v>950</v>
      </c>
      <c r="S678" s="10">
        <v>475</v>
      </c>
      <c r="T678" s="6">
        <v>237</v>
      </c>
      <c r="U678" s="6">
        <v>190</v>
      </c>
      <c r="V678" s="6">
        <v>152</v>
      </c>
      <c r="W678" s="6">
        <v>118</v>
      </c>
      <c r="X678" s="6">
        <v>237</v>
      </c>
      <c r="Y678" s="6">
        <f>INT(VLOOKUP($I678,怪物模板!$A$3:$N$302,怪物模板!L$1,FALSE))</f>
        <v>12000</v>
      </c>
      <c r="Z678" s="6">
        <f>INT(VLOOKUP($I678,怪物模板!$A$3:$N$302,怪物模板!M$1,FALSE))</f>
        <v>0</v>
      </c>
      <c r="AA678" s="6">
        <v>750</v>
      </c>
      <c r="AB678" s="6">
        <v>0</v>
      </c>
      <c r="AC678" s="6">
        <v>0</v>
      </c>
      <c r="AD678" s="6">
        <v>0</v>
      </c>
    </row>
    <row r="679" spans="1:30">
      <c r="A679" s="6">
        <v>676</v>
      </c>
      <c r="B679" s="6">
        <v>240110</v>
      </c>
      <c r="C679" s="6" t="s">
        <v>624</v>
      </c>
      <c r="E679" s="11" t="str">
        <f t="shared" si="20"/>
        <v>24011029804</v>
      </c>
      <c r="F679" s="6">
        <v>29804</v>
      </c>
      <c r="G679" s="6" t="s">
        <v>66</v>
      </c>
      <c r="H679" s="6"/>
      <c r="I679" s="6">
        <v>40</v>
      </c>
      <c r="J679" s="6">
        <v>3</v>
      </c>
      <c r="K679" s="6">
        <v>0</v>
      </c>
      <c r="L679" s="6">
        <v>0</v>
      </c>
      <c r="M679">
        <v>3.5</v>
      </c>
      <c r="N679">
        <v>20</v>
      </c>
      <c r="O679" s="6">
        <v>380</v>
      </c>
      <c r="P679" s="6">
        <v>61244</v>
      </c>
      <c r="Q679" s="6">
        <v>950</v>
      </c>
      <c r="R679" s="6">
        <v>950</v>
      </c>
      <c r="S679" s="10">
        <v>475</v>
      </c>
      <c r="T679" s="6">
        <v>237</v>
      </c>
      <c r="U679" s="6">
        <v>190</v>
      </c>
      <c r="V679" s="6">
        <v>152</v>
      </c>
      <c r="W679" s="6">
        <v>118</v>
      </c>
      <c r="X679" s="6">
        <v>237</v>
      </c>
      <c r="Y679" s="6">
        <f>INT(VLOOKUP($I679,怪物模板!$A$3:$N$302,怪物模板!L$1,FALSE))</f>
        <v>12000</v>
      </c>
      <c r="Z679" s="6">
        <f>INT(VLOOKUP($I679,怪物模板!$A$3:$N$302,怪物模板!M$1,FALSE))</f>
        <v>0</v>
      </c>
      <c r="AA679" s="6">
        <v>750</v>
      </c>
      <c r="AB679" s="6">
        <v>0</v>
      </c>
      <c r="AC679" s="6">
        <v>0</v>
      </c>
      <c r="AD679" s="6">
        <v>0</v>
      </c>
    </row>
    <row r="680" spans="1:30">
      <c r="A680" s="6">
        <v>677</v>
      </c>
      <c r="B680" s="6">
        <v>240110</v>
      </c>
      <c r="C680" s="6" t="s">
        <v>624</v>
      </c>
      <c r="E680" s="11" t="str">
        <f t="shared" si="20"/>
        <v>24011029805</v>
      </c>
      <c r="F680" s="6">
        <v>29805</v>
      </c>
      <c r="G680" s="6" t="s">
        <v>128</v>
      </c>
      <c r="H680" s="6"/>
      <c r="I680" s="6">
        <v>40</v>
      </c>
      <c r="J680" s="6">
        <v>3</v>
      </c>
      <c r="K680" s="6">
        <v>0</v>
      </c>
      <c r="L680" s="6">
        <v>0</v>
      </c>
      <c r="M680">
        <v>3.5</v>
      </c>
      <c r="N680">
        <v>20</v>
      </c>
      <c r="O680" s="6">
        <v>380</v>
      </c>
      <c r="P680" s="6">
        <v>61244</v>
      </c>
      <c r="Q680" s="6">
        <v>950</v>
      </c>
      <c r="R680" s="6">
        <v>950</v>
      </c>
      <c r="S680" s="10">
        <v>475</v>
      </c>
      <c r="T680" s="6">
        <v>237</v>
      </c>
      <c r="U680" s="6">
        <v>190</v>
      </c>
      <c r="V680" s="6">
        <v>152</v>
      </c>
      <c r="W680" s="6">
        <v>118</v>
      </c>
      <c r="X680" s="6">
        <v>237</v>
      </c>
      <c r="Y680" s="6">
        <f>INT(VLOOKUP($I680,怪物模板!$A$3:$N$302,怪物模板!L$1,FALSE))</f>
        <v>12000</v>
      </c>
      <c r="Z680" s="6">
        <f>INT(VLOOKUP($I680,怪物模板!$A$3:$N$302,怪物模板!M$1,FALSE))</f>
        <v>0</v>
      </c>
      <c r="AA680" s="6">
        <v>750</v>
      </c>
      <c r="AB680" s="6">
        <v>0</v>
      </c>
      <c r="AC680" s="6">
        <v>0</v>
      </c>
      <c r="AD680" s="6">
        <v>0</v>
      </c>
    </row>
    <row r="681" spans="1:30">
      <c r="A681" s="6">
        <v>678</v>
      </c>
      <c r="B681" s="6">
        <v>240110</v>
      </c>
      <c r="C681" s="6" t="s">
        <v>624</v>
      </c>
      <c r="E681" s="11" t="str">
        <f t="shared" si="20"/>
        <v>24011029806</v>
      </c>
      <c r="F681" s="6">
        <v>29806</v>
      </c>
      <c r="G681" s="6" t="s">
        <v>160</v>
      </c>
      <c r="H681" s="6"/>
      <c r="I681" s="6">
        <v>40</v>
      </c>
      <c r="J681" s="6">
        <v>3</v>
      </c>
      <c r="K681" s="6">
        <v>0</v>
      </c>
      <c r="L681" s="6">
        <v>0</v>
      </c>
      <c r="M681">
        <v>3.5</v>
      </c>
      <c r="N681">
        <v>20</v>
      </c>
      <c r="O681" s="6">
        <v>380</v>
      </c>
      <c r="P681" s="6">
        <v>61244</v>
      </c>
      <c r="Q681" s="6">
        <v>950</v>
      </c>
      <c r="R681" s="6">
        <v>950</v>
      </c>
      <c r="S681" s="10">
        <v>475</v>
      </c>
      <c r="T681" s="6">
        <v>237</v>
      </c>
      <c r="U681" s="6">
        <v>190</v>
      </c>
      <c r="V681" s="6">
        <v>152</v>
      </c>
      <c r="W681" s="6">
        <v>118</v>
      </c>
      <c r="X681" s="6">
        <v>237</v>
      </c>
      <c r="Y681" s="6">
        <f>INT(VLOOKUP($I681,怪物模板!$A$3:$N$302,怪物模板!L$1,FALSE))</f>
        <v>12000</v>
      </c>
      <c r="Z681" s="6">
        <f>INT(VLOOKUP($I681,怪物模板!$A$3:$N$302,怪物模板!M$1,FALSE))</f>
        <v>0</v>
      </c>
      <c r="AA681" s="6">
        <v>750</v>
      </c>
      <c r="AB681" s="6">
        <v>0</v>
      </c>
      <c r="AC681" s="6">
        <v>0</v>
      </c>
      <c r="AD681" s="6">
        <v>0</v>
      </c>
    </row>
    <row r="682" spans="1:30">
      <c r="A682" s="6">
        <v>679</v>
      </c>
      <c r="B682" s="6">
        <v>240110</v>
      </c>
      <c r="C682" s="6" t="s">
        <v>624</v>
      </c>
      <c r="E682" s="11" t="str">
        <f t="shared" si="20"/>
        <v>24011029807</v>
      </c>
      <c r="F682" s="6">
        <v>29807</v>
      </c>
      <c r="G682" s="6" t="s">
        <v>104</v>
      </c>
      <c r="H682" s="6"/>
      <c r="I682" s="6">
        <v>40</v>
      </c>
      <c r="J682" s="6">
        <v>3</v>
      </c>
      <c r="K682" s="6">
        <v>0</v>
      </c>
      <c r="L682" s="6">
        <v>0</v>
      </c>
      <c r="M682">
        <v>3.5</v>
      </c>
      <c r="N682">
        <v>20</v>
      </c>
      <c r="O682" s="6">
        <v>380</v>
      </c>
      <c r="P682" s="6">
        <v>61244</v>
      </c>
      <c r="Q682" s="6">
        <v>950</v>
      </c>
      <c r="R682" s="6">
        <v>950</v>
      </c>
      <c r="S682" s="10">
        <v>475</v>
      </c>
      <c r="T682" s="6">
        <v>237</v>
      </c>
      <c r="U682" s="6">
        <v>190</v>
      </c>
      <c r="V682" s="6">
        <v>152</v>
      </c>
      <c r="W682" s="6">
        <v>118</v>
      </c>
      <c r="X682" s="6">
        <v>237</v>
      </c>
      <c r="Y682" s="6">
        <f>INT(VLOOKUP($I682,怪物模板!$A$3:$N$302,怪物模板!L$1,FALSE))</f>
        <v>12000</v>
      </c>
      <c r="Z682" s="6">
        <f>INT(VLOOKUP($I682,怪物模板!$A$3:$N$302,怪物模板!M$1,FALSE))</f>
        <v>0</v>
      </c>
      <c r="AA682" s="6">
        <v>750</v>
      </c>
      <c r="AB682" s="6">
        <v>0</v>
      </c>
      <c r="AC682" s="6">
        <v>0</v>
      </c>
      <c r="AD682" s="6">
        <v>0</v>
      </c>
    </row>
    <row r="683" spans="1:30">
      <c r="A683" s="6">
        <v>680</v>
      </c>
      <c r="B683" s="6">
        <v>240110</v>
      </c>
      <c r="C683" s="6" t="s">
        <v>624</v>
      </c>
      <c r="E683" s="11" t="str">
        <f t="shared" si="20"/>
        <v>24011029808</v>
      </c>
      <c r="F683" s="6">
        <v>29808</v>
      </c>
      <c r="G683" s="6" t="s">
        <v>527</v>
      </c>
      <c r="H683" s="6"/>
      <c r="I683" s="6">
        <v>40</v>
      </c>
      <c r="J683" s="6">
        <v>3</v>
      </c>
      <c r="K683" s="6">
        <v>0</v>
      </c>
      <c r="L683" s="6">
        <v>0</v>
      </c>
      <c r="M683">
        <v>3.5</v>
      </c>
      <c r="N683">
        <v>20</v>
      </c>
      <c r="O683" s="6">
        <v>380</v>
      </c>
      <c r="P683" s="6">
        <v>61244</v>
      </c>
      <c r="Q683" s="6">
        <v>950</v>
      </c>
      <c r="R683" s="6">
        <v>950</v>
      </c>
      <c r="S683" s="10">
        <v>475</v>
      </c>
      <c r="T683" s="6">
        <v>237</v>
      </c>
      <c r="U683" s="6">
        <v>190</v>
      </c>
      <c r="V683" s="6">
        <v>152</v>
      </c>
      <c r="W683" s="6">
        <v>118</v>
      </c>
      <c r="X683" s="6">
        <v>237</v>
      </c>
      <c r="Y683" s="6">
        <f>INT(VLOOKUP($I683,怪物模板!$A$3:$N$302,怪物模板!L$1,FALSE))</f>
        <v>12000</v>
      </c>
      <c r="Z683" s="6">
        <f>INT(VLOOKUP($I683,怪物模板!$A$3:$N$302,怪物模板!M$1,FALSE))</f>
        <v>0</v>
      </c>
      <c r="AA683" s="6">
        <v>750</v>
      </c>
      <c r="AB683" s="6">
        <v>0</v>
      </c>
      <c r="AC683" s="6">
        <v>0</v>
      </c>
      <c r="AD683" s="6">
        <v>0</v>
      </c>
    </row>
    <row r="684" spans="1:30">
      <c r="A684" s="6">
        <v>681</v>
      </c>
      <c r="B684" s="6">
        <v>240110</v>
      </c>
      <c r="C684" s="6" t="s">
        <v>624</v>
      </c>
      <c r="E684" s="11" t="str">
        <f t="shared" si="20"/>
        <v>24011029809</v>
      </c>
      <c r="F684" s="6">
        <v>29809</v>
      </c>
      <c r="G684" s="6" t="s">
        <v>190</v>
      </c>
      <c r="H684" s="6"/>
      <c r="I684" s="6">
        <v>40</v>
      </c>
      <c r="J684" s="6">
        <v>3</v>
      </c>
      <c r="K684" s="6">
        <v>0</v>
      </c>
      <c r="L684" s="6">
        <v>0</v>
      </c>
      <c r="M684">
        <v>3.5</v>
      </c>
      <c r="N684">
        <v>20</v>
      </c>
      <c r="O684" s="6">
        <v>380</v>
      </c>
      <c r="P684" s="6">
        <v>61244</v>
      </c>
      <c r="Q684" s="6">
        <v>950</v>
      </c>
      <c r="R684" s="6">
        <v>950</v>
      </c>
      <c r="S684" s="10">
        <v>475</v>
      </c>
      <c r="T684" s="6">
        <v>237</v>
      </c>
      <c r="U684" s="6">
        <v>190</v>
      </c>
      <c r="V684" s="6">
        <v>152</v>
      </c>
      <c r="W684" s="6">
        <v>118</v>
      </c>
      <c r="X684" s="6">
        <v>237</v>
      </c>
      <c r="Y684" s="6">
        <f>INT(VLOOKUP($I684,怪物模板!$A$3:$N$302,怪物模板!L$1,FALSE))</f>
        <v>12000</v>
      </c>
      <c r="Z684" s="6">
        <f>INT(VLOOKUP($I684,怪物模板!$A$3:$N$302,怪物模板!M$1,FALSE))</f>
        <v>0</v>
      </c>
      <c r="AA684" s="6">
        <v>750</v>
      </c>
      <c r="AB684" s="6">
        <v>0</v>
      </c>
      <c r="AC684" s="6">
        <v>0</v>
      </c>
      <c r="AD684" s="6">
        <v>0</v>
      </c>
    </row>
    <row r="685" spans="1:30">
      <c r="A685" s="6">
        <v>682</v>
      </c>
      <c r="B685" s="6">
        <v>240120</v>
      </c>
      <c r="C685" s="6" t="s">
        <v>626</v>
      </c>
      <c r="E685" s="11" t="str">
        <f t="shared" si="20"/>
        <v>24012029801</v>
      </c>
      <c r="F685" s="6">
        <v>29801</v>
      </c>
      <c r="G685" s="6" t="s">
        <v>625</v>
      </c>
      <c r="H685" s="6"/>
      <c r="I685" s="6">
        <v>60</v>
      </c>
      <c r="J685" s="6">
        <v>3</v>
      </c>
      <c r="K685" s="6">
        <v>0</v>
      </c>
      <c r="L685" s="6">
        <v>0</v>
      </c>
      <c r="M685">
        <v>2.5</v>
      </c>
      <c r="N685">
        <v>20</v>
      </c>
      <c r="O685" s="6">
        <v>443</v>
      </c>
      <c r="P685" s="6">
        <v>78495</v>
      </c>
      <c r="Q685" s="6">
        <v>1217</v>
      </c>
      <c r="R685" s="6">
        <v>1217</v>
      </c>
      <c r="S685" s="10">
        <v>608</v>
      </c>
      <c r="T685" s="6">
        <v>304</v>
      </c>
      <c r="U685" s="6">
        <v>243</v>
      </c>
      <c r="V685" s="6">
        <v>194</v>
      </c>
      <c r="W685" s="6">
        <v>152</v>
      </c>
      <c r="X685" s="6">
        <v>304</v>
      </c>
      <c r="Y685" s="6">
        <f>INT(VLOOKUP($I685,怪物模板!$A$3:$N$302,怪物模板!L$1,FALSE))</f>
        <v>12000</v>
      </c>
      <c r="Z685" s="6">
        <f>INT(VLOOKUP($I685,怪物模板!$A$3:$N$302,怪物模板!M$1,FALSE))</f>
        <v>0</v>
      </c>
      <c r="AA685" s="6">
        <v>750</v>
      </c>
      <c r="AB685" s="6">
        <v>0</v>
      </c>
      <c r="AC685" s="6">
        <v>0</v>
      </c>
      <c r="AD685" s="6">
        <v>0</v>
      </c>
    </row>
    <row r="686" spans="1:30">
      <c r="A686" s="6">
        <v>683</v>
      </c>
      <c r="B686" s="6">
        <v>240120</v>
      </c>
      <c r="C686" s="6" t="s">
        <v>626</v>
      </c>
      <c r="E686" s="11" t="str">
        <f t="shared" si="20"/>
        <v>24012029802</v>
      </c>
      <c r="F686" s="6">
        <v>29802</v>
      </c>
      <c r="G686" s="6" t="s">
        <v>88</v>
      </c>
      <c r="H686" s="6"/>
      <c r="I686" s="6">
        <v>60</v>
      </c>
      <c r="J686" s="6">
        <v>3</v>
      </c>
      <c r="K686" s="6">
        <v>0</v>
      </c>
      <c r="L686" s="6">
        <v>0</v>
      </c>
      <c r="M686">
        <v>2.5</v>
      </c>
      <c r="N686">
        <v>20</v>
      </c>
      <c r="O686" s="6">
        <v>443</v>
      </c>
      <c r="P686" s="6">
        <v>78495</v>
      </c>
      <c r="Q686" s="6">
        <v>1217</v>
      </c>
      <c r="R686" s="6">
        <v>1217</v>
      </c>
      <c r="S686" s="10">
        <v>608</v>
      </c>
      <c r="T686" s="6">
        <v>304</v>
      </c>
      <c r="U686" s="6">
        <v>243</v>
      </c>
      <c r="V686" s="6">
        <v>194</v>
      </c>
      <c r="W686" s="6">
        <v>152</v>
      </c>
      <c r="X686" s="6">
        <v>304</v>
      </c>
      <c r="Y686" s="6">
        <f>INT(VLOOKUP($I686,怪物模板!$A$3:$N$302,怪物模板!L$1,FALSE))</f>
        <v>12000</v>
      </c>
      <c r="Z686" s="6">
        <f>INT(VLOOKUP($I686,怪物模板!$A$3:$N$302,怪物模板!M$1,FALSE))</f>
        <v>0</v>
      </c>
      <c r="AA686" s="6">
        <v>750</v>
      </c>
      <c r="AB686" s="6">
        <v>0</v>
      </c>
      <c r="AC686" s="6">
        <v>0</v>
      </c>
      <c r="AD686" s="6">
        <v>0</v>
      </c>
    </row>
    <row r="687" spans="1:30">
      <c r="A687" s="6">
        <v>684</v>
      </c>
      <c r="B687" s="6">
        <v>240120</v>
      </c>
      <c r="C687" s="6" t="s">
        <v>626</v>
      </c>
      <c r="E687" s="11" t="str">
        <f t="shared" si="20"/>
        <v>24012029803</v>
      </c>
      <c r="F687" s="6">
        <v>29803</v>
      </c>
      <c r="G687" s="6" t="s">
        <v>127</v>
      </c>
      <c r="H687" s="6"/>
      <c r="I687" s="6">
        <v>60</v>
      </c>
      <c r="J687" s="6">
        <v>3</v>
      </c>
      <c r="K687" s="6">
        <v>0</v>
      </c>
      <c r="L687" s="6">
        <v>0</v>
      </c>
      <c r="M687">
        <v>2.5</v>
      </c>
      <c r="N687">
        <v>20</v>
      </c>
      <c r="O687" s="6">
        <v>443</v>
      </c>
      <c r="P687" s="6">
        <v>78495</v>
      </c>
      <c r="Q687" s="6">
        <v>1217</v>
      </c>
      <c r="R687" s="6">
        <v>1217</v>
      </c>
      <c r="S687" s="10">
        <v>608</v>
      </c>
      <c r="T687" s="6">
        <v>304</v>
      </c>
      <c r="U687" s="6">
        <v>243</v>
      </c>
      <c r="V687" s="6">
        <v>194</v>
      </c>
      <c r="W687" s="6">
        <v>152</v>
      </c>
      <c r="X687" s="6">
        <v>304</v>
      </c>
      <c r="Y687" s="6">
        <f>INT(VLOOKUP($I687,怪物模板!$A$3:$N$302,怪物模板!L$1,FALSE))</f>
        <v>12000</v>
      </c>
      <c r="Z687" s="6">
        <f>INT(VLOOKUP($I687,怪物模板!$A$3:$N$302,怪物模板!M$1,FALSE))</f>
        <v>0</v>
      </c>
      <c r="AA687" s="6">
        <v>750</v>
      </c>
      <c r="AB687" s="6">
        <v>0</v>
      </c>
      <c r="AC687" s="6">
        <v>0</v>
      </c>
      <c r="AD687" s="6">
        <v>0</v>
      </c>
    </row>
    <row r="688" spans="1:30">
      <c r="A688" s="6">
        <v>685</v>
      </c>
      <c r="B688" s="6">
        <v>240120</v>
      </c>
      <c r="C688" s="6" t="s">
        <v>626</v>
      </c>
      <c r="E688" s="11" t="str">
        <f t="shared" si="20"/>
        <v>24012029804</v>
      </c>
      <c r="F688" s="6">
        <v>29804</v>
      </c>
      <c r="G688" s="6" t="s">
        <v>66</v>
      </c>
      <c r="H688" s="6"/>
      <c r="I688" s="6">
        <v>60</v>
      </c>
      <c r="J688" s="6">
        <v>3</v>
      </c>
      <c r="K688" s="6">
        <v>0</v>
      </c>
      <c r="L688" s="6">
        <v>0</v>
      </c>
      <c r="M688">
        <v>2.5</v>
      </c>
      <c r="N688">
        <v>20</v>
      </c>
      <c r="O688" s="6">
        <v>443</v>
      </c>
      <c r="P688" s="6">
        <v>78495</v>
      </c>
      <c r="Q688" s="6">
        <v>1217</v>
      </c>
      <c r="R688" s="6">
        <v>1217</v>
      </c>
      <c r="S688" s="10">
        <v>608</v>
      </c>
      <c r="T688" s="6">
        <v>304</v>
      </c>
      <c r="U688" s="6">
        <v>243</v>
      </c>
      <c r="V688" s="6">
        <v>194</v>
      </c>
      <c r="W688" s="6">
        <v>152</v>
      </c>
      <c r="X688" s="6">
        <v>304</v>
      </c>
      <c r="Y688" s="6">
        <f>INT(VLOOKUP($I688,怪物模板!$A$3:$N$302,怪物模板!L$1,FALSE))</f>
        <v>12000</v>
      </c>
      <c r="Z688" s="6">
        <f>INT(VLOOKUP($I688,怪物模板!$A$3:$N$302,怪物模板!M$1,FALSE))</f>
        <v>0</v>
      </c>
      <c r="AA688" s="6">
        <v>750</v>
      </c>
      <c r="AB688" s="6">
        <v>0</v>
      </c>
      <c r="AC688" s="6">
        <v>0</v>
      </c>
      <c r="AD688" s="6">
        <v>0</v>
      </c>
    </row>
    <row r="689" spans="1:30">
      <c r="A689" s="6">
        <v>686</v>
      </c>
      <c r="B689" s="6">
        <v>240120</v>
      </c>
      <c r="C689" s="6" t="s">
        <v>626</v>
      </c>
      <c r="E689" s="11" t="str">
        <f t="shared" si="20"/>
        <v>24012029805</v>
      </c>
      <c r="F689" s="6">
        <v>29805</v>
      </c>
      <c r="G689" s="6" t="s">
        <v>128</v>
      </c>
      <c r="H689" s="6"/>
      <c r="I689" s="6">
        <v>60</v>
      </c>
      <c r="J689" s="6">
        <v>3</v>
      </c>
      <c r="K689" s="6">
        <v>0</v>
      </c>
      <c r="L689" s="6">
        <v>0</v>
      </c>
      <c r="M689">
        <v>2.5</v>
      </c>
      <c r="N689">
        <v>20</v>
      </c>
      <c r="O689" s="6">
        <v>443</v>
      </c>
      <c r="P689" s="6">
        <v>78495</v>
      </c>
      <c r="Q689" s="6">
        <v>1217</v>
      </c>
      <c r="R689" s="6">
        <v>1217</v>
      </c>
      <c r="S689" s="10">
        <v>608</v>
      </c>
      <c r="T689" s="6">
        <v>304</v>
      </c>
      <c r="U689" s="6">
        <v>243</v>
      </c>
      <c r="V689" s="6">
        <v>194</v>
      </c>
      <c r="W689" s="6">
        <v>152</v>
      </c>
      <c r="X689" s="6">
        <v>304</v>
      </c>
      <c r="Y689" s="6">
        <f>INT(VLOOKUP($I689,怪物模板!$A$3:$N$302,怪物模板!L$1,FALSE))</f>
        <v>12000</v>
      </c>
      <c r="Z689" s="6">
        <f>INT(VLOOKUP($I689,怪物模板!$A$3:$N$302,怪物模板!M$1,FALSE))</f>
        <v>0</v>
      </c>
      <c r="AA689" s="6">
        <v>750</v>
      </c>
      <c r="AB689" s="6">
        <v>0</v>
      </c>
      <c r="AC689" s="6">
        <v>0</v>
      </c>
      <c r="AD689" s="6">
        <v>0</v>
      </c>
    </row>
    <row r="690" spans="1:30">
      <c r="A690" s="6">
        <v>687</v>
      </c>
      <c r="B690" s="6">
        <v>240120</v>
      </c>
      <c r="C690" s="6" t="s">
        <v>626</v>
      </c>
      <c r="E690" s="11" t="str">
        <f t="shared" si="20"/>
        <v>24012029806</v>
      </c>
      <c r="F690" s="6">
        <v>29806</v>
      </c>
      <c r="G690" s="6" t="s">
        <v>160</v>
      </c>
      <c r="H690" s="6"/>
      <c r="I690" s="6">
        <v>60</v>
      </c>
      <c r="J690" s="6">
        <v>3</v>
      </c>
      <c r="K690" s="6">
        <v>0</v>
      </c>
      <c r="L690" s="6">
        <v>0</v>
      </c>
      <c r="M690">
        <v>2.5</v>
      </c>
      <c r="N690">
        <v>20</v>
      </c>
      <c r="O690" s="6">
        <v>443</v>
      </c>
      <c r="P690" s="6">
        <v>78495</v>
      </c>
      <c r="Q690" s="6">
        <v>1217</v>
      </c>
      <c r="R690" s="6">
        <v>1217</v>
      </c>
      <c r="S690" s="10">
        <v>608</v>
      </c>
      <c r="T690" s="6">
        <v>304</v>
      </c>
      <c r="U690" s="6">
        <v>243</v>
      </c>
      <c r="V690" s="6">
        <v>194</v>
      </c>
      <c r="W690" s="6">
        <v>152</v>
      </c>
      <c r="X690" s="6">
        <v>304</v>
      </c>
      <c r="Y690" s="6">
        <f>INT(VLOOKUP($I690,怪物模板!$A$3:$N$302,怪物模板!L$1,FALSE))</f>
        <v>12000</v>
      </c>
      <c r="Z690" s="6">
        <f>INT(VLOOKUP($I690,怪物模板!$A$3:$N$302,怪物模板!M$1,FALSE))</f>
        <v>0</v>
      </c>
      <c r="AA690" s="6">
        <v>750</v>
      </c>
      <c r="AB690" s="6">
        <v>0</v>
      </c>
      <c r="AC690" s="6">
        <v>0</v>
      </c>
      <c r="AD690" s="6">
        <v>0</v>
      </c>
    </row>
    <row r="691" spans="1:30">
      <c r="A691" s="6">
        <v>688</v>
      </c>
      <c r="B691" s="6">
        <v>240120</v>
      </c>
      <c r="C691" s="6" t="s">
        <v>626</v>
      </c>
      <c r="E691" s="11" t="str">
        <f t="shared" si="20"/>
        <v>24012029807</v>
      </c>
      <c r="F691" s="6">
        <v>29807</v>
      </c>
      <c r="G691" s="6" t="s">
        <v>104</v>
      </c>
      <c r="H691" s="6"/>
      <c r="I691" s="6">
        <v>60</v>
      </c>
      <c r="J691" s="6">
        <v>3</v>
      </c>
      <c r="K691" s="6">
        <v>0</v>
      </c>
      <c r="L691" s="6">
        <v>0</v>
      </c>
      <c r="M691">
        <v>2.5</v>
      </c>
      <c r="N691">
        <v>20</v>
      </c>
      <c r="O691" s="6">
        <v>443</v>
      </c>
      <c r="P691" s="6">
        <v>78495</v>
      </c>
      <c r="Q691" s="6">
        <v>1217</v>
      </c>
      <c r="R691" s="6">
        <v>1217</v>
      </c>
      <c r="S691" s="10">
        <v>608</v>
      </c>
      <c r="T691" s="6">
        <v>304</v>
      </c>
      <c r="U691" s="6">
        <v>243</v>
      </c>
      <c r="V691" s="6">
        <v>194</v>
      </c>
      <c r="W691" s="6">
        <v>152</v>
      </c>
      <c r="X691" s="6">
        <v>304</v>
      </c>
      <c r="Y691" s="6">
        <f>INT(VLOOKUP($I691,怪物模板!$A$3:$N$302,怪物模板!L$1,FALSE))</f>
        <v>12000</v>
      </c>
      <c r="Z691" s="6">
        <f>INT(VLOOKUP($I691,怪物模板!$A$3:$N$302,怪物模板!M$1,FALSE))</f>
        <v>0</v>
      </c>
      <c r="AA691" s="6">
        <v>750</v>
      </c>
      <c r="AB691" s="6">
        <v>0</v>
      </c>
      <c r="AC691" s="6">
        <v>0</v>
      </c>
      <c r="AD691" s="6">
        <v>0</v>
      </c>
    </row>
    <row r="692" spans="1:30">
      <c r="A692" s="6">
        <v>689</v>
      </c>
      <c r="B692" s="6">
        <v>240120</v>
      </c>
      <c r="C692" s="6" t="s">
        <v>626</v>
      </c>
      <c r="E692" s="11" t="str">
        <f t="shared" si="20"/>
        <v>24012029808</v>
      </c>
      <c r="F692" s="6">
        <v>29808</v>
      </c>
      <c r="G692" s="6" t="s">
        <v>527</v>
      </c>
      <c r="H692" s="6"/>
      <c r="I692" s="6">
        <v>60</v>
      </c>
      <c r="J692" s="6">
        <v>3</v>
      </c>
      <c r="K692" s="6">
        <v>0</v>
      </c>
      <c r="L692" s="6">
        <v>0</v>
      </c>
      <c r="M692">
        <v>2.5</v>
      </c>
      <c r="N692">
        <v>20</v>
      </c>
      <c r="O692" s="6">
        <v>443</v>
      </c>
      <c r="P692" s="6">
        <v>78495</v>
      </c>
      <c r="Q692" s="6">
        <v>1217</v>
      </c>
      <c r="R692" s="6">
        <v>1217</v>
      </c>
      <c r="S692" s="10">
        <v>608</v>
      </c>
      <c r="T692" s="6">
        <v>304</v>
      </c>
      <c r="U692" s="6">
        <v>243</v>
      </c>
      <c r="V692" s="6">
        <v>194</v>
      </c>
      <c r="W692" s="6">
        <v>152</v>
      </c>
      <c r="X692" s="6">
        <v>304</v>
      </c>
      <c r="Y692" s="6">
        <f>INT(VLOOKUP($I692,怪物模板!$A$3:$N$302,怪物模板!L$1,FALSE))</f>
        <v>12000</v>
      </c>
      <c r="Z692" s="6">
        <f>INT(VLOOKUP($I692,怪物模板!$A$3:$N$302,怪物模板!M$1,FALSE))</f>
        <v>0</v>
      </c>
      <c r="AA692" s="6">
        <v>750</v>
      </c>
      <c r="AB692" s="6">
        <v>0</v>
      </c>
      <c r="AC692" s="6">
        <v>0</v>
      </c>
      <c r="AD692" s="6">
        <v>0</v>
      </c>
    </row>
    <row r="693" spans="1:30">
      <c r="A693" s="6">
        <v>690</v>
      </c>
      <c r="B693" s="6">
        <v>240120</v>
      </c>
      <c r="C693" s="6" t="s">
        <v>626</v>
      </c>
      <c r="E693" s="11" t="str">
        <f t="shared" si="20"/>
        <v>24012029809</v>
      </c>
      <c r="F693" s="6">
        <v>29809</v>
      </c>
      <c r="G693" s="6" t="s">
        <v>190</v>
      </c>
      <c r="H693" s="6"/>
      <c r="I693" s="6">
        <v>60</v>
      </c>
      <c r="J693" s="6">
        <v>3</v>
      </c>
      <c r="K693" s="6">
        <v>0</v>
      </c>
      <c r="L693" s="6">
        <v>0</v>
      </c>
      <c r="M693">
        <v>2.5</v>
      </c>
      <c r="N693">
        <v>20</v>
      </c>
      <c r="O693" s="6">
        <v>443</v>
      </c>
      <c r="P693" s="6">
        <v>78495</v>
      </c>
      <c r="Q693" s="6">
        <v>1217</v>
      </c>
      <c r="R693" s="6">
        <v>1217</v>
      </c>
      <c r="S693" s="10">
        <v>608</v>
      </c>
      <c r="T693" s="6">
        <v>304</v>
      </c>
      <c r="U693" s="6">
        <v>243</v>
      </c>
      <c r="V693" s="6">
        <v>194</v>
      </c>
      <c r="W693" s="6">
        <v>152</v>
      </c>
      <c r="X693" s="6">
        <v>304</v>
      </c>
      <c r="Y693" s="6">
        <f>INT(VLOOKUP($I693,怪物模板!$A$3:$N$302,怪物模板!L$1,FALSE))</f>
        <v>12000</v>
      </c>
      <c r="Z693" s="6">
        <f>INT(VLOOKUP($I693,怪物模板!$A$3:$N$302,怪物模板!M$1,FALSE))</f>
        <v>0</v>
      </c>
      <c r="AA693" s="6">
        <v>750</v>
      </c>
      <c r="AB693" s="6">
        <v>0</v>
      </c>
      <c r="AC693" s="6">
        <v>0</v>
      </c>
      <c r="AD693" s="6">
        <v>0</v>
      </c>
    </row>
    <row r="694" spans="1:30">
      <c r="A694" s="6">
        <v>691</v>
      </c>
      <c r="B694" s="6">
        <v>240130</v>
      </c>
      <c r="C694" s="6" t="s">
        <v>627</v>
      </c>
      <c r="E694" s="11" t="str">
        <f t="shared" si="20"/>
        <v>24013029801</v>
      </c>
      <c r="F694" s="6">
        <v>29801</v>
      </c>
      <c r="G694" s="6" t="s">
        <v>625</v>
      </c>
      <c r="H694" s="6"/>
      <c r="I694" s="6">
        <v>80</v>
      </c>
      <c r="J694" s="6">
        <v>3</v>
      </c>
      <c r="K694" s="6">
        <v>0</v>
      </c>
      <c r="L694" s="6">
        <v>0</v>
      </c>
      <c r="M694">
        <v>3.5</v>
      </c>
      <c r="N694">
        <v>23</v>
      </c>
      <c r="O694" s="6">
        <v>901</v>
      </c>
      <c r="P694" s="6">
        <v>220257</v>
      </c>
      <c r="Q694" s="6">
        <v>3416</v>
      </c>
      <c r="R694" s="6">
        <v>3416</v>
      </c>
      <c r="S694" s="10">
        <v>1708</v>
      </c>
      <c r="T694" s="6">
        <v>854</v>
      </c>
      <c r="U694" s="6">
        <v>683</v>
      </c>
      <c r="V694" s="6">
        <v>546</v>
      </c>
      <c r="W694" s="6">
        <v>427</v>
      </c>
      <c r="X694" s="6">
        <v>854</v>
      </c>
      <c r="Y694" s="6">
        <f>INT(VLOOKUP($I694,怪物模板!$A$3:$N$302,怪物模板!L$1,FALSE))</f>
        <v>12000</v>
      </c>
      <c r="Z694" s="6">
        <f>INT(VLOOKUP($I694,怪物模板!$A$3:$N$302,怪物模板!M$1,FALSE))</f>
        <v>0</v>
      </c>
      <c r="AA694" s="6">
        <v>750</v>
      </c>
      <c r="AB694" s="6">
        <v>0</v>
      </c>
      <c r="AC694" s="6">
        <v>0</v>
      </c>
      <c r="AD694" s="6">
        <v>0</v>
      </c>
    </row>
    <row r="695" spans="1:30">
      <c r="A695" s="6">
        <v>692</v>
      </c>
      <c r="B695" s="6">
        <v>240130</v>
      </c>
      <c r="C695" s="6" t="s">
        <v>627</v>
      </c>
      <c r="E695" s="11" t="str">
        <f t="shared" si="20"/>
        <v>24013029802</v>
      </c>
      <c r="F695" s="6">
        <v>29802</v>
      </c>
      <c r="G695" s="6" t="s">
        <v>88</v>
      </c>
      <c r="H695" s="6"/>
      <c r="I695" s="6">
        <v>80</v>
      </c>
      <c r="J695" s="6">
        <v>3</v>
      </c>
      <c r="K695" s="6">
        <v>0</v>
      </c>
      <c r="L695" s="6">
        <v>0</v>
      </c>
      <c r="M695">
        <v>3.5</v>
      </c>
      <c r="N695">
        <v>23</v>
      </c>
      <c r="O695" s="6">
        <v>901</v>
      </c>
      <c r="P695" s="6">
        <v>220257</v>
      </c>
      <c r="Q695" s="6">
        <v>3416</v>
      </c>
      <c r="R695" s="6">
        <v>3416</v>
      </c>
      <c r="S695" s="10">
        <v>1708</v>
      </c>
      <c r="T695" s="6">
        <v>854</v>
      </c>
      <c r="U695" s="6">
        <v>683</v>
      </c>
      <c r="V695" s="6">
        <v>546</v>
      </c>
      <c r="W695" s="6">
        <v>427</v>
      </c>
      <c r="X695" s="6">
        <v>854</v>
      </c>
      <c r="Y695" s="6">
        <f>INT(VLOOKUP($I695,怪物模板!$A$3:$N$302,怪物模板!L$1,FALSE))</f>
        <v>12000</v>
      </c>
      <c r="Z695" s="6">
        <f>INT(VLOOKUP($I695,怪物模板!$A$3:$N$302,怪物模板!M$1,FALSE))</f>
        <v>0</v>
      </c>
      <c r="AA695" s="6">
        <v>750</v>
      </c>
      <c r="AB695" s="6">
        <v>0</v>
      </c>
      <c r="AC695" s="6">
        <v>0</v>
      </c>
      <c r="AD695" s="6">
        <v>0</v>
      </c>
    </row>
    <row r="696" spans="1:30">
      <c r="A696" s="6">
        <v>693</v>
      </c>
      <c r="B696" s="6">
        <v>240130</v>
      </c>
      <c r="C696" s="6" t="s">
        <v>627</v>
      </c>
      <c r="E696" s="11" t="str">
        <f t="shared" si="20"/>
        <v>24013029803</v>
      </c>
      <c r="F696" s="6">
        <v>29803</v>
      </c>
      <c r="G696" s="6" t="s">
        <v>127</v>
      </c>
      <c r="H696" s="6"/>
      <c r="I696" s="6">
        <v>80</v>
      </c>
      <c r="J696" s="6">
        <v>3</v>
      </c>
      <c r="K696" s="6">
        <v>0</v>
      </c>
      <c r="L696" s="6">
        <v>0</v>
      </c>
      <c r="M696">
        <v>3.5</v>
      </c>
      <c r="N696">
        <v>23</v>
      </c>
      <c r="O696" s="6">
        <v>901</v>
      </c>
      <c r="P696" s="6">
        <v>220257</v>
      </c>
      <c r="Q696" s="6">
        <v>3416</v>
      </c>
      <c r="R696" s="6">
        <v>3416</v>
      </c>
      <c r="S696" s="10">
        <v>1708</v>
      </c>
      <c r="T696" s="6">
        <v>854</v>
      </c>
      <c r="U696" s="6">
        <v>683</v>
      </c>
      <c r="V696" s="6">
        <v>546</v>
      </c>
      <c r="W696" s="6">
        <v>427</v>
      </c>
      <c r="X696" s="6">
        <v>854</v>
      </c>
      <c r="Y696" s="6">
        <f>INT(VLOOKUP($I696,怪物模板!$A$3:$N$302,怪物模板!L$1,FALSE))</f>
        <v>12000</v>
      </c>
      <c r="Z696" s="6">
        <f>INT(VLOOKUP($I696,怪物模板!$A$3:$N$302,怪物模板!M$1,FALSE))</f>
        <v>0</v>
      </c>
      <c r="AA696" s="6">
        <v>750</v>
      </c>
      <c r="AB696" s="6">
        <v>0</v>
      </c>
      <c r="AC696" s="6">
        <v>0</v>
      </c>
      <c r="AD696" s="6">
        <v>0</v>
      </c>
    </row>
    <row r="697" spans="1:30">
      <c r="A697" s="6">
        <v>694</v>
      </c>
      <c r="B697" s="6">
        <v>240130</v>
      </c>
      <c r="C697" s="6" t="s">
        <v>627</v>
      </c>
      <c r="E697" s="11" t="str">
        <f t="shared" si="20"/>
        <v>24013029804</v>
      </c>
      <c r="F697" s="6">
        <v>29804</v>
      </c>
      <c r="G697" s="6" t="s">
        <v>66</v>
      </c>
      <c r="H697" s="6"/>
      <c r="I697" s="6">
        <v>80</v>
      </c>
      <c r="J697" s="6">
        <v>3</v>
      </c>
      <c r="K697" s="6">
        <v>0</v>
      </c>
      <c r="L697" s="6">
        <v>0</v>
      </c>
      <c r="M697">
        <v>3.5</v>
      </c>
      <c r="N697">
        <v>23</v>
      </c>
      <c r="O697" s="6">
        <v>901</v>
      </c>
      <c r="P697" s="6">
        <v>220257</v>
      </c>
      <c r="Q697" s="6">
        <v>3416</v>
      </c>
      <c r="R697" s="6">
        <v>3416</v>
      </c>
      <c r="S697" s="10">
        <v>1708</v>
      </c>
      <c r="T697" s="6">
        <v>854</v>
      </c>
      <c r="U697" s="6">
        <v>683</v>
      </c>
      <c r="V697" s="6">
        <v>546</v>
      </c>
      <c r="W697" s="6">
        <v>427</v>
      </c>
      <c r="X697" s="6">
        <v>854</v>
      </c>
      <c r="Y697" s="6">
        <f>INT(VLOOKUP($I697,怪物模板!$A$3:$N$302,怪物模板!L$1,FALSE))</f>
        <v>12000</v>
      </c>
      <c r="Z697" s="6">
        <f>INT(VLOOKUP($I697,怪物模板!$A$3:$N$302,怪物模板!M$1,FALSE))</f>
        <v>0</v>
      </c>
      <c r="AA697" s="6">
        <v>750</v>
      </c>
      <c r="AB697" s="6">
        <v>0</v>
      </c>
      <c r="AC697" s="6">
        <v>0</v>
      </c>
      <c r="AD697" s="6">
        <v>0</v>
      </c>
    </row>
    <row r="698" spans="1:30">
      <c r="A698" s="6">
        <v>695</v>
      </c>
      <c r="B698" s="6">
        <v>240130</v>
      </c>
      <c r="C698" s="6" t="s">
        <v>627</v>
      </c>
      <c r="E698" s="11" t="str">
        <f t="shared" si="20"/>
        <v>24013029805</v>
      </c>
      <c r="F698" s="6">
        <v>29805</v>
      </c>
      <c r="G698" s="6" t="s">
        <v>128</v>
      </c>
      <c r="H698" s="6"/>
      <c r="I698" s="6">
        <v>80</v>
      </c>
      <c r="J698" s="6">
        <v>3</v>
      </c>
      <c r="K698" s="6">
        <v>0</v>
      </c>
      <c r="L698" s="6">
        <v>0</v>
      </c>
      <c r="M698">
        <v>3.5</v>
      </c>
      <c r="N698">
        <v>23</v>
      </c>
      <c r="O698" s="6">
        <v>901</v>
      </c>
      <c r="P698" s="6">
        <v>220257</v>
      </c>
      <c r="Q698" s="6">
        <v>3416</v>
      </c>
      <c r="R698" s="6">
        <v>3416</v>
      </c>
      <c r="S698" s="10">
        <v>1708</v>
      </c>
      <c r="T698" s="6">
        <v>854</v>
      </c>
      <c r="U698" s="6">
        <v>683</v>
      </c>
      <c r="V698" s="6">
        <v>546</v>
      </c>
      <c r="W698" s="6">
        <v>427</v>
      </c>
      <c r="X698" s="6">
        <v>854</v>
      </c>
      <c r="Y698" s="6">
        <f>INT(VLOOKUP($I698,怪物模板!$A$3:$N$302,怪物模板!L$1,FALSE))</f>
        <v>12000</v>
      </c>
      <c r="Z698" s="6">
        <f>INT(VLOOKUP($I698,怪物模板!$A$3:$N$302,怪物模板!M$1,FALSE))</f>
        <v>0</v>
      </c>
      <c r="AA698" s="6">
        <v>750</v>
      </c>
      <c r="AB698" s="6">
        <v>0</v>
      </c>
      <c r="AC698" s="6">
        <v>0</v>
      </c>
      <c r="AD698" s="6">
        <v>0</v>
      </c>
    </row>
    <row r="699" spans="1:30">
      <c r="A699" s="6">
        <v>696</v>
      </c>
      <c r="B699" s="6">
        <v>240130</v>
      </c>
      <c r="C699" s="6" t="s">
        <v>627</v>
      </c>
      <c r="E699" s="11" t="str">
        <f t="shared" si="20"/>
        <v>24013029806</v>
      </c>
      <c r="F699" s="6">
        <v>29806</v>
      </c>
      <c r="G699" s="6" t="s">
        <v>160</v>
      </c>
      <c r="H699" s="6"/>
      <c r="I699" s="6">
        <v>80</v>
      </c>
      <c r="J699" s="6">
        <v>3</v>
      </c>
      <c r="K699" s="6">
        <v>0</v>
      </c>
      <c r="L699" s="6">
        <v>0</v>
      </c>
      <c r="M699">
        <v>3.5</v>
      </c>
      <c r="N699">
        <v>23</v>
      </c>
      <c r="O699" s="6">
        <v>901</v>
      </c>
      <c r="P699" s="6">
        <v>220257</v>
      </c>
      <c r="Q699" s="6">
        <v>3416</v>
      </c>
      <c r="R699" s="6">
        <v>3416</v>
      </c>
      <c r="S699" s="10">
        <v>1708</v>
      </c>
      <c r="T699" s="6">
        <v>854</v>
      </c>
      <c r="U699" s="6">
        <v>683</v>
      </c>
      <c r="V699" s="6">
        <v>546</v>
      </c>
      <c r="W699" s="6">
        <v>427</v>
      </c>
      <c r="X699" s="6">
        <v>854</v>
      </c>
      <c r="Y699" s="6">
        <f>INT(VLOOKUP($I699,怪物模板!$A$3:$N$302,怪物模板!L$1,FALSE))</f>
        <v>12000</v>
      </c>
      <c r="Z699" s="6">
        <f>INT(VLOOKUP($I699,怪物模板!$A$3:$N$302,怪物模板!M$1,FALSE))</f>
        <v>0</v>
      </c>
      <c r="AA699" s="6">
        <v>750</v>
      </c>
      <c r="AB699" s="6">
        <v>0</v>
      </c>
      <c r="AC699" s="6">
        <v>0</v>
      </c>
      <c r="AD699" s="6">
        <v>0</v>
      </c>
    </row>
    <row r="700" spans="1:30">
      <c r="A700" s="6">
        <v>697</v>
      </c>
      <c r="B700" s="6">
        <v>240130</v>
      </c>
      <c r="C700" s="6" t="s">
        <v>627</v>
      </c>
      <c r="E700" s="11" t="str">
        <f t="shared" si="20"/>
        <v>24013029807</v>
      </c>
      <c r="F700" s="6">
        <v>29807</v>
      </c>
      <c r="G700" s="6" t="s">
        <v>104</v>
      </c>
      <c r="H700" s="6"/>
      <c r="I700" s="6">
        <v>80</v>
      </c>
      <c r="J700" s="6">
        <v>3</v>
      </c>
      <c r="K700" s="6">
        <v>0</v>
      </c>
      <c r="L700" s="6">
        <v>0</v>
      </c>
      <c r="M700">
        <v>3.5</v>
      </c>
      <c r="N700">
        <v>23</v>
      </c>
      <c r="O700" s="6">
        <v>901</v>
      </c>
      <c r="P700" s="6">
        <v>220257</v>
      </c>
      <c r="Q700" s="6">
        <v>3416</v>
      </c>
      <c r="R700" s="6">
        <v>3416</v>
      </c>
      <c r="S700" s="10">
        <v>1708</v>
      </c>
      <c r="T700" s="6">
        <v>854</v>
      </c>
      <c r="U700" s="6">
        <v>683</v>
      </c>
      <c r="V700" s="6">
        <v>546</v>
      </c>
      <c r="W700" s="6">
        <v>427</v>
      </c>
      <c r="X700" s="6">
        <v>854</v>
      </c>
      <c r="Y700" s="6">
        <f>INT(VLOOKUP($I700,怪物模板!$A$3:$N$302,怪物模板!L$1,FALSE))</f>
        <v>12000</v>
      </c>
      <c r="Z700" s="6">
        <f>INT(VLOOKUP($I700,怪物模板!$A$3:$N$302,怪物模板!M$1,FALSE))</f>
        <v>0</v>
      </c>
      <c r="AA700" s="6">
        <v>750</v>
      </c>
      <c r="AB700" s="6">
        <v>0</v>
      </c>
      <c r="AC700" s="6">
        <v>0</v>
      </c>
      <c r="AD700" s="6">
        <v>0</v>
      </c>
    </row>
    <row r="701" spans="1:30">
      <c r="A701" s="6">
        <v>698</v>
      </c>
      <c r="B701" s="6">
        <v>240130</v>
      </c>
      <c r="C701" s="6" t="s">
        <v>627</v>
      </c>
      <c r="E701" s="11" t="str">
        <f t="shared" si="20"/>
        <v>24013029808</v>
      </c>
      <c r="F701" s="6">
        <v>29808</v>
      </c>
      <c r="G701" s="6" t="s">
        <v>527</v>
      </c>
      <c r="H701" s="6"/>
      <c r="I701" s="6">
        <v>80</v>
      </c>
      <c r="J701" s="6">
        <v>3</v>
      </c>
      <c r="K701" s="6">
        <v>0</v>
      </c>
      <c r="L701" s="6">
        <v>0</v>
      </c>
      <c r="M701">
        <v>3.5</v>
      </c>
      <c r="N701">
        <v>23</v>
      </c>
      <c r="O701" s="6">
        <v>901</v>
      </c>
      <c r="P701" s="6">
        <v>220257</v>
      </c>
      <c r="Q701" s="6">
        <v>3416</v>
      </c>
      <c r="R701" s="6">
        <v>3416</v>
      </c>
      <c r="S701" s="10">
        <v>1708</v>
      </c>
      <c r="T701" s="6">
        <v>854</v>
      </c>
      <c r="U701" s="6">
        <v>683</v>
      </c>
      <c r="V701" s="6">
        <v>546</v>
      </c>
      <c r="W701" s="6">
        <v>427</v>
      </c>
      <c r="X701" s="6">
        <v>854</v>
      </c>
      <c r="Y701" s="6">
        <f>INT(VLOOKUP($I701,怪物模板!$A$3:$N$302,怪物模板!L$1,FALSE))</f>
        <v>12000</v>
      </c>
      <c r="Z701" s="6">
        <f>INT(VLOOKUP($I701,怪物模板!$A$3:$N$302,怪物模板!M$1,FALSE))</f>
        <v>0</v>
      </c>
      <c r="AA701" s="6">
        <v>750</v>
      </c>
      <c r="AB701" s="6">
        <v>0</v>
      </c>
      <c r="AC701" s="6">
        <v>0</v>
      </c>
      <c r="AD701" s="6">
        <v>0</v>
      </c>
    </row>
    <row r="702" spans="1:30">
      <c r="A702" s="6">
        <v>699</v>
      </c>
      <c r="B702" s="6">
        <v>240130</v>
      </c>
      <c r="C702" s="6" t="s">
        <v>627</v>
      </c>
      <c r="E702" s="11" t="str">
        <f t="shared" si="20"/>
        <v>24013029809</v>
      </c>
      <c r="F702" s="6">
        <v>29809</v>
      </c>
      <c r="G702" s="6" t="s">
        <v>190</v>
      </c>
      <c r="H702" s="6"/>
      <c r="I702" s="6">
        <v>80</v>
      </c>
      <c r="J702" s="6">
        <v>3</v>
      </c>
      <c r="K702" s="6">
        <v>0</v>
      </c>
      <c r="L702" s="6">
        <v>0</v>
      </c>
      <c r="M702">
        <v>3.5</v>
      </c>
      <c r="N702">
        <v>23</v>
      </c>
      <c r="O702" s="6">
        <v>901</v>
      </c>
      <c r="P702" s="6">
        <v>220257</v>
      </c>
      <c r="Q702" s="6">
        <v>3416</v>
      </c>
      <c r="R702" s="6">
        <v>3416</v>
      </c>
      <c r="S702" s="10">
        <v>1708</v>
      </c>
      <c r="T702" s="6">
        <v>854</v>
      </c>
      <c r="U702" s="6">
        <v>683</v>
      </c>
      <c r="V702" s="6">
        <v>546</v>
      </c>
      <c r="W702" s="6">
        <v>427</v>
      </c>
      <c r="X702" s="6">
        <v>854</v>
      </c>
      <c r="Y702" s="6">
        <f>INT(VLOOKUP($I702,怪物模板!$A$3:$N$302,怪物模板!L$1,FALSE))</f>
        <v>12000</v>
      </c>
      <c r="Z702" s="6">
        <f>INT(VLOOKUP($I702,怪物模板!$A$3:$N$302,怪物模板!M$1,FALSE))</f>
        <v>0</v>
      </c>
      <c r="AA702" s="6">
        <v>750</v>
      </c>
      <c r="AB702" s="6">
        <v>0</v>
      </c>
      <c r="AC702" s="6">
        <v>0</v>
      </c>
      <c r="AD702" s="6">
        <v>0</v>
      </c>
    </row>
    <row r="703" spans="1:30">
      <c r="A703" s="6">
        <v>700</v>
      </c>
      <c r="B703" s="6">
        <v>240140</v>
      </c>
      <c r="C703" s="6" t="s">
        <v>628</v>
      </c>
      <c r="E703" s="11" t="str">
        <f t="shared" si="20"/>
        <v>24014029801</v>
      </c>
      <c r="F703" s="6">
        <v>29801</v>
      </c>
      <c r="G703" s="6" t="s">
        <v>625</v>
      </c>
      <c r="H703" s="6"/>
      <c r="I703" s="6">
        <v>100</v>
      </c>
      <c r="J703" s="6">
        <v>3</v>
      </c>
      <c r="K703" s="6">
        <v>0</v>
      </c>
      <c r="L703" s="6">
        <v>0</v>
      </c>
      <c r="M703">
        <v>3.7</v>
      </c>
      <c r="N703">
        <v>26</v>
      </c>
      <c r="O703" s="6">
        <v>1290</v>
      </c>
      <c r="P703" s="6">
        <v>581326</v>
      </c>
      <c r="Q703" s="6">
        <v>9015</v>
      </c>
      <c r="R703" s="6">
        <v>9015</v>
      </c>
      <c r="S703" s="10">
        <v>4507</v>
      </c>
      <c r="T703" s="6">
        <v>2253</v>
      </c>
      <c r="U703" s="6">
        <v>1803</v>
      </c>
      <c r="V703" s="6">
        <v>1442</v>
      </c>
      <c r="W703" s="6">
        <v>1126</v>
      </c>
      <c r="X703" s="6">
        <v>2253</v>
      </c>
      <c r="Y703" s="6">
        <f>INT(VLOOKUP($I703,怪物模板!$A$3:$N$302,怪物模板!L$1,FALSE))</f>
        <v>12000</v>
      </c>
      <c r="Z703" s="6">
        <f>INT(VLOOKUP($I703,怪物模板!$A$3:$N$302,怪物模板!M$1,FALSE))</f>
        <v>0</v>
      </c>
      <c r="AA703" s="6">
        <v>750</v>
      </c>
      <c r="AB703" s="6">
        <v>0</v>
      </c>
      <c r="AC703" s="6">
        <v>0</v>
      </c>
      <c r="AD703" s="6">
        <v>0</v>
      </c>
    </row>
    <row r="704" spans="1:30">
      <c r="A704" s="6">
        <v>701</v>
      </c>
      <c r="B704" s="6">
        <v>240140</v>
      </c>
      <c r="C704" s="6" t="s">
        <v>628</v>
      </c>
      <c r="E704" s="11" t="str">
        <f t="shared" si="20"/>
        <v>24014029802</v>
      </c>
      <c r="F704" s="6">
        <v>29802</v>
      </c>
      <c r="G704" s="6" t="s">
        <v>88</v>
      </c>
      <c r="H704" s="6"/>
      <c r="I704" s="6">
        <v>100</v>
      </c>
      <c r="J704" s="6">
        <v>3</v>
      </c>
      <c r="K704" s="6">
        <v>0</v>
      </c>
      <c r="L704" s="6">
        <v>0</v>
      </c>
      <c r="M704">
        <v>3.7</v>
      </c>
      <c r="N704">
        <v>26</v>
      </c>
      <c r="O704" s="6">
        <v>1290</v>
      </c>
      <c r="P704" s="6">
        <v>581326</v>
      </c>
      <c r="Q704" s="6">
        <v>9015</v>
      </c>
      <c r="R704" s="6">
        <v>9015</v>
      </c>
      <c r="S704" s="10">
        <v>4507</v>
      </c>
      <c r="T704" s="6">
        <v>2253</v>
      </c>
      <c r="U704" s="6">
        <v>1803</v>
      </c>
      <c r="V704" s="6">
        <v>1442</v>
      </c>
      <c r="W704" s="6">
        <v>1126</v>
      </c>
      <c r="X704" s="6">
        <v>2253</v>
      </c>
      <c r="Y704" s="6">
        <f>INT(VLOOKUP($I704,怪物模板!$A$3:$N$302,怪物模板!L$1,FALSE))</f>
        <v>12000</v>
      </c>
      <c r="Z704" s="6">
        <f>INT(VLOOKUP($I704,怪物模板!$A$3:$N$302,怪物模板!M$1,FALSE))</f>
        <v>0</v>
      </c>
      <c r="AA704" s="6">
        <v>750</v>
      </c>
      <c r="AB704" s="6">
        <v>0</v>
      </c>
      <c r="AC704" s="6">
        <v>0</v>
      </c>
      <c r="AD704" s="6">
        <v>0</v>
      </c>
    </row>
    <row r="705" spans="1:30">
      <c r="A705" s="6">
        <v>702</v>
      </c>
      <c r="B705" s="6">
        <v>240140</v>
      </c>
      <c r="C705" s="6" t="s">
        <v>628</v>
      </c>
      <c r="E705" s="11" t="str">
        <f t="shared" si="20"/>
        <v>24014029803</v>
      </c>
      <c r="F705" s="6">
        <v>29803</v>
      </c>
      <c r="G705" s="6" t="s">
        <v>127</v>
      </c>
      <c r="H705" s="6"/>
      <c r="I705" s="6">
        <v>100</v>
      </c>
      <c r="J705" s="6">
        <v>3</v>
      </c>
      <c r="K705" s="6">
        <v>0</v>
      </c>
      <c r="L705" s="6">
        <v>0</v>
      </c>
      <c r="M705">
        <v>3.7</v>
      </c>
      <c r="N705">
        <v>26</v>
      </c>
      <c r="O705" s="6">
        <v>1290</v>
      </c>
      <c r="P705" s="6">
        <v>581326</v>
      </c>
      <c r="Q705" s="6">
        <v>9015</v>
      </c>
      <c r="R705" s="6">
        <v>9015</v>
      </c>
      <c r="S705" s="10">
        <v>4507</v>
      </c>
      <c r="T705" s="6">
        <v>2253</v>
      </c>
      <c r="U705" s="6">
        <v>1803</v>
      </c>
      <c r="V705" s="6">
        <v>1442</v>
      </c>
      <c r="W705" s="6">
        <v>1126</v>
      </c>
      <c r="X705" s="6">
        <v>2253</v>
      </c>
      <c r="Y705" s="6">
        <f>INT(VLOOKUP($I705,怪物模板!$A$3:$N$302,怪物模板!L$1,FALSE))</f>
        <v>12000</v>
      </c>
      <c r="Z705" s="6">
        <f>INT(VLOOKUP($I705,怪物模板!$A$3:$N$302,怪物模板!M$1,FALSE))</f>
        <v>0</v>
      </c>
      <c r="AA705" s="6">
        <v>750</v>
      </c>
      <c r="AB705" s="6">
        <v>0</v>
      </c>
      <c r="AC705" s="6">
        <v>0</v>
      </c>
      <c r="AD705" s="6">
        <v>0</v>
      </c>
    </row>
    <row r="706" spans="1:30">
      <c r="A706" s="6">
        <v>703</v>
      </c>
      <c r="B706" s="6">
        <v>240140</v>
      </c>
      <c r="C706" s="6" t="s">
        <v>628</v>
      </c>
      <c r="E706" s="11" t="str">
        <f t="shared" si="20"/>
        <v>24014029804</v>
      </c>
      <c r="F706" s="6">
        <v>29804</v>
      </c>
      <c r="G706" s="6" t="s">
        <v>66</v>
      </c>
      <c r="H706" s="6"/>
      <c r="I706" s="6">
        <v>100</v>
      </c>
      <c r="J706" s="6">
        <v>3</v>
      </c>
      <c r="K706" s="6">
        <v>0</v>
      </c>
      <c r="L706" s="6">
        <v>0</v>
      </c>
      <c r="M706">
        <v>3.7</v>
      </c>
      <c r="N706">
        <v>26</v>
      </c>
      <c r="O706" s="6">
        <v>1290</v>
      </c>
      <c r="P706" s="6">
        <v>581326</v>
      </c>
      <c r="Q706" s="6">
        <v>9015</v>
      </c>
      <c r="R706" s="6">
        <v>9015</v>
      </c>
      <c r="S706" s="10">
        <v>4507</v>
      </c>
      <c r="T706" s="6">
        <v>2253</v>
      </c>
      <c r="U706" s="6">
        <v>1803</v>
      </c>
      <c r="V706" s="6">
        <v>1442</v>
      </c>
      <c r="W706" s="6">
        <v>1126</v>
      </c>
      <c r="X706" s="6">
        <v>2253</v>
      </c>
      <c r="Y706" s="6">
        <f>INT(VLOOKUP($I706,怪物模板!$A$3:$N$302,怪物模板!L$1,FALSE))</f>
        <v>12000</v>
      </c>
      <c r="Z706" s="6">
        <f>INT(VLOOKUP($I706,怪物模板!$A$3:$N$302,怪物模板!M$1,FALSE))</f>
        <v>0</v>
      </c>
      <c r="AA706" s="6">
        <v>750</v>
      </c>
      <c r="AB706" s="6">
        <v>0</v>
      </c>
      <c r="AC706" s="6">
        <v>0</v>
      </c>
      <c r="AD706" s="6">
        <v>0</v>
      </c>
    </row>
    <row r="707" spans="1:30">
      <c r="A707" s="6">
        <v>704</v>
      </c>
      <c r="B707" s="6">
        <v>240140</v>
      </c>
      <c r="C707" s="6" t="s">
        <v>628</v>
      </c>
      <c r="E707" s="11" t="str">
        <f t="shared" si="20"/>
        <v>24014029805</v>
      </c>
      <c r="F707" s="6">
        <v>29805</v>
      </c>
      <c r="G707" s="6" t="s">
        <v>128</v>
      </c>
      <c r="H707" s="6"/>
      <c r="I707" s="6">
        <v>100</v>
      </c>
      <c r="J707" s="6">
        <v>3</v>
      </c>
      <c r="K707" s="6">
        <v>0</v>
      </c>
      <c r="L707" s="6">
        <v>0</v>
      </c>
      <c r="M707">
        <v>3.7</v>
      </c>
      <c r="N707">
        <v>26</v>
      </c>
      <c r="O707" s="6">
        <v>1290</v>
      </c>
      <c r="P707" s="6">
        <v>581326</v>
      </c>
      <c r="Q707" s="6">
        <v>9015</v>
      </c>
      <c r="R707" s="6">
        <v>9015</v>
      </c>
      <c r="S707" s="10">
        <v>4507</v>
      </c>
      <c r="T707" s="6">
        <v>2253</v>
      </c>
      <c r="U707" s="6">
        <v>1803</v>
      </c>
      <c r="V707" s="6">
        <v>1442</v>
      </c>
      <c r="W707" s="6">
        <v>1126</v>
      </c>
      <c r="X707" s="6">
        <v>2253</v>
      </c>
      <c r="Y707" s="6">
        <f>INT(VLOOKUP($I707,怪物模板!$A$3:$N$302,怪物模板!L$1,FALSE))</f>
        <v>12000</v>
      </c>
      <c r="Z707" s="6">
        <f>INT(VLOOKUP($I707,怪物模板!$A$3:$N$302,怪物模板!M$1,FALSE))</f>
        <v>0</v>
      </c>
      <c r="AA707" s="6">
        <v>750</v>
      </c>
      <c r="AB707" s="6">
        <v>0</v>
      </c>
      <c r="AC707" s="6">
        <v>0</v>
      </c>
      <c r="AD707" s="6">
        <v>0</v>
      </c>
    </row>
    <row r="708" spans="1:30">
      <c r="A708" s="6">
        <v>705</v>
      </c>
      <c r="B708" s="6">
        <v>240140</v>
      </c>
      <c r="C708" s="6" t="s">
        <v>628</v>
      </c>
      <c r="E708" s="11" t="str">
        <f t="shared" si="20"/>
        <v>24014029806</v>
      </c>
      <c r="F708" s="6">
        <v>29806</v>
      </c>
      <c r="G708" s="6" t="s">
        <v>160</v>
      </c>
      <c r="H708" s="6"/>
      <c r="I708" s="6">
        <v>100</v>
      </c>
      <c r="J708" s="6">
        <v>3</v>
      </c>
      <c r="K708" s="6">
        <v>0</v>
      </c>
      <c r="L708" s="6">
        <v>0</v>
      </c>
      <c r="M708">
        <v>3.7</v>
      </c>
      <c r="N708">
        <v>26</v>
      </c>
      <c r="O708" s="6">
        <v>1290</v>
      </c>
      <c r="P708" s="6">
        <v>581326</v>
      </c>
      <c r="Q708" s="6">
        <v>9015</v>
      </c>
      <c r="R708" s="6">
        <v>9015</v>
      </c>
      <c r="S708" s="10">
        <v>4507</v>
      </c>
      <c r="T708" s="6">
        <v>2253</v>
      </c>
      <c r="U708" s="6">
        <v>1803</v>
      </c>
      <c r="V708" s="6">
        <v>1442</v>
      </c>
      <c r="W708" s="6">
        <v>1126</v>
      </c>
      <c r="X708" s="6">
        <v>2253</v>
      </c>
      <c r="Y708" s="6">
        <f>INT(VLOOKUP($I708,怪物模板!$A$3:$N$302,怪物模板!L$1,FALSE))</f>
        <v>12000</v>
      </c>
      <c r="Z708" s="6">
        <f>INT(VLOOKUP($I708,怪物模板!$A$3:$N$302,怪物模板!M$1,FALSE))</f>
        <v>0</v>
      </c>
      <c r="AA708" s="6">
        <v>750</v>
      </c>
      <c r="AB708" s="6">
        <v>0</v>
      </c>
      <c r="AC708" s="6">
        <v>0</v>
      </c>
      <c r="AD708" s="6">
        <v>0</v>
      </c>
    </row>
    <row r="709" spans="1:30">
      <c r="A709" s="6">
        <v>706</v>
      </c>
      <c r="B709" s="6">
        <v>240140</v>
      </c>
      <c r="C709" s="6" t="s">
        <v>628</v>
      </c>
      <c r="E709" s="11" t="str">
        <f t="shared" si="20"/>
        <v>24014029807</v>
      </c>
      <c r="F709" s="6">
        <v>29807</v>
      </c>
      <c r="G709" s="6" t="s">
        <v>104</v>
      </c>
      <c r="H709" s="6"/>
      <c r="I709" s="6">
        <v>100</v>
      </c>
      <c r="J709" s="6">
        <v>3</v>
      </c>
      <c r="K709" s="6">
        <v>0</v>
      </c>
      <c r="L709" s="6">
        <v>0</v>
      </c>
      <c r="M709">
        <v>3.7</v>
      </c>
      <c r="N709">
        <v>26</v>
      </c>
      <c r="O709" s="6">
        <v>1290</v>
      </c>
      <c r="P709" s="6">
        <v>581326</v>
      </c>
      <c r="Q709" s="6">
        <v>9015</v>
      </c>
      <c r="R709" s="6">
        <v>9015</v>
      </c>
      <c r="S709" s="10">
        <v>4507</v>
      </c>
      <c r="T709" s="6">
        <v>2253</v>
      </c>
      <c r="U709" s="6">
        <v>1803</v>
      </c>
      <c r="V709" s="6">
        <v>1442</v>
      </c>
      <c r="W709" s="6">
        <v>1126</v>
      </c>
      <c r="X709" s="6">
        <v>2253</v>
      </c>
      <c r="Y709" s="6">
        <f>INT(VLOOKUP($I709,怪物模板!$A$3:$N$302,怪物模板!L$1,FALSE))</f>
        <v>12000</v>
      </c>
      <c r="Z709" s="6">
        <f>INT(VLOOKUP($I709,怪物模板!$A$3:$N$302,怪物模板!M$1,FALSE))</f>
        <v>0</v>
      </c>
      <c r="AA709" s="6">
        <v>750</v>
      </c>
      <c r="AB709" s="6">
        <v>0</v>
      </c>
      <c r="AC709" s="6">
        <v>0</v>
      </c>
      <c r="AD709" s="6">
        <v>0</v>
      </c>
    </row>
    <row r="710" spans="1:30">
      <c r="A710" s="6">
        <v>707</v>
      </c>
      <c r="B710" s="6">
        <v>240140</v>
      </c>
      <c r="C710" s="6" t="s">
        <v>628</v>
      </c>
      <c r="E710" s="11" t="str">
        <f t="shared" si="20"/>
        <v>24014029808</v>
      </c>
      <c r="F710" s="6">
        <v>29808</v>
      </c>
      <c r="G710" s="6" t="s">
        <v>527</v>
      </c>
      <c r="H710" s="6"/>
      <c r="I710" s="6">
        <v>100</v>
      </c>
      <c r="J710" s="6">
        <v>3</v>
      </c>
      <c r="K710" s="6">
        <v>0</v>
      </c>
      <c r="L710" s="6">
        <v>0</v>
      </c>
      <c r="M710">
        <v>3.7</v>
      </c>
      <c r="N710">
        <v>26</v>
      </c>
      <c r="O710" s="6">
        <v>1290</v>
      </c>
      <c r="P710" s="6">
        <v>581326</v>
      </c>
      <c r="Q710" s="6">
        <v>9015</v>
      </c>
      <c r="R710" s="6">
        <v>9015</v>
      </c>
      <c r="S710" s="10">
        <v>4507</v>
      </c>
      <c r="T710" s="6">
        <v>2253</v>
      </c>
      <c r="U710" s="6">
        <v>1803</v>
      </c>
      <c r="V710" s="6">
        <v>1442</v>
      </c>
      <c r="W710" s="6">
        <v>1126</v>
      </c>
      <c r="X710" s="6">
        <v>2253</v>
      </c>
      <c r="Y710" s="6">
        <f>INT(VLOOKUP($I710,怪物模板!$A$3:$N$302,怪物模板!L$1,FALSE))</f>
        <v>12000</v>
      </c>
      <c r="Z710" s="6">
        <f>INT(VLOOKUP($I710,怪物模板!$A$3:$N$302,怪物模板!M$1,FALSE))</f>
        <v>0</v>
      </c>
      <c r="AA710" s="6">
        <v>750</v>
      </c>
      <c r="AB710" s="6">
        <v>0</v>
      </c>
      <c r="AC710" s="6">
        <v>0</v>
      </c>
      <c r="AD710" s="6">
        <v>0</v>
      </c>
    </row>
    <row r="711" spans="1:30">
      <c r="A711" s="6">
        <v>708</v>
      </c>
      <c r="B711" s="6">
        <v>240140</v>
      </c>
      <c r="C711" s="6" t="s">
        <v>628</v>
      </c>
      <c r="E711" s="11" t="str">
        <f t="shared" ref="E711:E774" si="21">B711&amp;F711</f>
        <v>24014029809</v>
      </c>
      <c r="F711" s="6">
        <v>29809</v>
      </c>
      <c r="G711" s="6" t="s">
        <v>190</v>
      </c>
      <c r="H711" s="6"/>
      <c r="I711" s="6">
        <v>100</v>
      </c>
      <c r="J711" s="6">
        <v>3</v>
      </c>
      <c r="K711" s="6">
        <v>0</v>
      </c>
      <c r="L711" s="6">
        <v>0</v>
      </c>
      <c r="M711">
        <v>3.7</v>
      </c>
      <c r="N711">
        <v>26</v>
      </c>
      <c r="O711" s="6">
        <v>1290</v>
      </c>
      <c r="P711" s="6">
        <v>581326</v>
      </c>
      <c r="Q711" s="6">
        <v>9015</v>
      </c>
      <c r="R711" s="6">
        <v>9015</v>
      </c>
      <c r="S711" s="10">
        <v>4507</v>
      </c>
      <c r="T711" s="6">
        <v>2253</v>
      </c>
      <c r="U711" s="6">
        <v>1803</v>
      </c>
      <c r="V711" s="6">
        <v>1442</v>
      </c>
      <c r="W711" s="6">
        <v>1126</v>
      </c>
      <c r="X711" s="6">
        <v>2253</v>
      </c>
      <c r="Y711" s="6">
        <f>INT(VLOOKUP($I711,怪物模板!$A$3:$N$302,怪物模板!L$1,FALSE))</f>
        <v>12000</v>
      </c>
      <c r="Z711" s="6">
        <f>INT(VLOOKUP($I711,怪物模板!$A$3:$N$302,怪物模板!M$1,FALSE))</f>
        <v>0</v>
      </c>
      <c r="AA711" s="6">
        <v>750</v>
      </c>
      <c r="AB711" s="6">
        <v>0</v>
      </c>
      <c r="AC711" s="6">
        <v>0</v>
      </c>
      <c r="AD711" s="6">
        <v>0</v>
      </c>
    </row>
    <row r="712" spans="1:30">
      <c r="A712" s="6">
        <v>709</v>
      </c>
      <c r="B712" s="6">
        <v>240150</v>
      </c>
      <c r="C712" s="6" t="s">
        <v>629</v>
      </c>
      <c r="E712" s="11" t="str">
        <f t="shared" si="21"/>
        <v>24015029801</v>
      </c>
      <c r="F712" s="6">
        <v>29801</v>
      </c>
      <c r="G712" s="6" t="s">
        <v>625</v>
      </c>
      <c r="H712" s="6"/>
      <c r="I712" s="6">
        <v>120</v>
      </c>
      <c r="J712" s="6">
        <v>3</v>
      </c>
      <c r="K712" s="6">
        <v>0</v>
      </c>
      <c r="L712" s="6">
        <v>0</v>
      </c>
      <c r="M712">
        <v>3.7</v>
      </c>
      <c r="N712">
        <v>28</v>
      </c>
      <c r="O712" s="6">
        <v>1668</v>
      </c>
      <c r="P712" s="6">
        <v>1317828</v>
      </c>
      <c r="Q712" s="6">
        <v>20436</v>
      </c>
      <c r="R712" s="6">
        <v>20436</v>
      </c>
      <c r="S712" s="10">
        <v>10218</v>
      </c>
      <c r="T712" s="6">
        <v>5109</v>
      </c>
      <c r="U712" s="6">
        <v>4087</v>
      </c>
      <c r="V712" s="6">
        <v>3269</v>
      </c>
      <c r="W712" s="6">
        <v>2554</v>
      </c>
      <c r="X712" s="6">
        <v>5109</v>
      </c>
      <c r="Y712" s="6">
        <f>INT(VLOOKUP($I712,怪物模板!$A$3:$N$302,怪物模板!L$1,FALSE))</f>
        <v>12000</v>
      </c>
      <c r="Z712" s="6">
        <f>INT(VLOOKUP($I712,怪物模板!$A$3:$N$302,怪物模板!M$1,FALSE))</f>
        <v>0</v>
      </c>
      <c r="AA712" s="6">
        <v>750</v>
      </c>
      <c r="AB712" s="6">
        <v>0</v>
      </c>
      <c r="AC712" s="6">
        <v>0</v>
      </c>
      <c r="AD712" s="6">
        <v>0</v>
      </c>
    </row>
    <row r="713" spans="1:30">
      <c r="A713" s="6">
        <v>710</v>
      </c>
      <c r="B713" s="6">
        <v>240150</v>
      </c>
      <c r="C713" s="6" t="s">
        <v>629</v>
      </c>
      <c r="E713" s="11" t="str">
        <f t="shared" si="21"/>
        <v>24015029802</v>
      </c>
      <c r="F713" s="6">
        <v>29802</v>
      </c>
      <c r="G713" s="6" t="s">
        <v>88</v>
      </c>
      <c r="H713" s="6"/>
      <c r="I713" s="6">
        <v>120</v>
      </c>
      <c r="J713" s="6">
        <v>3</v>
      </c>
      <c r="K713" s="6">
        <v>0</v>
      </c>
      <c r="L713" s="6">
        <v>0</v>
      </c>
      <c r="M713">
        <v>3.7</v>
      </c>
      <c r="N713">
        <v>28</v>
      </c>
      <c r="O713" s="6">
        <v>1668</v>
      </c>
      <c r="P713" s="6">
        <v>1317828</v>
      </c>
      <c r="Q713" s="6">
        <v>20436</v>
      </c>
      <c r="R713" s="6">
        <v>20436</v>
      </c>
      <c r="S713" s="10">
        <v>10218</v>
      </c>
      <c r="T713" s="6">
        <v>5109</v>
      </c>
      <c r="U713" s="6">
        <v>4087</v>
      </c>
      <c r="V713" s="6">
        <v>3269</v>
      </c>
      <c r="W713" s="6">
        <v>2554</v>
      </c>
      <c r="X713" s="6">
        <v>5109</v>
      </c>
      <c r="Y713" s="6">
        <f>INT(VLOOKUP($I713,怪物模板!$A$3:$N$302,怪物模板!L$1,FALSE))</f>
        <v>12000</v>
      </c>
      <c r="Z713" s="6">
        <f>INT(VLOOKUP($I713,怪物模板!$A$3:$N$302,怪物模板!M$1,FALSE))</f>
        <v>0</v>
      </c>
      <c r="AA713" s="6">
        <v>750</v>
      </c>
      <c r="AB713" s="6">
        <v>0</v>
      </c>
      <c r="AC713" s="6">
        <v>0</v>
      </c>
      <c r="AD713" s="6">
        <v>0</v>
      </c>
    </row>
    <row r="714" spans="1:30">
      <c r="A714" s="6">
        <v>711</v>
      </c>
      <c r="B714" s="6">
        <v>240150</v>
      </c>
      <c r="C714" s="6" t="s">
        <v>629</v>
      </c>
      <c r="E714" s="11" t="str">
        <f t="shared" si="21"/>
        <v>24015029803</v>
      </c>
      <c r="F714" s="6">
        <v>29803</v>
      </c>
      <c r="G714" s="6" t="s">
        <v>127</v>
      </c>
      <c r="H714" s="6"/>
      <c r="I714" s="6">
        <v>120</v>
      </c>
      <c r="J714" s="6">
        <v>3</v>
      </c>
      <c r="K714" s="6">
        <v>0</v>
      </c>
      <c r="L714" s="6">
        <v>0</v>
      </c>
      <c r="M714">
        <v>3.7</v>
      </c>
      <c r="N714">
        <v>28</v>
      </c>
      <c r="O714" s="6">
        <v>1668</v>
      </c>
      <c r="P714" s="6">
        <v>1317828</v>
      </c>
      <c r="Q714" s="6">
        <v>20436</v>
      </c>
      <c r="R714" s="6">
        <v>20436</v>
      </c>
      <c r="S714" s="10">
        <v>10218</v>
      </c>
      <c r="T714" s="6">
        <v>5109</v>
      </c>
      <c r="U714" s="6">
        <v>4087</v>
      </c>
      <c r="V714" s="6">
        <v>3269</v>
      </c>
      <c r="W714" s="6">
        <v>2554</v>
      </c>
      <c r="X714" s="6">
        <v>5109</v>
      </c>
      <c r="Y714" s="6">
        <f>INT(VLOOKUP($I714,怪物模板!$A$3:$N$302,怪物模板!L$1,FALSE))</f>
        <v>12000</v>
      </c>
      <c r="Z714" s="6">
        <f>INT(VLOOKUP($I714,怪物模板!$A$3:$N$302,怪物模板!M$1,FALSE))</f>
        <v>0</v>
      </c>
      <c r="AA714" s="6">
        <v>750</v>
      </c>
      <c r="AB714" s="6">
        <v>0</v>
      </c>
      <c r="AC714" s="6">
        <v>0</v>
      </c>
      <c r="AD714" s="6">
        <v>0</v>
      </c>
    </row>
    <row r="715" spans="1:30">
      <c r="A715" s="6">
        <v>712</v>
      </c>
      <c r="B715" s="6">
        <v>240150</v>
      </c>
      <c r="C715" s="6" t="s">
        <v>629</v>
      </c>
      <c r="E715" s="11" t="str">
        <f t="shared" si="21"/>
        <v>24015029804</v>
      </c>
      <c r="F715" s="6">
        <v>29804</v>
      </c>
      <c r="G715" s="6" t="s">
        <v>66</v>
      </c>
      <c r="H715" s="6"/>
      <c r="I715" s="6">
        <v>120</v>
      </c>
      <c r="J715" s="6">
        <v>3</v>
      </c>
      <c r="K715" s="6">
        <v>0</v>
      </c>
      <c r="L715" s="6">
        <v>0</v>
      </c>
      <c r="M715">
        <v>3.7</v>
      </c>
      <c r="N715">
        <v>28</v>
      </c>
      <c r="O715" s="6">
        <v>1668</v>
      </c>
      <c r="P715" s="6">
        <v>1317828</v>
      </c>
      <c r="Q715" s="6">
        <v>20436</v>
      </c>
      <c r="R715" s="6">
        <v>20436</v>
      </c>
      <c r="S715" s="10">
        <v>10218</v>
      </c>
      <c r="T715" s="6">
        <v>5109</v>
      </c>
      <c r="U715" s="6">
        <v>4087</v>
      </c>
      <c r="V715" s="6">
        <v>3269</v>
      </c>
      <c r="W715" s="6">
        <v>2554</v>
      </c>
      <c r="X715" s="6">
        <v>5109</v>
      </c>
      <c r="Y715" s="6">
        <f>INT(VLOOKUP($I715,怪物模板!$A$3:$N$302,怪物模板!L$1,FALSE))</f>
        <v>12000</v>
      </c>
      <c r="Z715" s="6">
        <f>INT(VLOOKUP($I715,怪物模板!$A$3:$N$302,怪物模板!M$1,FALSE))</f>
        <v>0</v>
      </c>
      <c r="AA715" s="6">
        <v>750</v>
      </c>
      <c r="AB715" s="6">
        <v>0</v>
      </c>
      <c r="AC715" s="6">
        <v>0</v>
      </c>
      <c r="AD715" s="6">
        <v>0</v>
      </c>
    </row>
    <row r="716" spans="1:30">
      <c r="A716" s="6">
        <v>713</v>
      </c>
      <c r="B716" s="6">
        <v>240150</v>
      </c>
      <c r="C716" s="6" t="s">
        <v>629</v>
      </c>
      <c r="E716" s="11" t="str">
        <f t="shared" si="21"/>
        <v>24015029805</v>
      </c>
      <c r="F716" s="6">
        <v>29805</v>
      </c>
      <c r="G716" s="6" t="s">
        <v>128</v>
      </c>
      <c r="H716" s="6"/>
      <c r="I716" s="6">
        <v>120</v>
      </c>
      <c r="J716" s="6">
        <v>3</v>
      </c>
      <c r="K716" s="6">
        <v>0</v>
      </c>
      <c r="L716" s="6">
        <v>0</v>
      </c>
      <c r="M716">
        <v>3.7</v>
      </c>
      <c r="N716">
        <v>28</v>
      </c>
      <c r="O716" s="6">
        <v>1668</v>
      </c>
      <c r="P716" s="6">
        <v>1317828</v>
      </c>
      <c r="Q716" s="6">
        <v>20436</v>
      </c>
      <c r="R716" s="6">
        <v>20436</v>
      </c>
      <c r="S716" s="10">
        <v>10218</v>
      </c>
      <c r="T716" s="6">
        <v>5109</v>
      </c>
      <c r="U716" s="6">
        <v>4087</v>
      </c>
      <c r="V716" s="6">
        <v>3269</v>
      </c>
      <c r="W716" s="6">
        <v>2554</v>
      </c>
      <c r="X716" s="6">
        <v>5109</v>
      </c>
      <c r="Y716" s="6">
        <f>INT(VLOOKUP($I716,怪物模板!$A$3:$N$302,怪物模板!L$1,FALSE))</f>
        <v>12000</v>
      </c>
      <c r="Z716" s="6">
        <f>INT(VLOOKUP($I716,怪物模板!$A$3:$N$302,怪物模板!M$1,FALSE))</f>
        <v>0</v>
      </c>
      <c r="AA716" s="6">
        <v>750</v>
      </c>
      <c r="AB716" s="6">
        <v>0</v>
      </c>
      <c r="AC716" s="6">
        <v>0</v>
      </c>
      <c r="AD716" s="6">
        <v>0</v>
      </c>
    </row>
    <row r="717" spans="1:30">
      <c r="A717" s="6">
        <v>714</v>
      </c>
      <c r="B717" s="6">
        <v>240150</v>
      </c>
      <c r="C717" s="6" t="s">
        <v>629</v>
      </c>
      <c r="E717" s="11" t="str">
        <f t="shared" si="21"/>
        <v>24015029806</v>
      </c>
      <c r="F717" s="6">
        <v>29806</v>
      </c>
      <c r="G717" s="6" t="s">
        <v>160</v>
      </c>
      <c r="H717" s="6"/>
      <c r="I717" s="6">
        <v>120</v>
      </c>
      <c r="J717" s="6">
        <v>3</v>
      </c>
      <c r="K717" s="6">
        <v>0</v>
      </c>
      <c r="L717" s="6">
        <v>0</v>
      </c>
      <c r="M717">
        <v>3.7</v>
      </c>
      <c r="N717">
        <v>28</v>
      </c>
      <c r="O717" s="6">
        <v>1668</v>
      </c>
      <c r="P717" s="6">
        <v>1317828</v>
      </c>
      <c r="Q717" s="6">
        <v>20436</v>
      </c>
      <c r="R717" s="6">
        <v>20436</v>
      </c>
      <c r="S717" s="10">
        <v>10218</v>
      </c>
      <c r="T717" s="6">
        <v>5109</v>
      </c>
      <c r="U717" s="6">
        <v>4087</v>
      </c>
      <c r="V717" s="6">
        <v>3269</v>
      </c>
      <c r="W717" s="6">
        <v>2554</v>
      </c>
      <c r="X717" s="6">
        <v>5109</v>
      </c>
      <c r="Y717" s="6">
        <f>INT(VLOOKUP($I717,怪物模板!$A$3:$N$302,怪物模板!L$1,FALSE))</f>
        <v>12000</v>
      </c>
      <c r="Z717" s="6">
        <f>INT(VLOOKUP($I717,怪物模板!$A$3:$N$302,怪物模板!M$1,FALSE))</f>
        <v>0</v>
      </c>
      <c r="AA717" s="6">
        <v>750</v>
      </c>
      <c r="AB717" s="6">
        <v>0</v>
      </c>
      <c r="AC717" s="6">
        <v>0</v>
      </c>
      <c r="AD717" s="6">
        <v>0</v>
      </c>
    </row>
    <row r="718" spans="1:30">
      <c r="A718" s="6">
        <v>715</v>
      </c>
      <c r="B718" s="6">
        <v>240150</v>
      </c>
      <c r="C718" s="6" t="s">
        <v>629</v>
      </c>
      <c r="E718" s="11" t="str">
        <f t="shared" si="21"/>
        <v>24015029807</v>
      </c>
      <c r="F718" s="6">
        <v>29807</v>
      </c>
      <c r="G718" s="6" t="s">
        <v>104</v>
      </c>
      <c r="H718" s="6"/>
      <c r="I718" s="6">
        <v>120</v>
      </c>
      <c r="J718" s="6">
        <v>3</v>
      </c>
      <c r="K718" s="6">
        <v>0</v>
      </c>
      <c r="L718" s="6">
        <v>0</v>
      </c>
      <c r="M718">
        <v>3.7</v>
      </c>
      <c r="N718">
        <v>28</v>
      </c>
      <c r="O718" s="6">
        <v>1668</v>
      </c>
      <c r="P718" s="6">
        <v>1317828</v>
      </c>
      <c r="Q718" s="6">
        <v>20436</v>
      </c>
      <c r="R718" s="6">
        <v>20436</v>
      </c>
      <c r="S718" s="10">
        <v>10218</v>
      </c>
      <c r="T718" s="6">
        <v>5109</v>
      </c>
      <c r="U718" s="6">
        <v>4087</v>
      </c>
      <c r="V718" s="6">
        <v>3269</v>
      </c>
      <c r="W718" s="6">
        <v>2554</v>
      </c>
      <c r="X718" s="6">
        <v>5109</v>
      </c>
      <c r="Y718" s="6">
        <f>INT(VLOOKUP($I718,怪物模板!$A$3:$N$302,怪物模板!L$1,FALSE))</f>
        <v>12000</v>
      </c>
      <c r="Z718" s="6">
        <f>INT(VLOOKUP($I718,怪物模板!$A$3:$N$302,怪物模板!M$1,FALSE))</f>
        <v>0</v>
      </c>
      <c r="AA718" s="6">
        <v>750</v>
      </c>
      <c r="AB718" s="6">
        <v>0</v>
      </c>
      <c r="AC718" s="6">
        <v>0</v>
      </c>
      <c r="AD718" s="6">
        <v>0</v>
      </c>
    </row>
    <row r="719" spans="1:30">
      <c r="A719" s="6">
        <v>716</v>
      </c>
      <c r="B719" s="6">
        <v>240150</v>
      </c>
      <c r="C719" s="6" t="s">
        <v>629</v>
      </c>
      <c r="E719" s="11" t="str">
        <f t="shared" si="21"/>
        <v>24015029808</v>
      </c>
      <c r="F719" s="6">
        <v>29808</v>
      </c>
      <c r="G719" s="6" t="s">
        <v>527</v>
      </c>
      <c r="H719" s="6"/>
      <c r="I719" s="6">
        <v>120</v>
      </c>
      <c r="J719" s="6">
        <v>3</v>
      </c>
      <c r="K719" s="6">
        <v>0</v>
      </c>
      <c r="L719" s="6">
        <v>0</v>
      </c>
      <c r="M719">
        <v>3.7</v>
      </c>
      <c r="N719">
        <v>28</v>
      </c>
      <c r="O719" s="6">
        <v>1668</v>
      </c>
      <c r="P719" s="6">
        <v>1317828</v>
      </c>
      <c r="Q719" s="6">
        <v>20436</v>
      </c>
      <c r="R719" s="6">
        <v>20436</v>
      </c>
      <c r="S719" s="10">
        <v>10218</v>
      </c>
      <c r="T719" s="6">
        <v>5109</v>
      </c>
      <c r="U719" s="6">
        <v>4087</v>
      </c>
      <c r="V719" s="6">
        <v>3269</v>
      </c>
      <c r="W719" s="6">
        <v>2554</v>
      </c>
      <c r="X719" s="6">
        <v>5109</v>
      </c>
      <c r="Y719" s="6">
        <f>INT(VLOOKUP($I719,怪物模板!$A$3:$N$302,怪物模板!L$1,FALSE))</f>
        <v>12000</v>
      </c>
      <c r="Z719" s="6">
        <f>INT(VLOOKUP($I719,怪物模板!$A$3:$N$302,怪物模板!M$1,FALSE))</f>
        <v>0</v>
      </c>
      <c r="AA719" s="6">
        <v>750</v>
      </c>
      <c r="AB719" s="6">
        <v>0</v>
      </c>
      <c r="AC719" s="6">
        <v>0</v>
      </c>
      <c r="AD719" s="6">
        <v>0</v>
      </c>
    </row>
    <row r="720" spans="1:30">
      <c r="A720" s="6">
        <v>717</v>
      </c>
      <c r="B720" s="6">
        <v>240150</v>
      </c>
      <c r="C720" s="6" t="s">
        <v>629</v>
      </c>
      <c r="E720" s="11" t="str">
        <f t="shared" si="21"/>
        <v>24015029809</v>
      </c>
      <c r="F720" s="6">
        <v>29809</v>
      </c>
      <c r="G720" s="6" t="s">
        <v>190</v>
      </c>
      <c r="H720" s="6"/>
      <c r="I720" s="6">
        <v>120</v>
      </c>
      <c r="J720" s="6">
        <v>3</v>
      </c>
      <c r="K720" s="6">
        <v>0</v>
      </c>
      <c r="L720" s="6">
        <v>0</v>
      </c>
      <c r="M720">
        <v>3.7</v>
      </c>
      <c r="N720">
        <v>28</v>
      </c>
      <c r="O720" s="6">
        <v>1668</v>
      </c>
      <c r="P720" s="6">
        <v>1317828</v>
      </c>
      <c r="Q720" s="6">
        <v>20436</v>
      </c>
      <c r="R720" s="6">
        <v>20436</v>
      </c>
      <c r="S720" s="10">
        <v>10218</v>
      </c>
      <c r="T720" s="6">
        <v>5109</v>
      </c>
      <c r="U720" s="6">
        <v>4087</v>
      </c>
      <c r="V720" s="6">
        <v>3269</v>
      </c>
      <c r="W720" s="6">
        <v>2554</v>
      </c>
      <c r="X720" s="6">
        <v>5109</v>
      </c>
      <c r="Y720" s="6">
        <f>INT(VLOOKUP($I720,怪物模板!$A$3:$N$302,怪物模板!L$1,FALSE))</f>
        <v>12000</v>
      </c>
      <c r="Z720" s="6">
        <f>INT(VLOOKUP($I720,怪物模板!$A$3:$N$302,怪物模板!M$1,FALSE))</f>
        <v>0</v>
      </c>
      <c r="AA720" s="6">
        <v>750</v>
      </c>
      <c r="AB720" s="6">
        <v>0</v>
      </c>
      <c r="AC720" s="6">
        <v>0</v>
      </c>
      <c r="AD720" s="6">
        <v>0</v>
      </c>
    </row>
    <row r="721" spans="1:30">
      <c r="A721" s="6">
        <v>718</v>
      </c>
      <c r="B721" s="6">
        <v>240160</v>
      </c>
      <c r="C721" s="6" t="s">
        <v>630</v>
      </c>
      <c r="E721" s="11" t="str">
        <f t="shared" si="21"/>
        <v>24016029801</v>
      </c>
      <c r="F721" s="6">
        <v>29801</v>
      </c>
      <c r="G721" s="6" t="s">
        <v>625</v>
      </c>
      <c r="H721" s="6"/>
      <c r="I721" s="6">
        <v>140</v>
      </c>
      <c r="J721" s="6">
        <v>3</v>
      </c>
      <c r="K721" s="6">
        <v>0</v>
      </c>
      <c r="L721" s="6">
        <v>0</v>
      </c>
      <c r="M721">
        <v>3.7</v>
      </c>
      <c r="N721">
        <v>28</v>
      </c>
      <c r="O721" s="6">
        <v>1668</v>
      </c>
      <c r="P721" s="6">
        <v>1976742</v>
      </c>
      <c r="Q721" s="6">
        <v>24523</v>
      </c>
      <c r="R721" s="6">
        <v>24523</v>
      </c>
      <c r="S721" s="6">
        <v>12261</v>
      </c>
      <c r="T721" s="6">
        <v>6130</v>
      </c>
      <c r="U721" s="6">
        <v>4904</v>
      </c>
      <c r="V721" s="6">
        <v>3922</v>
      </c>
      <c r="W721" s="6">
        <v>6128</v>
      </c>
      <c r="X721" s="6">
        <v>6130</v>
      </c>
      <c r="Y721" s="6">
        <v>12000</v>
      </c>
      <c r="Z721" s="6">
        <v>0</v>
      </c>
      <c r="AA721" s="6">
        <v>750</v>
      </c>
      <c r="AB721" s="6">
        <v>0</v>
      </c>
      <c r="AC721" s="6">
        <v>0</v>
      </c>
      <c r="AD721" s="6">
        <v>0</v>
      </c>
    </row>
    <row r="722" spans="1:30">
      <c r="A722" s="6">
        <v>719</v>
      </c>
      <c r="B722" s="6">
        <v>240160</v>
      </c>
      <c r="C722" s="6" t="s">
        <v>630</v>
      </c>
      <c r="E722" s="11" t="str">
        <f t="shared" si="21"/>
        <v>24016029802</v>
      </c>
      <c r="F722" s="6">
        <v>29802</v>
      </c>
      <c r="G722" s="6" t="s">
        <v>88</v>
      </c>
      <c r="H722" s="6"/>
      <c r="I722" s="6">
        <v>140</v>
      </c>
      <c r="J722" s="6">
        <v>3</v>
      </c>
      <c r="K722" s="6">
        <v>0</v>
      </c>
      <c r="L722" s="6">
        <v>0</v>
      </c>
      <c r="M722">
        <v>3.7</v>
      </c>
      <c r="N722">
        <v>28</v>
      </c>
      <c r="O722" s="6">
        <v>1668</v>
      </c>
      <c r="P722" s="6">
        <v>1976742</v>
      </c>
      <c r="Q722" s="6">
        <v>24523</v>
      </c>
      <c r="R722" s="6">
        <v>24523</v>
      </c>
      <c r="S722" s="6">
        <v>12261</v>
      </c>
      <c r="T722" s="6">
        <v>6130</v>
      </c>
      <c r="U722" s="6">
        <v>4904</v>
      </c>
      <c r="V722" s="6">
        <v>3922</v>
      </c>
      <c r="W722" s="6">
        <v>6128</v>
      </c>
      <c r="X722" s="6">
        <v>6130</v>
      </c>
      <c r="Y722" s="6">
        <v>12000</v>
      </c>
      <c r="Z722" s="6">
        <v>0</v>
      </c>
      <c r="AA722" s="6">
        <v>750</v>
      </c>
      <c r="AB722" s="6">
        <v>0</v>
      </c>
      <c r="AC722" s="6">
        <v>0</v>
      </c>
      <c r="AD722" s="6">
        <v>0</v>
      </c>
    </row>
    <row r="723" spans="1:30">
      <c r="A723" s="6">
        <v>720</v>
      </c>
      <c r="B723" s="6">
        <v>240160</v>
      </c>
      <c r="C723" s="6" t="s">
        <v>630</v>
      </c>
      <c r="E723" s="11" t="str">
        <f t="shared" si="21"/>
        <v>24016029803</v>
      </c>
      <c r="F723" s="6">
        <v>29803</v>
      </c>
      <c r="G723" s="6" t="s">
        <v>127</v>
      </c>
      <c r="H723" s="6"/>
      <c r="I723" s="6">
        <v>140</v>
      </c>
      <c r="J723" s="6">
        <v>3</v>
      </c>
      <c r="K723" s="6">
        <v>0</v>
      </c>
      <c r="L723" s="6">
        <v>0</v>
      </c>
      <c r="M723">
        <v>3.7</v>
      </c>
      <c r="N723">
        <v>28</v>
      </c>
      <c r="O723" s="6">
        <v>1668</v>
      </c>
      <c r="P723" s="6">
        <v>1976742</v>
      </c>
      <c r="Q723" s="6">
        <v>24523</v>
      </c>
      <c r="R723" s="6">
        <v>24523</v>
      </c>
      <c r="S723" s="6">
        <v>12261</v>
      </c>
      <c r="T723" s="6">
        <v>6130</v>
      </c>
      <c r="U723" s="6">
        <v>4904</v>
      </c>
      <c r="V723" s="6">
        <v>3922</v>
      </c>
      <c r="W723" s="6">
        <v>6128</v>
      </c>
      <c r="X723" s="6">
        <v>6130</v>
      </c>
      <c r="Y723" s="6">
        <v>12000</v>
      </c>
      <c r="Z723" s="6">
        <v>0</v>
      </c>
      <c r="AA723" s="6">
        <v>750</v>
      </c>
      <c r="AB723" s="6">
        <v>0</v>
      </c>
      <c r="AC723" s="6">
        <v>0</v>
      </c>
      <c r="AD723" s="6">
        <v>0</v>
      </c>
    </row>
    <row r="724" spans="1:30">
      <c r="A724" s="6">
        <v>721</v>
      </c>
      <c r="B724" s="6">
        <v>240160</v>
      </c>
      <c r="C724" s="6" t="s">
        <v>630</v>
      </c>
      <c r="E724" s="11" t="str">
        <f t="shared" si="21"/>
        <v>24016029804</v>
      </c>
      <c r="F724" s="6">
        <v>29804</v>
      </c>
      <c r="G724" s="6" t="s">
        <v>66</v>
      </c>
      <c r="H724" s="6"/>
      <c r="I724" s="6">
        <v>140</v>
      </c>
      <c r="J724" s="6">
        <v>3</v>
      </c>
      <c r="K724" s="6">
        <v>0</v>
      </c>
      <c r="L724" s="6">
        <v>0</v>
      </c>
      <c r="M724">
        <v>3.7</v>
      </c>
      <c r="N724">
        <v>28</v>
      </c>
      <c r="O724" s="6">
        <v>1668</v>
      </c>
      <c r="P724" s="6">
        <v>1976742</v>
      </c>
      <c r="Q724" s="6">
        <v>24523</v>
      </c>
      <c r="R724" s="6">
        <v>24523</v>
      </c>
      <c r="S724" s="6">
        <v>12261</v>
      </c>
      <c r="T724" s="6">
        <v>6130</v>
      </c>
      <c r="U724" s="6">
        <v>4904</v>
      </c>
      <c r="V724" s="6">
        <v>3922</v>
      </c>
      <c r="W724" s="6">
        <v>6128</v>
      </c>
      <c r="X724" s="6">
        <v>6130</v>
      </c>
      <c r="Y724" s="6">
        <v>12000</v>
      </c>
      <c r="Z724" s="6">
        <v>0</v>
      </c>
      <c r="AA724" s="6">
        <v>750</v>
      </c>
      <c r="AB724" s="6">
        <v>0</v>
      </c>
      <c r="AC724" s="6">
        <v>0</v>
      </c>
      <c r="AD724" s="6">
        <v>0</v>
      </c>
    </row>
    <row r="725" spans="1:30">
      <c r="A725" s="6">
        <v>722</v>
      </c>
      <c r="B725" s="6">
        <v>240160</v>
      </c>
      <c r="C725" s="6" t="s">
        <v>630</v>
      </c>
      <c r="E725" s="11" t="str">
        <f t="shared" si="21"/>
        <v>24016029805</v>
      </c>
      <c r="F725" s="6">
        <v>29805</v>
      </c>
      <c r="G725" s="6" t="s">
        <v>128</v>
      </c>
      <c r="H725" s="6"/>
      <c r="I725" s="6">
        <v>140</v>
      </c>
      <c r="J725" s="6">
        <v>3</v>
      </c>
      <c r="K725" s="6">
        <v>0</v>
      </c>
      <c r="L725" s="6">
        <v>0</v>
      </c>
      <c r="M725">
        <v>3.7</v>
      </c>
      <c r="N725">
        <v>28</v>
      </c>
      <c r="O725" s="6">
        <v>1668</v>
      </c>
      <c r="P725" s="6">
        <v>1976742</v>
      </c>
      <c r="Q725" s="6">
        <v>24523</v>
      </c>
      <c r="R725" s="6">
        <v>24523</v>
      </c>
      <c r="S725" s="6">
        <v>12261</v>
      </c>
      <c r="T725" s="6">
        <v>6130</v>
      </c>
      <c r="U725" s="6">
        <v>4904</v>
      </c>
      <c r="V725" s="6">
        <v>3922</v>
      </c>
      <c r="W725" s="6">
        <v>6128</v>
      </c>
      <c r="X725" s="6">
        <v>6130</v>
      </c>
      <c r="Y725" s="6">
        <v>12000</v>
      </c>
      <c r="Z725" s="6">
        <v>0</v>
      </c>
      <c r="AA725" s="6">
        <v>750</v>
      </c>
      <c r="AB725" s="6">
        <v>0</v>
      </c>
      <c r="AC725" s="6">
        <v>0</v>
      </c>
      <c r="AD725" s="6">
        <v>0</v>
      </c>
    </row>
    <row r="726" spans="1:30">
      <c r="A726" s="6">
        <v>723</v>
      </c>
      <c r="B726" s="6">
        <v>240160</v>
      </c>
      <c r="C726" s="6" t="s">
        <v>630</v>
      </c>
      <c r="E726" s="11" t="str">
        <f t="shared" si="21"/>
        <v>24016029806</v>
      </c>
      <c r="F726" s="6">
        <v>29806</v>
      </c>
      <c r="G726" s="6" t="s">
        <v>160</v>
      </c>
      <c r="H726" s="6"/>
      <c r="I726" s="6">
        <v>140</v>
      </c>
      <c r="J726" s="6">
        <v>3</v>
      </c>
      <c r="K726" s="6">
        <v>0</v>
      </c>
      <c r="L726" s="6">
        <v>0</v>
      </c>
      <c r="M726">
        <v>3.7</v>
      </c>
      <c r="N726">
        <v>28</v>
      </c>
      <c r="O726" s="6">
        <v>1668</v>
      </c>
      <c r="P726" s="6">
        <v>1976742</v>
      </c>
      <c r="Q726" s="6">
        <v>24523</v>
      </c>
      <c r="R726" s="6">
        <v>24523</v>
      </c>
      <c r="S726" s="6">
        <v>12261</v>
      </c>
      <c r="T726" s="6">
        <v>6130</v>
      </c>
      <c r="U726" s="6">
        <v>4904</v>
      </c>
      <c r="V726" s="6">
        <v>3922</v>
      </c>
      <c r="W726" s="6">
        <v>6128</v>
      </c>
      <c r="X726" s="6">
        <v>6130</v>
      </c>
      <c r="Y726" s="6">
        <v>12000</v>
      </c>
      <c r="Z726" s="6">
        <v>0</v>
      </c>
      <c r="AA726" s="6">
        <v>750</v>
      </c>
      <c r="AB726" s="6">
        <v>0</v>
      </c>
      <c r="AC726" s="6">
        <v>0</v>
      </c>
      <c r="AD726" s="6">
        <v>0</v>
      </c>
    </row>
    <row r="727" spans="1:30">
      <c r="A727" s="6">
        <v>724</v>
      </c>
      <c r="B727" s="6">
        <v>240160</v>
      </c>
      <c r="C727" s="6" t="s">
        <v>630</v>
      </c>
      <c r="E727" s="11" t="str">
        <f t="shared" si="21"/>
        <v>24016029807</v>
      </c>
      <c r="F727" s="6">
        <v>29807</v>
      </c>
      <c r="G727" s="6" t="s">
        <v>104</v>
      </c>
      <c r="H727" s="6"/>
      <c r="I727" s="6">
        <v>140</v>
      </c>
      <c r="J727" s="6">
        <v>3</v>
      </c>
      <c r="K727" s="6">
        <v>0</v>
      </c>
      <c r="L727" s="6">
        <v>0</v>
      </c>
      <c r="M727">
        <v>3.7</v>
      </c>
      <c r="N727">
        <v>28</v>
      </c>
      <c r="O727" s="6">
        <v>1668</v>
      </c>
      <c r="P727" s="6">
        <v>1976742</v>
      </c>
      <c r="Q727" s="6">
        <v>24523</v>
      </c>
      <c r="R727" s="6">
        <v>24523</v>
      </c>
      <c r="S727" s="6">
        <v>12261</v>
      </c>
      <c r="T727" s="6">
        <v>6130</v>
      </c>
      <c r="U727" s="6">
        <v>4904</v>
      </c>
      <c r="V727" s="6">
        <v>3922</v>
      </c>
      <c r="W727" s="6">
        <v>6128</v>
      </c>
      <c r="X727" s="6">
        <v>6130</v>
      </c>
      <c r="Y727" s="6">
        <v>12000</v>
      </c>
      <c r="Z727" s="6">
        <v>0</v>
      </c>
      <c r="AA727" s="6">
        <v>750</v>
      </c>
      <c r="AB727" s="6">
        <v>0</v>
      </c>
      <c r="AC727" s="6">
        <v>0</v>
      </c>
      <c r="AD727" s="6">
        <v>0</v>
      </c>
    </row>
    <row r="728" spans="1:30">
      <c r="A728" s="6">
        <v>725</v>
      </c>
      <c r="B728" s="6">
        <v>240160</v>
      </c>
      <c r="C728" s="6" t="s">
        <v>630</v>
      </c>
      <c r="E728" s="11" t="str">
        <f t="shared" si="21"/>
        <v>24016029808</v>
      </c>
      <c r="F728" s="6">
        <v>29808</v>
      </c>
      <c r="G728" s="6" t="s">
        <v>527</v>
      </c>
      <c r="H728" s="6"/>
      <c r="I728" s="6">
        <v>140</v>
      </c>
      <c r="J728" s="6">
        <v>3</v>
      </c>
      <c r="K728" s="6">
        <v>0</v>
      </c>
      <c r="L728" s="6">
        <v>0</v>
      </c>
      <c r="M728">
        <v>3.7</v>
      </c>
      <c r="N728">
        <v>28</v>
      </c>
      <c r="O728" s="6">
        <v>1668</v>
      </c>
      <c r="P728" s="6">
        <v>1976742</v>
      </c>
      <c r="Q728" s="6">
        <v>24523</v>
      </c>
      <c r="R728" s="6">
        <v>24523</v>
      </c>
      <c r="S728" s="6">
        <v>12261</v>
      </c>
      <c r="T728" s="6">
        <v>6130</v>
      </c>
      <c r="U728" s="6">
        <v>4904</v>
      </c>
      <c r="V728" s="6">
        <v>3922</v>
      </c>
      <c r="W728" s="6">
        <v>6128</v>
      </c>
      <c r="X728" s="6">
        <v>6130</v>
      </c>
      <c r="Y728" s="6">
        <v>12000</v>
      </c>
      <c r="Z728" s="6">
        <v>0</v>
      </c>
      <c r="AA728" s="6">
        <v>750</v>
      </c>
      <c r="AB728" s="6">
        <v>0</v>
      </c>
      <c r="AC728" s="6">
        <v>0</v>
      </c>
      <c r="AD728" s="6">
        <v>0</v>
      </c>
    </row>
    <row r="729" spans="1:30">
      <c r="A729" s="6">
        <v>726</v>
      </c>
      <c r="B729" s="6">
        <v>240160</v>
      </c>
      <c r="C729" s="6" t="s">
        <v>630</v>
      </c>
      <c r="E729" s="11" t="str">
        <f t="shared" si="21"/>
        <v>24016029809</v>
      </c>
      <c r="F729" s="6">
        <v>29809</v>
      </c>
      <c r="G729" s="6" t="s">
        <v>190</v>
      </c>
      <c r="H729" s="6"/>
      <c r="I729" s="6">
        <v>140</v>
      </c>
      <c r="J729" s="6">
        <v>3</v>
      </c>
      <c r="K729" s="6">
        <v>0</v>
      </c>
      <c r="L729" s="6">
        <v>0</v>
      </c>
      <c r="M729">
        <v>3.7</v>
      </c>
      <c r="N729">
        <v>28</v>
      </c>
      <c r="O729" s="6">
        <v>1668</v>
      </c>
      <c r="P729" s="6">
        <v>1976742</v>
      </c>
      <c r="Q729" s="6">
        <v>24523</v>
      </c>
      <c r="R729" s="6">
        <v>24523</v>
      </c>
      <c r="S729" s="6">
        <v>12261</v>
      </c>
      <c r="T729" s="6">
        <v>6130</v>
      </c>
      <c r="U729" s="6">
        <v>4904</v>
      </c>
      <c r="V729" s="6">
        <v>3922</v>
      </c>
      <c r="W729" s="6">
        <v>6128</v>
      </c>
      <c r="X729" s="6">
        <v>6130</v>
      </c>
      <c r="Y729" s="6">
        <v>12000</v>
      </c>
      <c r="Z729" s="6">
        <v>0</v>
      </c>
      <c r="AA729" s="6">
        <v>750</v>
      </c>
      <c r="AB729" s="6">
        <v>0</v>
      </c>
      <c r="AC729" s="6">
        <v>0</v>
      </c>
      <c r="AD729" s="6">
        <v>0</v>
      </c>
    </row>
    <row r="730" spans="1:30">
      <c r="A730" s="6">
        <v>727</v>
      </c>
      <c r="B730" s="6">
        <v>501010</v>
      </c>
      <c r="C730" s="6" t="s">
        <v>631</v>
      </c>
      <c r="D730" s="6"/>
      <c r="E730" s="11" t="str">
        <f t="shared" si="21"/>
        <v>50101029010</v>
      </c>
      <c r="F730" s="6">
        <v>29010</v>
      </c>
      <c r="G730" s="6" t="s">
        <v>138</v>
      </c>
      <c r="H730" s="6"/>
      <c r="I730" s="6">
        <v>40</v>
      </c>
      <c r="J730" s="6">
        <v>3</v>
      </c>
      <c r="K730" s="6">
        <v>0</v>
      </c>
      <c r="L730" s="6">
        <v>0</v>
      </c>
      <c r="M730" s="6">
        <v>15</v>
      </c>
      <c r="N730" s="6">
        <v>10</v>
      </c>
      <c r="O730" s="6">
        <v>1250</v>
      </c>
      <c r="P730" s="6">
        <v>80000</v>
      </c>
      <c r="Q730" s="6">
        <v>2422</v>
      </c>
      <c r="R730" s="6">
        <v>2422</v>
      </c>
      <c r="S730" s="6">
        <v>2422</v>
      </c>
      <c r="T730" s="6">
        <v>1211</v>
      </c>
      <c r="U730" s="6">
        <v>968</v>
      </c>
      <c r="V730" s="6">
        <v>775</v>
      </c>
      <c r="W730" s="6">
        <v>605</v>
      </c>
      <c r="X730" s="6">
        <v>1211</v>
      </c>
      <c r="Y730" s="6">
        <f>INT(VLOOKUP($I730,怪物模板!$A$3:$N$302,怪物模板!L$1,FALSE))</f>
        <v>12000</v>
      </c>
      <c r="Z730" s="6">
        <f>INT(VLOOKUP($I730,怪物模板!$A$3:$N$302,怪物模板!M$1,FALSE))</f>
        <v>0</v>
      </c>
      <c r="AA730" s="6">
        <v>650</v>
      </c>
      <c r="AB730" s="6">
        <v>0</v>
      </c>
      <c r="AC730" s="6">
        <v>58</v>
      </c>
      <c r="AD730" s="6">
        <v>0</v>
      </c>
    </row>
    <row r="731" spans="1:30">
      <c r="A731" s="6">
        <v>728</v>
      </c>
      <c r="B731" s="6">
        <v>501020</v>
      </c>
      <c r="C731" s="6" t="s">
        <v>632</v>
      </c>
      <c r="D731" s="6"/>
      <c r="E731" s="11" t="str">
        <f t="shared" si="21"/>
        <v>50102029020</v>
      </c>
      <c r="F731" s="6">
        <v>29020</v>
      </c>
      <c r="G731" s="6" t="s">
        <v>138</v>
      </c>
      <c r="H731" s="6"/>
      <c r="I731" s="6">
        <v>70</v>
      </c>
      <c r="J731" s="6">
        <v>3</v>
      </c>
      <c r="K731" s="6">
        <v>0</v>
      </c>
      <c r="L731" s="6">
        <v>0</v>
      </c>
      <c r="M731" s="6">
        <v>14</v>
      </c>
      <c r="N731" s="6">
        <v>10</v>
      </c>
      <c r="O731" s="6">
        <v>3750</v>
      </c>
      <c r="P731" s="6">
        <v>160000</v>
      </c>
      <c r="Q731" s="6">
        <v>4036</v>
      </c>
      <c r="R731" s="6">
        <v>4036</v>
      </c>
      <c r="S731" s="6">
        <v>4036</v>
      </c>
      <c r="T731" s="6">
        <v>2018</v>
      </c>
      <c r="U731" s="6">
        <v>1614</v>
      </c>
      <c r="V731" s="6">
        <v>1291</v>
      </c>
      <c r="W731" s="6">
        <v>1009</v>
      </c>
      <c r="X731" s="6">
        <v>2018</v>
      </c>
      <c r="Y731" s="6">
        <f>INT(VLOOKUP($I731,怪物模板!$A$3:$N$302,怪物模板!L$1,FALSE))</f>
        <v>12000</v>
      </c>
      <c r="Z731" s="6">
        <f>INT(VLOOKUP($I731,怪物模板!$A$3:$N$302,怪物模板!M$1,FALSE))</f>
        <v>0</v>
      </c>
      <c r="AA731" s="6">
        <v>650</v>
      </c>
      <c r="AB731" s="6">
        <v>0</v>
      </c>
      <c r="AC731" s="6">
        <v>115</v>
      </c>
      <c r="AD731" s="6">
        <v>0</v>
      </c>
    </row>
    <row r="732" spans="1:30">
      <c r="A732" s="6">
        <v>729</v>
      </c>
      <c r="B732" s="6">
        <v>501030</v>
      </c>
      <c r="C732" s="6" t="s">
        <v>633</v>
      </c>
      <c r="D732" s="6"/>
      <c r="E732" s="11" t="str">
        <f t="shared" si="21"/>
        <v>50103029030</v>
      </c>
      <c r="F732" s="6">
        <v>29030</v>
      </c>
      <c r="G732" s="6" t="s">
        <v>138</v>
      </c>
      <c r="H732" s="6"/>
      <c r="I732" s="6">
        <v>100</v>
      </c>
      <c r="J732" s="6">
        <v>3</v>
      </c>
      <c r="K732" s="6">
        <v>0</v>
      </c>
      <c r="L732" s="6">
        <v>0</v>
      </c>
      <c r="M732" s="6">
        <v>13</v>
      </c>
      <c r="N732" s="6">
        <v>10</v>
      </c>
      <c r="O732" s="6">
        <v>10898</v>
      </c>
      <c r="P732" s="6">
        <v>240000</v>
      </c>
      <c r="Q732" s="6">
        <v>7266</v>
      </c>
      <c r="R732" s="6">
        <v>7266</v>
      </c>
      <c r="S732" s="6">
        <v>7266</v>
      </c>
      <c r="T732" s="6">
        <v>3633</v>
      </c>
      <c r="U732" s="6">
        <v>2906</v>
      </c>
      <c r="V732" s="6">
        <v>2325</v>
      </c>
      <c r="W732" s="6">
        <v>1816</v>
      </c>
      <c r="X732" s="6">
        <v>3633</v>
      </c>
      <c r="Y732" s="6">
        <f>INT(VLOOKUP($I732,怪物模板!$A$3:$N$302,怪物模板!L$1,FALSE))</f>
        <v>12000</v>
      </c>
      <c r="Z732" s="6">
        <f>INT(VLOOKUP($I732,怪物模板!$A$3:$N$302,怪物模板!M$1,FALSE))</f>
        <v>0</v>
      </c>
      <c r="AA732" s="6">
        <v>650</v>
      </c>
      <c r="AB732" s="6">
        <v>0</v>
      </c>
      <c r="AC732" s="6">
        <v>186</v>
      </c>
      <c r="AD732" s="6">
        <v>0</v>
      </c>
    </row>
    <row r="733" spans="1:30">
      <c r="A733" s="6">
        <v>730</v>
      </c>
      <c r="B733" s="6">
        <v>501040</v>
      </c>
      <c r="C733" s="6" t="s">
        <v>634</v>
      </c>
      <c r="D733" s="6"/>
      <c r="E733" s="11" t="str">
        <f t="shared" si="21"/>
        <v>50104029040</v>
      </c>
      <c r="F733" s="6">
        <v>29040</v>
      </c>
      <c r="G733" s="6" t="s">
        <v>635</v>
      </c>
      <c r="H733" s="6"/>
      <c r="I733" s="6">
        <v>120</v>
      </c>
      <c r="J733" s="6">
        <v>3</v>
      </c>
      <c r="K733" s="6">
        <v>0</v>
      </c>
      <c r="L733" s="6">
        <v>0</v>
      </c>
      <c r="M733" s="6">
        <v>12</v>
      </c>
      <c r="N733" s="6">
        <v>10</v>
      </c>
      <c r="O733" s="6">
        <v>15742</v>
      </c>
      <c r="P733" s="6">
        <v>360000</v>
      </c>
      <c r="Q733" s="6">
        <v>10495</v>
      </c>
      <c r="R733" s="6">
        <v>10495</v>
      </c>
      <c r="S733" s="6">
        <v>10495</v>
      </c>
      <c r="T733" s="6">
        <v>5247</v>
      </c>
      <c r="U733" s="6">
        <v>4198</v>
      </c>
      <c r="V733" s="6">
        <v>3358</v>
      </c>
      <c r="W733" s="6">
        <v>2623</v>
      </c>
      <c r="X733" s="6">
        <v>5247</v>
      </c>
      <c r="Y733" s="6">
        <f>INT(VLOOKUP($I733,怪物模板!$A$3:$N$302,怪物模板!L$1,FALSE))</f>
        <v>12000</v>
      </c>
      <c r="Z733" s="6">
        <f>INT(VLOOKUP($I733,怪物模板!$A$3:$N$302,怪物模板!M$1,FALSE))</f>
        <v>0</v>
      </c>
      <c r="AA733" s="6">
        <v>650</v>
      </c>
      <c r="AB733" s="6">
        <v>0</v>
      </c>
      <c r="AC733" s="6">
        <v>241</v>
      </c>
      <c r="AD733" s="6">
        <v>0</v>
      </c>
    </row>
    <row r="734" spans="1:30">
      <c r="A734" s="6">
        <v>731</v>
      </c>
      <c r="B734" s="6">
        <v>501050</v>
      </c>
      <c r="C734" s="6" t="s">
        <v>636</v>
      </c>
      <c r="D734" s="6"/>
      <c r="E734" s="11" t="str">
        <f t="shared" si="21"/>
        <v>50105029050</v>
      </c>
      <c r="F734" s="6">
        <v>29050</v>
      </c>
      <c r="G734" s="6" t="s">
        <v>637</v>
      </c>
      <c r="H734" s="6"/>
      <c r="I734" s="6">
        <v>140</v>
      </c>
      <c r="J734" s="6">
        <v>3</v>
      </c>
      <c r="K734" s="6">
        <v>0</v>
      </c>
      <c r="L734" s="6">
        <v>0</v>
      </c>
      <c r="M734" s="6">
        <v>11</v>
      </c>
      <c r="N734" s="6">
        <v>10</v>
      </c>
      <c r="O734" s="6">
        <v>20586</v>
      </c>
      <c r="P734" s="6">
        <v>800000</v>
      </c>
      <c r="Q734" s="6">
        <v>13724</v>
      </c>
      <c r="R734" s="6">
        <v>13724</v>
      </c>
      <c r="S734" s="6">
        <v>13724</v>
      </c>
      <c r="T734" s="6">
        <v>6862</v>
      </c>
      <c r="U734" s="6">
        <v>5489</v>
      </c>
      <c r="V734" s="6">
        <v>4391</v>
      </c>
      <c r="W734" s="6">
        <v>3431</v>
      </c>
      <c r="X734" s="6">
        <v>6862</v>
      </c>
      <c r="Y734" s="6">
        <f>INT(VLOOKUP($I734,怪物模板!$A$3:$N$302,怪物模板!L$1,FALSE))</f>
        <v>12000</v>
      </c>
      <c r="Z734" s="6">
        <f>INT(VLOOKUP($I734,怪物模板!$A$3:$N$302,怪物模板!M$1,FALSE))</f>
        <v>0</v>
      </c>
      <c r="AA734" s="6">
        <v>650</v>
      </c>
      <c r="AB734" s="6">
        <v>0</v>
      </c>
      <c r="AC734" s="6">
        <v>301</v>
      </c>
      <c r="AD734" s="6">
        <v>0</v>
      </c>
    </row>
    <row r="735" spans="1:30">
      <c r="A735" s="6">
        <v>732</v>
      </c>
      <c r="B735" s="6">
        <v>501060</v>
      </c>
      <c r="C735" s="6" t="s">
        <v>638</v>
      </c>
      <c r="D735" s="6"/>
      <c r="E735" s="11" t="str">
        <f t="shared" si="21"/>
        <v>50106029060</v>
      </c>
      <c r="F735" s="6">
        <v>29060</v>
      </c>
      <c r="G735" s="6" t="s">
        <v>639</v>
      </c>
      <c r="H735" s="6"/>
      <c r="I735" s="6">
        <v>160</v>
      </c>
      <c r="J735" s="6">
        <v>3</v>
      </c>
      <c r="K735" s="6">
        <v>0</v>
      </c>
      <c r="L735" s="6">
        <v>0</v>
      </c>
      <c r="M735" s="6">
        <v>10</v>
      </c>
      <c r="N735" s="6">
        <v>10</v>
      </c>
      <c r="O735" s="6">
        <v>25430</v>
      </c>
      <c r="P735" s="6">
        <v>1000000</v>
      </c>
      <c r="Q735" s="6">
        <v>16954</v>
      </c>
      <c r="R735" s="6">
        <v>16954</v>
      </c>
      <c r="S735" s="6">
        <v>16954</v>
      </c>
      <c r="T735" s="6">
        <v>8477</v>
      </c>
      <c r="U735" s="6">
        <v>6781</v>
      </c>
      <c r="V735" s="6">
        <v>5425</v>
      </c>
      <c r="W735" s="6">
        <v>4238</v>
      </c>
      <c r="X735" s="6">
        <v>8477</v>
      </c>
      <c r="Y735" s="6">
        <f>INT(VLOOKUP($I735,怪物模板!$A$3:$N$302,怪物模板!L$1,FALSE))</f>
        <v>12000</v>
      </c>
      <c r="Z735" s="6">
        <f>INT(VLOOKUP($I735,怪物模板!$A$3:$N$302,怪物模板!M$1,FALSE))</f>
        <v>0</v>
      </c>
      <c r="AA735" s="6">
        <v>650</v>
      </c>
      <c r="AB735" s="6">
        <v>0</v>
      </c>
      <c r="AC735" s="6">
        <v>368</v>
      </c>
      <c r="AD735" s="6">
        <v>0</v>
      </c>
    </row>
    <row r="736" spans="1:30">
      <c r="A736" s="6">
        <v>733</v>
      </c>
      <c r="B736" s="6">
        <v>501070</v>
      </c>
      <c r="C736" s="6" t="s">
        <v>640</v>
      </c>
      <c r="D736" s="6"/>
      <c r="E736" s="11" t="str">
        <f t="shared" si="21"/>
        <v>50107029070</v>
      </c>
      <c r="F736" s="6">
        <v>29070</v>
      </c>
      <c r="G736" s="6" t="s">
        <v>641</v>
      </c>
      <c r="H736" s="6"/>
      <c r="I736" s="6">
        <v>180</v>
      </c>
      <c r="J736" s="6">
        <v>3</v>
      </c>
      <c r="K736" s="6">
        <v>0</v>
      </c>
      <c r="L736" s="6">
        <v>0</v>
      </c>
      <c r="M736" s="6">
        <v>10</v>
      </c>
      <c r="N736" s="6">
        <v>10</v>
      </c>
      <c r="O736" s="6">
        <v>30275</v>
      </c>
      <c r="P736" s="6">
        <v>1500000</v>
      </c>
      <c r="Q736" s="6">
        <v>20183</v>
      </c>
      <c r="R736" s="6">
        <v>20183</v>
      </c>
      <c r="S736" s="6">
        <v>20183</v>
      </c>
      <c r="T736" s="6">
        <v>10091</v>
      </c>
      <c r="U736" s="6">
        <v>8073</v>
      </c>
      <c r="V736" s="6">
        <v>6458</v>
      </c>
      <c r="W736" s="6">
        <v>5045</v>
      </c>
      <c r="X736" s="6">
        <v>10091</v>
      </c>
      <c r="Y736" s="6">
        <f>INT(VLOOKUP($I736,怪物模板!$A$3:$N$302,怪物模板!L$1,FALSE))</f>
        <v>12000</v>
      </c>
      <c r="Z736" s="6">
        <f>INT(VLOOKUP($I736,怪物模板!$A$3:$N$302,怪物模板!M$1,FALSE))</f>
        <v>0</v>
      </c>
      <c r="AA736" s="6">
        <v>650</v>
      </c>
      <c r="AB736" s="6">
        <v>0</v>
      </c>
      <c r="AC736" s="6">
        <v>440</v>
      </c>
      <c r="AD736" s="6">
        <v>0</v>
      </c>
    </row>
    <row r="737" spans="1:30">
      <c r="A737" s="6">
        <v>734</v>
      </c>
      <c r="B737" s="6">
        <v>100010</v>
      </c>
      <c r="C737" s="6" t="s">
        <v>642</v>
      </c>
      <c r="D737" s="6"/>
      <c r="E737" s="11" t="str">
        <f t="shared" si="21"/>
        <v>100010503011</v>
      </c>
      <c r="F737" s="3">
        <v>503011</v>
      </c>
      <c r="G737" s="6" t="s">
        <v>91</v>
      </c>
      <c r="H737" s="6"/>
      <c r="I737" s="6">
        <v>103</v>
      </c>
      <c r="J737" s="6">
        <v>1</v>
      </c>
      <c r="K737" s="6">
        <v>0</v>
      </c>
      <c r="L737" s="6">
        <v>0</v>
      </c>
      <c r="M737" s="37">
        <v>1</v>
      </c>
      <c r="N737" s="37">
        <v>8</v>
      </c>
      <c r="O737" s="10">
        <v>263</v>
      </c>
      <c r="P737" s="10">
        <v>116395</v>
      </c>
      <c r="Q737" s="10">
        <v>1410</v>
      </c>
      <c r="R737" s="10">
        <v>1410</v>
      </c>
      <c r="S737" s="10">
        <v>1410</v>
      </c>
      <c r="T737" s="10">
        <v>705</v>
      </c>
      <c r="U737" s="10">
        <v>564</v>
      </c>
      <c r="V737" s="10">
        <v>451</v>
      </c>
      <c r="W737" s="10">
        <v>352</v>
      </c>
      <c r="X737" s="10">
        <v>705</v>
      </c>
      <c r="Y737" s="6">
        <f>INT(VLOOKUP($I737,怪物模板!$A$3:$N$302,怪物模板!L$1,FALSE))</f>
        <v>12000</v>
      </c>
      <c r="Z737" s="6">
        <f>INT(VLOOKUP($I737,怪物模板!$A$3:$N$302,怪物模板!M$1,FALSE))</f>
        <v>0</v>
      </c>
      <c r="AA737" s="6">
        <v>550</v>
      </c>
      <c r="AB737" s="6">
        <v>0</v>
      </c>
      <c r="AC737" s="6">
        <v>0</v>
      </c>
      <c r="AD737" s="6">
        <v>0</v>
      </c>
    </row>
    <row r="738" spans="1:30">
      <c r="A738" s="6">
        <v>735</v>
      </c>
      <c r="B738" s="6">
        <v>100050</v>
      </c>
      <c r="C738" s="6" t="s">
        <v>643</v>
      </c>
      <c r="D738" s="6"/>
      <c r="E738" s="11" t="str">
        <f t="shared" si="21"/>
        <v>100050503012</v>
      </c>
      <c r="F738" s="3">
        <v>503012</v>
      </c>
      <c r="G738" s="6" t="s">
        <v>644</v>
      </c>
      <c r="H738" s="6"/>
      <c r="I738" s="6">
        <v>103</v>
      </c>
      <c r="J738" s="6">
        <v>1</v>
      </c>
      <c r="K738" s="6">
        <v>0</v>
      </c>
      <c r="L738" s="6">
        <v>0</v>
      </c>
      <c r="M738" s="37">
        <v>1</v>
      </c>
      <c r="N738" s="37">
        <v>8</v>
      </c>
      <c r="O738" s="10">
        <v>422</v>
      </c>
      <c r="P738" s="10">
        <v>116395</v>
      </c>
      <c r="Q738" s="10">
        <v>1410</v>
      </c>
      <c r="R738" s="10">
        <v>1410</v>
      </c>
      <c r="S738" s="10">
        <v>1410</v>
      </c>
      <c r="T738" s="10">
        <v>705</v>
      </c>
      <c r="U738" s="10">
        <v>564</v>
      </c>
      <c r="V738" s="10">
        <v>451</v>
      </c>
      <c r="W738" s="10">
        <v>352</v>
      </c>
      <c r="X738" s="10">
        <v>705</v>
      </c>
      <c r="Y738" s="6">
        <f>INT(VLOOKUP($I738,怪物模板!$A$3:$N$302,怪物模板!L$1,FALSE))</f>
        <v>12000</v>
      </c>
      <c r="Z738" s="6">
        <f>INT(VLOOKUP($I738,怪物模板!$A$3:$N$302,怪物模板!M$1,FALSE))</f>
        <v>0</v>
      </c>
      <c r="AA738" s="6">
        <f>INT(VLOOKUP($I738,怪物模板!$A$3:$N$302,怪物模板!N$1,FALSE))</f>
        <v>550</v>
      </c>
      <c r="AB738" s="6">
        <v>0</v>
      </c>
      <c r="AC738" s="6">
        <v>0</v>
      </c>
      <c r="AD738" s="6">
        <v>0</v>
      </c>
    </row>
    <row r="739" spans="1:30">
      <c r="A739" s="6">
        <v>736</v>
      </c>
      <c r="B739" s="6">
        <v>100040</v>
      </c>
      <c r="C739" s="6" t="s">
        <v>645</v>
      </c>
      <c r="D739" s="6"/>
      <c r="E739" s="11" t="str">
        <f t="shared" si="21"/>
        <v>100040503010</v>
      </c>
      <c r="F739" s="3">
        <v>503010</v>
      </c>
      <c r="G739" s="6" t="s">
        <v>494</v>
      </c>
      <c r="H739" s="6"/>
      <c r="I739" s="6">
        <v>103</v>
      </c>
      <c r="J739" s="6">
        <v>2</v>
      </c>
      <c r="K739" s="6">
        <v>0</v>
      </c>
      <c r="L739" s="6">
        <v>0</v>
      </c>
      <c r="M739" s="37">
        <v>2.1</v>
      </c>
      <c r="N739" s="37">
        <v>48</v>
      </c>
      <c r="O739" s="10">
        <v>4443</v>
      </c>
      <c r="P739" s="10">
        <v>325906</v>
      </c>
      <c r="Q739" s="10">
        <v>1975</v>
      </c>
      <c r="R739" s="10">
        <v>1975</v>
      </c>
      <c r="S739" s="10">
        <v>1975</v>
      </c>
      <c r="T739" s="10">
        <v>987</v>
      </c>
      <c r="U739" s="10">
        <v>790</v>
      </c>
      <c r="V739" s="10">
        <v>632</v>
      </c>
      <c r="W739" s="10">
        <v>493</v>
      </c>
      <c r="X739" s="10">
        <v>987</v>
      </c>
      <c r="Y739" s="6">
        <f>INT(VLOOKUP($I739,怪物模板!$A$3:$N$302,怪物模板!L$1,FALSE))</f>
        <v>12000</v>
      </c>
      <c r="Z739" s="6">
        <f>INT(VLOOKUP($I739,怪物模板!$A$3:$N$302,怪物模板!M$1,FALSE))</f>
        <v>0</v>
      </c>
      <c r="AA739" s="6">
        <f>INT(VLOOKUP($I739,怪物模板!$A$3:$N$302,怪物模板!N$1,FALSE))</f>
        <v>550</v>
      </c>
      <c r="AB739" s="6">
        <v>0</v>
      </c>
      <c r="AC739" s="6">
        <v>0</v>
      </c>
      <c r="AD739" s="6">
        <v>0</v>
      </c>
    </row>
    <row r="740" spans="1:30">
      <c r="A740" s="6">
        <v>737</v>
      </c>
      <c r="B740" s="6">
        <v>502010</v>
      </c>
      <c r="C740" s="6" t="s">
        <v>646</v>
      </c>
      <c r="D740" s="6"/>
      <c r="E740" s="11" t="str">
        <f t="shared" si="21"/>
        <v>502010502010</v>
      </c>
      <c r="F740" s="3">
        <v>502010</v>
      </c>
      <c r="G740" s="6" t="s">
        <v>491</v>
      </c>
      <c r="H740" s="6"/>
      <c r="I740" s="6">
        <v>103</v>
      </c>
      <c r="J740" s="6">
        <v>2</v>
      </c>
      <c r="K740" s="6">
        <v>0</v>
      </c>
      <c r="L740" s="6">
        <v>0</v>
      </c>
      <c r="M740" s="37">
        <v>2.1</v>
      </c>
      <c r="N740" s="37">
        <v>48</v>
      </c>
      <c r="O740" s="10">
        <v>2581</v>
      </c>
      <c r="P740" s="10">
        <v>189335</v>
      </c>
      <c r="Q740" s="10">
        <v>1147</v>
      </c>
      <c r="R740" s="10">
        <v>1147</v>
      </c>
      <c r="S740" s="10">
        <v>1147</v>
      </c>
      <c r="T740" s="10">
        <v>573</v>
      </c>
      <c r="U740" s="10">
        <v>458</v>
      </c>
      <c r="V740" s="10">
        <v>367</v>
      </c>
      <c r="W740" s="10">
        <v>286</v>
      </c>
      <c r="X740" s="10">
        <v>573</v>
      </c>
      <c r="Y740" s="6">
        <f>INT(VLOOKUP($I740,怪物模板!$A$3:$N$302,怪物模板!L$1,FALSE))</f>
        <v>12000</v>
      </c>
      <c r="Z740" s="6">
        <f>INT(VLOOKUP($I740,怪物模板!$A$3:$N$302,怪物模板!M$1,FALSE))</f>
        <v>0</v>
      </c>
      <c r="AA740" s="6">
        <f>INT(VLOOKUP($I740,怪物模板!$A$3:$N$302,怪物模板!N$1,FALSE))</f>
        <v>550</v>
      </c>
      <c r="AB740" s="6">
        <v>0</v>
      </c>
      <c r="AC740" s="6">
        <v>0</v>
      </c>
      <c r="AD740" s="6">
        <v>0</v>
      </c>
    </row>
    <row r="741" spans="1:30">
      <c r="A741" s="6">
        <v>738</v>
      </c>
      <c r="B741" s="6">
        <v>503010</v>
      </c>
      <c r="C741" s="6" t="s">
        <v>647</v>
      </c>
      <c r="D741" s="6"/>
      <c r="E741" s="11" t="str">
        <f t="shared" si="21"/>
        <v>50301026050</v>
      </c>
      <c r="F741" s="6">
        <v>26050</v>
      </c>
      <c r="G741" s="6" t="s">
        <v>551</v>
      </c>
      <c r="H741" s="6"/>
      <c r="I741" s="6">
        <v>60</v>
      </c>
      <c r="J741" s="6">
        <v>3</v>
      </c>
      <c r="K741" s="6">
        <v>0</v>
      </c>
      <c r="L741" s="6">
        <v>0</v>
      </c>
      <c r="M741" s="6">
        <v>15</v>
      </c>
      <c r="N741" s="6">
        <v>10</v>
      </c>
      <c r="O741" s="6">
        <v>2662</v>
      </c>
      <c r="P741" s="6">
        <f>INT(VLOOKUP($I741,怪物模板!$A$3:$N$302,怪物模板!C$1,FALSE)*N741)</f>
        <v>109270</v>
      </c>
      <c r="Q741" s="6">
        <f>INT(VLOOKUP($I741,怪物模板!$A$3:$N$302,怪物模板!D$1,FALSE))</f>
        <v>2850</v>
      </c>
      <c r="R741" s="6">
        <f>INT(VLOOKUP($I741,怪物模板!$A$3:$N$302,怪物模板!E$1,FALSE))</f>
        <v>2850</v>
      </c>
      <c r="S741" s="6">
        <f>INT(VLOOKUP($I741,怪物模板!$A$3:$N$302,怪物模板!F$1,FALSE))</f>
        <v>95</v>
      </c>
      <c r="T741" s="6">
        <f>INT(VLOOKUP($I741,怪物模板!$A$3:$N$302,怪物模板!G$1,FALSE))</f>
        <v>190</v>
      </c>
      <c r="U741" s="6">
        <f>INT(VLOOKUP($I741,怪物模板!$A$3:$N$302,怪物模板!H$1,FALSE))</f>
        <v>304</v>
      </c>
      <c r="V741" s="6">
        <f>INT(VLOOKUP($I741,怪物模板!$A$3:$N$302,怪物模板!I$1,FALSE))</f>
        <v>182</v>
      </c>
      <c r="W741" s="6">
        <f>INT(VLOOKUP($I741,怪物模板!$A$3:$N$302,怪物模板!J$1,FALSE))</f>
        <v>760</v>
      </c>
      <c r="X741" s="6">
        <f>INT(VLOOKUP($I741,怪物模板!$A$3:$N$302,怪物模板!K$1,FALSE))</f>
        <v>380</v>
      </c>
      <c r="Y741" s="6">
        <f>INT(VLOOKUP($I741,怪物模板!$A$3:$N$302,怪物模板!L$1,FALSE))</f>
        <v>12000</v>
      </c>
      <c r="Z741" s="6">
        <f>INT(VLOOKUP($I741,怪物模板!$A$3:$N$302,怪物模板!M$1,FALSE))</f>
        <v>0</v>
      </c>
      <c r="AA741" s="6">
        <v>650</v>
      </c>
      <c r="AB741" s="6">
        <v>0</v>
      </c>
      <c r="AC741" s="6">
        <v>58</v>
      </c>
      <c r="AD741" s="6">
        <v>0</v>
      </c>
    </row>
    <row r="742" spans="1:30">
      <c r="A742" s="6">
        <v>739</v>
      </c>
      <c r="B742" s="6">
        <v>503010</v>
      </c>
      <c r="C742" s="6" t="s">
        <v>647</v>
      </c>
      <c r="D742" s="6"/>
      <c r="E742" s="11" t="str">
        <f t="shared" si="21"/>
        <v>50301026051</v>
      </c>
      <c r="F742" s="6">
        <v>26051</v>
      </c>
      <c r="G742" s="6" t="s">
        <v>136</v>
      </c>
      <c r="H742" s="6"/>
      <c r="I742" s="6">
        <v>60</v>
      </c>
      <c r="J742" s="6">
        <v>1</v>
      </c>
      <c r="K742" s="6">
        <v>0</v>
      </c>
      <c r="L742" s="6">
        <v>0</v>
      </c>
      <c r="M742" s="6">
        <v>2</v>
      </c>
      <c r="N742" s="6">
        <v>4.5</v>
      </c>
      <c r="O742" s="6">
        <v>355</v>
      </c>
      <c r="P742" s="6">
        <f>INT(VLOOKUP($I742,怪物模板!$A$3:$N$302,怪物模板!C$1,FALSE)*N742)</f>
        <v>49171</v>
      </c>
      <c r="Q742" s="6">
        <f>INT(VLOOKUP($I742,怪物模板!$A$3:$N$302,怪物模板!D$1,FALSE))</f>
        <v>2850</v>
      </c>
      <c r="R742" s="6">
        <f>INT(VLOOKUP($I742,怪物模板!$A$3:$N$302,怪物模板!E$1,FALSE))</f>
        <v>2850</v>
      </c>
      <c r="S742" s="6">
        <f>INT(VLOOKUP($I742,怪物模板!$A$3:$N$302,怪物模板!F$1,FALSE))</f>
        <v>95</v>
      </c>
      <c r="T742" s="6">
        <f>INT(VLOOKUP($I742,怪物模板!$A$3:$N$302,怪物模板!G$1,FALSE))</f>
        <v>190</v>
      </c>
      <c r="U742" s="6">
        <f>INT(VLOOKUP($I742,怪物模板!$A$3:$N$302,怪物模板!H$1,FALSE))</f>
        <v>304</v>
      </c>
      <c r="V742" s="6">
        <f>INT(VLOOKUP($I742,怪物模板!$A$3:$N$302,怪物模板!I$1,FALSE))</f>
        <v>182</v>
      </c>
      <c r="W742" s="6">
        <f>INT(VLOOKUP($I742,怪物模板!$A$3:$N$302,怪物模板!J$1,FALSE))</f>
        <v>760</v>
      </c>
      <c r="X742" s="6">
        <f>INT(VLOOKUP($I742,怪物模板!$A$3:$N$302,怪物模板!K$1,FALSE))</f>
        <v>380</v>
      </c>
      <c r="Y742" s="6">
        <f>INT(VLOOKUP($I742,怪物模板!$A$3:$N$302,怪物模板!L$1,FALSE))</f>
        <v>12000</v>
      </c>
      <c r="Z742" s="6">
        <f>INT(VLOOKUP($I742,怪物模板!$A$3:$N$302,怪物模板!M$1,FALSE))</f>
        <v>0</v>
      </c>
      <c r="AA742" s="6">
        <f>INT(VLOOKUP($I742,怪物模板!$A$3:$N$302,怪物模板!N$1,FALSE))</f>
        <v>550</v>
      </c>
      <c r="AB742" s="6">
        <v>0</v>
      </c>
      <c r="AC742" s="6">
        <v>0</v>
      </c>
      <c r="AD742" s="6">
        <v>0</v>
      </c>
    </row>
    <row r="743" spans="1:30">
      <c r="A743" s="6">
        <v>740</v>
      </c>
      <c r="B743" s="6">
        <v>503010</v>
      </c>
      <c r="C743" s="6" t="s">
        <v>647</v>
      </c>
      <c r="D743" s="6"/>
      <c r="E743" s="11" t="str">
        <f t="shared" si="21"/>
        <v>50301026052</v>
      </c>
      <c r="F743" s="6">
        <v>26052</v>
      </c>
      <c r="G743" s="6" t="s">
        <v>127</v>
      </c>
      <c r="H743" s="6"/>
      <c r="I743" s="6">
        <v>60</v>
      </c>
      <c r="J743" s="6">
        <v>1</v>
      </c>
      <c r="K743" s="6">
        <v>0</v>
      </c>
      <c r="L743" s="6">
        <v>0</v>
      </c>
      <c r="M743" s="6">
        <v>2</v>
      </c>
      <c r="N743" s="6">
        <v>4.5</v>
      </c>
      <c r="O743" s="6">
        <v>355</v>
      </c>
      <c r="P743" s="6">
        <f>INT(VLOOKUP($I743,怪物模板!$A$3:$N$302,怪物模板!C$1,FALSE)*N743)</f>
        <v>49171</v>
      </c>
      <c r="Q743" s="6">
        <f>INT(VLOOKUP($I743,怪物模板!$A$3:$N$302,怪物模板!D$1,FALSE))</f>
        <v>2850</v>
      </c>
      <c r="R743" s="6">
        <f>INT(VLOOKUP($I743,怪物模板!$A$3:$N$302,怪物模板!E$1,FALSE))</f>
        <v>2850</v>
      </c>
      <c r="S743" s="6">
        <f>INT(VLOOKUP($I743,怪物模板!$A$3:$N$302,怪物模板!F$1,FALSE))</f>
        <v>95</v>
      </c>
      <c r="T743" s="6">
        <f>INT(VLOOKUP($I743,怪物模板!$A$3:$N$302,怪物模板!G$1,FALSE))</f>
        <v>190</v>
      </c>
      <c r="U743" s="6">
        <f>INT(VLOOKUP($I743,怪物模板!$A$3:$N$302,怪物模板!H$1,FALSE))</f>
        <v>304</v>
      </c>
      <c r="V743" s="6">
        <f>INT(VLOOKUP($I743,怪物模板!$A$3:$N$302,怪物模板!I$1,FALSE))</f>
        <v>182</v>
      </c>
      <c r="W743" s="6">
        <f>INT(VLOOKUP($I743,怪物模板!$A$3:$N$302,怪物模板!J$1,FALSE))</f>
        <v>760</v>
      </c>
      <c r="X743" s="6">
        <f>INT(VLOOKUP($I743,怪物模板!$A$3:$N$302,怪物模板!K$1,FALSE))</f>
        <v>380</v>
      </c>
      <c r="Y743" s="6">
        <f>INT(VLOOKUP($I743,怪物模板!$A$3:$N$302,怪物模板!L$1,FALSE))</f>
        <v>12000</v>
      </c>
      <c r="Z743" s="6">
        <f>INT(VLOOKUP($I743,怪物模板!$A$3:$N$302,怪物模板!M$1,FALSE))</f>
        <v>0</v>
      </c>
      <c r="AA743" s="6">
        <f>INT(VLOOKUP($I743,怪物模板!$A$3:$N$302,怪物模板!N$1,FALSE))</f>
        <v>550</v>
      </c>
      <c r="AB743" s="6">
        <v>0</v>
      </c>
      <c r="AC743" s="6">
        <v>0</v>
      </c>
      <c r="AD743" s="6">
        <v>0</v>
      </c>
    </row>
    <row r="744" spans="1:30">
      <c r="A744" s="6">
        <v>741</v>
      </c>
      <c r="B744" s="6">
        <v>503020</v>
      </c>
      <c r="C744" s="6" t="s">
        <v>648</v>
      </c>
      <c r="D744" s="6"/>
      <c r="E744" s="11" t="str">
        <f t="shared" si="21"/>
        <v>50302026040</v>
      </c>
      <c r="F744" s="6">
        <v>26040</v>
      </c>
      <c r="G744" s="6" t="s">
        <v>548</v>
      </c>
      <c r="H744" s="6"/>
      <c r="I744" s="6">
        <v>100</v>
      </c>
      <c r="J744" s="6">
        <v>3</v>
      </c>
      <c r="K744" s="6">
        <v>0</v>
      </c>
      <c r="L744" s="6">
        <v>0</v>
      </c>
      <c r="M744" s="6">
        <v>15</v>
      </c>
      <c r="N744" s="6">
        <v>10</v>
      </c>
      <c r="O744" s="6">
        <v>5231</v>
      </c>
      <c r="P744" s="6">
        <f>INT(VLOOKUP($I744,怪物模板!$A$3:$N$302,怪物模板!C$1,FALSE)*N744)</f>
        <v>214490</v>
      </c>
      <c r="Q744" s="6">
        <f>INT(VLOOKUP($I744,怪物模板!$A$3:$N$302,怪物模板!D$1,FALSE))</f>
        <v>5595</v>
      </c>
      <c r="R744" s="6">
        <f>INT(VLOOKUP($I744,怪物模板!$A$3:$N$302,怪物模板!E$1,FALSE))</f>
        <v>5595</v>
      </c>
      <c r="S744" s="6">
        <f>INT(VLOOKUP($I744,怪物模板!$A$3:$N$302,怪物模板!F$1,FALSE))</f>
        <v>186</v>
      </c>
      <c r="T744" s="6">
        <f>INT(VLOOKUP($I744,怪物模板!$A$3:$N$302,怪物模板!G$1,FALSE))</f>
        <v>373</v>
      </c>
      <c r="U744" s="6">
        <f>INT(VLOOKUP($I744,怪物模板!$A$3:$N$302,怪物模板!H$1,FALSE))</f>
        <v>596</v>
      </c>
      <c r="V744" s="6">
        <f>INT(VLOOKUP($I744,怪物模板!$A$3:$N$302,怪物模板!I$1,FALSE))</f>
        <v>358</v>
      </c>
      <c r="W744" s="6">
        <f>INT(VLOOKUP($I744,怪物模板!$A$3:$N$302,怪物模板!J$1,FALSE))</f>
        <v>1492</v>
      </c>
      <c r="X744" s="6">
        <f>INT(VLOOKUP($I744,怪物模板!$A$3:$N$302,怪物模板!K$1,FALSE))</f>
        <v>746</v>
      </c>
      <c r="Y744" s="6">
        <f>INT(VLOOKUP($I744,怪物模板!$A$3:$N$302,怪物模板!L$1,FALSE))</f>
        <v>12000</v>
      </c>
      <c r="Z744" s="6">
        <f>INT(VLOOKUP($I744,怪物模板!$A$3:$N$302,怪物模板!M$1,FALSE))</f>
        <v>0</v>
      </c>
      <c r="AA744" s="6">
        <v>650</v>
      </c>
      <c r="AB744" s="6">
        <v>0</v>
      </c>
      <c r="AC744" s="6">
        <v>58</v>
      </c>
      <c r="AD744" s="6">
        <v>0</v>
      </c>
    </row>
    <row r="745" spans="1:30">
      <c r="A745" s="6">
        <v>742</v>
      </c>
      <c r="B745" s="6">
        <v>503020</v>
      </c>
      <c r="C745" s="6" t="s">
        <v>648</v>
      </c>
      <c r="D745" s="6"/>
      <c r="E745" s="11" t="str">
        <f t="shared" si="21"/>
        <v>50302026041</v>
      </c>
      <c r="F745" s="6">
        <v>26041</v>
      </c>
      <c r="G745" s="6" t="s">
        <v>103</v>
      </c>
      <c r="H745" s="6"/>
      <c r="I745" s="6">
        <v>100</v>
      </c>
      <c r="J745" s="6">
        <v>1</v>
      </c>
      <c r="K745" s="6">
        <v>0</v>
      </c>
      <c r="L745" s="6">
        <v>0</v>
      </c>
      <c r="M745" s="6">
        <v>2</v>
      </c>
      <c r="N745" s="6">
        <v>4.5</v>
      </c>
      <c r="O745" s="6">
        <v>697</v>
      </c>
      <c r="P745" s="6">
        <f>INT(VLOOKUP($I745,怪物模板!$A$3:$N$302,怪物模板!C$1,FALSE)*N745)</f>
        <v>96520</v>
      </c>
      <c r="Q745" s="6">
        <f>INT(VLOOKUP($I745,怪物模板!$A$3:$N$302,怪物模板!D$1,FALSE))</f>
        <v>5595</v>
      </c>
      <c r="R745" s="6">
        <f>INT(VLOOKUP($I745,怪物模板!$A$3:$N$302,怪物模板!E$1,FALSE))</f>
        <v>5595</v>
      </c>
      <c r="S745" s="6">
        <f>INT(VLOOKUP($I745,怪物模板!$A$3:$N$302,怪物模板!F$1,FALSE))</f>
        <v>186</v>
      </c>
      <c r="T745" s="6">
        <f>INT(VLOOKUP($I745,怪物模板!$A$3:$N$302,怪物模板!G$1,FALSE))</f>
        <v>373</v>
      </c>
      <c r="U745" s="6">
        <f>INT(VLOOKUP($I745,怪物模板!$A$3:$N$302,怪物模板!H$1,FALSE))</f>
        <v>596</v>
      </c>
      <c r="V745" s="6">
        <f>INT(VLOOKUP($I745,怪物模板!$A$3:$N$302,怪物模板!I$1,FALSE))</f>
        <v>358</v>
      </c>
      <c r="W745" s="6">
        <f>INT(VLOOKUP($I745,怪物模板!$A$3:$N$302,怪物模板!J$1,FALSE))</f>
        <v>1492</v>
      </c>
      <c r="X745" s="6">
        <f>INT(VLOOKUP($I745,怪物模板!$A$3:$N$302,怪物模板!K$1,FALSE))</f>
        <v>746</v>
      </c>
      <c r="Y745" s="6">
        <f>INT(VLOOKUP($I745,怪物模板!$A$3:$N$302,怪物模板!L$1,FALSE))</f>
        <v>12000</v>
      </c>
      <c r="Z745" s="6">
        <f>INT(VLOOKUP($I745,怪物模板!$A$3:$N$302,怪物模板!M$1,FALSE))</f>
        <v>0</v>
      </c>
      <c r="AA745" s="6">
        <f>INT(VLOOKUP($I745,怪物模板!$A$3:$N$302,怪物模板!N$1,FALSE))</f>
        <v>550</v>
      </c>
      <c r="AB745" s="6">
        <v>0</v>
      </c>
      <c r="AC745" s="6">
        <v>0</v>
      </c>
      <c r="AD745" s="6">
        <v>0</v>
      </c>
    </row>
    <row r="746" spans="1:30">
      <c r="A746" s="6">
        <v>743</v>
      </c>
      <c r="B746" s="6">
        <v>503020</v>
      </c>
      <c r="C746" s="6" t="s">
        <v>648</v>
      </c>
      <c r="D746" s="6"/>
      <c r="E746" s="11" t="str">
        <f t="shared" si="21"/>
        <v>50302026042</v>
      </c>
      <c r="F746" s="6">
        <v>26042</v>
      </c>
      <c r="G746" s="6" t="s">
        <v>154</v>
      </c>
      <c r="H746" s="6"/>
      <c r="I746" s="6">
        <v>100</v>
      </c>
      <c r="J746" s="6">
        <v>1</v>
      </c>
      <c r="K746" s="6">
        <v>0</v>
      </c>
      <c r="L746" s="6">
        <v>0</v>
      </c>
      <c r="M746" s="6">
        <v>2</v>
      </c>
      <c r="N746" s="6">
        <v>4.5</v>
      </c>
      <c r="O746" s="6">
        <v>697</v>
      </c>
      <c r="P746" s="6">
        <f>INT(VLOOKUP($I746,怪物模板!$A$3:$N$302,怪物模板!C$1,FALSE)*N746)</f>
        <v>96520</v>
      </c>
      <c r="Q746" s="6">
        <f>INT(VLOOKUP($I746,怪物模板!$A$3:$N$302,怪物模板!D$1,FALSE))</f>
        <v>5595</v>
      </c>
      <c r="R746" s="6">
        <f>INT(VLOOKUP($I746,怪物模板!$A$3:$N$302,怪物模板!E$1,FALSE))</f>
        <v>5595</v>
      </c>
      <c r="S746" s="6">
        <f>INT(VLOOKUP($I746,怪物模板!$A$3:$N$302,怪物模板!F$1,FALSE))</f>
        <v>186</v>
      </c>
      <c r="T746" s="6">
        <f>INT(VLOOKUP($I746,怪物模板!$A$3:$N$302,怪物模板!G$1,FALSE))</f>
        <v>373</v>
      </c>
      <c r="U746" s="6">
        <f>INT(VLOOKUP($I746,怪物模板!$A$3:$N$302,怪物模板!H$1,FALSE))</f>
        <v>596</v>
      </c>
      <c r="V746" s="6">
        <f>INT(VLOOKUP($I746,怪物模板!$A$3:$N$302,怪物模板!I$1,FALSE))</f>
        <v>358</v>
      </c>
      <c r="W746" s="6">
        <f>INT(VLOOKUP($I746,怪物模板!$A$3:$N$302,怪物模板!J$1,FALSE))</f>
        <v>1492</v>
      </c>
      <c r="X746" s="6">
        <f>INT(VLOOKUP($I746,怪物模板!$A$3:$N$302,怪物模板!K$1,FALSE))</f>
        <v>746</v>
      </c>
      <c r="Y746" s="6">
        <f>INT(VLOOKUP($I746,怪物模板!$A$3:$N$302,怪物模板!L$1,FALSE))</f>
        <v>12000</v>
      </c>
      <c r="Z746" s="6">
        <f>INT(VLOOKUP($I746,怪物模板!$A$3:$N$302,怪物模板!M$1,FALSE))</f>
        <v>0</v>
      </c>
      <c r="AA746" s="6">
        <f>INT(VLOOKUP($I746,怪物模板!$A$3:$N$302,怪物模板!N$1,FALSE))</f>
        <v>550</v>
      </c>
      <c r="AB746" s="6">
        <v>0</v>
      </c>
      <c r="AC746" s="6">
        <v>0</v>
      </c>
      <c r="AD746" s="6">
        <v>0</v>
      </c>
    </row>
    <row r="747" spans="1:30">
      <c r="A747" s="6">
        <v>744</v>
      </c>
      <c r="B747" s="6">
        <v>100010</v>
      </c>
      <c r="C747" s="6" t="s">
        <v>649</v>
      </c>
      <c r="D747" s="6"/>
      <c r="E747" s="11" t="str">
        <f t="shared" si="21"/>
        <v>10001029001</v>
      </c>
      <c r="F747" s="6">
        <v>29001</v>
      </c>
      <c r="G747" s="6" t="s">
        <v>70</v>
      </c>
      <c r="H747" s="6"/>
      <c r="I747" s="6">
        <v>5</v>
      </c>
      <c r="J747" s="6">
        <v>1</v>
      </c>
      <c r="K747" s="6">
        <v>0</v>
      </c>
      <c r="L747" s="6">
        <v>1</v>
      </c>
      <c r="M747" s="6">
        <v>0.9</v>
      </c>
      <c r="N747" s="6">
        <v>1</v>
      </c>
      <c r="O747" s="6">
        <v>381</v>
      </c>
      <c r="P747" s="6">
        <v>47569</v>
      </c>
      <c r="Q747" s="6">
        <v>678</v>
      </c>
      <c r="R747" s="6">
        <v>678</v>
      </c>
      <c r="S747" s="6">
        <v>7</v>
      </c>
      <c r="T747" s="6">
        <v>339</v>
      </c>
      <c r="U747" s="6">
        <v>271</v>
      </c>
      <c r="V747" s="6">
        <v>217</v>
      </c>
      <c r="W747" s="6">
        <v>169</v>
      </c>
      <c r="X747" s="6">
        <v>339</v>
      </c>
      <c r="Y747" s="6">
        <v>12000</v>
      </c>
      <c r="Z747" s="6">
        <v>0</v>
      </c>
      <c r="AA747" s="6">
        <v>550</v>
      </c>
      <c r="AB747" s="6">
        <v>0</v>
      </c>
      <c r="AC747" s="6">
        <v>0</v>
      </c>
      <c r="AD747" s="6">
        <v>0</v>
      </c>
    </row>
    <row r="748" spans="1:30">
      <c r="A748" s="6">
        <v>745</v>
      </c>
      <c r="B748" s="6">
        <v>100010</v>
      </c>
      <c r="C748" s="6" t="s">
        <v>650</v>
      </c>
      <c r="D748" s="6"/>
      <c r="E748" s="11" t="str">
        <f t="shared" si="21"/>
        <v>10001029002</v>
      </c>
      <c r="F748" s="6">
        <v>29002</v>
      </c>
      <c r="G748" s="6" t="s">
        <v>68</v>
      </c>
      <c r="H748" s="6"/>
      <c r="I748" s="6">
        <v>5</v>
      </c>
      <c r="J748" s="6">
        <v>1</v>
      </c>
      <c r="K748" s="6">
        <v>0</v>
      </c>
      <c r="L748" s="6">
        <v>1</v>
      </c>
      <c r="M748" s="6">
        <v>0.9</v>
      </c>
      <c r="N748" s="6">
        <v>1</v>
      </c>
      <c r="O748" s="6">
        <v>381</v>
      </c>
      <c r="P748" s="6">
        <v>47569</v>
      </c>
      <c r="Q748" s="6">
        <v>678</v>
      </c>
      <c r="R748" s="6">
        <v>678</v>
      </c>
      <c r="S748" s="6">
        <v>7</v>
      </c>
      <c r="T748" s="6">
        <v>339</v>
      </c>
      <c r="U748" s="6">
        <v>271</v>
      </c>
      <c r="V748" s="6">
        <v>217</v>
      </c>
      <c r="W748" s="6">
        <v>169</v>
      </c>
      <c r="X748" s="6">
        <v>339</v>
      </c>
      <c r="Y748" s="6">
        <v>12000</v>
      </c>
      <c r="Z748" s="6">
        <v>0</v>
      </c>
      <c r="AA748" s="6">
        <v>550</v>
      </c>
      <c r="AB748" s="6">
        <v>0</v>
      </c>
      <c r="AC748" s="6">
        <v>0</v>
      </c>
      <c r="AD748" s="6">
        <v>0</v>
      </c>
    </row>
    <row r="749" spans="1:30">
      <c r="A749" s="6">
        <v>746</v>
      </c>
      <c r="B749" s="6">
        <v>100010</v>
      </c>
      <c r="C749" s="6" t="s">
        <v>651</v>
      </c>
      <c r="D749" s="6"/>
      <c r="E749" s="11" t="str">
        <f t="shared" si="21"/>
        <v>10001029003</v>
      </c>
      <c r="F749" s="6">
        <v>29003</v>
      </c>
      <c r="G749" s="6" t="s">
        <v>71</v>
      </c>
      <c r="H749" s="6"/>
      <c r="I749" s="6">
        <v>5</v>
      </c>
      <c r="J749" s="6">
        <v>1</v>
      </c>
      <c r="K749" s="6">
        <v>0</v>
      </c>
      <c r="L749" s="6">
        <v>1</v>
      </c>
      <c r="M749" s="6">
        <v>0.9</v>
      </c>
      <c r="N749" s="6">
        <v>1</v>
      </c>
      <c r="O749" s="6">
        <v>381</v>
      </c>
      <c r="P749" s="6">
        <v>47569</v>
      </c>
      <c r="Q749" s="6">
        <v>678</v>
      </c>
      <c r="R749" s="6">
        <v>678</v>
      </c>
      <c r="S749" s="6">
        <v>7</v>
      </c>
      <c r="T749" s="6">
        <v>339</v>
      </c>
      <c r="U749" s="6">
        <v>271</v>
      </c>
      <c r="V749" s="6">
        <v>217</v>
      </c>
      <c r="W749" s="6">
        <v>169</v>
      </c>
      <c r="X749" s="6">
        <v>339</v>
      </c>
      <c r="Y749" s="6">
        <v>12000</v>
      </c>
      <c r="Z749" s="6">
        <v>0</v>
      </c>
      <c r="AA749" s="6">
        <v>550</v>
      </c>
      <c r="AB749" s="6">
        <v>0</v>
      </c>
      <c r="AC749" s="6">
        <v>0</v>
      </c>
      <c r="AD749" s="6">
        <v>0</v>
      </c>
    </row>
    <row r="750" spans="1:30">
      <c r="A750" s="6">
        <v>747</v>
      </c>
      <c r="B750" s="6">
        <v>100010</v>
      </c>
      <c r="C750" s="6" t="s">
        <v>652</v>
      </c>
      <c r="D750" s="6"/>
      <c r="E750" s="11" t="str">
        <f t="shared" si="21"/>
        <v>10001029004</v>
      </c>
      <c r="F750" s="6">
        <v>29004</v>
      </c>
      <c r="G750" s="6" t="s">
        <v>74</v>
      </c>
      <c r="H750" s="6"/>
      <c r="I750" s="6">
        <v>5</v>
      </c>
      <c r="J750" s="6">
        <v>1</v>
      </c>
      <c r="K750" s="6">
        <v>0</v>
      </c>
      <c r="L750" s="6">
        <v>1</v>
      </c>
      <c r="M750" s="6">
        <v>0.9</v>
      </c>
      <c r="N750" s="6">
        <v>1</v>
      </c>
      <c r="O750" s="6">
        <v>381</v>
      </c>
      <c r="P750" s="6">
        <v>47569</v>
      </c>
      <c r="Q750" s="6">
        <v>678</v>
      </c>
      <c r="R750" s="6">
        <v>678</v>
      </c>
      <c r="S750" s="6">
        <v>7</v>
      </c>
      <c r="T750" s="6">
        <v>339</v>
      </c>
      <c r="U750" s="6">
        <v>271</v>
      </c>
      <c r="V750" s="6">
        <v>217</v>
      </c>
      <c r="W750" s="6">
        <v>169</v>
      </c>
      <c r="X750" s="6">
        <v>339</v>
      </c>
      <c r="Y750" s="6">
        <v>12000</v>
      </c>
      <c r="Z750" s="6">
        <v>0</v>
      </c>
      <c r="AA750" s="6">
        <v>550</v>
      </c>
      <c r="AB750" s="6">
        <v>0</v>
      </c>
      <c r="AC750" s="6">
        <v>0</v>
      </c>
      <c r="AD750" s="6">
        <v>0</v>
      </c>
    </row>
    <row r="751" spans="1:30">
      <c r="A751" s="6">
        <v>748</v>
      </c>
      <c r="B751" s="6">
        <v>100010</v>
      </c>
      <c r="C751" s="6" t="s">
        <v>653</v>
      </c>
      <c r="D751" s="6"/>
      <c r="E751" s="11" t="str">
        <f t="shared" si="21"/>
        <v>10001029005</v>
      </c>
      <c r="F751" s="6">
        <v>29005</v>
      </c>
      <c r="G751" s="6" t="s">
        <v>76</v>
      </c>
      <c r="H751" s="6"/>
      <c r="I751" s="6">
        <v>5</v>
      </c>
      <c r="J751" s="6">
        <v>2</v>
      </c>
      <c r="K751" s="6">
        <v>0</v>
      </c>
      <c r="L751" s="6">
        <v>1</v>
      </c>
      <c r="M751" s="6">
        <v>0.9</v>
      </c>
      <c r="N751" s="6">
        <v>1</v>
      </c>
      <c r="O751" s="6">
        <v>1881</v>
      </c>
      <c r="P751" s="6">
        <v>82822</v>
      </c>
      <c r="Q751" s="6">
        <v>1003</v>
      </c>
      <c r="R751" s="6">
        <v>1003</v>
      </c>
      <c r="S751" s="6">
        <v>7</v>
      </c>
      <c r="T751" s="6">
        <v>501</v>
      </c>
      <c r="U751" s="6">
        <v>401</v>
      </c>
      <c r="V751" s="6">
        <v>321</v>
      </c>
      <c r="W751" s="6">
        <v>250</v>
      </c>
      <c r="X751" s="6">
        <v>501</v>
      </c>
      <c r="Y751" s="6">
        <v>12000</v>
      </c>
      <c r="Z751" s="6">
        <v>0</v>
      </c>
      <c r="AA751" s="6">
        <v>550</v>
      </c>
      <c r="AB751" s="6">
        <v>0</v>
      </c>
      <c r="AC751" s="6">
        <v>0</v>
      </c>
      <c r="AD751" s="6">
        <v>0</v>
      </c>
    </row>
    <row r="752" spans="1:30">
      <c r="A752" s="6">
        <v>749</v>
      </c>
      <c r="B752" s="6">
        <v>100030</v>
      </c>
      <c r="C752" s="6" t="s">
        <v>654</v>
      </c>
      <c r="D752" s="6"/>
      <c r="E752" s="11" t="str">
        <f t="shared" si="21"/>
        <v>10003029101</v>
      </c>
      <c r="F752" s="6">
        <v>29101</v>
      </c>
      <c r="G752" s="6" t="s">
        <v>102</v>
      </c>
      <c r="H752" s="6"/>
      <c r="I752" s="6">
        <v>5</v>
      </c>
      <c r="J752" s="6">
        <v>1</v>
      </c>
      <c r="K752" s="6">
        <v>0</v>
      </c>
      <c r="L752" s="6">
        <v>1</v>
      </c>
      <c r="M752" s="6">
        <v>0.9</v>
      </c>
      <c r="N752" s="6">
        <v>1</v>
      </c>
      <c r="O752" s="6">
        <v>381</v>
      </c>
      <c r="P752" s="6">
        <v>47569</v>
      </c>
      <c r="Q752" s="6">
        <v>678</v>
      </c>
      <c r="R752" s="6">
        <v>678</v>
      </c>
      <c r="S752" s="6">
        <v>7</v>
      </c>
      <c r="T752" s="6">
        <v>339</v>
      </c>
      <c r="U752" s="6">
        <v>271</v>
      </c>
      <c r="V752" s="6">
        <v>217</v>
      </c>
      <c r="W752" s="6">
        <v>169</v>
      </c>
      <c r="X752" s="6">
        <v>339</v>
      </c>
      <c r="Y752" s="6">
        <v>12000</v>
      </c>
      <c r="Z752" s="6">
        <v>0</v>
      </c>
      <c r="AA752" s="6">
        <v>550</v>
      </c>
      <c r="AB752" s="6">
        <v>0</v>
      </c>
      <c r="AC752" s="6">
        <v>0</v>
      </c>
      <c r="AD752" s="6">
        <v>0</v>
      </c>
    </row>
    <row r="753" spans="1:30">
      <c r="A753" s="6">
        <v>750</v>
      </c>
      <c r="B753" s="6">
        <v>100030</v>
      </c>
      <c r="C753" s="6" t="s">
        <v>655</v>
      </c>
      <c r="D753" s="6"/>
      <c r="E753" s="11" t="str">
        <f t="shared" si="21"/>
        <v>10003029102</v>
      </c>
      <c r="F753" s="6">
        <v>29102</v>
      </c>
      <c r="G753" s="6" t="s">
        <v>105</v>
      </c>
      <c r="H753" s="6"/>
      <c r="I753" s="6">
        <v>5</v>
      </c>
      <c r="J753" s="6">
        <v>1</v>
      </c>
      <c r="K753" s="6">
        <v>0</v>
      </c>
      <c r="L753" s="6">
        <v>1</v>
      </c>
      <c r="M753" s="6">
        <v>0.9</v>
      </c>
      <c r="N753" s="6">
        <v>1</v>
      </c>
      <c r="O753" s="6">
        <v>381</v>
      </c>
      <c r="P753" s="6">
        <v>47569</v>
      </c>
      <c r="Q753" s="6">
        <v>678</v>
      </c>
      <c r="R753" s="6">
        <v>678</v>
      </c>
      <c r="S753" s="6">
        <v>7</v>
      </c>
      <c r="T753" s="6">
        <v>339</v>
      </c>
      <c r="U753" s="6">
        <v>271</v>
      </c>
      <c r="V753" s="6">
        <v>217</v>
      </c>
      <c r="W753" s="6">
        <v>169</v>
      </c>
      <c r="X753" s="6">
        <v>339</v>
      </c>
      <c r="Y753" s="6">
        <v>12000</v>
      </c>
      <c r="Z753" s="6">
        <v>0</v>
      </c>
      <c r="AA753" s="6">
        <v>550</v>
      </c>
      <c r="AB753" s="6">
        <v>0</v>
      </c>
      <c r="AC753" s="6">
        <v>0</v>
      </c>
      <c r="AD753" s="6">
        <v>0</v>
      </c>
    </row>
    <row r="754" spans="1:30">
      <c r="A754" s="6">
        <v>751</v>
      </c>
      <c r="B754" s="6">
        <v>100030</v>
      </c>
      <c r="C754" s="6" t="s">
        <v>656</v>
      </c>
      <c r="D754" s="6"/>
      <c r="E754" s="11" t="str">
        <f t="shared" si="21"/>
        <v>10003029103</v>
      </c>
      <c r="F754" s="6">
        <v>29103</v>
      </c>
      <c r="G754" s="6" t="s">
        <v>106</v>
      </c>
      <c r="H754" s="6"/>
      <c r="I754" s="6">
        <v>5</v>
      </c>
      <c r="J754" s="6">
        <v>1</v>
      </c>
      <c r="K754" s="6">
        <v>0</v>
      </c>
      <c r="L754" s="6">
        <v>1</v>
      </c>
      <c r="M754" s="6">
        <v>0.9</v>
      </c>
      <c r="N754" s="6">
        <v>1</v>
      </c>
      <c r="O754" s="6">
        <v>381</v>
      </c>
      <c r="P754" s="6">
        <v>47569</v>
      </c>
      <c r="Q754" s="6">
        <v>678</v>
      </c>
      <c r="R754" s="6">
        <v>678</v>
      </c>
      <c r="S754" s="6">
        <v>7</v>
      </c>
      <c r="T754" s="6">
        <v>339</v>
      </c>
      <c r="U754" s="6">
        <v>271</v>
      </c>
      <c r="V754" s="6">
        <v>217</v>
      </c>
      <c r="W754" s="6">
        <v>169</v>
      </c>
      <c r="X754" s="6">
        <v>339</v>
      </c>
      <c r="Y754" s="6">
        <v>12000</v>
      </c>
      <c r="Z754" s="6">
        <v>0</v>
      </c>
      <c r="AA754" s="6">
        <v>550</v>
      </c>
      <c r="AB754" s="6">
        <v>0</v>
      </c>
      <c r="AC754" s="6">
        <v>0</v>
      </c>
      <c r="AD754" s="6">
        <v>0</v>
      </c>
    </row>
    <row r="755" spans="1:30">
      <c r="A755" s="6">
        <v>752</v>
      </c>
      <c r="B755" s="6">
        <v>100030</v>
      </c>
      <c r="C755" s="6" t="s">
        <v>657</v>
      </c>
      <c r="D755" s="6"/>
      <c r="E755" s="11" t="str">
        <f t="shared" si="21"/>
        <v>10003029104</v>
      </c>
      <c r="F755" s="6">
        <v>29104</v>
      </c>
      <c r="G755" s="6" t="s">
        <v>104</v>
      </c>
      <c r="H755" s="6"/>
      <c r="I755" s="6">
        <v>5</v>
      </c>
      <c r="J755" s="6">
        <v>2</v>
      </c>
      <c r="K755" s="6">
        <v>0</v>
      </c>
      <c r="L755" s="6">
        <v>1</v>
      </c>
      <c r="M755" s="6">
        <v>0.9</v>
      </c>
      <c r="N755" s="6">
        <v>1</v>
      </c>
      <c r="O755" s="6">
        <v>1881</v>
      </c>
      <c r="P755" s="6">
        <v>82822</v>
      </c>
      <c r="Q755" s="6">
        <v>1003</v>
      </c>
      <c r="R755" s="6">
        <v>1003</v>
      </c>
      <c r="S755" s="6">
        <v>7</v>
      </c>
      <c r="T755" s="6">
        <v>501</v>
      </c>
      <c r="U755" s="6">
        <v>401</v>
      </c>
      <c r="V755" s="6">
        <v>321</v>
      </c>
      <c r="W755" s="6">
        <v>250</v>
      </c>
      <c r="X755" s="6">
        <v>501</v>
      </c>
      <c r="Y755" s="6">
        <v>12000</v>
      </c>
      <c r="Z755" s="6">
        <v>0</v>
      </c>
      <c r="AA755" s="6">
        <v>550</v>
      </c>
      <c r="AB755" s="6">
        <v>0</v>
      </c>
      <c r="AC755" s="6">
        <v>0</v>
      </c>
      <c r="AD755" s="6">
        <v>0</v>
      </c>
    </row>
    <row r="756" spans="1:30">
      <c r="A756" s="6">
        <v>753</v>
      </c>
      <c r="B756" s="6">
        <v>100030</v>
      </c>
      <c r="C756" s="6" t="s">
        <v>658</v>
      </c>
      <c r="D756" s="6"/>
      <c r="E756" s="11" t="str">
        <f t="shared" si="21"/>
        <v>10003029105</v>
      </c>
      <c r="F756" s="6">
        <v>29105</v>
      </c>
      <c r="G756" s="6" t="s">
        <v>103</v>
      </c>
      <c r="H756" s="6"/>
      <c r="I756" s="6">
        <v>5</v>
      </c>
      <c r="J756" s="6">
        <v>1</v>
      </c>
      <c r="K756" s="6">
        <v>0</v>
      </c>
      <c r="L756" s="6">
        <v>1</v>
      </c>
      <c r="M756" s="6">
        <v>0.9</v>
      </c>
      <c r="N756" s="6">
        <v>1</v>
      </c>
      <c r="O756" s="6">
        <v>381</v>
      </c>
      <c r="P756" s="6">
        <v>47569</v>
      </c>
      <c r="Q756" s="6">
        <v>678</v>
      </c>
      <c r="R756" s="6">
        <v>678</v>
      </c>
      <c r="S756" s="6">
        <v>7</v>
      </c>
      <c r="T756" s="6">
        <v>339</v>
      </c>
      <c r="U756" s="6">
        <v>271</v>
      </c>
      <c r="V756" s="6">
        <v>217</v>
      </c>
      <c r="W756" s="6">
        <v>169</v>
      </c>
      <c r="X756" s="6">
        <v>339</v>
      </c>
      <c r="Y756" s="6">
        <v>12000</v>
      </c>
      <c r="Z756" s="6">
        <v>0</v>
      </c>
      <c r="AA756" s="6">
        <v>550</v>
      </c>
      <c r="AB756" s="6">
        <v>0</v>
      </c>
      <c r="AC756" s="6">
        <v>0</v>
      </c>
      <c r="AD756" s="6">
        <v>0</v>
      </c>
    </row>
    <row r="757" spans="1:30">
      <c r="A757" s="6">
        <v>754</v>
      </c>
      <c r="B757" s="6">
        <v>100050</v>
      </c>
      <c r="C757" s="6" t="s">
        <v>659</v>
      </c>
      <c r="D757" s="6"/>
      <c r="E757" s="11" t="str">
        <f t="shared" si="21"/>
        <v>10005029201</v>
      </c>
      <c r="F757" s="6">
        <v>29201</v>
      </c>
      <c r="G757" s="6" t="s">
        <v>121</v>
      </c>
      <c r="H757" s="6"/>
      <c r="I757" s="6">
        <v>5</v>
      </c>
      <c r="J757" s="6">
        <v>1</v>
      </c>
      <c r="K757" s="6">
        <v>0</v>
      </c>
      <c r="L757" s="6">
        <v>1</v>
      </c>
      <c r="M757" s="6">
        <v>0.9</v>
      </c>
      <c r="N757" s="6">
        <v>1</v>
      </c>
      <c r="O757" s="6">
        <v>381</v>
      </c>
      <c r="P757" s="6">
        <v>47569</v>
      </c>
      <c r="Q757" s="6">
        <v>678</v>
      </c>
      <c r="R757" s="6">
        <v>678</v>
      </c>
      <c r="S757" s="6">
        <v>7</v>
      </c>
      <c r="T757" s="6">
        <v>339</v>
      </c>
      <c r="U757" s="6">
        <v>271</v>
      </c>
      <c r="V757" s="6">
        <v>217</v>
      </c>
      <c r="W757" s="6">
        <v>169</v>
      </c>
      <c r="X757" s="6">
        <v>339</v>
      </c>
      <c r="Y757" s="6">
        <v>12000</v>
      </c>
      <c r="Z757" s="6">
        <v>0</v>
      </c>
      <c r="AA757" s="6">
        <v>550</v>
      </c>
      <c r="AB757" s="6">
        <v>0</v>
      </c>
      <c r="AC757" s="6">
        <v>0</v>
      </c>
      <c r="AD757" s="6">
        <v>0</v>
      </c>
    </row>
    <row r="758" spans="1:30">
      <c r="A758" s="6">
        <v>755</v>
      </c>
      <c r="B758" s="6">
        <v>100050</v>
      </c>
      <c r="C758" s="6" t="s">
        <v>660</v>
      </c>
      <c r="D758" s="6"/>
      <c r="E758" s="11" t="str">
        <f t="shared" si="21"/>
        <v>10005029202</v>
      </c>
      <c r="F758" s="6">
        <v>29202</v>
      </c>
      <c r="G758" s="6" t="s">
        <v>124</v>
      </c>
      <c r="H758" s="6"/>
      <c r="I758" s="6">
        <v>5</v>
      </c>
      <c r="J758" s="6">
        <v>1</v>
      </c>
      <c r="K758" s="6">
        <v>0</v>
      </c>
      <c r="L758" s="6">
        <v>1</v>
      </c>
      <c r="M758" s="6">
        <v>0.9</v>
      </c>
      <c r="N758" s="6">
        <v>1</v>
      </c>
      <c r="O758" s="6">
        <v>381</v>
      </c>
      <c r="P758" s="6">
        <v>47569</v>
      </c>
      <c r="Q758" s="6">
        <v>678</v>
      </c>
      <c r="R758" s="6">
        <v>678</v>
      </c>
      <c r="S758" s="6">
        <v>7</v>
      </c>
      <c r="T758" s="6">
        <v>339</v>
      </c>
      <c r="U758" s="6">
        <v>271</v>
      </c>
      <c r="V758" s="6">
        <v>217</v>
      </c>
      <c r="W758" s="6">
        <v>169</v>
      </c>
      <c r="X758" s="6">
        <v>339</v>
      </c>
      <c r="Y758" s="6">
        <v>12000</v>
      </c>
      <c r="Z758" s="6">
        <v>0</v>
      </c>
      <c r="AA758" s="6">
        <v>550</v>
      </c>
      <c r="AB758" s="6">
        <v>0</v>
      </c>
      <c r="AC758" s="6">
        <v>0</v>
      </c>
      <c r="AD758" s="6">
        <v>0</v>
      </c>
    </row>
    <row r="759" spans="1:30">
      <c r="A759" s="6">
        <v>756</v>
      </c>
      <c r="B759" s="6">
        <v>100050</v>
      </c>
      <c r="C759" s="6" t="s">
        <v>661</v>
      </c>
      <c r="D759" s="6"/>
      <c r="E759" s="11" t="str">
        <f t="shared" si="21"/>
        <v>10005029203</v>
      </c>
      <c r="F759" s="6">
        <v>29203</v>
      </c>
      <c r="G759" s="6" t="s">
        <v>117</v>
      </c>
      <c r="H759" s="6"/>
      <c r="I759" s="6">
        <v>5</v>
      </c>
      <c r="J759" s="6">
        <v>1</v>
      </c>
      <c r="K759" s="6">
        <v>0</v>
      </c>
      <c r="L759" s="6">
        <v>1</v>
      </c>
      <c r="M759" s="6">
        <v>0.9</v>
      </c>
      <c r="N759" s="6">
        <v>1</v>
      </c>
      <c r="O759" s="6">
        <v>381</v>
      </c>
      <c r="P759" s="6">
        <v>47569</v>
      </c>
      <c r="Q759" s="6">
        <v>678</v>
      </c>
      <c r="R759" s="6">
        <v>678</v>
      </c>
      <c r="S759" s="6">
        <v>7</v>
      </c>
      <c r="T759" s="6">
        <v>339</v>
      </c>
      <c r="U759" s="6">
        <v>271</v>
      </c>
      <c r="V759" s="6">
        <v>217</v>
      </c>
      <c r="W759" s="6">
        <v>169</v>
      </c>
      <c r="X759" s="6">
        <v>339</v>
      </c>
      <c r="Y759" s="6">
        <v>12000</v>
      </c>
      <c r="Z759" s="6">
        <v>0</v>
      </c>
      <c r="AA759" s="6">
        <v>550</v>
      </c>
      <c r="AB759" s="6">
        <v>0</v>
      </c>
      <c r="AC759" s="6">
        <v>0</v>
      </c>
      <c r="AD759" s="6">
        <v>0</v>
      </c>
    </row>
    <row r="760" spans="1:30">
      <c r="A760" s="6">
        <v>757</v>
      </c>
      <c r="B760" s="6">
        <v>100050</v>
      </c>
      <c r="C760" s="6" t="s">
        <v>662</v>
      </c>
      <c r="D760" s="6"/>
      <c r="E760" s="11" t="str">
        <f t="shared" si="21"/>
        <v>10005029204</v>
      </c>
      <c r="F760" s="6">
        <v>29204</v>
      </c>
      <c r="G760" s="6" t="s">
        <v>123</v>
      </c>
      <c r="H760" s="6"/>
      <c r="I760" s="6">
        <v>5</v>
      </c>
      <c r="J760" s="6">
        <v>1</v>
      </c>
      <c r="K760" s="6">
        <v>0</v>
      </c>
      <c r="L760" s="6">
        <v>1</v>
      </c>
      <c r="M760" s="6">
        <v>0.9</v>
      </c>
      <c r="N760" s="6">
        <v>1</v>
      </c>
      <c r="O760" s="6">
        <v>381</v>
      </c>
      <c r="P760" s="6">
        <v>47569</v>
      </c>
      <c r="Q760" s="6">
        <v>678</v>
      </c>
      <c r="R760" s="6">
        <v>678</v>
      </c>
      <c r="S760" s="6">
        <v>7</v>
      </c>
      <c r="T760" s="6">
        <v>339</v>
      </c>
      <c r="U760" s="6">
        <v>271</v>
      </c>
      <c r="V760" s="6">
        <v>217</v>
      </c>
      <c r="W760" s="6">
        <v>169</v>
      </c>
      <c r="X760" s="6">
        <v>339</v>
      </c>
      <c r="Y760" s="6">
        <v>12000</v>
      </c>
      <c r="Z760" s="6">
        <v>0</v>
      </c>
      <c r="AA760" s="6">
        <v>550</v>
      </c>
      <c r="AB760" s="6">
        <v>0</v>
      </c>
      <c r="AC760" s="6">
        <v>0</v>
      </c>
      <c r="AD760" s="6">
        <v>0</v>
      </c>
    </row>
    <row r="761" spans="1:30">
      <c r="A761" s="6">
        <v>758</v>
      </c>
      <c r="B761" s="6">
        <v>100050</v>
      </c>
      <c r="C761" s="6" t="s">
        <v>663</v>
      </c>
      <c r="D761" s="6"/>
      <c r="E761" s="11" t="str">
        <f t="shared" si="21"/>
        <v>10005029205</v>
      </c>
      <c r="F761" s="6">
        <v>29205</v>
      </c>
      <c r="G761" s="6" t="s">
        <v>118</v>
      </c>
      <c r="H761" s="6"/>
      <c r="I761" s="6">
        <v>5</v>
      </c>
      <c r="J761" s="6">
        <v>1</v>
      </c>
      <c r="K761" s="6">
        <v>0</v>
      </c>
      <c r="L761" s="6">
        <v>1</v>
      </c>
      <c r="M761" s="6">
        <v>0.9</v>
      </c>
      <c r="N761" s="6">
        <v>1</v>
      </c>
      <c r="O761" s="6">
        <v>381</v>
      </c>
      <c r="P761" s="6">
        <v>47569</v>
      </c>
      <c r="Q761" s="6">
        <v>678</v>
      </c>
      <c r="R761" s="6">
        <v>678</v>
      </c>
      <c r="S761" s="6">
        <v>7</v>
      </c>
      <c r="T761" s="6">
        <v>339</v>
      </c>
      <c r="U761" s="6">
        <v>271</v>
      </c>
      <c r="V761" s="6">
        <v>217</v>
      </c>
      <c r="W761" s="6">
        <v>169</v>
      </c>
      <c r="X761" s="6">
        <v>339</v>
      </c>
      <c r="Y761" s="6">
        <v>12000</v>
      </c>
      <c r="Z761" s="6">
        <v>0</v>
      </c>
      <c r="AA761" s="6">
        <v>550</v>
      </c>
      <c r="AB761" s="6">
        <v>0</v>
      </c>
      <c r="AC761" s="6">
        <v>0</v>
      </c>
      <c r="AD761" s="6">
        <v>0</v>
      </c>
    </row>
    <row r="762" spans="1:30">
      <c r="A762" s="6">
        <v>759</v>
      </c>
      <c r="B762" s="6">
        <v>100050</v>
      </c>
      <c r="C762" s="6" t="s">
        <v>664</v>
      </c>
      <c r="D762" s="6"/>
      <c r="E762" s="11" t="str">
        <f t="shared" si="21"/>
        <v>10005029206</v>
      </c>
      <c r="F762" s="6">
        <v>29206</v>
      </c>
      <c r="G762" s="6" t="s">
        <v>125</v>
      </c>
      <c r="H762" s="6"/>
      <c r="I762" s="6">
        <v>5</v>
      </c>
      <c r="J762" s="6">
        <v>1</v>
      </c>
      <c r="K762" s="6">
        <v>0</v>
      </c>
      <c r="L762" s="6">
        <v>1</v>
      </c>
      <c r="M762" s="6">
        <v>0.9</v>
      </c>
      <c r="N762" s="6">
        <v>1</v>
      </c>
      <c r="O762" s="6">
        <v>381</v>
      </c>
      <c r="P762" s="6">
        <v>47569</v>
      </c>
      <c r="Q762" s="6">
        <v>678</v>
      </c>
      <c r="R762" s="6">
        <v>678</v>
      </c>
      <c r="S762" s="6">
        <v>7</v>
      </c>
      <c r="T762" s="6">
        <v>339</v>
      </c>
      <c r="U762" s="6">
        <v>271</v>
      </c>
      <c r="V762" s="6">
        <v>217</v>
      </c>
      <c r="W762" s="6">
        <v>169</v>
      </c>
      <c r="X762" s="6">
        <v>339</v>
      </c>
      <c r="Y762" s="6">
        <v>12000</v>
      </c>
      <c r="Z762" s="6">
        <v>0</v>
      </c>
      <c r="AA762" s="6">
        <v>550</v>
      </c>
      <c r="AB762" s="6">
        <v>0</v>
      </c>
      <c r="AC762" s="6">
        <v>0</v>
      </c>
      <c r="AD762" s="6">
        <v>0</v>
      </c>
    </row>
    <row r="763" spans="1:30">
      <c r="A763" s="6">
        <v>760</v>
      </c>
      <c r="B763" s="6">
        <v>100070</v>
      </c>
      <c r="C763" s="6" t="s">
        <v>665</v>
      </c>
      <c r="D763" s="6"/>
      <c r="E763" s="11" t="str">
        <f t="shared" si="21"/>
        <v>10007029301</v>
      </c>
      <c r="F763" s="6">
        <v>29301</v>
      </c>
      <c r="G763" s="6" t="s">
        <v>159</v>
      </c>
      <c r="H763" s="6"/>
      <c r="I763" s="6">
        <v>5</v>
      </c>
      <c r="J763" s="6">
        <v>1</v>
      </c>
      <c r="K763" s="6">
        <v>0</v>
      </c>
      <c r="L763" s="6">
        <v>1</v>
      </c>
      <c r="M763" s="6">
        <v>0.9</v>
      </c>
      <c r="N763" s="6">
        <v>1</v>
      </c>
      <c r="O763" s="6">
        <v>381</v>
      </c>
      <c r="P763" s="6">
        <v>47569</v>
      </c>
      <c r="Q763" s="6">
        <v>678</v>
      </c>
      <c r="R763" s="6">
        <v>678</v>
      </c>
      <c r="S763" s="6">
        <v>7</v>
      </c>
      <c r="T763" s="6">
        <v>339</v>
      </c>
      <c r="U763" s="6">
        <v>271</v>
      </c>
      <c r="V763" s="6">
        <v>217</v>
      </c>
      <c r="W763" s="6">
        <v>169</v>
      </c>
      <c r="X763" s="6">
        <v>339</v>
      </c>
      <c r="Y763" s="6">
        <v>12000</v>
      </c>
      <c r="Z763" s="6">
        <v>0</v>
      </c>
      <c r="AA763" s="6">
        <v>550</v>
      </c>
      <c r="AB763" s="6">
        <v>0</v>
      </c>
      <c r="AC763" s="6">
        <v>0</v>
      </c>
      <c r="AD763" s="6">
        <v>0</v>
      </c>
    </row>
    <row r="764" spans="1:30">
      <c r="A764" s="6">
        <v>761</v>
      </c>
      <c r="B764" s="6">
        <v>100070</v>
      </c>
      <c r="C764" s="6" t="s">
        <v>666</v>
      </c>
      <c r="D764" s="6"/>
      <c r="E764" s="11" t="str">
        <f t="shared" si="21"/>
        <v>10007029302</v>
      </c>
      <c r="F764" s="6">
        <v>29302</v>
      </c>
      <c r="G764" s="6" t="s">
        <v>160</v>
      </c>
      <c r="H764" s="6"/>
      <c r="I764" s="6">
        <v>5</v>
      </c>
      <c r="J764" s="6">
        <v>2</v>
      </c>
      <c r="K764" s="6">
        <v>0</v>
      </c>
      <c r="L764" s="6">
        <v>1</v>
      </c>
      <c r="M764" s="6">
        <v>0.9</v>
      </c>
      <c r="N764" s="6">
        <v>1</v>
      </c>
      <c r="O764" s="6">
        <v>1881</v>
      </c>
      <c r="P764" s="6">
        <v>82822</v>
      </c>
      <c r="Q764" s="6">
        <v>1003</v>
      </c>
      <c r="R764" s="6">
        <v>1003</v>
      </c>
      <c r="S764" s="6">
        <v>7</v>
      </c>
      <c r="T764" s="6">
        <v>501</v>
      </c>
      <c r="U764" s="6">
        <v>401</v>
      </c>
      <c r="V764" s="6">
        <v>321</v>
      </c>
      <c r="W764" s="6">
        <v>250</v>
      </c>
      <c r="X764" s="6">
        <v>501</v>
      </c>
      <c r="Y764" s="6">
        <v>12000</v>
      </c>
      <c r="Z764" s="6">
        <v>0</v>
      </c>
      <c r="AA764" s="6">
        <v>550</v>
      </c>
      <c r="AB764" s="6">
        <v>0</v>
      </c>
      <c r="AC764" s="6">
        <v>0</v>
      </c>
      <c r="AD764" s="6">
        <v>0</v>
      </c>
    </row>
    <row r="765" spans="1:30">
      <c r="A765" s="6">
        <v>762</v>
      </c>
      <c r="B765" s="6">
        <v>100070</v>
      </c>
      <c r="C765" s="6" t="s">
        <v>667</v>
      </c>
      <c r="D765" s="6"/>
      <c r="E765" s="11" t="str">
        <f t="shared" si="21"/>
        <v>10007029303</v>
      </c>
      <c r="F765" s="6">
        <v>29303</v>
      </c>
      <c r="G765" s="6" t="s">
        <v>157</v>
      </c>
      <c r="H765" s="6"/>
      <c r="I765" s="6">
        <v>5</v>
      </c>
      <c r="J765" s="6">
        <v>1</v>
      </c>
      <c r="K765" s="6">
        <v>0</v>
      </c>
      <c r="L765" s="6">
        <v>1</v>
      </c>
      <c r="M765" s="6">
        <v>0.9</v>
      </c>
      <c r="N765" s="6">
        <v>1</v>
      </c>
      <c r="O765" s="6">
        <v>381</v>
      </c>
      <c r="P765" s="6">
        <v>47569</v>
      </c>
      <c r="Q765" s="6">
        <v>678</v>
      </c>
      <c r="R765" s="6">
        <v>678</v>
      </c>
      <c r="S765" s="6">
        <v>7</v>
      </c>
      <c r="T765" s="6">
        <v>339</v>
      </c>
      <c r="U765" s="6">
        <v>271</v>
      </c>
      <c r="V765" s="6">
        <v>217</v>
      </c>
      <c r="W765" s="6">
        <v>169</v>
      </c>
      <c r="X765" s="6">
        <v>339</v>
      </c>
      <c r="Y765" s="6">
        <v>12000</v>
      </c>
      <c r="Z765" s="6">
        <v>0</v>
      </c>
      <c r="AA765" s="6">
        <v>550</v>
      </c>
      <c r="AB765" s="6">
        <v>0</v>
      </c>
      <c r="AC765" s="6">
        <v>0</v>
      </c>
      <c r="AD765" s="6">
        <v>0</v>
      </c>
    </row>
    <row r="766" spans="1:30">
      <c r="A766" s="6">
        <v>763</v>
      </c>
      <c r="B766" s="6">
        <v>100070</v>
      </c>
      <c r="C766" s="6" t="s">
        <v>668</v>
      </c>
      <c r="D766" s="6"/>
      <c r="E766" s="11" t="str">
        <f t="shared" si="21"/>
        <v>10007029304</v>
      </c>
      <c r="F766" s="6">
        <v>29304</v>
      </c>
      <c r="G766" s="6" t="s">
        <v>158</v>
      </c>
      <c r="H766" s="6"/>
      <c r="I766" s="6">
        <v>5</v>
      </c>
      <c r="J766" s="6">
        <v>1</v>
      </c>
      <c r="K766" s="6">
        <v>0</v>
      </c>
      <c r="L766" s="6">
        <v>1</v>
      </c>
      <c r="M766" s="6">
        <v>0.9</v>
      </c>
      <c r="N766" s="6">
        <v>1</v>
      </c>
      <c r="O766" s="6">
        <v>381</v>
      </c>
      <c r="P766" s="6">
        <v>47569</v>
      </c>
      <c r="Q766" s="6">
        <v>678</v>
      </c>
      <c r="R766" s="6">
        <v>678</v>
      </c>
      <c r="S766" s="6">
        <v>7</v>
      </c>
      <c r="T766" s="6">
        <v>339</v>
      </c>
      <c r="U766" s="6">
        <v>271</v>
      </c>
      <c r="V766" s="6">
        <v>217</v>
      </c>
      <c r="W766" s="6">
        <v>169</v>
      </c>
      <c r="X766" s="6">
        <v>339</v>
      </c>
      <c r="Y766" s="6">
        <v>12000</v>
      </c>
      <c r="Z766" s="6">
        <v>0</v>
      </c>
      <c r="AA766" s="6">
        <v>550</v>
      </c>
      <c r="AB766" s="6">
        <v>0</v>
      </c>
      <c r="AC766" s="6">
        <v>0</v>
      </c>
      <c r="AD766" s="6">
        <v>0</v>
      </c>
    </row>
    <row r="767" spans="1:30">
      <c r="A767" s="6">
        <v>764</v>
      </c>
      <c r="B767" s="6">
        <v>100070</v>
      </c>
      <c r="C767" s="6" t="s">
        <v>669</v>
      </c>
      <c r="D767" s="6"/>
      <c r="E767" s="11" t="str">
        <f t="shared" si="21"/>
        <v>10007029305</v>
      </c>
      <c r="F767" s="6">
        <v>29305</v>
      </c>
      <c r="G767" s="6" t="s">
        <v>154</v>
      </c>
      <c r="H767" s="6"/>
      <c r="I767" s="6">
        <v>5</v>
      </c>
      <c r="J767" s="6">
        <v>1</v>
      </c>
      <c r="K767" s="6">
        <v>0</v>
      </c>
      <c r="L767" s="6">
        <v>1</v>
      </c>
      <c r="M767" s="6">
        <v>0.9</v>
      </c>
      <c r="N767" s="6">
        <v>1</v>
      </c>
      <c r="O767" s="6">
        <v>381</v>
      </c>
      <c r="P767" s="6">
        <v>47569</v>
      </c>
      <c r="Q767" s="6">
        <v>678</v>
      </c>
      <c r="R767" s="6">
        <v>678</v>
      </c>
      <c r="S767" s="6">
        <v>7</v>
      </c>
      <c r="T767" s="6">
        <v>339</v>
      </c>
      <c r="U767" s="6">
        <v>271</v>
      </c>
      <c r="V767" s="6">
        <v>217</v>
      </c>
      <c r="W767" s="6">
        <v>169</v>
      </c>
      <c r="X767" s="6">
        <v>339</v>
      </c>
      <c r="Y767" s="6">
        <v>12000</v>
      </c>
      <c r="Z767" s="6">
        <v>0</v>
      </c>
      <c r="AA767" s="6">
        <v>550</v>
      </c>
      <c r="AB767" s="6">
        <v>0</v>
      </c>
      <c r="AC767" s="6">
        <v>0</v>
      </c>
      <c r="AD767" s="6">
        <v>0</v>
      </c>
    </row>
    <row r="768" spans="1:30">
      <c r="A768" s="6">
        <v>765</v>
      </c>
      <c r="B768" s="6">
        <v>100070</v>
      </c>
      <c r="C768" s="6" t="s">
        <v>670</v>
      </c>
      <c r="D768" s="6"/>
      <c r="E768" s="11" t="str">
        <f t="shared" si="21"/>
        <v>10007029306</v>
      </c>
      <c r="F768" s="6">
        <v>29306</v>
      </c>
      <c r="G768" s="6" t="s">
        <v>155</v>
      </c>
      <c r="H768" s="6"/>
      <c r="I768" s="6">
        <v>5</v>
      </c>
      <c r="J768" s="6">
        <v>1</v>
      </c>
      <c r="K768" s="6">
        <v>0</v>
      </c>
      <c r="L768" s="6">
        <v>1</v>
      </c>
      <c r="M768" s="6">
        <v>0.9</v>
      </c>
      <c r="N768" s="6">
        <v>1</v>
      </c>
      <c r="O768" s="6">
        <v>381</v>
      </c>
      <c r="P768" s="6">
        <v>47569</v>
      </c>
      <c r="Q768" s="6">
        <v>678</v>
      </c>
      <c r="R768" s="6">
        <v>678</v>
      </c>
      <c r="S768" s="6">
        <v>7</v>
      </c>
      <c r="T768" s="6">
        <v>339</v>
      </c>
      <c r="U768" s="6">
        <v>271</v>
      </c>
      <c r="V768" s="6">
        <v>217</v>
      </c>
      <c r="W768" s="6">
        <v>169</v>
      </c>
      <c r="X768" s="6">
        <v>339</v>
      </c>
      <c r="Y768" s="6">
        <v>12000</v>
      </c>
      <c r="Z768" s="6">
        <v>0</v>
      </c>
      <c r="AA768" s="6">
        <v>550</v>
      </c>
      <c r="AB768" s="6">
        <v>0</v>
      </c>
      <c r="AC768" s="6">
        <v>0</v>
      </c>
      <c r="AD768" s="6">
        <v>0</v>
      </c>
    </row>
    <row r="769" spans="1:30">
      <c r="A769" s="6">
        <v>766</v>
      </c>
      <c r="B769" s="6">
        <v>100060</v>
      </c>
      <c r="C769" s="6" t="s">
        <v>671</v>
      </c>
      <c r="D769" s="6"/>
      <c r="E769" s="11" t="str">
        <f t="shared" si="21"/>
        <v>10006029401</v>
      </c>
      <c r="F769" s="6">
        <v>29401</v>
      </c>
      <c r="G769" s="6" t="s">
        <v>165</v>
      </c>
      <c r="H769" s="6"/>
      <c r="I769" s="6">
        <v>5</v>
      </c>
      <c r="J769" s="6">
        <v>1</v>
      </c>
      <c r="K769" s="6">
        <v>0</v>
      </c>
      <c r="L769" s="6">
        <v>1</v>
      </c>
      <c r="M769" s="6">
        <v>0.9</v>
      </c>
      <c r="N769" s="6">
        <v>1</v>
      </c>
      <c r="O769" s="6">
        <v>381</v>
      </c>
      <c r="P769" s="6">
        <v>47569</v>
      </c>
      <c r="Q769" s="6">
        <v>678</v>
      </c>
      <c r="R769" s="6">
        <v>678</v>
      </c>
      <c r="S769" s="6">
        <v>7</v>
      </c>
      <c r="T769" s="6">
        <v>339</v>
      </c>
      <c r="U769" s="6">
        <v>271</v>
      </c>
      <c r="V769" s="6">
        <v>217</v>
      </c>
      <c r="W769" s="6">
        <v>169</v>
      </c>
      <c r="X769" s="6">
        <v>339</v>
      </c>
      <c r="Y769" s="6">
        <v>12000</v>
      </c>
      <c r="Z769" s="6">
        <v>0</v>
      </c>
      <c r="AA769" s="6">
        <v>550</v>
      </c>
      <c r="AB769" s="6">
        <v>0</v>
      </c>
      <c r="AC769" s="6">
        <v>0</v>
      </c>
      <c r="AD769" s="6">
        <v>0</v>
      </c>
    </row>
    <row r="770" spans="1:30">
      <c r="A770" s="6">
        <v>767</v>
      </c>
      <c r="B770" s="6">
        <v>100060</v>
      </c>
      <c r="C770" s="6" t="s">
        <v>672</v>
      </c>
      <c r="D770" s="6"/>
      <c r="E770" s="11" t="str">
        <f t="shared" si="21"/>
        <v>10006029402</v>
      </c>
      <c r="F770" s="6">
        <v>29402</v>
      </c>
      <c r="G770" s="6" t="s">
        <v>170</v>
      </c>
      <c r="H770" s="6"/>
      <c r="I770" s="6">
        <v>5</v>
      </c>
      <c r="J770" s="6">
        <v>1</v>
      </c>
      <c r="K770" s="6">
        <v>0</v>
      </c>
      <c r="L770" s="6">
        <v>1</v>
      </c>
      <c r="M770" s="6">
        <v>0.9</v>
      </c>
      <c r="N770" s="6">
        <v>1</v>
      </c>
      <c r="O770" s="6">
        <v>381</v>
      </c>
      <c r="P770" s="6">
        <v>47569</v>
      </c>
      <c r="Q770" s="6">
        <v>678</v>
      </c>
      <c r="R770" s="6">
        <v>678</v>
      </c>
      <c r="S770" s="6">
        <v>7</v>
      </c>
      <c r="T770" s="6">
        <v>339</v>
      </c>
      <c r="U770" s="6">
        <v>271</v>
      </c>
      <c r="V770" s="6">
        <v>217</v>
      </c>
      <c r="W770" s="6">
        <v>169</v>
      </c>
      <c r="X770" s="6">
        <v>339</v>
      </c>
      <c r="Y770" s="6">
        <v>12000</v>
      </c>
      <c r="Z770" s="6">
        <v>0</v>
      </c>
      <c r="AA770" s="6">
        <v>550</v>
      </c>
      <c r="AB770" s="6">
        <v>0</v>
      </c>
      <c r="AC770" s="6">
        <v>0</v>
      </c>
      <c r="AD770" s="6">
        <v>0</v>
      </c>
    </row>
    <row r="771" spans="1:30">
      <c r="A771" s="6">
        <v>768</v>
      </c>
      <c r="B771" s="6">
        <v>100060</v>
      </c>
      <c r="C771" s="6" t="s">
        <v>673</v>
      </c>
      <c r="D771" s="6"/>
      <c r="E771" s="11" t="str">
        <f t="shared" si="21"/>
        <v>10006029403</v>
      </c>
      <c r="F771" s="6">
        <v>29403</v>
      </c>
      <c r="G771" s="6" t="s">
        <v>172</v>
      </c>
      <c r="H771" s="6"/>
      <c r="I771" s="6">
        <v>5</v>
      </c>
      <c r="J771" s="6">
        <v>1</v>
      </c>
      <c r="K771" s="6">
        <v>0</v>
      </c>
      <c r="L771" s="6">
        <v>1</v>
      </c>
      <c r="M771" s="6">
        <v>0.9</v>
      </c>
      <c r="N771" s="6">
        <v>1</v>
      </c>
      <c r="O771" s="6">
        <v>381</v>
      </c>
      <c r="P771" s="6">
        <v>47569</v>
      </c>
      <c r="Q771" s="6">
        <v>678</v>
      </c>
      <c r="R771" s="6">
        <v>678</v>
      </c>
      <c r="S771" s="6">
        <v>7</v>
      </c>
      <c r="T771" s="6">
        <v>339</v>
      </c>
      <c r="U771" s="6">
        <v>271</v>
      </c>
      <c r="V771" s="6">
        <v>217</v>
      </c>
      <c r="W771" s="6">
        <v>169</v>
      </c>
      <c r="X771" s="6">
        <v>339</v>
      </c>
      <c r="Y771" s="6">
        <v>12000</v>
      </c>
      <c r="Z771" s="6">
        <v>0</v>
      </c>
      <c r="AA771" s="6">
        <v>550</v>
      </c>
      <c r="AB771" s="6">
        <v>0</v>
      </c>
      <c r="AC771" s="6">
        <v>0</v>
      </c>
      <c r="AD771" s="6">
        <v>0</v>
      </c>
    </row>
    <row r="772" spans="1:30">
      <c r="A772" s="6">
        <v>769</v>
      </c>
      <c r="B772" s="6">
        <v>100060</v>
      </c>
      <c r="C772" s="6" t="s">
        <v>674</v>
      </c>
      <c r="D772" s="6"/>
      <c r="E772" s="11" t="str">
        <f t="shared" si="21"/>
        <v>10006029404</v>
      </c>
      <c r="F772" s="6">
        <v>29404</v>
      </c>
      <c r="G772" s="6" t="s">
        <v>168</v>
      </c>
      <c r="H772" s="6"/>
      <c r="I772" s="6">
        <v>5</v>
      </c>
      <c r="J772" s="6">
        <v>1</v>
      </c>
      <c r="K772" s="6">
        <v>0</v>
      </c>
      <c r="L772" s="6">
        <v>1</v>
      </c>
      <c r="M772" s="6">
        <v>0.9</v>
      </c>
      <c r="N772" s="6">
        <v>1</v>
      </c>
      <c r="O772" s="6">
        <v>381</v>
      </c>
      <c r="P772" s="6">
        <v>47569</v>
      </c>
      <c r="Q772" s="6">
        <v>678</v>
      </c>
      <c r="R772" s="6">
        <v>678</v>
      </c>
      <c r="S772" s="6">
        <v>7</v>
      </c>
      <c r="T772" s="6">
        <v>339</v>
      </c>
      <c r="U772" s="6">
        <v>271</v>
      </c>
      <c r="V772" s="6">
        <v>217</v>
      </c>
      <c r="W772" s="6">
        <v>169</v>
      </c>
      <c r="X772" s="6">
        <v>339</v>
      </c>
      <c r="Y772" s="6">
        <v>12000</v>
      </c>
      <c r="Z772" s="6">
        <v>0</v>
      </c>
      <c r="AA772" s="6">
        <v>550</v>
      </c>
      <c r="AB772" s="6">
        <v>0</v>
      </c>
      <c r="AC772" s="6">
        <v>0</v>
      </c>
      <c r="AD772" s="6">
        <v>0</v>
      </c>
    </row>
    <row r="773" spans="1:30">
      <c r="A773" s="6">
        <v>770</v>
      </c>
      <c r="B773" s="6">
        <v>100060</v>
      </c>
      <c r="C773" s="6" t="s">
        <v>675</v>
      </c>
      <c r="D773" s="6"/>
      <c r="E773" s="11" t="str">
        <f t="shared" si="21"/>
        <v>10006029405</v>
      </c>
      <c r="F773" s="6">
        <v>29405</v>
      </c>
      <c r="G773" s="6" t="s">
        <v>98</v>
      </c>
      <c r="H773" s="6"/>
      <c r="I773" s="6">
        <v>5</v>
      </c>
      <c r="J773" s="6">
        <v>2</v>
      </c>
      <c r="K773" s="6">
        <v>0</v>
      </c>
      <c r="L773" s="6">
        <v>1</v>
      </c>
      <c r="M773" s="6">
        <v>0.9</v>
      </c>
      <c r="N773" s="6">
        <v>1</v>
      </c>
      <c r="O773" s="6">
        <v>1881</v>
      </c>
      <c r="P773" s="6">
        <v>82822</v>
      </c>
      <c r="Q773" s="6">
        <v>1003</v>
      </c>
      <c r="R773" s="6">
        <v>1003</v>
      </c>
      <c r="S773" s="6">
        <v>7</v>
      </c>
      <c r="T773" s="6">
        <v>501</v>
      </c>
      <c r="U773" s="6">
        <v>401</v>
      </c>
      <c r="V773" s="6">
        <v>321</v>
      </c>
      <c r="W773" s="6">
        <v>250</v>
      </c>
      <c r="X773" s="6">
        <v>501</v>
      </c>
      <c r="Y773" s="6">
        <v>12000</v>
      </c>
      <c r="Z773" s="6">
        <v>0</v>
      </c>
      <c r="AA773" s="6">
        <v>550</v>
      </c>
      <c r="AB773" s="6">
        <v>0</v>
      </c>
      <c r="AC773" s="6">
        <v>0</v>
      </c>
      <c r="AD773" s="6">
        <v>0</v>
      </c>
    </row>
    <row r="774" spans="1:30">
      <c r="A774" s="6">
        <v>771</v>
      </c>
      <c r="B774" s="6">
        <v>100030</v>
      </c>
      <c r="C774" s="12" t="s">
        <v>676</v>
      </c>
      <c r="D774" s="6"/>
      <c r="E774" s="11" t="str">
        <f t="shared" si="21"/>
        <v>10003029501</v>
      </c>
      <c r="F774" s="6">
        <v>29501</v>
      </c>
      <c r="G774" s="12" t="s">
        <v>92</v>
      </c>
      <c r="H774" s="12">
        <v>1001</v>
      </c>
      <c r="I774" s="6">
        <v>40</v>
      </c>
      <c r="J774" s="6">
        <v>2</v>
      </c>
      <c r="K774" s="6">
        <v>3</v>
      </c>
      <c r="L774" s="6">
        <v>0</v>
      </c>
      <c r="M774" s="6">
        <v>1.2</v>
      </c>
      <c r="N774" s="6">
        <v>2.1</v>
      </c>
      <c r="O774" s="6">
        <v>1918</v>
      </c>
      <c r="P774" s="6">
        <v>610175</v>
      </c>
      <c r="Q774" s="6">
        <v>1228</v>
      </c>
      <c r="R774" s="6">
        <v>1228</v>
      </c>
      <c r="S774" s="6">
        <v>614</v>
      </c>
      <c r="T774" s="6">
        <v>307</v>
      </c>
      <c r="U774" s="6">
        <v>245</v>
      </c>
      <c r="V774" s="6">
        <v>196</v>
      </c>
      <c r="W774" s="6">
        <v>153</v>
      </c>
      <c r="X774" s="6">
        <v>307</v>
      </c>
      <c r="Y774" s="6">
        <f>INT(VLOOKUP($I774,怪物模板!$A$3:$N$302,怪物模板!L$1,FALSE))</f>
        <v>12000</v>
      </c>
      <c r="Z774" s="6">
        <f>INT(VLOOKUP($I774,怪物模板!$A$3:$N$302,怪物模板!M$1,FALSE))</f>
        <v>0</v>
      </c>
      <c r="AA774" s="6">
        <f>INT(VLOOKUP($I774,怪物模板!$A$3:$N$302,怪物模板!N$1,FALSE))</f>
        <v>550</v>
      </c>
      <c r="AB774" s="6">
        <v>0</v>
      </c>
      <c r="AC774" s="6">
        <v>0</v>
      </c>
      <c r="AD774" s="6">
        <v>0</v>
      </c>
    </row>
    <row r="775" spans="1:30">
      <c r="A775" s="6">
        <v>772</v>
      </c>
      <c r="B775" s="6">
        <v>100030</v>
      </c>
      <c r="C775" s="12" t="s">
        <v>677</v>
      </c>
      <c r="D775" s="6"/>
      <c r="E775" s="11" t="str">
        <f t="shared" ref="E775:E838" si="22">B775&amp;F775</f>
        <v>10003029502</v>
      </c>
      <c r="F775" s="6">
        <v>29502</v>
      </c>
      <c r="G775" s="12" t="s">
        <v>678</v>
      </c>
      <c r="H775" s="12">
        <v>1001</v>
      </c>
      <c r="I775" s="6">
        <v>40</v>
      </c>
      <c r="J775" s="6">
        <v>2</v>
      </c>
      <c r="K775" s="6">
        <v>3</v>
      </c>
      <c r="L775" s="6">
        <v>0</v>
      </c>
      <c r="M775" s="6">
        <v>1.2</v>
      </c>
      <c r="N775" s="6">
        <v>2.1</v>
      </c>
      <c r="O775" s="6">
        <v>1918</v>
      </c>
      <c r="P775" s="6">
        <v>610175</v>
      </c>
      <c r="Q775" s="6">
        <v>1228</v>
      </c>
      <c r="R775" s="6">
        <v>1228</v>
      </c>
      <c r="S775" s="6">
        <v>614</v>
      </c>
      <c r="T775" s="6">
        <v>307</v>
      </c>
      <c r="U775" s="6">
        <v>245</v>
      </c>
      <c r="V775" s="6">
        <v>196</v>
      </c>
      <c r="W775" s="6">
        <v>153</v>
      </c>
      <c r="X775" s="6">
        <v>307</v>
      </c>
      <c r="Y775" s="6">
        <f>INT(VLOOKUP($I775,怪物模板!$A$3:$N$302,怪物模板!L$1,FALSE))</f>
        <v>12000</v>
      </c>
      <c r="Z775" s="6">
        <f>INT(VLOOKUP($I775,怪物模板!$A$3:$N$302,怪物模板!M$1,FALSE))</f>
        <v>0</v>
      </c>
      <c r="AA775" s="6">
        <f>INT(VLOOKUP($I775,怪物模板!$A$3:$N$302,怪物模板!N$1,FALSE))</f>
        <v>550</v>
      </c>
      <c r="AB775" s="6">
        <v>0</v>
      </c>
      <c r="AC775" s="6">
        <v>0</v>
      </c>
      <c r="AD775" s="6">
        <v>0</v>
      </c>
    </row>
    <row r="776" spans="1:30">
      <c r="A776" s="6">
        <v>773</v>
      </c>
      <c r="B776" s="6">
        <v>100030</v>
      </c>
      <c r="C776" s="12" t="s">
        <v>679</v>
      </c>
      <c r="D776" s="6"/>
      <c r="E776" s="11" t="str">
        <f t="shared" si="22"/>
        <v>10003029503</v>
      </c>
      <c r="F776" s="6">
        <v>29503</v>
      </c>
      <c r="G776" s="12" t="s">
        <v>128</v>
      </c>
      <c r="H776" s="12">
        <v>1001</v>
      </c>
      <c r="I776" s="6">
        <v>40</v>
      </c>
      <c r="J776" s="6">
        <v>2</v>
      </c>
      <c r="K776" s="6">
        <v>3</v>
      </c>
      <c r="L776" s="6">
        <v>0</v>
      </c>
      <c r="M776" s="6">
        <v>1.2</v>
      </c>
      <c r="N776" s="6">
        <v>2.1</v>
      </c>
      <c r="O776" s="6">
        <v>1918</v>
      </c>
      <c r="P776" s="6">
        <v>610175</v>
      </c>
      <c r="Q776" s="6">
        <v>1228</v>
      </c>
      <c r="R776" s="6">
        <v>1228</v>
      </c>
      <c r="S776" s="6">
        <v>614</v>
      </c>
      <c r="T776" s="6">
        <v>307</v>
      </c>
      <c r="U776" s="6">
        <v>245</v>
      </c>
      <c r="V776" s="6">
        <v>196</v>
      </c>
      <c r="W776" s="6">
        <v>153</v>
      </c>
      <c r="X776" s="6">
        <v>307</v>
      </c>
      <c r="Y776" s="6">
        <f>INT(VLOOKUP($I776,怪物模板!$A$3:$N$302,怪物模板!L$1,FALSE))</f>
        <v>12000</v>
      </c>
      <c r="Z776" s="6">
        <f>INT(VLOOKUP($I776,怪物模板!$A$3:$N$302,怪物模板!M$1,FALSE))</f>
        <v>0</v>
      </c>
      <c r="AA776" s="6">
        <f>INT(VLOOKUP($I776,怪物模板!$A$3:$N$302,怪物模板!N$1,FALSE))</f>
        <v>550</v>
      </c>
      <c r="AB776" s="6">
        <v>0</v>
      </c>
      <c r="AC776" s="6">
        <v>0</v>
      </c>
      <c r="AD776" s="6">
        <v>0</v>
      </c>
    </row>
    <row r="777" spans="1:30">
      <c r="A777" s="6">
        <v>774</v>
      </c>
      <c r="B777" s="6">
        <v>100030</v>
      </c>
      <c r="C777" s="12" t="s">
        <v>680</v>
      </c>
      <c r="D777" s="6"/>
      <c r="E777" s="11" t="str">
        <f t="shared" si="22"/>
        <v>10003029504</v>
      </c>
      <c r="F777" s="6">
        <v>29504</v>
      </c>
      <c r="G777" s="12" t="s">
        <v>88</v>
      </c>
      <c r="H777" s="12">
        <v>1001</v>
      </c>
      <c r="I777" s="6">
        <v>40</v>
      </c>
      <c r="J777" s="6">
        <v>2</v>
      </c>
      <c r="K777" s="6">
        <v>3</v>
      </c>
      <c r="L777" s="6">
        <v>0</v>
      </c>
      <c r="M777" s="6">
        <v>1.2</v>
      </c>
      <c r="N777" s="6">
        <v>2.1</v>
      </c>
      <c r="O777" s="6">
        <v>1918</v>
      </c>
      <c r="P777" s="6">
        <v>610175</v>
      </c>
      <c r="Q777" s="6">
        <v>1228</v>
      </c>
      <c r="R777" s="6">
        <v>1228</v>
      </c>
      <c r="S777" s="6">
        <v>614</v>
      </c>
      <c r="T777" s="6">
        <v>307</v>
      </c>
      <c r="U777" s="6">
        <v>245</v>
      </c>
      <c r="V777" s="6">
        <v>196</v>
      </c>
      <c r="W777" s="6">
        <v>153</v>
      </c>
      <c r="X777" s="6">
        <v>307</v>
      </c>
      <c r="Y777" s="6">
        <f>INT(VLOOKUP($I777,怪物模板!$A$3:$N$302,怪物模板!L$1,FALSE))</f>
        <v>12000</v>
      </c>
      <c r="Z777" s="6">
        <f>INT(VLOOKUP($I777,怪物模板!$A$3:$N$302,怪物模板!M$1,FALSE))</f>
        <v>0</v>
      </c>
      <c r="AA777" s="6">
        <f>INT(VLOOKUP($I777,怪物模板!$A$3:$N$302,怪物模板!N$1,FALSE))</f>
        <v>550</v>
      </c>
      <c r="AB777" s="6">
        <v>0</v>
      </c>
      <c r="AC777" s="6">
        <v>0</v>
      </c>
      <c r="AD777" s="6">
        <v>0</v>
      </c>
    </row>
    <row r="778" spans="1:30">
      <c r="A778" s="6">
        <v>775</v>
      </c>
      <c r="B778" s="6">
        <v>100030</v>
      </c>
      <c r="C778" s="12" t="s">
        <v>681</v>
      </c>
      <c r="D778" s="6"/>
      <c r="E778" s="11" t="str">
        <f t="shared" si="22"/>
        <v>10003029505</v>
      </c>
      <c r="F778" s="6">
        <v>29505</v>
      </c>
      <c r="G778" s="12" t="s">
        <v>104</v>
      </c>
      <c r="H778" s="12">
        <v>1001</v>
      </c>
      <c r="I778" s="6">
        <v>40</v>
      </c>
      <c r="J778" s="6">
        <v>2</v>
      </c>
      <c r="K778" s="6">
        <v>3</v>
      </c>
      <c r="L778" s="6">
        <v>0</v>
      </c>
      <c r="M778" s="6">
        <v>1.2</v>
      </c>
      <c r="N778" s="6">
        <v>2.1</v>
      </c>
      <c r="O778" s="6">
        <v>1918</v>
      </c>
      <c r="P778" s="6">
        <v>610175</v>
      </c>
      <c r="Q778" s="6">
        <v>1228</v>
      </c>
      <c r="R778" s="6">
        <v>1228</v>
      </c>
      <c r="S778" s="6">
        <v>614</v>
      </c>
      <c r="T778" s="6">
        <v>307</v>
      </c>
      <c r="U778" s="6">
        <v>245</v>
      </c>
      <c r="V778" s="6">
        <v>196</v>
      </c>
      <c r="W778" s="6">
        <v>153</v>
      </c>
      <c r="X778" s="6">
        <v>307</v>
      </c>
      <c r="Y778" s="6">
        <f>INT(VLOOKUP($I778,怪物模板!$A$3:$N$302,怪物模板!L$1,FALSE))</f>
        <v>12000</v>
      </c>
      <c r="Z778" s="6">
        <f>INT(VLOOKUP($I778,怪物模板!$A$3:$N$302,怪物模板!M$1,FALSE))</f>
        <v>0</v>
      </c>
      <c r="AA778" s="6">
        <f>INT(VLOOKUP($I778,怪物模板!$A$3:$N$302,怪物模板!N$1,FALSE))</f>
        <v>550</v>
      </c>
      <c r="AB778" s="6">
        <v>0</v>
      </c>
      <c r="AC778" s="6">
        <v>0</v>
      </c>
      <c r="AD778" s="6">
        <v>0</v>
      </c>
    </row>
    <row r="779" spans="1:30">
      <c r="A779" s="6">
        <v>776</v>
      </c>
      <c r="B779" s="6">
        <v>100030</v>
      </c>
      <c r="C779" s="12" t="s">
        <v>682</v>
      </c>
      <c r="D779" s="6"/>
      <c r="E779" s="11" t="str">
        <f t="shared" si="22"/>
        <v>10003029506</v>
      </c>
      <c r="F779" s="6">
        <v>29506</v>
      </c>
      <c r="G779" s="12" t="s">
        <v>683</v>
      </c>
      <c r="H779" s="12">
        <v>1001</v>
      </c>
      <c r="I779" s="6">
        <v>40</v>
      </c>
      <c r="J779" s="6">
        <v>2</v>
      </c>
      <c r="K779" s="6">
        <v>3</v>
      </c>
      <c r="L779" s="6">
        <v>0</v>
      </c>
      <c r="M779" s="6">
        <v>1.2</v>
      </c>
      <c r="N779" s="6">
        <v>2.1</v>
      </c>
      <c r="O779" s="6">
        <v>1918</v>
      </c>
      <c r="P779" s="6">
        <v>610175</v>
      </c>
      <c r="Q779" s="6">
        <v>1228</v>
      </c>
      <c r="R779" s="6">
        <v>1228</v>
      </c>
      <c r="S779" s="6">
        <v>614</v>
      </c>
      <c r="T779" s="6">
        <v>307</v>
      </c>
      <c r="U779" s="6">
        <v>245</v>
      </c>
      <c r="V779" s="6">
        <v>196</v>
      </c>
      <c r="W779" s="6">
        <v>153</v>
      </c>
      <c r="X779" s="6">
        <v>307</v>
      </c>
      <c r="Y779" s="6">
        <f>INT(VLOOKUP($I779,怪物模板!$A$3:$N$302,怪物模板!L$1,FALSE))</f>
        <v>12000</v>
      </c>
      <c r="Z779" s="6">
        <f>INT(VLOOKUP($I779,怪物模板!$A$3:$N$302,怪物模板!M$1,FALSE))</f>
        <v>0</v>
      </c>
      <c r="AA779" s="6">
        <f>INT(VLOOKUP($I779,怪物模板!$A$3:$N$302,怪物模板!N$1,FALSE))</f>
        <v>550</v>
      </c>
      <c r="AB779" s="6">
        <v>0</v>
      </c>
      <c r="AC779" s="6">
        <v>0</v>
      </c>
      <c r="AD779" s="6">
        <v>0</v>
      </c>
    </row>
    <row r="780" spans="1:30">
      <c r="A780" s="6">
        <v>777</v>
      </c>
      <c r="B780" s="6">
        <v>100030</v>
      </c>
      <c r="C780" s="12" t="s">
        <v>684</v>
      </c>
      <c r="D780" s="6"/>
      <c r="E780" s="11" t="str">
        <f t="shared" si="22"/>
        <v>10003029507</v>
      </c>
      <c r="F780" s="6">
        <v>29507</v>
      </c>
      <c r="G780" s="12" t="s">
        <v>527</v>
      </c>
      <c r="H780" s="12">
        <v>1001</v>
      </c>
      <c r="I780" s="6">
        <v>40</v>
      </c>
      <c r="J780" s="6">
        <v>2</v>
      </c>
      <c r="K780" s="6">
        <v>3</v>
      </c>
      <c r="L780" s="6">
        <v>0</v>
      </c>
      <c r="M780" s="6">
        <v>1.2</v>
      </c>
      <c r="N780" s="6">
        <v>2.1</v>
      </c>
      <c r="O780" s="6">
        <v>1918</v>
      </c>
      <c r="P780" s="6">
        <v>610175</v>
      </c>
      <c r="Q780" s="6">
        <v>1228</v>
      </c>
      <c r="R780" s="6">
        <v>1228</v>
      </c>
      <c r="S780" s="6">
        <v>614</v>
      </c>
      <c r="T780" s="6">
        <v>307</v>
      </c>
      <c r="U780" s="6">
        <v>245</v>
      </c>
      <c r="V780" s="6">
        <v>196</v>
      </c>
      <c r="W780" s="6">
        <v>153</v>
      </c>
      <c r="X780" s="6">
        <v>307</v>
      </c>
      <c r="Y780" s="6">
        <f>INT(VLOOKUP($I780,怪物模板!$A$3:$N$302,怪物模板!L$1,FALSE))</f>
        <v>12000</v>
      </c>
      <c r="Z780" s="6">
        <f>INT(VLOOKUP($I780,怪物模板!$A$3:$N$302,怪物模板!M$1,FALSE))</f>
        <v>0</v>
      </c>
      <c r="AA780" s="6">
        <f>INT(VLOOKUP($I780,怪物模板!$A$3:$N$302,怪物模板!N$1,FALSE))</f>
        <v>550</v>
      </c>
      <c r="AB780" s="6">
        <v>0</v>
      </c>
      <c r="AC780" s="6">
        <v>0</v>
      </c>
      <c r="AD780" s="6">
        <v>0</v>
      </c>
    </row>
    <row r="781" spans="1:30">
      <c r="A781" s="6">
        <v>778</v>
      </c>
      <c r="B781" s="6">
        <v>100030</v>
      </c>
      <c r="C781" s="12" t="s">
        <v>685</v>
      </c>
      <c r="D781" s="6"/>
      <c r="E781" s="11" t="str">
        <f t="shared" si="22"/>
        <v>10003029508</v>
      </c>
      <c r="F781" s="6">
        <v>29508</v>
      </c>
      <c r="G781" s="12" t="s">
        <v>526</v>
      </c>
      <c r="H781" s="12">
        <v>1001</v>
      </c>
      <c r="I781" s="6">
        <v>40</v>
      </c>
      <c r="J781" s="6">
        <v>2</v>
      </c>
      <c r="K781" s="6">
        <v>3</v>
      </c>
      <c r="L781" s="6">
        <v>0</v>
      </c>
      <c r="M781" s="6">
        <v>1.2</v>
      </c>
      <c r="N781" s="6">
        <v>2.1</v>
      </c>
      <c r="O781" s="6">
        <v>1918</v>
      </c>
      <c r="P781" s="6">
        <v>610175</v>
      </c>
      <c r="Q781" s="6">
        <v>1228</v>
      </c>
      <c r="R781" s="6">
        <v>1228</v>
      </c>
      <c r="S781" s="6">
        <v>614</v>
      </c>
      <c r="T781" s="6">
        <v>307</v>
      </c>
      <c r="U781" s="6">
        <v>245</v>
      </c>
      <c r="V781" s="6">
        <v>196</v>
      </c>
      <c r="W781" s="6">
        <v>153</v>
      </c>
      <c r="X781" s="6">
        <v>307</v>
      </c>
      <c r="Y781" s="6">
        <f>INT(VLOOKUP($I781,怪物模板!$A$3:$N$302,怪物模板!L$1,FALSE))</f>
        <v>12000</v>
      </c>
      <c r="Z781" s="6">
        <f>INT(VLOOKUP($I781,怪物模板!$A$3:$N$302,怪物模板!M$1,FALSE))</f>
        <v>0</v>
      </c>
      <c r="AA781" s="6">
        <f>INT(VLOOKUP($I781,怪物模板!$A$3:$N$302,怪物模板!N$1,FALSE))</f>
        <v>550</v>
      </c>
      <c r="AB781" s="6">
        <v>0</v>
      </c>
      <c r="AC781" s="6">
        <v>0</v>
      </c>
      <c r="AD781" s="6">
        <v>0</v>
      </c>
    </row>
    <row r="782" spans="1:30">
      <c r="A782" s="6">
        <v>779</v>
      </c>
      <c r="B782" s="6">
        <v>100030</v>
      </c>
      <c r="C782" s="12" t="s">
        <v>686</v>
      </c>
      <c r="D782" s="6"/>
      <c r="E782" s="11" t="str">
        <f t="shared" si="22"/>
        <v>10003029509</v>
      </c>
      <c r="F782" s="6">
        <v>29509</v>
      </c>
      <c r="G782" s="7" t="s">
        <v>72</v>
      </c>
      <c r="H782" s="12">
        <v>1001</v>
      </c>
      <c r="I782" s="6">
        <v>40</v>
      </c>
      <c r="J782" s="6">
        <v>2</v>
      </c>
      <c r="K782" s="6">
        <v>3</v>
      </c>
      <c r="L782" s="6">
        <v>0</v>
      </c>
      <c r="M782" s="6">
        <v>1.2</v>
      </c>
      <c r="N782" s="6">
        <v>3.3</v>
      </c>
      <c r="O782" s="6">
        <v>1918</v>
      </c>
      <c r="P782" s="6">
        <v>610175</v>
      </c>
      <c r="Q782" s="6">
        <v>1228</v>
      </c>
      <c r="R782" s="6">
        <v>1228</v>
      </c>
      <c r="S782" s="6">
        <v>614</v>
      </c>
      <c r="T782" s="6">
        <v>307</v>
      </c>
      <c r="U782" s="6">
        <v>245</v>
      </c>
      <c r="V782" s="6">
        <v>196</v>
      </c>
      <c r="W782" s="6">
        <v>153</v>
      </c>
      <c r="X782" s="6">
        <v>307</v>
      </c>
      <c r="Y782" s="6">
        <v>12000</v>
      </c>
      <c r="Z782" s="6">
        <v>0</v>
      </c>
      <c r="AA782" s="6">
        <v>550</v>
      </c>
      <c r="AB782" s="6">
        <v>0</v>
      </c>
      <c r="AC782" s="6">
        <v>0</v>
      </c>
      <c r="AD782" s="6">
        <v>0</v>
      </c>
    </row>
    <row r="783" spans="1:30">
      <c r="A783" s="6">
        <v>780</v>
      </c>
      <c r="B783" s="6">
        <v>100030</v>
      </c>
      <c r="C783" s="12" t="s">
        <v>687</v>
      </c>
      <c r="D783" s="6"/>
      <c r="E783" s="11" t="str">
        <f t="shared" si="22"/>
        <v>10003029510</v>
      </c>
      <c r="F783" s="6">
        <v>29510</v>
      </c>
      <c r="G783" s="7" t="s">
        <v>625</v>
      </c>
      <c r="H783" s="12">
        <v>1001</v>
      </c>
      <c r="I783" s="6">
        <v>40</v>
      </c>
      <c r="J783" s="6">
        <v>2</v>
      </c>
      <c r="K783" s="6">
        <v>3</v>
      </c>
      <c r="L783" s="6">
        <v>0</v>
      </c>
      <c r="M783" s="6">
        <v>1.2</v>
      </c>
      <c r="N783" s="6">
        <v>3.3</v>
      </c>
      <c r="O783" s="6">
        <v>1918</v>
      </c>
      <c r="P783" s="6">
        <v>610175</v>
      </c>
      <c r="Q783" s="6">
        <v>1228</v>
      </c>
      <c r="R783" s="6">
        <v>1228</v>
      </c>
      <c r="S783" s="6">
        <v>614</v>
      </c>
      <c r="T783" s="6">
        <v>307</v>
      </c>
      <c r="U783" s="6">
        <v>245</v>
      </c>
      <c r="V783" s="6">
        <v>196</v>
      </c>
      <c r="W783" s="6">
        <v>153</v>
      </c>
      <c r="X783" s="6">
        <v>307</v>
      </c>
      <c r="Y783" s="6">
        <v>12000</v>
      </c>
      <c r="Z783" s="6">
        <v>0</v>
      </c>
      <c r="AA783" s="6">
        <v>550</v>
      </c>
      <c r="AB783" s="6">
        <v>0</v>
      </c>
      <c r="AC783" s="6">
        <v>0</v>
      </c>
      <c r="AD783" s="6">
        <v>0</v>
      </c>
    </row>
    <row r="784" spans="1:30">
      <c r="A784" s="6">
        <v>781</v>
      </c>
      <c r="B784" s="6">
        <v>100030</v>
      </c>
      <c r="C784" s="12" t="s">
        <v>688</v>
      </c>
      <c r="D784" s="6"/>
      <c r="E784" s="11" t="str">
        <f t="shared" si="22"/>
        <v>10003029541</v>
      </c>
      <c r="F784" s="6">
        <v>29541</v>
      </c>
      <c r="G784" s="7" t="s">
        <v>160</v>
      </c>
      <c r="H784" s="12">
        <v>1001</v>
      </c>
      <c r="I784" s="6">
        <v>40</v>
      </c>
      <c r="J784" s="6">
        <v>2</v>
      </c>
      <c r="K784" s="6">
        <v>3</v>
      </c>
      <c r="L784" s="6">
        <v>0</v>
      </c>
      <c r="M784" s="6">
        <v>1.2</v>
      </c>
      <c r="N784" s="6">
        <v>3.3</v>
      </c>
      <c r="O784" s="6">
        <v>1918</v>
      </c>
      <c r="P784" s="6">
        <v>610175</v>
      </c>
      <c r="Q784" s="6">
        <v>1228</v>
      </c>
      <c r="R784" s="6">
        <v>1228</v>
      </c>
      <c r="S784" s="6">
        <v>614</v>
      </c>
      <c r="T784" s="6">
        <v>307</v>
      </c>
      <c r="U784" s="6">
        <v>245</v>
      </c>
      <c r="V784" s="6">
        <v>196</v>
      </c>
      <c r="W784" s="6">
        <v>153</v>
      </c>
      <c r="X784" s="6">
        <v>307</v>
      </c>
      <c r="Y784" s="6">
        <v>12000</v>
      </c>
      <c r="Z784" s="6">
        <v>0</v>
      </c>
      <c r="AA784" s="6">
        <v>550</v>
      </c>
      <c r="AB784" s="6">
        <v>0</v>
      </c>
      <c r="AC784" s="6">
        <v>0</v>
      </c>
      <c r="AD784" s="6">
        <v>0</v>
      </c>
    </row>
    <row r="785" spans="1:30">
      <c r="A785" s="6">
        <v>782</v>
      </c>
      <c r="B785" s="6">
        <v>100030</v>
      </c>
      <c r="C785" s="12" t="s">
        <v>689</v>
      </c>
      <c r="D785" s="6"/>
      <c r="E785" s="11" t="str">
        <f t="shared" si="22"/>
        <v>10003029542</v>
      </c>
      <c r="F785" s="6">
        <v>29542</v>
      </c>
      <c r="G785" s="7" t="s">
        <v>171</v>
      </c>
      <c r="H785" s="12">
        <v>1001</v>
      </c>
      <c r="I785" s="6">
        <v>40</v>
      </c>
      <c r="J785" s="6">
        <v>2</v>
      </c>
      <c r="K785" s="6">
        <v>3</v>
      </c>
      <c r="L785" s="6">
        <v>0</v>
      </c>
      <c r="M785" s="6">
        <v>1.2</v>
      </c>
      <c r="N785" s="6">
        <v>3.3</v>
      </c>
      <c r="O785" s="6">
        <v>1918</v>
      </c>
      <c r="P785" s="6">
        <v>610175</v>
      </c>
      <c r="Q785" s="6">
        <v>1228</v>
      </c>
      <c r="R785" s="6">
        <v>1228</v>
      </c>
      <c r="S785" s="6">
        <v>614</v>
      </c>
      <c r="T785" s="6">
        <v>307</v>
      </c>
      <c r="U785" s="6">
        <v>245</v>
      </c>
      <c r="V785" s="6">
        <v>196</v>
      </c>
      <c r="W785" s="6">
        <v>153</v>
      </c>
      <c r="X785" s="6">
        <v>307</v>
      </c>
      <c r="Y785" s="6">
        <v>12000</v>
      </c>
      <c r="Z785" s="6">
        <v>0</v>
      </c>
      <c r="AA785" s="6">
        <v>550</v>
      </c>
      <c r="AB785" s="6">
        <v>0</v>
      </c>
      <c r="AC785" s="6">
        <v>0</v>
      </c>
      <c r="AD785" s="6">
        <v>0</v>
      </c>
    </row>
    <row r="786" spans="1:30">
      <c r="A786" s="6">
        <v>783</v>
      </c>
      <c r="B786" s="6">
        <v>100030</v>
      </c>
      <c r="C786" s="12" t="s">
        <v>690</v>
      </c>
      <c r="D786" s="6"/>
      <c r="E786" s="11" t="str">
        <f t="shared" si="22"/>
        <v>10003029543</v>
      </c>
      <c r="F786" s="6">
        <v>29543</v>
      </c>
      <c r="G786" s="7" t="s">
        <v>75</v>
      </c>
      <c r="H786" s="12">
        <v>1001</v>
      </c>
      <c r="I786" s="6">
        <v>40</v>
      </c>
      <c r="J786" s="6">
        <v>2</v>
      </c>
      <c r="K786" s="6">
        <v>3</v>
      </c>
      <c r="L786" s="6">
        <v>0</v>
      </c>
      <c r="M786" s="6">
        <v>1.2</v>
      </c>
      <c r="N786" s="6">
        <v>3.3</v>
      </c>
      <c r="O786" s="6">
        <v>1918</v>
      </c>
      <c r="P786" s="6">
        <v>610175</v>
      </c>
      <c r="Q786" s="6">
        <v>1228</v>
      </c>
      <c r="R786" s="6">
        <v>1228</v>
      </c>
      <c r="S786" s="6">
        <v>614</v>
      </c>
      <c r="T786" s="6">
        <v>307</v>
      </c>
      <c r="U786" s="6">
        <v>245</v>
      </c>
      <c r="V786" s="6">
        <v>196</v>
      </c>
      <c r="W786" s="6">
        <v>153</v>
      </c>
      <c r="X786" s="6">
        <v>307</v>
      </c>
      <c r="Y786" s="6">
        <v>12000</v>
      </c>
      <c r="Z786" s="6">
        <v>0</v>
      </c>
      <c r="AA786" s="6">
        <v>550</v>
      </c>
      <c r="AB786" s="6">
        <v>0</v>
      </c>
      <c r="AC786" s="6">
        <v>0</v>
      </c>
      <c r="AD786" s="6">
        <v>0</v>
      </c>
    </row>
    <row r="787" spans="1:30">
      <c r="A787" s="6">
        <v>784</v>
      </c>
      <c r="B787" s="6">
        <v>100030</v>
      </c>
      <c r="C787" s="12" t="s">
        <v>691</v>
      </c>
      <c r="D787" s="6"/>
      <c r="E787" s="11" t="str">
        <f t="shared" si="22"/>
        <v>10003029544</v>
      </c>
      <c r="F787" s="6">
        <v>29544</v>
      </c>
      <c r="G787" s="7" t="s">
        <v>519</v>
      </c>
      <c r="H787" s="12">
        <v>1001</v>
      </c>
      <c r="I787" s="6">
        <v>40</v>
      </c>
      <c r="J787" s="6">
        <v>2</v>
      </c>
      <c r="K787" s="6">
        <v>3</v>
      </c>
      <c r="L787" s="6">
        <v>0</v>
      </c>
      <c r="M787" s="6">
        <v>1.2</v>
      </c>
      <c r="N787" s="6">
        <v>3.3</v>
      </c>
      <c r="O787" s="6">
        <v>1918</v>
      </c>
      <c r="P787" s="6">
        <v>610175</v>
      </c>
      <c r="Q787" s="6">
        <v>1228</v>
      </c>
      <c r="R787" s="6">
        <v>1228</v>
      </c>
      <c r="S787" s="6">
        <v>614</v>
      </c>
      <c r="T787" s="6">
        <v>307</v>
      </c>
      <c r="U787" s="6">
        <v>245</v>
      </c>
      <c r="V787" s="6">
        <v>196</v>
      </c>
      <c r="W787" s="6">
        <v>153</v>
      </c>
      <c r="X787" s="6">
        <v>307</v>
      </c>
      <c r="Y787" s="6">
        <v>12000</v>
      </c>
      <c r="Z787" s="6">
        <v>0</v>
      </c>
      <c r="AA787" s="6">
        <v>550</v>
      </c>
      <c r="AB787" s="6">
        <v>0</v>
      </c>
      <c r="AC787" s="6">
        <v>0</v>
      </c>
      <c r="AD787" s="6">
        <v>0</v>
      </c>
    </row>
    <row r="788" spans="1:30">
      <c r="A788" s="6">
        <v>785</v>
      </c>
      <c r="B788" s="6">
        <v>100030</v>
      </c>
      <c r="C788" s="12" t="s">
        <v>692</v>
      </c>
      <c r="D788" s="6"/>
      <c r="E788" s="11" t="str">
        <f t="shared" si="22"/>
        <v>10003029545</v>
      </c>
      <c r="F788" s="6">
        <v>29545</v>
      </c>
      <c r="G788" s="7" t="s">
        <v>522</v>
      </c>
      <c r="H788" s="12">
        <v>1001</v>
      </c>
      <c r="I788" s="6">
        <v>40</v>
      </c>
      <c r="J788" s="6">
        <v>2</v>
      </c>
      <c r="K788" s="6">
        <v>3</v>
      </c>
      <c r="L788" s="6">
        <v>0</v>
      </c>
      <c r="M788" s="6">
        <v>1.2</v>
      </c>
      <c r="N788" s="6">
        <v>3.3</v>
      </c>
      <c r="O788" s="6">
        <v>1918</v>
      </c>
      <c r="P788" s="6">
        <v>610175</v>
      </c>
      <c r="Q788" s="6">
        <v>1228</v>
      </c>
      <c r="R788" s="6">
        <v>1228</v>
      </c>
      <c r="S788" s="6">
        <v>614</v>
      </c>
      <c r="T788" s="6">
        <v>307</v>
      </c>
      <c r="U788" s="6">
        <v>245</v>
      </c>
      <c r="V788" s="6">
        <v>196</v>
      </c>
      <c r="W788" s="6">
        <v>153</v>
      </c>
      <c r="X788" s="6">
        <v>307</v>
      </c>
      <c r="Y788" s="6">
        <v>12000</v>
      </c>
      <c r="Z788" s="6">
        <v>0</v>
      </c>
      <c r="AA788" s="6">
        <v>550</v>
      </c>
      <c r="AB788" s="6">
        <v>0</v>
      </c>
      <c r="AC788" s="6">
        <v>0</v>
      </c>
      <c r="AD788" s="6">
        <v>0</v>
      </c>
    </row>
    <row r="789" spans="1:30">
      <c r="A789" s="6">
        <v>786</v>
      </c>
      <c r="B789" s="6">
        <v>100050</v>
      </c>
      <c r="C789" s="12" t="s">
        <v>676</v>
      </c>
      <c r="D789" s="6"/>
      <c r="E789" s="11" t="str">
        <f t="shared" si="22"/>
        <v>10005029511</v>
      </c>
      <c r="F789" s="6">
        <v>29511</v>
      </c>
      <c r="G789" s="12" t="s">
        <v>92</v>
      </c>
      <c r="H789" s="12">
        <v>1002</v>
      </c>
      <c r="I789" s="6">
        <v>40</v>
      </c>
      <c r="J789" s="6">
        <v>2</v>
      </c>
      <c r="K789" s="6">
        <v>3</v>
      </c>
      <c r="L789" s="6">
        <v>0</v>
      </c>
      <c r="M789" s="6">
        <v>1.2</v>
      </c>
      <c r="N789" s="6">
        <v>3.3</v>
      </c>
      <c r="O789" s="6">
        <v>3136</v>
      </c>
      <c r="P789" s="6">
        <v>1007750</v>
      </c>
      <c r="Q789" s="6">
        <v>2007</v>
      </c>
      <c r="R789" s="6">
        <v>2007</v>
      </c>
      <c r="S789" s="6">
        <v>1003</v>
      </c>
      <c r="T789" s="6">
        <v>501</v>
      </c>
      <c r="U789" s="6">
        <v>401</v>
      </c>
      <c r="V789" s="6">
        <v>321</v>
      </c>
      <c r="W789" s="6">
        <v>250</v>
      </c>
      <c r="X789" s="6">
        <v>501</v>
      </c>
      <c r="Y789" s="6">
        <v>12000</v>
      </c>
      <c r="Z789" s="6">
        <v>0</v>
      </c>
      <c r="AA789" s="6">
        <v>550</v>
      </c>
      <c r="AB789" s="6">
        <v>0</v>
      </c>
      <c r="AC789" s="6">
        <v>0</v>
      </c>
      <c r="AD789" s="6">
        <v>0</v>
      </c>
    </row>
    <row r="790" spans="1:30">
      <c r="A790" s="6">
        <v>787</v>
      </c>
      <c r="B790" s="6">
        <v>100050</v>
      </c>
      <c r="C790" s="12" t="s">
        <v>677</v>
      </c>
      <c r="D790" s="6"/>
      <c r="E790" s="11" t="str">
        <f t="shared" si="22"/>
        <v>10005029512</v>
      </c>
      <c r="F790" s="6">
        <v>29512</v>
      </c>
      <c r="G790" s="12" t="s">
        <v>678</v>
      </c>
      <c r="H790" s="12">
        <v>1002</v>
      </c>
      <c r="I790" s="6">
        <v>40</v>
      </c>
      <c r="J790" s="6">
        <v>2</v>
      </c>
      <c r="K790" s="6">
        <v>3</v>
      </c>
      <c r="L790" s="6">
        <v>0</v>
      </c>
      <c r="M790" s="6">
        <v>1.2</v>
      </c>
      <c r="N790" s="6">
        <v>3.3</v>
      </c>
      <c r="O790" s="6">
        <v>3136</v>
      </c>
      <c r="P790" s="6">
        <v>1007750</v>
      </c>
      <c r="Q790" s="6">
        <v>2007</v>
      </c>
      <c r="R790" s="6">
        <v>2007</v>
      </c>
      <c r="S790" s="6">
        <v>1003</v>
      </c>
      <c r="T790" s="6">
        <v>501</v>
      </c>
      <c r="U790" s="6">
        <v>401</v>
      </c>
      <c r="V790" s="6">
        <v>321</v>
      </c>
      <c r="W790" s="6">
        <v>250</v>
      </c>
      <c r="X790" s="6">
        <v>501</v>
      </c>
      <c r="Y790" s="6">
        <v>12000</v>
      </c>
      <c r="Z790" s="6">
        <v>0</v>
      </c>
      <c r="AA790" s="6">
        <v>550</v>
      </c>
      <c r="AB790" s="6">
        <v>0</v>
      </c>
      <c r="AC790" s="6">
        <v>0</v>
      </c>
      <c r="AD790" s="6">
        <v>0</v>
      </c>
    </row>
    <row r="791" spans="1:30">
      <c r="A791" s="6">
        <v>788</v>
      </c>
      <c r="B791" s="6">
        <v>100050</v>
      </c>
      <c r="C791" s="12" t="s">
        <v>679</v>
      </c>
      <c r="D791" s="6"/>
      <c r="E791" s="11" t="str">
        <f t="shared" si="22"/>
        <v>10005029513</v>
      </c>
      <c r="F791" s="6">
        <v>29513</v>
      </c>
      <c r="G791" s="12" t="s">
        <v>128</v>
      </c>
      <c r="H791" s="12">
        <v>1002</v>
      </c>
      <c r="I791" s="6">
        <v>40</v>
      </c>
      <c r="J791" s="6">
        <v>2</v>
      </c>
      <c r="K791" s="6">
        <v>3</v>
      </c>
      <c r="L791" s="6">
        <v>0</v>
      </c>
      <c r="M791" s="6">
        <v>1.2</v>
      </c>
      <c r="N791" s="6">
        <v>3.3</v>
      </c>
      <c r="O791" s="6">
        <v>3136</v>
      </c>
      <c r="P791" s="6">
        <v>1007750</v>
      </c>
      <c r="Q791" s="6">
        <v>2007</v>
      </c>
      <c r="R791" s="6">
        <v>2007</v>
      </c>
      <c r="S791" s="6">
        <v>1003</v>
      </c>
      <c r="T791" s="6">
        <v>501</v>
      </c>
      <c r="U791" s="6">
        <v>401</v>
      </c>
      <c r="V791" s="6">
        <v>321</v>
      </c>
      <c r="W791" s="6">
        <v>250</v>
      </c>
      <c r="X791" s="6">
        <v>501</v>
      </c>
      <c r="Y791" s="6">
        <v>12000</v>
      </c>
      <c r="Z791" s="6">
        <v>0</v>
      </c>
      <c r="AA791" s="6">
        <v>550</v>
      </c>
      <c r="AB791" s="6">
        <v>0</v>
      </c>
      <c r="AC791" s="6">
        <v>0</v>
      </c>
      <c r="AD791" s="6">
        <v>0</v>
      </c>
    </row>
    <row r="792" spans="1:30">
      <c r="A792" s="6">
        <v>789</v>
      </c>
      <c r="B792" s="6">
        <v>100050</v>
      </c>
      <c r="C792" s="12" t="s">
        <v>680</v>
      </c>
      <c r="D792" s="6"/>
      <c r="E792" s="11" t="str">
        <f t="shared" si="22"/>
        <v>10005029514</v>
      </c>
      <c r="F792" s="6">
        <v>29514</v>
      </c>
      <c r="G792" s="12" t="s">
        <v>88</v>
      </c>
      <c r="H792" s="12">
        <v>1002</v>
      </c>
      <c r="I792" s="6">
        <v>40</v>
      </c>
      <c r="J792" s="6">
        <v>2</v>
      </c>
      <c r="K792" s="6">
        <v>3</v>
      </c>
      <c r="L792" s="6">
        <v>0</v>
      </c>
      <c r="M792" s="6">
        <v>1.2</v>
      </c>
      <c r="N792" s="6">
        <v>3.3</v>
      </c>
      <c r="O792" s="6">
        <v>3136</v>
      </c>
      <c r="P792" s="6">
        <v>1007750</v>
      </c>
      <c r="Q792" s="6">
        <v>2007</v>
      </c>
      <c r="R792" s="6">
        <v>2007</v>
      </c>
      <c r="S792" s="6">
        <v>1003</v>
      </c>
      <c r="T792" s="6">
        <v>501</v>
      </c>
      <c r="U792" s="6">
        <v>401</v>
      </c>
      <c r="V792" s="6">
        <v>321</v>
      </c>
      <c r="W792" s="6">
        <v>250</v>
      </c>
      <c r="X792" s="6">
        <v>501</v>
      </c>
      <c r="Y792" s="6">
        <v>12000</v>
      </c>
      <c r="Z792" s="6">
        <v>0</v>
      </c>
      <c r="AA792" s="6">
        <v>550</v>
      </c>
      <c r="AB792" s="6">
        <v>0</v>
      </c>
      <c r="AC792" s="6">
        <v>0</v>
      </c>
      <c r="AD792" s="6">
        <v>0</v>
      </c>
    </row>
    <row r="793" spans="1:30">
      <c r="A793" s="6">
        <v>790</v>
      </c>
      <c r="B793" s="6">
        <v>100050</v>
      </c>
      <c r="C793" s="12" t="s">
        <v>681</v>
      </c>
      <c r="D793" s="6"/>
      <c r="E793" s="11" t="str">
        <f t="shared" si="22"/>
        <v>10005029515</v>
      </c>
      <c r="F793" s="6">
        <v>29515</v>
      </c>
      <c r="G793" s="12" t="s">
        <v>104</v>
      </c>
      <c r="H793" s="12">
        <v>1002</v>
      </c>
      <c r="I793" s="6">
        <v>40</v>
      </c>
      <c r="J793" s="6">
        <v>2</v>
      </c>
      <c r="K793" s="6">
        <v>3</v>
      </c>
      <c r="L793" s="6">
        <v>0</v>
      </c>
      <c r="M793" s="6">
        <v>1.2</v>
      </c>
      <c r="N793" s="6">
        <v>3.3</v>
      </c>
      <c r="O793" s="6">
        <v>3136</v>
      </c>
      <c r="P793" s="6">
        <v>1007750</v>
      </c>
      <c r="Q793" s="6">
        <v>2007</v>
      </c>
      <c r="R793" s="6">
        <v>2007</v>
      </c>
      <c r="S793" s="6">
        <v>1003</v>
      </c>
      <c r="T793" s="6">
        <v>501</v>
      </c>
      <c r="U793" s="6">
        <v>401</v>
      </c>
      <c r="V793" s="6">
        <v>321</v>
      </c>
      <c r="W793" s="6">
        <v>250</v>
      </c>
      <c r="X793" s="6">
        <v>501</v>
      </c>
      <c r="Y793" s="6">
        <v>12000</v>
      </c>
      <c r="Z793" s="6">
        <v>0</v>
      </c>
      <c r="AA793" s="6">
        <v>550</v>
      </c>
      <c r="AB793" s="6">
        <v>0</v>
      </c>
      <c r="AC793" s="6">
        <v>0</v>
      </c>
      <c r="AD793" s="6">
        <v>0</v>
      </c>
    </row>
    <row r="794" spans="1:30">
      <c r="A794" s="6">
        <v>791</v>
      </c>
      <c r="B794" s="6">
        <v>100050</v>
      </c>
      <c r="C794" s="12" t="s">
        <v>682</v>
      </c>
      <c r="D794" s="6"/>
      <c r="E794" s="11" t="str">
        <f t="shared" si="22"/>
        <v>10005029516</v>
      </c>
      <c r="F794" s="6">
        <v>29516</v>
      </c>
      <c r="G794" s="12" t="s">
        <v>683</v>
      </c>
      <c r="H794" s="12">
        <v>1002</v>
      </c>
      <c r="I794" s="6">
        <v>40</v>
      </c>
      <c r="J794" s="6">
        <v>2</v>
      </c>
      <c r="K794" s="6">
        <v>3</v>
      </c>
      <c r="L794" s="6">
        <v>0</v>
      </c>
      <c r="M794" s="6">
        <v>1.2</v>
      </c>
      <c r="N794" s="6">
        <v>3.3</v>
      </c>
      <c r="O794" s="6">
        <v>3136</v>
      </c>
      <c r="P794" s="6">
        <v>1007750</v>
      </c>
      <c r="Q794" s="6">
        <v>2007</v>
      </c>
      <c r="R794" s="6">
        <v>2007</v>
      </c>
      <c r="S794" s="6">
        <v>1003</v>
      </c>
      <c r="T794" s="6">
        <v>501</v>
      </c>
      <c r="U794" s="6">
        <v>401</v>
      </c>
      <c r="V794" s="6">
        <v>321</v>
      </c>
      <c r="W794" s="6">
        <v>250</v>
      </c>
      <c r="X794" s="6">
        <v>501</v>
      </c>
      <c r="Y794" s="6">
        <v>12000</v>
      </c>
      <c r="Z794" s="6">
        <v>0</v>
      </c>
      <c r="AA794" s="6">
        <v>550</v>
      </c>
      <c r="AB794" s="6">
        <v>0</v>
      </c>
      <c r="AC794" s="6">
        <v>0</v>
      </c>
      <c r="AD794" s="6">
        <v>0</v>
      </c>
    </row>
    <row r="795" spans="1:30">
      <c r="A795" s="6">
        <v>792</v>
      </c>
      <c r="B795" s="6">
        <v>100050</v>
      </c>
      <c r="C795" s="12" t="s">
        <v>684</v>
      </c>
      <c r="D795" s="6"/>
      <c r="E795" s="11" t="str">
        <f t="shared" si="22"/>
        <v>10005029517</v>
      </c>
      <c r="F795" s="6">
        <v>29517</v>
      </c>
      <c r="G795" s="12" t="s">
        <v>527</v>
      </c>
      <c r="H795" s="12">
        <v>1002</v>
      </c>
      <c r="I795" s="6">
        <v>40</v>
      </c>
      <c r="J795" s="6">
        <v>2</v>
      </c>
      <c r="K795" s="6">
        <v>3</v>
      </c>
      <c r="L795" s="6">
        <v>0</v>
      </c>
      <c r="M795" s="6">
        <v>1.2</v>
      </c>
      <c r="N795" s="6">
        <v>3.3</v>
      </c>
      <c r="O795" s="6">
        <v>3136</v>
      </c>
      <c r="P795" s="6">
        <v>1007750</v>
      </c>
      <c r="Q795" s="6">
        <v>2007</v>
      </c>
      <c r="R795" s="6">
        <v>2007</v>
      </c>
      <c r="S795" s="6">
        <v>1003</v>
      </c>
      <c r="T795" s="6">
        <v>501</v>
      </c>
      <c r="U795" s="6">
        <v>401</v>
      </c>
      <c r="V795" s="6">
        <v>321</v>
      </c>
      <c r="W795" s="6">
        <v>250</v>
      </c>
      <c r="X795" s="6">
        <v>501</v>
      </c>
      <c r="Y795" s="6">
        <v>12000</v>
      </c>
      <c r="Z795" s="6">
        <v>0</v>
      </c>
      <c r="AA795" s="6">
        <v>550</v>
      </c>
      <c r="AB795" s="6">
        <v>0</v>
      </c>
      <c r="AC795" s="6">
        <v>0</v>
      </c>
      <c r="AD795" s="6">
        <v>0</v>
      </c>
    </row>
    <row r="796" spans="1:30">
      <c r="A796" s="6">
        <v>793</v>
      </c>
      <c r="B796" s="6">
        <v>100050</v>
      </c>
      <c r="C796" s="12" t="s">
        <v>685</v>
      </c>
      <c r="D796" s="6"/>
      <c r="E796" s="11" t="str">
        <f t="shared" si="22"/>
        <v>10005029518</v>
      </c>
      <c r="F796" s="6">
        <v>29518</v>
      </c>
      <c r="G796" s="12" t="s">
        <v>526</v>
      </c>
      <c r="H796" s="12">
        <v>1002</v>
      </c>
      <c r="I796" s="6">
        <v>40</v>
      </c>
      <c r="J796" s="6">
        <v>2</v>
      </c>
      <c r="K796" s="6">
        <v>3</v>
      </c>
      <c r="L796" s="6">
        <v>0</v>
      </c>
      <c r="M796" s="6">
        <v>1.2</v>
      </c>
      <c r="N796" s="6">
        <v>3.3</v>
      </c>
      <c r="O796" s="6">
        <v>3136</v>
      </c>
      <c r="P796" s="6">
        <v>1007750</v>
      </c>
      <c r="Q796" s="6">
        <v>2007</v>
      </c>
      <c r="R796" s="6">
        <v>2007</v>
      </c>
      <c r="S796" s="6">
        <v>1003</v>
      </c>
      <c r="T796" s="6">
        <v>501</v>
      </c>
      <c r="U796" s="6">
        <v>401</v>
      </c>
      <c r="V796" s="6">
        <v>321</v>
      </c>
      <c r="W796" s="6">
        <v>250</v>
      </c>
      <c r="X796" s="6">
        <v>501</v>
      </c>
      <c r="Y796" s="6">
        <v>12000</v>
      </c>
      <c r="Z796" s="6">
        <v>0</v>
      </c>
      <c r="AA796" s="6">
        <v>550</v>
      </c>
      <c r="AB796" s="6">
        <v>0</v>
      </c>
      <c r="AC796" s="6">
        <v>0</v>
      </c>
      <c r="AD796" s="6">
        <v>0</v>
      </c>
    </row>
    <row r="797" spans="1:30">
      <c r="A797" s="6">
        <v>794</v>
      </c>
      <c r="B797" s="6">
        <v>100050</v>
      </c>
      <c r="C797" s="12" t="s">
        <v>686</v>
      </c>
      <c r="D797" s="6"/>
      <c r="E797" s="11" t="str">
        <f t="shared" si="22"/>
        <v>10005029519</v>
      </c>
      <c r="F797" s="6">
        <v>29519</v>
      </c>
      <c r="G797" s="7" t="s">
        <v>72</v>
      </c>
      <c r="H797" s="12">
        <v>1002</v>
      </c>
      <c r="I797" s="6">
        <v>40</v>
      </c>
      <c r="J797" s="6">
        <v>2</v>
      </c>
      <c r="K797" s="6">
        <v>3</v>
      </c>
      <c r="L797" s="6">
        <v>0</v>
      </c>
      <c r="M797" s="6">
        <v>1.2</v>
      </c>
      <c r="N797" s="6">
        <v>3.3</v>
      </c>
      <c r="O797" s="6">
        <v>3136</v>
      </c>
      <c r="P797" s="6">
        <v>1007750</v>
      </c>
      <c r="Q797" s="6">
        <v>2007</v>
      </c>
      <c r="R797" s="6">
        <v>2007</v>
      </c>
      <c r="S797" s="6">
        <v>1003</v>
      </c>
      <c r="T797" s="6">
        <v>501</v>
      </c>
      <c r="U797" s="6">
        <v>401</v>
      </c>
      <c r="V797" s="6">
        <v>321</v>
      </c>
      <c r="W797" s="6">
        <v>250</v>
      </c>
      <c r="X797" s="6">
        <v>501</v>
      </c>
      <c r="Y797" s="6">
        <v>12000</v>
      </c>
      <c r="Z797" s="6">
        <v>0</v>
      </c>
      <c r="AA797" s="6">
        <v>550</v>
      </c>
      <c r="AB797" s="6">
        <v>0</v>
      </c>
      <c r="AC797" s="6">
        <v>0</v>
      </c>
      <c r="AD797" s="6">
        <v>0</v>
      </c>
    </row>
    <row r="798" spans="1:30">
      <c r="A798" s="6">
        <v>795</v>
      </c>
      <c r="B798" s="6">
        <v>100050</v>
      </c>
      <c r="C798" s="12" t="s">
        <v>687</v>
      </c>
      <c r="D798" s="6"/>
      <c r="E798" s="11" t="str">
        <f t="shared" si="22"/>
        <v>10005029520</v>
      </c>
      <c r="F798" s="6">
        <v>29520</v>
      </c>
      <c r="G798" s="7" t="s">
        <v>625</v>
      </c>
      <c r="H798" s="12">
        <v>1002</v>
      </c>
      <c r="I798" s="6">
        <v>40</v>
      </c>
      <c r="J798" s="6">
        <v>2</v>
      </c>
      <c r="K798" s="6">
        <v>3</v>
      </c>
      <c r="L798" s="6">
        <v>0</v>
      </c>
      <c r="M798" s="6">
        <v>1.2</v>
      </c>
      <c r="N798" s="6">
        <v>3.3</v>
      </c>
      <c r="O798" s="6">
        <v>3136</v>
      </c>
      <c r="P798" s="6">
        <v>1007750</v>
      </c>
      <c r="Q798" s="6">
        <v>2007</v>
      </c>
      <c r="R798" s="6">
        <v>2007</v>
      </c>
      <c r="S798" s="6">
        <v>1003</v>
      </c>
      <c r="T798" s="6">
        <v>501</v>
      </c>
      <c r="U798" s="6">
        <v>401</v>
      </c>
      <c r="V798" s="6">
        <v>321</v>
      </c>
      <c r="W798" s="6">
        <v>250</v>
      </c>
      <c r="X798" s="6">
        <v>501</v>
      </c>
      <c r="Y798" s="6">
        <v>12000</v>
      </c>
      <c r="Z798" s="6">
        <v>0</v>
      </c>
      <c r="AA798" s="6">
        <v>550</v>
      </c>
      <c r="AB798" s="6">
        <v>0</v>
      </c>
      <c r="AC798" s="6">
        <v>0</v>
      </c>
      <c r="AD798" s="6">
        <v>0</v>
      </c>
    </row>
    <row r="799" spans="1:30">
      <c r="A799" s="6">
        <v>796</v>
      </c>
      <c r="B799" s="6">
        <v>100050</v>
      </c>
      <c r="C799" s="12" t="s">
        <v>688</v>
      </c>
      <c r="D799" s="6"/>
      <c r="E799" s="11" t="str">
        <f t="shared" si="22"/>
        <v>10005029541</v>
      </c>
      <c r="F799" s="6">
        <v>29541</v>
      </c>
      <c r="G799" s="7" t="s">
        <v>160</v>
      </c>
      <c r="H799" s="12">
        <v>1002</v>
      </c>
      <c r="I799" s="6">
        <v>40</v>
      </c>
      <c r="J799" s="6">
        <v>2</v>
      </c>
      <c r="K799" s="6">
        <v>3</v>
      </c>
      <c r="L799" s="6">
        <v>0</v>
      </c>
      <c r="M799" s="6">
        <v>1.2</v>
      </c>
      <c r="N799" s="6">
        <v>3.3</v>
      </c>
      <c r="O799" s="6">
        <v>3136</v>
      </c>
      <c r="P799" s="6">
        <v>1007750</v>
      </c>
      <c r="Q799" s="6">
        <v>2007</v>
      </c>
      <c r="R799" s="6">
        <v>2007</v>
      </c>
      <c r="S799" s="6">
        <v>1003</v>
      </c>
      <c r="T799" s="6">
        <v>501</v>
      </c>
      <c r="U799" s="6">
        <v>401</v>
      </c>
      <c r="V799" s="6">
        <v>321</v>
      </c>
      <c r="W799" s="6">
        <v>250</v>
      </c>
      <c r="X799" s="6">
        <v>501</v>
      </c>
      <c r="Y799" s="6">
        <v>12000</v>
      </c>
      <c r="Z799" s="6">
        <v>0</v>
      </c>
      <c r="AA799" s="6">
        <v>550</v>
      </c>
      <c r="AB799" s="6">
        <v>0</v>
      </c>
      <c r="AC799" s="6">
        <v>0</v>
      </c>
      <c r="AD799" s="6">
        <v>0</v>
      </c>
    </row>
    <row r="800" spans="1:30">
      <c r="A800" s="6">
        <v>797</v>
      </c>
      <c r="B800" s="6">
        <v>100050</v>
      </c>
      <c r="C800" s="12" t="s">
        <v>689</v>
      </c>
      <c r="D800" s="6"/>
      <c r="E800" s="11" t="str">
        <f t="shared" si="22"/>
        <v>10005029542</v>
      </c>
      <c r="F800" s="6">
        <v>29542</v>
      </c>
      <c r="G800" s="7" t="s">
        <v>171</v>
      </c>
      <c r="H800" s="12">
        <v>1002</v>
      </c>
      <c r="I800" s="6">
        <v>40</v>
      </c>
      <c r="J800" s="6">
        <v>2</v>
      </c>
      <c r="K800" s="6">
        <v>3</v>
      </c>
      <c r="L800" s="6">
        <v>0</v>
      </c>
      <c r="M800" s="6">
        <v>1.2</v>
      </c>
      <c r="N800" s="6">
        <v>3.3</v>
      </c>
      <c r="O800" s="6">
        <v>3136</v>
      </c>
      <c r="P800" s="6">
        <v>1007750</v>
      </c>
      <c r="Q800" s="6">
        <v>2007</v>
      </c>
      <c r="R800" s="6">
        <v>2007</v>
      </c>
      <c r="S800" s="6">
        <v>1003</v>
      </c>
      <c r="T800" s="6">
        <v>501</v>
      </c>
      <c r="U800" s="6">
        <v>401</v>
      </c>
      <c r="V800" s="6">
        <v>321</v>
      </c>
      <c r="W800" s="6">
        <v>250</v>
      </c>
      <c r="X800" s="6">
        <v>501</v>
      </c>
      <c r="Y800" s="6">
        <v>12000</v>
      </c>
      <c r="Z800" s="6">
        <v>0</v>
      </c>
      <c r="AA800" s="6">
        <v>550</v>
      </c>
      <c r="AB800" s="6">
        <v>0</v>
      </c>
      <c r="AC800" s="6">
        <v>0</v>
      </c>
      <c r="AD800" s="6">
        <v>0</v>
      </c>
    </row>
    <row r="801" spans="1:30">
      <c r="A801" s="6">
        <v>798</v>
      </c>
      <c r="B801" s="6">
        <v>100050</v>
      </c>
      <c r="C801" s="12" t="s">
        <v>690</v>
      </c>
      <c r="D801" s="6"/>
      <c r="E801" s="11" t="str">
        <f t="shared" si="22"/>
        <v>10005029543</v>
      </c>
      <c r="F801" s="6">
        <v>29543</v>
      </c>
      <c r="G801" s="7" t="s">
        <v>75</v>
      </c>
      <c r="H801" s="12">
        <v>1002</v>
      </c>
      <c r="I801" s="6">
        <v>40</v>
      </c>
      <c r="J801" s="6">
        <v>2</v>
      </c>
      <c r="K801" s="6">
        <v>3</v>
      </c>
      <c r="L801" s="6">
        <v>0</v>
      </c>
      <c r="M801" s="6">
        <v>1.2</v>
      </c>
      <c r="N801" s="6">
        <v>3.3</v>
      </c>
      <c r="O801" s="6">
        <v>3136</v>
      </c>
      <c r="P801" s="6">
        <v>1007750</v>
      </c>
      <c r="Q801" s="6">
        <v>2007</v>
      </c>
      <c r="R801" s="6">
        <v>2007</v>
      </c>
      <c r="S801" s="6">
        <v>1003</v>
      </c>
      <c r="T801" s="6">
        <v>501</v>
      </c>
      <c r="U801" s="6">
        <v>401</v>
      </c>
      <c r="V801" s="6">
        <v>321</v>
      </c>
      <c r="W801" s="6">
        <v>250</v>
      </c>
      <c r="X801" s="6">
        <v>501</v>
      </c>
      <c r="Y801" s="6">
        <v>12000</v>
      </c>
      <c r="Z801" s="6">
        <v>0</v>
      </c>
      <c r="AA801" s="6">
        <v>550</v>
      </c>
      <c r="AB801" s="6">
        <v>0</v>
      </c>
      <c r="AC801" s="6">
        <v>0</v>
      </c>
      <c r="AD801" s="6">
        <v>0</v>
      </c>
    </row>
    <row r="802" spans="1:30">
      <c r="A802" s="6">
        <v>799</v>
      </c>
      <c r="B802" s="6">
        <v>100050</v>
      </c>
      <c r="C802" s="12" t="s">
        <v>691</v>
      </c>
      <c r="D802" s="6"/>
      <c r="E802" s="11" t="str">
        <f t="shared" si="22"/>
        <v>10005029544</v>
      </c>
      <c r="F802" s="6">
        <v>29544</v>
      </c>
      <c r="G802" s="7" t="s">
        <v>519</v>
      </c>
      <c r="H802" s="12">
        <v>1002</v>
      </c>
      <c r="I802" s="6">
        <v>40</v>
      </c>
      <c r="J802" s="6">
        <v>2</v>
      </c>
      <c r="K802" s="6">
        <v>3</v>
      </c>
      <c r="L802" s="6">
        <v>0</v>
      </c>
      <c r="M802" s="6">
        <v>1.2</v>
      </c>
      <c r="N802" s="6">
        <v>3.3</v>
      </c>
      <c r="O802" s="6">
        <v>3136</v>
      </c>
      <c r="P802" s="6">
        <v>1007750</v>
      </c>
      <c r="Q802" s="6">
        <v>2007</v>
      </c>
      <c r="R802" s="6">
        <v>2007</v>
      </c>
      <c r="S802" s="6">
        <v>1003</v>
      </c>
      <c r="T802" s="6">
        <v>501</v>
      </c>
      <c r="U802" s="6">
        <v>401</v>
      </c>
      <c r="V802" s="6">
        <v>321</v>
      </c>
      <c r="W802" s="6">
        <v>250</v>
      </c>
      <c r="X802" s="6">
        <v>501</v>
      </c>
      <c r="Y802" s="6">
        <v>12000</v>
      </c>
      <c r="Z802" s="6">
        <v>0</v>
      </c>
      <c r="AA802" s="6">
        <v>550</v>
      </c>
      <c r="AB802" s="6">
        <v>0</v>
      </c>
      <c r="AC802" s="6">
        <v>0</v>
      </c>
      <c r="AD802" s="6">
        <v>0</v>
      </c>
    </row>
    <row r="803" spans="1:30">
      <c r="A803" s="6">
        <v>800</v>
      </c>
      <c r="B803" s="6">
        <v>100050</v>
      </c>
      <c r="C803" s="12" t="s">
        <v>692</v>
      </c>
      <c r="D803" s="6"/>
      <c r="E803" s="11" t="str">
        <f t="shared" si="22"/>
        <v>10005029545</v>
      </c>
      <c r="F803" s="6">
        <v>29545</v>
      </c>
      <c r="G803" s="7" t="s">
        <v>522</v>
      </c>
      <c r="H803" s="12">
        <v>1002</v>
      </c>
      <c r="I803" s="6">
        <v>40</v>
      </c>
      <c r="J803" s="6">
        <v>2</v>
      </c>
      <c r="K803" s="6">
        <v>3</v>
      </c>
      <c r="L803" s="6">
        <v>0</v>
      </c>
      <c r="M803" s="6">
        <v>1.2</v>
      </c>
      <c r="N803" s="6">
        <v>3.3</v>
      </c>
      <c r="O803" s="6">
        <v>3136</v>
      </c>
      <c r="P803" s="6">
        <v>1007750</v>
      </c>
      <c r="Q803" s="6">
        <v>2007</v>
      </c>
      <c r="R803" s="6">
        <v>2007</v>
      </c>
      <c r="S803" s="6">
        <v>1003</v>
      </c>
      <c r="T803" s="6">
        <v>501</v>
      </c>
      <c r="U803" s="6">
        <v>401</v>
      </c>
      <c r="V803" s="6">
        <v>321</v>
      </c>
      <c r="W803" s="6">
        <v>250</v>
      </c>
      <c r="X803" s="6">
        <v>501</v>
      </c>
      <c r="Y803" s="6">
        <v>12000</v>
      </c>
      <c r="Z803" s="6">
        <v>0</v>
      </c>
      <c r="AA803" s="6">
        <v>550</v>
      </c>
      <c r="AB803" s="6">
        <v>0</v>
      </c>
      <c r="AC803" s="6">
        <v>0</v>
      </c>
      <c r="AD803" s="6">
        <v>0</v>
      </c>
    </row>
    <row r="804" spans="1:30">
      <c r="A804" s="6">
        <v>801</v>
      </c>
      <c r="B804" s="6">
        <v>100070</v>
      </c>
      <c r="C804" s="12" t="s">
        <v>676</v>
      </c>
      <c r="D804" s="6"/>
      <c r="E804" s="11" t="str">
        <f t="shared" si="22"/>
        <v>10007029521</v>
      </c>
      <c r="F804" s="6">
        <v>29521</v>
      </c>
      <c r="G804" s="12" t="s">
        <v>92</v>
      </c>
      <c r="H804" s="12">
        <v>1003</v>
      </c>
      <c r="I804" s="6">
        <v>50</v>
      </c>
      <c r="J804" s="6">
        <v>2</v>
      </c>
      <c r="K804" s="6">
        <v>3</v>
      </c>
      <c r="L804" s="6">
        <v>0</v>
      </c>
      <c r="M804" s="6">
        <v>1.2</v>
      </c>
      <c r="N804" s="6">
        <v>3.3</v>
      </c>
      <c r="O804" s="6">
        <v>5216</v>
      </c>
      <c r="P804" s="6">
        <v>1690256</v>
      </c>
      <c r="Q804" s="6">
        <v>3338</v>
      </c>
      <c r="R804" s="6">
        <v>3338</v>
      </c>
      <c r="S804" s="6">
        <v>1669</v>
      </c>
      <c r="T804" s="6">
        <v>834</v>
      </c>
      <c r="U804" s="6">
        <v>667</v>
      </c>
      <c r="V804" s="6">
        <v>534</v>
      </c>
      <c r="W804" s="6">
        <v>417</v>
      </c>
      <c r="X804" s="6">
        <v>834</v>
      </c>
      <c r="Y804" s="6">
        <v>12000</v>
      </c>
      <c r="Z804" s="6">
        <v>0</v>
      </c>
      <c r="AA804" s="6">
        <v>550</v>
      </c>
      <c r="AB804" s="6">
        <v>0</v>
      </c>
      <c r="AC804" s="6">
        <v>0</v>
      </c>
      <c r="AD804" s="6">
        <v>0</v>
      </c>
    </row>
    <row r="805" spans="1:30">
      <c r="A805" s="6">
        <v>802</v>
      </c>
      <c r="B805" s="6">
        <v>100070</v>
      </c>
      <c r="C805" s="12" t="s">
        <v>677</v>
      </c>
      <c r="D805" s="6"/>
      <c r="E805" s="11" t="str">
        <f t="shared" si="22"/>
        <v>10007029522</v>
      </c>
      <c r="F805" s="6">
        <v>29522</v>
      </c>
      <c r="G805" s="12" t="s">
        <v>678</v>
      </c>
      <c r="H805" s="12">
        <v>1003</v>
      </c>
      <c r="I805" s="6">
        <v>50</v>
      </c>
      <c r="J805" s="6">
        <v>2</v>
      </c>
      <c r="K805" s="6">
        <v>3</v>
      </c>
      <c r="L805" s="6">
        <v>0</v>
      </c>
      <c r="M805" s="6">
        <v>1.2</v>
      </c>
      <c r="N805" s="6">
        <v>3.3</v>
      </c>
      <c r="O805" s="6">
        <v>5216</v>
      </c>
      <c r="P805" s="6">
        <v>1690256</v>
      </c>
      <c r="Q805" s="6">
        <v>3338</v>
      </c>
      <c r="R805" s="6">
        <v>3338</v>
      </c>
      <c r="S805" s="6">
        <v>1669</v>
      </c>
      <c r="T805" s="6">
        <v>834</v>
      </c>
      <c r="U805" s="6">
        <v>667</v>
      </c>
      <c r="V805" s="6">
        <v>534</v>
      </c>
      <c r="W805" s="6">
        <v>417</v>
      </c>
      <c r="X805" s="6">
        <v>834</v>
      </c>
      <c r="Y805" s="6">
        <v>12000</v>
      </c>
      <c r="Z805" s="6">
        <v>0</v>
      </c>
      <c r="AA805" s="6">
        <v>550</v>
      </c>
      <c r="AB805" s="6">
        <v>0</v>
      </c>
      <c r="AC805" s="6">
        <v>0</v>
      </c>
      <c r="AD805" s="6">
        <v>0</v>
      </c>
    </row>
    <row r="806" spans="1:30">
      <c r="A806" s="6">
        <v>803</v>
      </c>
      <c r="B806" s="6">
        <v>100070</v>
      </c>
      <c r="C806" s="12" t="s">
        <v>679</v>
      </c>
      <c r="D806" s="6"/>
      <c r="E806" s="11" t="str">
        <f t="shared" si="22"/>
        <v>10007029523</v>
      </c>
      <c r="F806" s="6">
        <v>29523</v>
      </c>
      <c r="G806" s="12" t="s">
        <v>128</v>
      </c>
      <c r="H806" s="12">
        <v>1003</v>
      </c>
      <c r="I806" s="6">
        <v>50</v>
      </c>
      <c r="J806" s="6">
        <v>2</v>
      </c>
      <c r="K806" s="6">
        <v>3</v>
      </c>
      <c r="L806" s="6">
        <v>0</v>
      </c>
      <c r="M806" s="6">
        <v>1.2</v>
      </c>
      <c r="N806" s="6">
        <v>3.3</v>
      </c>
      <c r="O806" s="6">
        <v>5216</v>
      </c>
      <c r="P806" s="6">
        <v>1690256</v>
      </c>
      <c r="Q806" s="6">
        <v>3338</v>
      </c>
      <c r="R806" s="6">
        <v>3338</v>
      </c>
      <c r="S806" s="6">
        <v>1669</v>
      </c>
      <c r="T806" s="6">
        <v>834</v>
      </c>
      <c r="U806" s="6">
        <v>667</v>
      </c>
      <c r="V806" s="6">
        <v>534</v>
      </c>
      <c r="W806" s="6">
        <v>417</v>
      </c>
      <c r="X806" s="6">
        <v>834</v>
      </c>
      <c r="Y806" s="6">
        <v>12000</v>
      </c>
      <c r="Z806" s="6">
        <v>0</v>
      </c>
      <c r="AA806" s="6">
        <v>550</v>
      </c>
      <c r="AB806" s="6">
        <v>0</v>
      </c>
      <c r="AC806" s="6">
        <v>0</v>
      </c>
      <c r="AD806" s="6">
        <v>0</v>
      </c>
    </row>
    <row r="807" spans="1:30">
      <c r="A807" s="6">
        <v>804</v>
      </c>
      <c r="B807" s="6">
        <v>100070</v>
      </c>
      <c r="C807" s="12" t="s">
        <v>680</v>
      </c>
      <c r="D807" s="6"/>
      <c r="E807" s="11" t="str">
        <f t="shared" si="22"/>
        <v>10007029524</v>
      </c>
      <c r="F807" s="6">
        <v>29524</v>
      </c>
      <c r="G807" s="12" t="s">
        <v>88</v>
      </c>
      <c r="H807" s="12">
        <v>1003</v>
      </c>
      <c r="I807" s="6">
        <v>50</v>
      </c>
      <c r="J807" s="6">
        <v>2</v>
      </c>
      <c r="K807" s="6">
        <v>3</v>
      </c>
      <c r="L807" s="6">
        <v>0</v>
      </c>
      <c r="M807" s="6">
        <v>1.2</v>
      </c>
      <c r="N807" s="6">
        <v>3.3</v>
      </c>
      <c r="O807" s="6">
        <v>5216</v>
      </c>
      <c r="P807" s="6">
        <v>1690256</v>
      </c>
      <c r="Q807" s="6">
        <v>3338</v>
      </c>
      <c r="R807" s="6">
        <v>3338</v>
      </c>
      <c r="S807" s="6">
        <v>1669</v>
      </c>
      <c r="T807" s="6">
        <v>834</v>
      </c>
      <c r="U807" s="6">
        <v>667</v>
      </c>
      <c r="V807" s="6">
        <v>534</v>
      </c>
      <c r="W807" s="6">
        <v>417</v>
      </c>
      <c r="X807" s="6">
        <v>834</v>
      </c>
      <c r="Y807" s="6">
        <v>12000</v>
      </c>
      <c r="Z807" s="6">
        <v>0</v>
      </c>
      <c r="AA807" s="6">
        <v>550</v>
      </c>
      <c r="AB807" s="6">
        <v>0</v>
      </c>
      <c r="AC807" s="6">
        <v>0</v>
      </c>
      <c r="AD807" s="6">
        <v>0</v>
      </c>
    </row>
    <row r="808" spans="1:30">
      <c r="A808" s="6">
        <v>805</v>
      </c>
      <c r="B808" s="6">
        <v>100070</v>
      </c>
      <c r="C808" s="12" t="s">
        <v>681</v>
      </c>
      <c r="D808" s="6"/>
      <c r="E808" s="11" t="str">
        <f t="shared" si="22"/>
        <v>10007029525</v>
      </c>
      <c r="F808" s="6">
        <v>29525</v>
      </c>
      <c r="G808" s="12" t="s">
        <v>104</v>
      </c>
      <c r="H808" s="12">
        <v>1003</v>
      </c>
      <c r="I808" s="6">
        <v>50</v>
      </c>
      <c r="J808" s="6">
        <v>2</v>
      </c>
      <c r="K808" s="6">
        <v>3</v>
      </c>
      <c r="L808" s="6">
        <v>0</v>
      </c>
      <c r="M808" s="6">
        <v>1.2</v>
      </c>
      <c r="N808" s="6">
        <v>3.3</v>
      </c>
      <c r="O808" s="6">
        <v>5216</v>
      </c>
      <c r="P808" s="6">
        <v>1690256</v>
      </c>
      <c r="Q808" s="6">
        <v>3338</v>
      </c>
      <c r="R808" s="6">
        <v>3338</v>
      </c>
      <c r="S808" s="6">
        <v>1669</v>
      </c>
      <c r="T808" s="6">
        <v>834</v>
      </c>
      <c r="U808" s="6">
        <v>667</v>
      </c>
      <c r="V808" s="6">
        <v>534</v>
      </c>
      <c r="W808" s="6">
        <v>417</v>
      </c>
      <c r="X808" s="6">
        <v>834</v>
      </c>
      <c r="Y808" s="6">
        <v>12000</v>
      </c>
      <c r="Z808" s="6">
        <v>0</v>
      </c>
      <c r="AA808" s="6">
        <v>550</v>
      </c>
      <c r="AB808" s="6">
        <v>0</v>
      </c>
      <c r="AC808" s="6">
        <v>0</v>
      </c>
      <c r="AD808" s="6">
        <v>0</v>
      </c>
    </row>
    <row r="809" spans="1:30">
      <c r="A809" s="6">
        <v>806</v>
      </c>
      <c r="B809" s="6">
        <v>100070</v>
      </c>
      <c r="C809" s="12" t="s">
        <v>682</v>
      </c>
      <c r="D809" s="6"/>
      <c r="E809" s="11" t="str">
        <f t="shared" si="22"/>
        <v>10007029526</v>
      </c>
      <c r="F809" s="6">
        <v>29526</v>
      </c>
      <c r="G809" s="12" t="s">
        <v>683</v>
      </c>
      <c r="H809" s="12">
        <v>1003</v>
      </c>
      <c r="I809" s="6">
        <v>50</v>
      </c>
      <c r="J809" s="6">
        <v>2</v>
      </c>
      <c r="K809" s="6">
        <v>3</v>
      </c>
      <c r="L809" s="6">
        <v>0</v>
      </c>
      <c r="M809" s="6">
        <v>1.2</v>
      </c>
      <c r="N809" s="6">
        <v>3.3</v>
      </c>
      <c r="O809" s="6">
        <v>5216</v>
      </c>
      <c r="P809" s="6">
        <v>1690256</v>
      </c>
      <c r="Q809" s="6">
        <v>3338</v>
      </c>
      <c r="R809" s="6">
        <v>3338</v>
      </c>
      <c r="S809" s="6">
        <v>1669</v>
      </c>
      <c r="T809" s="6">
        <v>834</v>
      </c>
      <c r="U809" s="6">
        <v>667</v>
      </c>
      <c r="V809" s="6">
        <v>534</v>
      </c>
      <c r="W809" s="6">
        <v>417</v>
      </c>
      <c r="X809" s="6">
        <v>834</v>
      </c>
      <c r="Y809" s="6">
        <v>12000</v>
      </c>
      <c r="Z809" s="6">
        <v>0</v>
      </c>
      <c r="AA809" s="6">
        <v>550</v>
      </c>
      <c r="AB809" s="6">
        <v>0</v>
      </c>
      <c r="AC809" s="6">
        <v>0</v>
      </c>
      <c r="AD809" s="6">
        <v>0</v>
      </c>
    </row>
    <row r="810" spans="1:30">
      <c r="A810" s="6">
        <v>807</v>
      </c>
      <c r="B810" s="6">
        <v>100070</v>
      </c>
      <c r="C810" s="12" t="s">
        <v>684</v>
      </c>
      <c r="D810" s="6"/>
      <c r="E810" s="11" t="str">
        <f t="shared" si="22"/>
        <v>10007029527</v>
      </c>
      <c r="F810" s="6">
        <v>29527</v>
      </c>
      <c r="G810" s="12" t="s">
        <v>527</v>
      </c>
      <c r="H810" s="12">
        <v>1003</v>
      </c>
      <c r="I810" s="6">
        <v>50</v>
      </c>
      <c r="J810" s="6">
        <v>2</v>
      </c>
      <c r="K810" s="6">
        <v>3</v>
      </c>
      <c r="L810" s="6">
        <v>0</v>
      </c>
      <c r="M810" s="6">
        <v>1.2</v>
      </c>
      <c r="N810" s="6">
        <v>3.3</v>
      </c>
      <c r="O810" s="6">
        <v>5216</v>
      </c>
      <c r="P810" s="6">
        <v>1690256</v>
      </c>
      <c r="Q810" s="6">
        <v>3338</v>
      </c>
      <c r="R810" s="6">
        <v>3338</v>
      </c>
      <c r="S810" s="6">
        <v>1669</v>
      </c>
      <c r="T810" s="6">
        <v>834</v>
      </c>
      <c r="U810" s="6">
        <v>667</v>
      </c>
      <c r="V810" s="6">
        <v>534</v>
      </c>
      <c r="W810" s="6">
        <v>417</v>
      </c>
      <c r="X810" s="6">
        <v>834</v>
      </c>
      <c r="Y810" s="6">
        <v>12000</v>
      </c>
      <c r="Z810" s="6">
        <v>0</v>
      </c>
      <c r="AA810" s="6">
        <v>550</v>
      </c>
      <c r="AB810" s="6">
        <v>0</v>
      </c>
      <c r="AC810" s="6">
        <v>0</v>
      </c>
      <c r="AD810" s="6">
        <v>0</v>
      </c>
    </row>
    <row r="811" spans="1:30">
      <c r="A811" s="6">
        <v>808</v>
      </c>
      <c r="B811" s="6">
        <v>100070</v>
      </c>
      <c r="C811" s="12" t="s">
        <v>685</v>
      </c>
      <c r="D811" s="6"/>
      <c r="E811" s="11" t="str">
        <f t="shared" si="22"/>
        <v>10007029528</v>
      </c>
      <c r="F811" s="6">
        <v>29528</v>
      </c>
      <c r="G811" s="12" t="s">
        <v>526</v>
      </c>
      <c r="H811" s="12">
        <v>1003</v>
      </c>
      <c r="I811" s="6">
        <v>50</v>
      </c>
      <c r="J811" s="6">
        <v>2</v>
      </c>
      <c r="K811" s="6">
        <v>3</v>
      </c>
      <c r="L811" s="6">
        <v>0</v>
      </c>
      <c r="M811" s="6">
        <v>1.2</v>
      </c>
      <c r="N811" s="6">
        <v>3.3</v>
      </c>
      <c r="O811" s="6">
        <v>5216</v>
      </c>
      <c r="P811" s="6">
        <v>1690256</v>
      </c>
      <c r="Q811" s="6">
        <v>3338</v>
      </c>
      <c r="R811" s="6">
        <v>3338</v>
      </c>
      <c r="S811" s="6">
        <v>1669</v>
      </c>
      <c r="T811" s="6">
        <v>834</v>
      </c>
      <c r="U811" s="6">
        <v>667</v>
      </c>
      <c r="V811" s="6">
        <v>534</v>
      </c>
      <c r="W811" s="6">
        <v>417</v>
      </c>
      <c r="X811" s="6">
        <v>834</v>
      </c>
      <c r="Y811" s="6">
        <v>12000</v>
      </c>
      <c r="Z811" s="6">
        <v>0</v>
      </c>
      <c r="AA811" s="6">
        <v>550</v>
      </c>
      <c r="AB811" s="6">
        <v>0</v>
      </c>
      <c r="AC811" s="6">
        <v>0</v>
      </c>
      <c r="AD811" s="6">
        <v>0</v>
      </c>
    </row>
    <row r="812" spans="1:30">
      <c r="A812" s="6">
        <v>809</v>
      </c>
      <c r="B812" s="6">
        <v>100070</v>
      </c>
      <c r="C812" s="12" t="s">
        <v>686</v>
      </c>
      <c r="D812" s="6"/>
      <c r="E812" s="11" t="str">
        <f t="shared" si="22"/>
        <v>10007029529</v>
      </c>
      <c r="F812" s="6">
        <v>29529</v>
      </c>
      <c r="G812" s="7" t="s">
        <v>72</v>
      </c>
      <c r="H812" s="12">
        <v>1003</v>
      </c>
      <c r="I812" s="6">
        <v>50</v>
      </c>
      <c r="J812" s="6">
        <v>2</v>
      </c>
      <c r="K812" s="6">
        <v>3</v>
      </c>
      <c r="L812" s="6">
        <v>0</v>
      </c>
      <c r="M812" s="6">
        <v>1.2</v>
      </c>
      <c r="N812" s="6">
        <v>3.3</v>
      </c>
      <c r="O812" s="6">
        <v>5216</v>
      </c>
      <c r="P812" s="6">
        <v>1690256</v>
      </c>
      <c r="Q812" s="6">
        <v>3338</v>
      </c>
      <c r="R812" s="6">
        <v>3338</v>
      </c>
      <c r="S812" s="6">
        <v>1669</v>
      </c>
      <c r="T812" s="6">
        <v>834</v>
      </c>
      <c r="U812" s="6">
        <v>667</v>
      </c>
      <c r="V812" s="6">
        <v>534</v>
      </c>
      <c r="W812" s="6">
        <v>417</v>
      </c>
      <c r="X812" s="6">
        <v>834</v>
      </c>
      <c r="Y812" s="6">
        <v>12000</v>
      </c>
      <c r="Z812" s="6">
        <v>0</v>
      </c>
      <c r="AA812" s="6">
        <v>550</v>
      </c>
      <c r="AB812" s="6">
        <v>0</v>
      </c>
      <c r="AC812" s="6">
        <v>0</v>
      </c>
      <c r="AD812" s="6">
        <v>0</v>
      </c>
    </row>
    <row r="813" spans="1:30">
      <c r="A813" s="6">
        <v>810</v>
      </c>
      <c r="B813" s="6">
        <v>100070</v>
      </c>
      <c r="C813" s="12" t="s">
        <v>687</v>
      </c>
      <c r="D813" s="6"/>
      <c r="E813" s="11" t="str">
        <f t="shared" si="22"/>
        <v>10007029530</v>
      </c>
      <c r="F813" s="6">
        <v>29530</v>
      </c>
      <c r="G813" s="7" t="s">
        <v>625</v>
      </c>
      <c r="H813" s="12">
        <v>1003</v>
      </c>
      <c r="I813" s="6">
        <v>50</v>
      </c>
      <c r="J813" s="6">
        <v>2</v>
      </c>
      <c r="K813" s="6">
        <v>3</v>
      </c>
      <c r="L813" s="6">
        <v>0</v>
      </c>
      <c r="M813" s="6">
        <v>1.2</v>
      </c>
      <c r="N813" s="6">
        <v>3.3</v>
      </c>
      <c r="O813" s="6">
        <v>5216</v>
      </c>
      <c r="P813" s="6">
        <v>1690256</v>
      </c>
      <c r="Q813" s="6">
        <v>3338</v>
      </c>
      <c r="R813" s="6">
        <v>3338</v>
      </c>
      <c r="S813" s="6">
        <v>1669</v>
      </c>
      <c r="T813" s="6">
        <v>834</v>
      </c>
      <c r="U813" s="6">
        <v>667</v>
      </c>
      <c r="V813" s="6">
        <v>534</v>
      </c>
      <c r="W813" s="6">
        <v>417</v>
      </c>
      <c r="X813" s="6">
        <v>834</v>
      </c>
      <c r="Y813" s="6">
        <v>12000</v>
      </c>
      <c r="Z813" s="6">
        <v>0</v>
      </c>
      <c r="AA813" s="6">
        <v>550</v>
      </c>
      <c r="AB813" s="6">
        <v>0</v>
      </c>
      <c r="AC813" s="6">
        <v>0</v>
      </c>
      <c r="AD813" s="6">
        <v>0</v>
      </c>
    </row>
    <row r="814" spans="1:30">
      <c r="A814" s="6">
        <v>811</v>
      </c>
      <c r="B814" s="6">
        <v>100070</v>
      </c>
      <c r="C814" s="12" t="s">
        <v>688</v>
      </c>
      <c r="D814" s="6"/>
      <c r="E814" s="11" t="str">
        <f t="shared" si="22"/>
        <v>10007029541</v>
      </c>
      <c r="F814" s="6">
        <v>29541</v>
      </c>
      <c r="G814" s="7" t="s">
        <v>160</v>
      </c>
      <c r="H814" s="12">
        <v>1003</v>
      </c>
      <c r="I814" s="6">
        <v>50</v>
      </c>
      <c r="J814" s="6">
        <v>2</v>
      </c>
      <c r="K814" s="6">
        <v>3</v>
      </c>
      <c r="L814" s="6">
        <v>0</v>
      </c>
      <c r="M814" s="6">
        <v>1.2</v>
      </c>
      <c r="N814" s="6">
        <v>3.3</v>
      </c>
      <c r="O814" s="6">
        <v>5216</v>
      </c>
      <c r="P814" s="6">
        <v>1690256</v>
      </c>
      <c r="Q814" s="6">
        <v>3338</v>
      </c>
      <c r="R814" s="6">
        <v>3338</v>
      </c>
      <c r="S814" s="6">
        <v>1669</v>
      </c>
      <c r="T814" s="6">
        <v>834</v>
      </c>
      <c r="U814" s="6">
        <v>667</v>
      </c>
      <c r="V814" s="6">
        <v>534</v>
      </c>
      <c r="W814" s="6">
        <v>417</v>
      </c>
      <c r="X814" s="6">
        <v>834</v>
      </c>
      <c r="Y814" s="6">
        <v>12000</v>
      </c>
      <c r="Z814" s="6">
        <v>0</v>
      </c>
      <c r="AA814" s="6">
        <v>550</v>
      </c>
      <c r="AB814" s="6">
        <v>0</v>
      </c>
      <c r="AC814" s="6">
        <v>0</v>
      </c>
      <c r="AD814" s="6">
        <v>0</v>
      </c>
    </row>
    <row r="815" spans="1:30">
      <c r="A815" s="6">
        <v>812</v>
      </c>
      <c r="B815" s="6">
        <v>100070</v>
      </c>
      <c r="C815" s="12" t="s">
        <v>689</v>
      </c>
      <c r="D815" s="6"/>
      <c r="E815" s="11" t="str">
        <f t="shared" si="22"/>
        <v>10007029542</v>
      </c>
      <c r="F815" s="6">
        <v>29542</v>
      </c>
      <c r="G815" s="7" t="s">
        <v>171</v>
      </c>
      <c r="H815" s="12">
        <v>1003</v>
      </c>
      <c r="I815" s="6">
        <v>50</v>
      </c>
      <c r="J815" s="6">
        <v>2</v>
      </c>
      <c r="K815" s="6">
        <v>3</v>
      </c>
      <c r="L815" s="6">
        <v>0</v>
      </c>
      <c r="M815" s="6">
        <v>1.2</v>
      </c>
      <c r="N815" s="6">
        <v>3.3</v>
      </c>
      <c r="O815" s="6">
        <v>5216</v>
      </c>
      <c r="P815" s="6">
        <v>1690256</v>
      </c>
      <c r="Q815" s="6">
        <v>3338</v>
      </c>
      <c r="R815" s="6">
        <v>3338</v>
      </c>
      <c r="S815" s="6">
        <v>1669</v>
      </c>
      <c r="T815" s="6">
        <v>834</v>
      </c>
      <c r="U815" s="6">
        <v>667</v>
      </c>
      <c r="V815" s="6">
        <v>534</v>
      </c>
      <c r="W815" s="6">
        <v>417</v>
      </c>
      <c r="X815" s="6">
        <v>834</v>
      </c>
      <c r="Y815" s="6">
        <v>12000</v>
      </c>
      <c r="Z815" s="6">
        <v>0</v>
      </c>
      <c r="AA815" s="6">
        <v>550</v>
      </c>
      <c r="AB815" s="6">
        <v>0</v>
      </c>
      <c r="AC815" s="6">
        <v>0</v>
      </c>
      <c r="AD815" s="6">
        <v>0</v>
      </c>
    </row>
    <row r="816" spans="1:30">
      <c r="A816" s="6">
        <v>813</v>
      </c>
      <c r="B816" s="6">
        <v>100070</v>
      </c>
      <c r="C816" s="12" t="s">
        <v>690</v>
      </c>
      <c r="D816" s="6"/>
      <c r="E816" s="11" t="str">
        <f t="shared" si="22"/>
        <v>10007029543</v>
      </c>
      <c r="F816" s="6">
        <v>29543</v>
      </c>
      <c r="G816" s="7" t="s">
        <v>75</v>
      </c>
      <c r="H816" s="12">
        <v>1003</v>
      </c>
      <c r="I816" s="6">
        <v>50</v>
      </c>
      <c r="J816" s="6">
        <v>2</v>
      </c>
      <c r="K816" s="6">
        <v>3</v>
      </c>
      <c r="L816" s="6">
        <v>0</v>
      </c>
      <c r="M816" s="6">
        <v>1.2</v>
      </c>
      <c r="N816" s="6">
        <v>3.3</v>
      </c>
      <c r="O816" s="6">
        <v>5216</v>
      </c>
      <c r="P816" s="6">
        <v>1690256</v>
      </c>
      <c r="Q816" s="6">
        <v>3338</v>
      </c>
      <c r="R816" s="6">
        <v>3338</v>
      </c>
      <c r="S816" s="6">
        <v>1669</v>
      </c>
      <c r="T816" s="6">
        <v>834</v>
      </c>
      <c r="U816" s="6">
        <v>667</v>
      </c>
      <c r="V816" s="6">
        <v>534</v>
      </c>
      <c r="W816" s="6">
        <v>417</v>
      </c>
      <c r="X816" s="6">
        <v>834</v>
      </c>
      <c r="Y816" s="6">
        <v>12000</v>
      </c>
      <c r="Z816" s="6">
        <v>0</v>
      </c>
      <c r="AA816" s="6">
        <v>550</v>
      </c>
      <c r="AB816" s="6">
        <v>0</v>
      </c>
      <c r="AC816" s="6">
        <v>0</v>
      </c>
      <c r="AD816" s="6">
        <v>0</v>
      </c>
    </row>
    <row r="817" spans="1:30">
      <c r="A817" s="6">
        <v>814</v>
      </c>
      <c r="B817" s="6">
        <v>100070</v>
      </c>
      <c r="C817" s="12" t="s">
        <v>691</v>
      </c>
      <c r="D817" s="6"/>
      <c r="E817" s="11" t="str">
        <f t="shared" si="22"/>
        <v>10007029544</v>
      </c>
      <c r="F817" s="6">
        <v>29544</v>
      </c>
      <c r="G817" s="7" t="s">
        <v>519</v>
      </c>
      <c r="H817" s="12">
        <v>1003</v>
      </c>
      <c r="I817" s="6">
        <v>50</v>
      </c>
      <c r="J817" s="6">
        <v>2</v>
      </c>
      <c r="K817" s="6">
        <v>3</v>
      </c>
      <c r="L817" s="6">
        <v>0</v>
      </c>
      <c r="M817" s="6">
        <v>1.2</v>
      </c>
      <c r="N817" s="6">
        <v>3.3</v>
      </c>
      <c r="O817" s="6">
        <v>5216</v>
      </c>
      <c r="P817" s="6">
        <v>1690256</v>
      </c>
      <c r="Q817" s="6">
        <v>3338</v>
      </c>
      <c r="R817" s="6">
        <v>3338</v>
      </c>
      <c r="S817" s="6">
        <v>1669</v>
      </c>
      <c r="T817" s="6">
        <v>834</v>
      </c>
      <c r="U817" s="6">
        <v>667</v>
      </c>
      <c r="V817" s="6">
        <v>534</v>
      </c>
      <c r="W817" s="6">
        <v>417</v>
      </c>
      <c r="X817" s="6">
        <v>834</v>
      </c>
      <c r="Y817" s="6">
        <v>12000</v>
      </c>
      <c r="Z817" s="6">
        <v>0</v>
      </c>
      <c r="AA817" s="6">
        <v>550</v>
      </c>
      <c r="AB817" s="6">
        <v>0</v>
      </c>
      <c r="AC817" s="6">
        <v>0</v>
      </c>
      <c r="AD817" s="6">
        <v>0</v>
      </c>
    </row>
    <row r="818" spans="1:30">
      <c r="A818" s="6">
        <v>815</v>
      </c>
      <c r="B818" s="6">
        <v>100070</v>
      </c>
      <c r="C818" s="12" t="s">
        <v>692</v>
      </c>
      <c r="D818" s="6"/>
      <c r="E818" s="11" t="str">
        <f t="shared" si="22"/>
        <v>10007029545</v>
      </c>
      <c r="F818" s="6">
        <v>29545</v>
      </c>
      <c r="G818" s="7" t="s">
        <v>522</v>
      </c>
      <c r="H818" s="12">
        <v>1003</v>
      </c>
      <c r="I818" s="6">
        <v>50</v>
      </c>
      <c r="J818" s="6">
        <v>2</v>
      </c>
      <c r="K818" s="6">
        <v>3</v>
      </c>
      <c r="L818" s="6">
        <v>0</v>
      </c>
      <c r="M818" s="6">
        <v>1.2</v>
      </c>
      <c r="N818" s="6">
        <v>3.3</v>
      </c>
      <c r="O818" s="6">
        <v>5216</v>
      </c>
      <c r="P818" s="6">
        <v>1690256</v>
      </c>
      <c r="Q818" s="6">
        <v>3338</v>
      </c>
      <c r="R818" s="6">
        <v>3338</v>
      </c>
      <c r="S818" s="6">
        <v>1669</v>
      </c>
      <c r="T818" s="6">
        <v>834</v>
      </c>
      <c r="U818" s="6">
        <v>667</v>
      </c>
      <c r="V818" s="6">
        <v>534</v>
      </c>
      <c r="W818" s="6">
        <v>417</v>
      </c>
      <c r="X818" s="6">
        <v>834</v>
      </c>
      <c r="Y818" s="6">
        <v>12000</v>
      </c>
      <c r="Z818" s="6">
        <v>0</v>
      </c>
      <c r="AA818" s="6">
        <v>550</v>
      </c>
      <c r="AB818" s="6">
        <v>0</v>
      </c>
      <c r="AC818" s="6">
        <v>0</v>
      </c>
      <c r="AD818" s="6">
        <v>0</v>
      </c>
    </row>
    <row r="819" spans="1:30">
      <c r="A819" s="6">
        <v>816</v>
      </c>
      <c r="B819" s="6">
        <v>100060</v>
      </c>
      <c r="C819" s="12" t="s">
        <v>676</v>
      </c>
      <c r="D819" s="6"/>
      <c r="E819" s="11" t="str">
        <f t="shared" si="22"/>
        <v>10006029531</v>
      </c>
      <c r="F819" s="6">
        <v>29531</v>
      </c>
      <c r="G819" s="12" t="s">
        <v>92</v>
      </c>
      <c r="H819" s="12">
        <v>1004</v>
      </c>
      <c r="I819" s="6">
        <v>60</v>
      </c>
      <c r="J819" s="6">
        <v>2</v>
      </c>
      <c r="K819" s="6">
        <v>3</v>
      </c>
      <c r="L819" s="6">
        <v>0</v>
      </c>
      <c r="M819" s="6">
        <v>1.2</v>
      </c>
      <c r="N819" s="6">
        <v>3.3</v>
      </c>
      <c r="O819" s="6">
        <v>7816</v>
      </c>
      <c r="P819" s="6">
        <v>2546941</v>
      </c>
      <c r="Q819" s="6">
        <v>5002</v>
      </c>
      <c r="R819" s="6">
        <v>5002</v>
      </c>
      <c r="S819" s="6">
        <v>2501</v>
      </c>
      <c r="T819" s="6">
        <v>1250</v>
      </c>
      <c r="U819" s="6">
        <v>1000</v>
      </c>
      <c r="V819" s="6">
        <v>800</v>
      </c>
      <c r="W819" s="6">
        <v>625</v>
      </c>
      <c r="X819" s="6">
        <v>1250</v>
      </c>
      <c r="Y819" s="6">
        <v>12000</v>
      </c>
      <c r="Z819" s="6">
        <v>0</v>
      </c>
      <c r="AA819" s="6">
        <v>550</v>
      </c>
      <c r="AB819" s="6">
        <v>0</v>
      </c>
      <c r="AC819" s="6">
        <v>0</v>
      </c>
      <c r="AD819" s="6">
        <v>0</v>
      </c>
    </row>
    <row r="820" spans="1:30">
      <c r="A820" s="6">
        <v>817</v>
      </c>
      <c r="B820" s="6">
        <v>100060</v>
      </c>
      <c r="C820" s="12" t="s">
        <v>677</v>
      </c>
      <c r="D820" s="6"/>
      <c r="E820" s="11" t="str">
        <f t="shared" si="22"/>
        <v>10006029532</v>
      </c>
      <c r="F820" s="6">
        <v>29532</v>
      </c>
      <c r="G820" s="12" t="s">
        <v>678</v>
      </c>
      <c r="H820" s="12">
        <v>1004</v>
      </c>
      <c r="I820" s="6">
        <v>60</v>
      </c>
      <c r="J820" s="6">
        <v>2</v>
      </c>
      <c r="K820" s="6">
        <v>3</v>
      </c>
      <c r="L820" s="6">
        <v>0</v>
      </c>
      <c r="M820" s="6">
        <v>1.2</v>
      </c>
      <c r="N820" s="6">
        <v>3.3</v>
      </c>
      <c r="O820" s="6">
        <v>7816</v>
      </c>
      <c r="P820" s="6">
        <v>2546941</v>
      </c>
      <c r="Q820" s="6">
        <v>5002</v>
      </c>
      <c r="R820" s="6">
        <v>5002</v>
      </c>
      <c r="S820" s="6">
        <v>2501</v>
      </c>
      <c r="T820" s="6">
        <v>1250</v>
      </c>
      <c r="U820" s="6">
        <v>1000</v>
      </c>
      <c r="V820" s="6">
        <v>800</v>
      </c>
      <c r="W820" s="6">
        <v>625</v>
      </c>
      <c r="X820" s="6">
        <v>1250</v>
      </c>
      <c r="Y820" s="6">
        <v>12000</v>
      </c>
      <c r="Z820" s="6">
        <v>0</v>
      </c>
      <c r="AA820" s="6">
        <v>550</v>
      </c>
      <c r="AB820" s="6">
        <v>0</v>
      </c>
      <c r="AC820" s="6">
        <v>0</v>
      </c>
      <c r="AD820" s="6">
        <v>0</v>
      </c>
    </row>
    <row r="821" spans="1:30">
      <c r="A821" s="6">
        <v>818</v>
      </c>
      <c r="B821" s="6">
        <v>100060</v>
      </c>
      <c r="C821" s="12" t="s">
        <v>679</v>
      </c>
      <c r="D821" s="6"/>
      <c r="E821" s="11" t="str">
        <f t="shared" si="22"/>
        <v>10006029533</v>
      </c>
      <c r="F821" s="6">
        <v>29533</v>
      </c>
      <c r="G821" s="12" t="s">
        <v>128</v>
      </c>
      <c r="H821" s="12">
        <v>1004</v>
      </c>
      <c r="I821" s="6">
        <v>60</v>
      </c>
      <c r="J821" s="6">
        <v>2</v>
      </c>
      <c r="K821" s="6">
        <v>3</v>
      </c>
      <c r="L821" s="6">
        <v>0</v>
      </c>
      <c r="M821" s="6">
        <v>1.2</v>
      </c>
      <c r="N821" s="6">
        <v>3.3</v>
      </c>
      <c r="O821" s="6">
        <v>7816</v>
      </c>
      <c r="P821" s="6">
        <v>2546941</v>
      </c>
      <c r="Q821" s="6">
        <v>5002</v>
      </c>
      <c r="R821" s="6">
        <v>5002</v>
      </c>
      <c r="S821" s="6">
        <v>2501</v>
      </c>
      <c r="T821" s="6">
        <v>1250</v>
      </c>
      <c r="U821" s="6">
        <v>1000</v>
      </c>
      <c r="V821" s="6">
        <v>800</v>
      </c>
      <c r="W821" s="6">
        <v>625</v>
      </c>
      <c r="X821" s="6">
        <v>1250</v>
      </c>
      <c r="Y821" s="6">
        <v>12000</v>
      </c>
      <c r="Z821" s="6">
        <v>0</v>
      </c>
      <c r="AA821" s="6">
        <v>550</v>
      </c>
      <c r="AB821" s="6">
        <v>0</v>
      </c>
      <c r="AC821" s="6">
        <v>0</v>
      </c>
      <c r="AD821" s="6">
        <v>0</v>
      </c>
    </row>
    <row r="822" spans="1:30">
      <c r="A822" s="6">
        <v>819</v>
      </c>
      <c r="B822" s="6">
        <v>100060</v>
      </c>
      <c r="C822" s="12" t="s">
        <v>680</v>
      </c>
      <c r="D822" s="6"/>
      <c r="E822" s="11" t="str">
        <f t="shared" si="22"/>
        <v>10006029534</v>
      </c>
      <c r="F822" s="6">
        <v>29534</v>
      </c>
      <c r="G822" s="12" t="s">
        <v>88</v>
      </c>
      <c r="H822" s="12">
        <v>1004</v>
      </c>
      <c r="I822" s="6">
        <v>60</v>
      </c>
      <c r="J822" s="6">
        <v>2</v>
      </c>
      <c r="K822" s="6">
        <v>3</v>
      </c>
      <c r="L822" s="6">
        <v>0</v>
      </c>
      <c r="M822" s="6">
        <v>1.2</v>
      </c>
      <c r="N822" s="6">
        <v>3.3</v>
      </c>
      <c r="O822" s="6">
        <v>7816</v>
      </c>
      <c r="P822" s="6">
        <v>2546941</v>
      </c>
      <c r="Q822" s="6">
        <v>5002</v>
      </c>
      <c r="R822" s="6">
        <v>5002</v>
      </c>
      <c r="S822" s="6">
        <v>2501</v>
      </c>
      <c r="T822" s="6">
        <v>1250</v>
      </c>
      <c r="U822" s="6">
        <v>1000</v>
      </c>
      <c r="V822" s="6">
        <v>800</v>
      </c>
      <c r="W822" s="6">
        <v>625</v>
      </c>
      <c r="X822" s="6">
        <v>1250</v>
      </c>
      <c r="Y822" s="6">
        <v>12000</v>
      </c>
      <c r="Z822" s="6">
        <v>0</v>
      </c>
      <c r="AA822" s="6">
        <v>550</v>
      </c>
      <c r="AB822" s="6">
        <v>0</v>
      </c>
      <c r="AC822" s="6">
        <v>0</v>
      </c>
      <c r="AD822" s="6">
        <v>0</v>
      </c>
    </row>
    <row r="823" spans="1:30">
      <c r="A823" s="6">
        <v>820</v>
      </c>
      <c r="B823" s="6">
        <v>100060</v>
      </c>
      <c r="C823" s="12" t="s">
        <v>681</v>
      </c>
      <c r="D823" s="6"/>
      <c r="E823" s="11" t="str">
        <f t="shared" si="22"/>
        <v>10006029535</v>
      </c>
      <c r="F823" s="6">
        <v>29535</v>
      </c>
      <c r="G823" s="12" t="s">
        <v>104</v>
      </c>
      <c r="H823" s="12">
        <v>1004</v>
      </c>
      <c r="I823" s="6">
        <v>60</v>
      </c>
      <c r="J823" s="6">
        <v>2</v>
      </c>
      <c r="K823" s="6">
        <v>3</v>
      </c>
      <c r="L823" s="6">
        <v>0</v>
      </c>
      <c r="M823" s="6">
        <v>1.2</v>
      </c>
      <c r="N823" s="6">
        <v>3.3</v>
      </c>
      <c r="O823" s="6">
        <v>7816</v>
      </c>
      <c r="P823" s="6">
        <v>2546941</v>
      </c>
      <c r="Q823" s="6">
        <v>5002</v>
      </c>
      <c r="R823" s="6">
        <v>5002</v>
      </c>
      <c r="S823" s="6">
        <v>2501</v>
      </c>
      <c r="T823" s="6">
        <v>1250</v>
      </c>
      <c r="U823" s="6">
        <v>1000</v>
      </c>
      <c r="V823" s="6">
        <v>800</v>
      </c>
      <c r="W823" s="6">
        <v>625</v>
      </c>
      <c r="X823" s="6">
        <v>1250</v>
      </c>
      <c r="Y823" s="6">
        <v>12000</v>
      </c>
      <c r="Z823" s="6">
        <v>0</v>
      </c>
      <c r="AA823" s="6">
        <v>550</v>
      </c>
      <c r="AB823" s="6">
        <v>0</v>
      </c>
      <c r="AC823" s="6">
        <v>0</v>
      </c>
      <c r="AD823" s="6">
        <v>0</v>
      </c>
    </row>
    <row r="824" spans="1:30">
      <c r="A824" s="6">
        <v>821</v>
      </c>
      <c r="B824" s="6">
        <v>100060</v>
      </c>
      <c r="C824" s="12" t="s">
        <v>682</v>
      </c>
      <c r="D824" s="6"/>
      <c r="E824" s="11" t="str">
        <f t="shared" si="22"/>
        <v>10006029536</v>
      </c>
      <c r="F824" s="6">
        <v>29536</v>
      </c>
      <c r="G824" s="12" t="s">
        <v>683</v>
      </c>
      <c r="H824" s="12">
        <v>1004</v>
      </c>
      <c r="I824" s="6">
        <v>60</v>
      </c>
      <c r="J824" s="6">
        <v>2</v>
      </c>
      <c r="K824" s="6">
        <v>3</v>
      </c>
      <c r="L824" s="6">
        <v>0</v>
      </c>
      <c r="M824" s="6">
        <v>1.2</v>
      </c>
      <c r="N824" s="6">
        <v>3.3</v>
      </c>
      <c r="O824" s="6">
        <v>7816</v>
      </c>
      <c r="P824" s="6">
        <v>2546941</v>
      </c>
      <c r="Q824" s="6">
        <v>5002</v>
      </c>
      <c r="R824" s="6">
        <v>5002</v>
      </c>
      <c r="S824" s="6">
        <v>2501</v>
      </c>
      <c r="T824" s="6">
        <v>1250</v>
      </c>
      <c r="U824" s="6">
        <v>1000</v>
      </c>
      <c r="V824" s="6">
        <v>800</v>
      </c>
      <c r="W824" s="6">
        <v>625</v>
      </c>
      <c r="X824" s="6">
        <v>1250</v>
      </c>
      <c r="Y824" s="6">
        <v>12000</v>
      </c>
      <c r="Z824" s="6">
        <v>0</v>
      </c>
      <c r="AA824" s="6">
        <v>550</v>
      </c>
      <c r="AB824" s="6">
        <v>0</v>
      </c>
      <c r="AC824" s="6">
        <v>0</v>
      </c>
      <c r="AD824" s="6">
        <v>0</v>
      </c>
    </row>
    <row r="825" spans="1:30">
      <c r="A825" s="6">
        <v>822</v>
      </c>
      <c r="B825" s="6">
        <v>100060</v>
      </c>
      <c r="C825" s="12" t="s">
        <v>684</v>
      </c>
      <c r="D825" s="6"/>
      <c r="E825" s="11" t="str">
        <f t="shared" si="22"/>
        <v>10006029537</v>
      </c>
      <c r="F825" s="6">
        <v>29537</v>
      </c>
      <c r="G825" s="12" t="s">
        <v>527</v>
      </c>
      <c r="H825" s="12">
        <v>1004</v>
      </c>
      <c r="I825" s="6">
        <v>60</v>
      </c>
      <c r="J825" s="6">
        <v>2</v>
      </c>
      <c r="K825" s="6">
        <v>3</v>
      </c>
      <c r="L825" s="6">
        <v>0</v>
      </c>
      <c r="M825" s="6">
        <v>1.2</v>
      </c>
      <c r="N825" s="6">
        <v>3.3</v>
      </c>
      <c r="O825" s="6">
        <v>7816</v>
      </c>
      <c r="P825" s="6">
        <v>2546941</v>
      </c>
      <c r="Q825" s="6">
        <v>5002</v>
      </c>
      <c r="R825" s="6">
        <v>5002</v>
      </c>
      <c r="S825" s="6">
        <v>2501</v>
      </c>
      <c r="T825" s="6">
        <v>1250</v>
      </c>
      <c r="U825" s="6">
        <v>1000</v>
      </c>
      <c r="V825" s="6">
        <v>800</v>
      </c>
      <c r="W825" s="6">
        <v>625</v>
      </c>
      <c r="X825" s="6">
        <v>1250</v>
      </c>
      <c r="Y825" s="6">
        <v>12000</v>
      </c>
      <c r="Z825" s="6">
        <v>0</v>
      </c>
      <c r="AA825" s="6">
        <v>550</v>
      </c>
      <c r="AB825" s="6">
        <v>0</v>
      </c>
      <c r="AC825" s="6">
        <v>0</v>
      </c>
      <c r="AD825" s="6">
        <v>0</v>
      </c>
    </row>
    <row r="826" spans="1:30">
      <c r="A826" s="6">
        <v>823</v>
      </c>
      <c r="B826" s="6">
        <v>100060</v>
      </c>
      <c r="C826" s="12" t="s">
        <v>685</v>
      </c>
      <c r="D826" s="6"/>
      <c r="E826" s="11" t="str">
        <f t="shared" si="22"/>
        <v>10006029538</v>
      </c>
      <c r="F826" s="6">
        <v>29538</v>
      </c>
      <c r="G826" s="12" t="s">
        <v>526</v>
      </c>
      <c r="H826" s="12">
        <v>1004</v>
      </c>
      <c r="I826" s="6">
        <v>60</v>
      </c>
      <c r="J826" s="6">
        <v>2</v>
      </c>
      <c r="K826" s="6">
        <v>3</v>
      </c>
      <c r="L826" s="6">
        <v>0</v>
      </c>
      <c r="M826" s="6">
        <v>1.2</v>
      </c>
      <c r="N826" s="6">
        <v>3.3</v>
      </c>
      <c r="O826" s="6">
        <v>7816</v>
      </c>
      <c r="P826" s="6">
        <v>2546941</v>
      </c>
      <c r="Q826" s="6">
        <v>5002</v>
      </c>
      <c r="R826" s="6">
        <v>5002</v>
      </c>
      <c r="S826" s="6">
        <v>2501</v>
      </c>
      <c r="T826" s="6">
        <v>1250</v>
      </c>
      <c r="U826" s="6">
        <v>1000</v>
      </c>
      <c r="V826" s="6">
        <v>800</v>
      </c>
      <c r="W826" s="6">
        <v>625</v>
      </c>
      <c r="X826" s="6">
        <v>1250</v>
      </c>
      <c r="Y826" s="6">
        <v>12000</v>
      </c>
      <c r="Z826" s="6">
        <v>0</v>
      </c>
      <c r="AA826" s="6">
        <v>550</v>
      </c>
      <c r="AB826" s="6">
        <v>0</v>
      </c>
      <c r="AC826" s="6">
        <v>0</v>
      </c>
      <c r="AD826" s="6">
        <v>0</v>
      </c>
    </row>
    <row r="827" spans="1:30">
      <c r="A827" s="6">
        <v>824</v>
      </c>
      <c r="B827" s="6">
        <v>100060</v>
      </c>
      <c r="C827" s="12" t="s">
        <v>686</v>
      </c>
      <c r="D827" s="6"/>
      <c r="E827" s="11" t="str">
        <f t="shared" si="22"/>
        <v>10006029539</v>
      </c>
      <c r="F827" s="6">
        <v>29539</v>
      </c>
      <c r="G827" s="7" t="s">
        <v>72</v>
      </c>
      <c r="H827" s="12">
        <v>1004</v>
      </c>
      <c r="I827" s="6">
        <v>60</v>
      </c>
      <c r="J827" s="6">
        <v>2</v>
      </c>
      <c r="K827" s="6">
        <v>3</v>
      </c>
      <c r="L827" s="6">
        <v>0</v>
      </c>
      <c r="M827" s="6">
        <v>1.2</v>
      </c>
      <c r="N827" s="6">
        <v>3.3</v>
      </c>
      <c r="O827" s="6">
        <v>7816</v>
      </c>
      <c r="P827" s="6">
        <v>2546941</v>
      </c>
      <c r="Q827" s="6">
        <v>5002</v>
      </c>
      <c r="R827" s="6">
        <v>5002</v>
      </c>
      <c r="S827" s="6">
        <v>2501</v>
      </c>
      <c r="T827" s="6">
        <v>1250</v>
      </c>
      <c r="U827" s="6">
        <v>1000</v>
      </c>
      <c r="V827" s="6">
        <v>800</v>
      </c>
      <c r="W827" s="6">
        <v>625</v>
      </c>
      <c r="X827" s="6">
        <v>1250</v>
      </c>
      <c r="Y827" s="6">
        <v>12000</v>
      </c>
      <c r="Z827" s="6">
        <v>0</v>
      </c>
      <c r="AA827" s="6">
        <v>550</v>
      </c>
      <c r="AB827" s="6">
        <v>0</v>
      </c>
      <c r="AC827" s="6">
        <v>0</v>
      </c>
      <c r="AD827" s="6">
        <v>0</v>
      </c>
    </row>
    <row r="828" spans="1:30">
      <c r="A828" s="6">
        <v>825</v>
      </c>
      <c r="B828" s="6">
        <v>100060</v>
      </c>
      <c r="C828" s="12" t="s">
        <v>687</v>
      </c>
      <c r="D828" s="6"/>
      <c r="E828" s="11" t="str">
        <f t="shared" si="22"/>
        <v>10006029540</v>
      </c>
      <c r="F828" s="6">
        <v>29540</v>
      </c>
      <c r="G828" s="7" t="s">
        <v>625</v>
      </c>
      <c r="H828" s="12">
        <v>1004</v>
      </c>
      <c r="I828" s="6">
        <v>60</v>
      </c>
      <c r="J828" s="6">
        <v>2</v>
      </c>
      <c r="K828" s="6">
        <v>3</v>
      </c>
      <c r="L828" s="6">
        <v>0</v>
      </c>
      <c r="M828" s="6">
        <v>1.2</v>
      </c>
      <c r="N828" s="6">
        <v>3.3</v>
      </c>
      <c r="O828" s="6">
        <v>7816</v>
      </c>
      <c r="P828" s="6">
        <v>2546941</v>
      </c>
      <c r="Q828" s="6">
        <v>5002</v>
      </c>
      <c r="R828" s="6">
        <v>5002</v>
      </c>
      <c r="S828" s="6">
        <v>2501</v>
      </c>
      <c r="T828" s="6">
        <v>1250</v>
      </c>
      <c r="U828" s="6">
        <v>1000</v>
      </c>
      <c r="V828" s="6">
        <v>800</v>
      </c>
      <c r="W828" s="6">
        <v>625</v>
      </c>
      <c r="X828" s="6">
        <v>1250</v>
      </c>
      <c r="Y828" s="6">
        <v>12000</v>
      </c>
      <c r="Z828" s="6">
        <v>0</v>
      </c>
      <c r="AA828" s="6">
        <v>550</v>
      </c>
      <c r="AB828" s="6">
        <v>0</v>
      </c>
      <c r="AC828" s="6">
        <v>0</v>
      </c>
      <c r="AD828" s="6">
        <v>0</v>
      </c>
    </row>
    <row r="829" spans="1:30">
      <c r="A829" s="6">
        <v>826</v>
      </c>
      <c r="B829" s="6">
        <v>100060</v>
      </c>
      <c r="C829" s="12" t="s">
        <v>688</v>
      </c>
      <c r="D829" s="6"/>
      <c r="E829" s="11" t="str">
        <f t="shared" si="22"/>
        <v>10006029541</v>
      </c>
      <c r="F829" s="6">
        <v>29541</v>
      </c>
      <c r="G829" s="7" t="s">
        <v>160</v>
      </c>
      <c r="H829" s="12">
        <v>1004</v>
      </c>
      <c r="I829" s="6">
        <v>60</v>
      </c>
      <c r="J829" s="6">
        <v>2</v>
      </c>
      <c r="K829" s="6">
        <v>3</v>
      </c>
      <c r="L829" s="6">
        <v>0</v>
      </c>
      <c r="M829" s="6">
        <v>1.2</v>
      </c>
      <c r="N829" s="6">
        <v>3.3</v>
      </c>
      <c r="O829" s="6">
        <v>7816</v>
      </c>
      <c r="P829" s="6">
        <v>2546941</v>
      </c>
      <c r="Q829" s="6">
        <v>5002</v>
      </c>
      <c r="R829" s="6">
        <v>5002</v>
      </c>
      <c r="S829" s="6">
        <v>2501</v>
      </c>
      <c r="T829" s="6">
        <v>1250</v>
      </c>
      <c r="U829" s="6">
        <v>1000</v>
      </c>
      <c r="V829" s="6">
        <v>800</v>
      </c>
      <c r="W829" s="6">
        <v>625</v>
      </c>
      <c r="X829" s="6">
        <v>1250</v>
      </c>
      <c r="Y829" s="6">
        <v>12000</v>
      </c>
      <c r="Z829" s="6">
        <v>0</v>
      </c>
      <c r="AA829" s="6">
        <v>550</v>
      </c>
      <c r="AB829" s="6">
        <v>0</v>
      </c>
      <c r="AC829" s="6">
        <v>0</v>
      </c>
      <c r="AD829" s="6">
        <v>0</v>
      </c>
    </row>
    <row r="830" spans="1:30">
      <c r="A830" s="6">
        <v>827</v>
      </c>
      <c r="B830" s="6">
        <v>100060</v>
      </c>
      <c r="C830" s="12" t="s">
        <v>689</v>
      </c>
      <c r="D830" s="6"/>
      <c r="E830" s="11" t="str">
        <f t="shared" si="22"/>
        <v>10006029542</v>
      </c>
      <c r="F830" s="6">
        <v>29542</v>
      </c>
      <c r="G830" s="7" t="s">
        <v>171</v>
      </c>
      <c r="H830" s="12">
        <v>1004</v>
      </c>
      <c r="I830" s="6">
        <v>60</v>
      </c>
      <c r="J830" s="6">
        <v>2</v>
      </c>
      <c r="K830" s="6">
        <v>3</v>
      </c>
      <c r="L830" s="6">
        <v>0</v>
      </c>
      <c r="M830" s="6">
        <v>1.2</v>
      </c>
      <c r="N830" s="6">
        <v>3.3</v>
      </c>
      <c r="O830" s="6">
        <v>7816</v>
      </c>
      <c r="P830" s="6">
        <v>2546941</v>
      </c>
      <c r="Q830" s="6">
        <v>5002</v>
      </c>
      <c r="R830" s="6">
        <v>5002</v>
      </c>
      <c r="S830" s="6">
        <v>2501</v>
      </c>
      <c r="T830" s="6">
        <v>1250</v>
      </c>
      <c r="U830" s="6">
        <v>1000</v>
      </c>
      <c r="V830" s="6">
        <v>800</v>
      </c>
      <c r="W830" s="6">
        <v>625</v>
      </c>
      <c r="X830" s="6">
        <v>1250</v>
      </c>
      <c r="Y830" s="6">
        <v>12000</v>
      </c>
      <c r="Z830" s="6">
        <v>0</v>
      </c>
      <c r="AA830" s="6">
        <v>550</v>
      </c>
      <c r="AB830" s="6">
        <v>0</v>
      </c>
      <c r="AC830" s="6">
        <v>0</v>
      </c>
      <c r="AD830" s="6">
        <v>0</v>
      </c>
    </row>
    <row r="831" spans="1:30">
      <c r="A831" s="6">
        <v>828</v>
      </c>
      <c r="B831" s="6">
        <v>100060</v>
      </c>
      <c r="C831" s="12" t="s">
        <v>690</v>
      </c>
      <c r="D831" s="6"/>
      <c r="E831" s="11" t="str">
        <f t="shared" si="22"/>
        <v>10006029543</v>
      </c>
      <c r="F831" s="6">
        <v>29543</v>
      </c>
      <c r="G831" s="7" t="s">
        <v>75</v>
      </c>
      <c r="H831" s="12">
        <v>1004</v>
      </c>
      <c r="I831" s="6">
        <v>60</v>
      </c>
      <c r="J831" s="6">
        <v>2</v>
      </c>
      <c r="K831" s="6">
        <v>3</v>
      </c>
      <c r="L831" s="6">
        <v>0</v>
      </c>
      <c r="M831" s="6">
        <v>1.2</v>
      </c>
      <c r="N831" s="6">
        <v>3.3</v>
      </c>
      <c r="O831" s="6">
        <v>7816</v>
      </c>
      <c r="P831" s="6">
        <v>2546941</v>
      </c>
      <c r="Q831" s="6">
        <v>5002</v>
      </c>
      <c r="R831" s="6">
        <v>5002</v>
      </c>
      <c r="S831" s="6">
        <v>2501</v>
      </c>
      <c r="T831" s="6">
        <v>1250</v>
      </c>
      <c r="U831" s="6">
        <v>1000</v>
      </c>
      <c r="V831" s="6">
        <v>800</v>
      </c>
      <c r="W831" s="6">
        <v>625</v>
      </c>
      <c r="X831" s="6">
        <v>1250</v>
      </c>
      <c r="Y831" s="6">
        <v>12000</v>
      </c>
      <c r="Z831" s="6">
        <v>0</v>
      </c>
      <c r="AA831" s="6">
        <v>550</v>
      </c>
      <c r="AB831" s="6">
        <v>0</v>
      </c>
      <c r="AC831" s="6">
        <v>0</v>
      </c>
      <c r="AD831" s="6">
        <v>0</v>
      </c>
    </row>
    <row r="832" spans="1:30">
      <c r="A832" s="6">
        <v>829</v>
      </c>
      <c r="B832" s="6">
        <v>100060</v>
      </c>
      <c r="C832" s="12" t="s">
        <v>691</v>
      </c>
      <c r="D832" s="6"/>
      <c r="E832" s="11" t="str">
        <f t="shared" si="22"/>
        <v>10006029544</v>
      </c>
      <c r="F832" s="6">
        <v>29544</v>
      </c>
      <c r="G832" s="7" t="s">
        <v>519</v>
      </c>
      <c r="H832" s="12">
        <v>1004</v>
      </c>
      <c r="I832" s="6">
        <v>60</v>
      </c>
      <c r="J832" s="6">
        <v>2</v>
      </c>
      <c r="K832" s="6">
        <v>3</v>
      </c>
      <c r="L832" s="6">
        <v>0</v>
      </c>
      <c r="M832" s="6">
        <v>1.2</v>
      </c>
      <c r="N832" s="6">
        <v>3.3</v>
      </c>
      <c r="O832" s="6">
        <v>7816</v>
      </c>
      <c r="P832" s="6">
        <v>2546941</v>
      </c>
      <c r="Q832" s="6">
        <v>5002</v>
      </c>
      <c r="R832" s="6">
        <v>5002</v>
      </c>
      <c r="S832" s="6">
        <v>2501</v>
      </c>
      <c r="T832" s="6">
        <v>1250</v>
      </c>
      <c r="U832" s="6">
        <v>1000</v>
      </c>
      <c r="V832" s="6">
        <v>800</v>
      </c>
      <c r="W832" s="6">
        <v>625</v>
      </c>
      <c r="X832" s="6">
        <v>1250</v>
      </c>
      <c r="Y832" s="6">
        <v>12000</v>
      </c>
      <c r="Z832" s="6">
        <v>0</v>
      </c>
      <c r="AA832" s="6">
        <v>550</v>
      </c>
      <c r="AB832" s="6">
        <v>0</v>
      </c>
      <c r="AC832" s="6">
        <v>0</v>
      </c>
      <c r="AD832" s="6">
        <v>0</v>
      </c>
    </row>
    <row r="833" spans="1:30">
      <c r="A833" s="6">
        <v>830</v>
      </c>
      <c r="B833" s="6">
        <v>100060</v>
      </c>
      <c r="C833" s="12" t="s">
        <v>692</v>
      </c>
      <c r="D833" s="6"/>
      <c r="E833" s="11" t="str">
        <f t="shared" si="22"/>
        <v>10006029545</v>
      </c>
      <c r="F833" s="6">
        <v>29545</v>
      </c>
      <c r="G833" s="7" t="s">
        <v>522</v>
      </c>
      <c r="H833" s="12">
        <v>1004</v>
      </c>
      <c r="I833" s="6">
        <v>60</v>
      </c>
      <c r="J833" s="6">
        <v>2</v>
      </c>
      <c r="K833" s="6">
        <v>3</v>
      </c>
      <c r="L833" s="6">
        <v>0</v>
      </c>
      <c r="M833" s="6">
        <v>1.2</v>
      </c>
      <c r="N833" s="6">
        <v>3.3</v>
      </c>
      <c r="O833" s="6">
        <v>7816</v>
      </c>
      <c r="P833" s="6">
        <v>2546941</v>
      </c>
      <c r="Q833" s="6">
        <v>5002</v>
      </c>
      <c r="R833" s="6">
        <v>5002</v>
      </c>
      <c r="S833" s="6">
        <v>2501</v>
      </c>
      <c r="T833" s="6">
        <v>1250</v>
      </c>
      <c r="U833" s="6">
        <v>1000</v>
      </c>
      <c r="V833" s="6">
        <v>800</v>
      </c>
      <c r="W833" s="6">
        <v>625</v>
      </c>
      <c r="X833" s="6">
        <v>1250</v>
      </c>
      <c r="Y833" s="6">
        <v>12000</v>
      </c>
      <c r="Z833" s="6">
        <v>0</v>
      </c>
      <c r="AA833" s="6">
        <v>550</v>
      </c>
      <c r="AB833" s="6">
        <v>0</v>
      </c>
      <c r="AC833" s="6">
        <v>0</v>
      </c>
      <c r="AD833" s="6">
        <v>0</v>
      </c>
    </row>
    <row r="834" spans="1:30">
      <c r="A834" s="6">
        <v>831</v>
      </c>
      <c r="B834" s="6">
        <v>100090</v>
      </c>
      <c r="C834" s="12" t="s">
        <v>676</v>
      </c>
      <c r="D834" s="6"/>
      <c r="E834" s="11" t="str">
        <f t="shared" si="22"/>
        <v>10009029531</v>
      </c>
      <c r="F834" s="6">
        <v>29531</v>
      </c>
      <c r="G834" s="12" t="s">
        <v>92</v>
      </c>
      <c r="H834" s="12">
        <v>1005</v>
      </c>
      <c r="I834" s="6">
        <v>80</v>
      </c>
      <c r="J834" s="6">
        <v>2</v>
      </c>
      <c r="K834" s="6">
        <v>3</v>
      </c>
      <c r="L834" s="6">
        <v>0</v>
      </c>
      <c r="M834" s="6">
        <v>1.2</v>
      </c>
      <c r="N834" s="6">
        <v>3.3</v>
      </c>
      <c r="O834" s="6">
        <v>7816</v>
      </c>
      <c r="P834" s="6">
        <v>2546941</v>
      </c>
      <c r="Q834" s="6">
        <v>5002</v>
      </c>
      <c r="R834" s="6">
        <v>5002</v>
      </c>
      <c r="S834" s="6">
        <v>2501</v>
      </c>
      <c r="T834" s="6">
        <v>1250</v>
      </c>
      <c r="U834" s="6">
        <v>1000</v>
      </c>
      <c r="V834" s="6">
        <v>800</v>
      </c>
      <c r="W834" s="6">
        <v>625</v>
      </c>
      <c r="X834" s="6">
        <v>1250</v>
      </c>
      <c r="Y834" s="6">
        <v>12000</v>
      </c>
      <c r="Z834" s="6">
        <v>0</v>
      </c>
      <c r="AA834" s="6">
        <v>550</v>
      </c>
      <c r="AB834" s="6">
        <v>0</v>
      </c>
      <c r="AC834" s="6">
        <v>0</v>
      </c>
      <c r="AD834" s="6">
        <v>0</v>
      </c>
    </row>
    <row r="835" spans="1:30">
      <c r="A835" s="6">
        <v>832</v>
      </c>
      <c r="B835" s="6">
        <v>100090</v>
      </c>
      <c r="C835" s="12" t="s">
        <v>677</v>
      </c>
      <c r="D835" s="6"/>
      <c r="E835" s="11" t="str">
        <f t="shared" si="22"/>
        <v>10009029532</v>
      </c>
      <c r="F835" s="6">
        <v>29532</v>
      </c>
      <c r="G835" s="12" t="s">
        <v>678</v>
      </c>
      <c r="H835" s="12">
        <v>1005</v>
      </c>
      <c r="I835" s="6">
        <v>80</v>
      </c>
      <c r="J835" s="6">
        <v>2</v>
      </c>
      <c r="K835" s="6">
        <v>3</v>
      </c>
      <c r="L835" s="6">
        <v>0</v>
      </c>
      <c r="M835" s="6">
        <v>1.2</v>
      </c>
      <c r="N835" s="6">
        <v>3.3</v>
      </c>
      <c r="O835" s="6">
        <v>7816</v>
      </c>
      <c r="P835" s="6">
        <v>2546941</v>
      </c>
      <c r="Q835" s="6">
        <v>5002</v>
      </c>
      <c r="R835" s="6">
        <v>5002</v>
      </c>
      <c r="S835" s="6">
        <v>2501</v>
      </c>
      <c r="T835" s="6">
        <v>1250</v>
      </c>
      <c r="U835" s="6">
        <v>1000</v>
      </c>
      <c r="V835" s="6">
        <v>800</v>
      </c>
      <c r="W835" s="6">
        <v>625</v>
      </c>
      <c r="X835" s="6">
        <v>1250</v>
      </c>
      <c r="Y835" s="6">
        <v>12000</v>
      </c>
      <c r="Z835" s="6">
        <v>0</v>
      </c>
      <c r="AA835" s="6">
        <v>550</v>
      </c>
      <c r="AB835" s="6">
        <v>0</v>
      </c>
      <c r="AC835" s="6">
        <v>0</v>
      </c>
      <c r="AD835" s="6">
        <v>0</v>
      </c>
    </row>
    <row r="836" spans="1:30">
      <c r="A836" s="6">
        <v>833</v>
      </c>
      <c r="B836" s="6">
        <v>100090</v>
      </c>
      <c r="C836" s="12" t="s">
        <v>679</v>
      </c>
      <c r="D836" s="6"/>
      <c r="E836" s="11" t="str">
        <f t="shared" si="22"/>
        <v>10009029533</v>
      </c>
      <c r="F836" s="6">
        <v>29533</v>
      </c>
      <c r="G836" s="12" t="s">
        <v>128</v>
      </c>
      <c r="H836" s="12">
        <v>1005</v>
      </c>
      <c r="I836" s="6">
        <v>80</v>
      </c>
      <c r="J836" s="6">
        <v>2</v>
      </c>
      <c r="K836" s="6">
        <v>3</v>
      </c>
      <c r="L836" s="6">
        <v>0</v>
      </c>
      <c r="M836" s="6">
        <v>1.2</v>
      </c>
      <c r="N836" s="6">
        <v>3.3</v>
      </c>
      <c r="O836" s="6">
        <v>7816</v>
      </c>
      <c r="P836" s="6">
        <v>2546941</v>
      </c>
      <c r="Q836" s="6">
        <v>5002</v>
      </c>
      <c r="R836" s="6">
        <v>5002</v>
      </c>
      <c r="S836" s="6">
        <v>2501</v>
      </c>
      <c r="T836" s="6">
        <v>1250</v>
      </c>
      <c r="U836" s="6">
        <v>1000</v>
      </c>
      <c r="V836" s="6">
        <v>800</v>
      </c>
      <c r="W836" s="6">
        <v>625</v>
      </c>
      <c r="X836" s="6">
        <v>1250</v>
      </c>
      <c r="Y836" s="6">
        <v>12000</v>
      </c>
      <c r="Z836" s="6">
        <v>0</v>
      </c>
      <c r="AA836" s="6">
        <v>550</v>
      </c>
      <c r="AB836" s="6">
        <v>0</v>
      </c>
      <c r="AC836" s="6">
        <v>0</v>
      </c>
      <c r="AD836" s="6">
        <v>0</v>
      </c>
    </row>
    <row r="837" spans="1:30">
      <c r="A837" s="6">
        <v>834</v>
      </c>
      <c r="B837" s="6">
        <v>100090</v>
      </c>
      <c r="C837" s="12" t="s">
        <v>680</v>
      </c>
      <c r="D837" s="6"/>
      <c r="E837" s="11" t="str">
        <f t="shared" si="22"/>
        <v>10009029534</v>
      </c>
      <c r="F837" s="6">
        <v>29534</v>
      </c>
      <c r="G837" s="12" t="s">
        <v>88</v>
      </c>
      <c r="H837" s="12">
        <v>1005</v>
      </c>
      <c r="I837" s="6">
        <v>80</v>
      </c>
      <c r="J837" s="6">
        <v>2</v>
      </c>
      <c r="K837" s="6">
        <v>3</v>
      </c>
      <c r="L837" s="6">
        <v>0</v>
      </c>
      <c r="M837" s="6">
        <v>1.2</v>
      </c>
      <c r="N837" s="6">
        <v>3.3</v>
      </c>
      <c r="O837" s="6">
        <v>7816</v>
      </c>
      <c r="P837" s="6">
        <v>2546941</v>
      </c>
      <c r="Q837" s="6">
        <v>5002</v>
      </c>
      <c r="R837" s="6">
        <v>5002</v>
      </c>
      <c r="S837" s="6">
        <v>2501</v>
      </c>
      <c r="T837" s="6">
        <v>1250</v>
      </c>
      <c r="U837" s="6">
        <v>1000</v>
      </c>
      <c r="V837" s="6">
        <v>800</v>
      </c>
      <c r="W837" s="6">
        <v>625</v>
      </c>
      <c r="X837" s="6">
        <v>1250</v>
      </c>
      <c r="Y837" s="6">
        <v>12000</v>
      </c>
      <c r="Z837" s="6">
        <v>0</v>
      </c>
      <c r="AA837" s="6">
        <v>550</v>
      </c>
      <c r="AB837" s="6">
        <v>0</v>
      </c>
      <c r="AC837" s="6">
        <v>0</v>
      </c>
      <c r="AD837" s="6">
        <v>0</v>
      </c>
    </row>
    <row r="838" spans="1:30">
      <c r="A838" s="6">
        <v>835</v>
      </c>
      <c r="B838" s="6">
        <v>100090</v>
      </c>
      <c r="C838" s="12" t="s">
        <v>681</v>
      </c>
      <c r="D838" s="6"/>
      <c r="E838" s="11" t="str">
        <f t="shared" si="22"/>
        <v>10009029535</v>
      </c>
      <c r="F838" s="6">
        <v>29535</v>
      </c>
      <c r="G838" s="12" t="s">
        <v>104</v>
      </c>
      <c r="H838" s="12">
        <v>1005</v>
      </c>
      <c r="I838" s="6">
        <v>80</v>
      </c>
      <c r="J838" s="6">
        <v>2</v>
      </c>
      <c r="K838" s="6">
        <v>3</v>
      </c>
      <c r="L838" s="6">
        <v>0</v>
      </c>
      <c r="M838" s="6">
        <v>1.2</v>
      </c>
      <c r="N838" s="6">
        <v>3.3</v>
      </c>
      <c r="O838" s="6">
        <v>7816</v>
      </c>
      <c r="P838" s="6">
        <v>2546941</v>
      </c>
      <c r="Q838" s="6">
        <v>5002</v>
      </c>
      <c r="R838" s="6">
        <v>5002</v>
      </c>
      <c r="S838" s="6">
        <v>2501</v>
      </c>
      <c r="T838" s="6">
        <v>1250</v>
      </c>
      <c r="U838" s="6">
        <v>1000</v>
      </c>
      <c r="V838" s="6">
        <v>800</v>
      </c>
      <c r="W838" s="6">
        <v>625</v>
      </c>
      <c r="X838" s="6">
        <v>1250</v>
      </c>
      <c r="Y838" s="6">
        <v>12000</v>
      </c>
      <c r="Z838" s="6">
        <v>0</v>
      </c>
      <c r="AA838" s="6">
        <v>550</v>
      </c>
      <c r="AB838" s="6">
        <v>0</v>
      </c>
      <c r="AC838" s="6">
        <v>0</v>
      </c>
      <c r="AD838" s="6">
        <v>0</v>
      </c>
    </row>
    <row r="839" spans="1:30">
      <c r="A839" s="6">
        <v>836</v>
      </c>
      <c r="B839" s="6">
        <v>100090</v>
      </c>
      <c r="C839" s="12" t="s">
        <v>682</v>
      </c>
      <c r="D839" s="6"/>
      <c r="E839" s="11" t="str">
        <f t="shared" ref="E839:E902" si="23">B839&amp;F839</f>
        <v>10009029536</v>
      </c>
      <c r="F839" s="6">
        <v>29536</v>
      </c>
      <c r="G839" s="12" t="s">
        <v>683</v>
      </c>
      <c r="H839" s="12">
        <v>1005</v>
      </c>
      <c r="I839" s="6">
        <v>80</v>
      </c>
      <c r="J839" s="6">
        <v>2</v>
      </c>
      <c r="K839" s="6">
        <v>3</v>
      </c>
      <c r="L839" s="6">
        <v>0</v>
      </c>
      <c r="M839" s="6">
        <v>1.2</v>
      </c>
      <c r="N839" s="6">
        <v>3.3</v>
      </c>
      <c r="O839" s="6">
        <v>7816</v>
      </c>
      <c r="P839" s="6">
        <v>2546941</v>
      </c>
      <c r="Q839" s="6">
        <v>5002</v>
      </c>
      <c r="R839" s="6">
        <v>5002</v>
      </c>
      <c r="S839" s="6">
        <v>2501</v>
      </c>
      <c r="T839" s="6">
        <v>1250</v>
      </c>
      <c r="U839" s="6">
        <v>1000</v>
      </c>
      <c r="V839" s="6">
        <v>800</v>
      </c>
      <c r="W839" s="6">
        <v>625</v>
      </c>
      <c r="X839" s="6">
        <v>1250</v>
      </c>
      <c r="Y839" s="6">
        <v>12000</v>
      </c>
      <c r="Z839" s="6">
        <v>0</v>
      </c>
      <c r="AA839" s="6">
        <v>550</v>
      </c>
      <c r="AB839" s="6">
        <v>0</v>
      </c>
      <c r="AC839" s="6">
        <v>0</v>
      </c>
      <c r="AD839" s="6">
        <v>0</v>
      </c>
    </row>
    <row r="840" spans="1:30">
      <c r="A840" s="6">
        <v>837</v>
      </c>
      <c r="B840" s="6">
        <v>100090</v>
      </c>
      <c r="C840" s="12" t="s">
        <v>684</v>
      </c>
      <c r="D840" s="6"/>
      <c r="E840" s="11" t="str">
        <f t="shared" si="23"/>
        <v>10009029537</v>
      </c>
      <c r="F840" s="6">
        <v>29537</v>
      </c>
      <c r="G840" s="12" t="s">
        <v>527</v>
      </c>
      <c r="H840" s="12">
        <v>1005</v>
      </c>
      <c r="I840" s="6">
        <v>80</v>
      </c>
      <c r="J840" s="6">
        <v>2</v>
      </c>
      <c r="K840" s="6">
        <v>3</v>
      </c>
      <c r="L840" s="6">
        <v>0</v>
      </c>
      <c r="M840" s="6">
        <v>1.2</v>
      </c>
      <c r="N840" s="6">
        <v>3.3</v>
      </c>
      <c r="O840" s="6">
        <v>7816</v>
      </c>
      <c r="P840" s="6">
        <v>2546941</v>
      </c>
      <c r="Q840" s="6">
        <v>5002</v>
      </c>
      <c r="R840" s="6">
        <v>5002</v>
      </c>
      <c r="S840" s="6">
        <v>2501</v>
      </c>
      <c r="T840" s="6">
        <v>1250</v>
      </c>
      <c r="U840" s="6">
        <v>1000</v>
      </c>
      <c r="V840" s="6">
        <v>800</v>
      </c>
      <c r="W840" s="6">
        <v>625</v>
      </c>
      <c r="X840" s="6">
        <v>1250</v>
      </c>
      <c r="Y840" s="6">
        <v>12000</v>
      </c>
      <c r="Z840" s="6">
        <v>0</v>
      </c>
      <c r="AA840" s="6">
        <v>550</v>
      </c>
      <c r="AB840" s="6">
        <v>0</v>
      </c>
      <c r="AC840" s="6">
        <v>0</v>
      </c>
      <c r="AD840" s="6">
        <v>0</v>
      </c>
    </row>
    <row r="841" spans="1:30">
      <c r="A841" s="6">
        <v>838</v>
      </c>
      <c r="B841" s="6">
        <v>100090</v>
      </c>
      <c r="C841" s="12" t="s">
        <v>685</v>
      </c>
      <c r="D841" s="6"/>
      <c r="E841" s="11" t="str">
        <f t="shared" si="23"/>
        <v>10009029538</v>
      </c>
      <c r="F841" s="6">
        <v>29538</v>
      </c>
      <c r="G841" s="12" t="s">
        <v>526</v>
      </c>
      <c r="H841" s="12">
        <v>1005</v>
      </c>
      <c r="I841" s="6">
        <v>80</v>
      </c>
      <c r="J841" s="6">
        <v>2</v>
      </c>
      <c r="K841" s="6">
        <v>3</v>
      </c>
      <c r="L841" s="6">
        <v>0</v>
      </c>
      <c r="M841" s="6">
        <v>1.2</v>
      </c>
      <c r="N841" s="6">
        <v>3.3</v>
      </c>
      <c r="O841" s="6">
        <v>7816</v>
      </c>
      <c r="P841" s="6">
        <v>2546941</v>
      </c>
      <c r="Q841" s="6">
        <v>5002</v>
      </c>
      <c r="R841" s="6">
        <v>5002</v>
      </c>
      <c r="S841" s="6">
        <v>2501</v>
      </c>
      <c r="T841" s="6">
        <v>1250</v>
      </c>
      <c r="U841" s="6">
        <v>1000</v>
      </c>
      <c r="V841" s="6">
        <v>800</v>
      </c>
      <c r="W841" s="6">
        <v>625</v>
      </c>
      <c r="X841" s="6">
        <v>1250</v>
      </c>
      <c r="Y841" s="6">
        <v>12000</v>
      </c>
      <c r="Z841" s="6">
        <v>0</v>
      </c>
      <c r="AA841" s="6">
        <v>550</v>
      </c>
      <c r="AB841" s="6">
        <v>0</v>
      </c>
      <c r="AC841" s="6">
        <v>0</v>
      </c>
      <c r="AD841" s="6">
        <v>0</v>
      </c>
    </row>
    <row r="842" spans="1:30">
      <c r="A842" s="6">
        <v>839</v>
      </c>
      <c r="B842" s="6">
        <v>100090</v>
      </c>
      <c r="C842" s="12" t="s">
        <v>686</v>
      </c>
      <c r="D842" s="6"/>
      <c r="E842" s="11" t="str">
        <f t="shared" si="23"/>
        <v>10009029539</v>
      </c>
      <c r="F842" s="6">
        <v>29539</v>
      </c>
      <c r="G842" s="7" t="s">
        <v>72</v>
      </c>
      <c r="H842" s="12">
        <v>1005</v>
      </c>
      <c r="I842" s="6">
        <v>80</v>
      </c>
      <c r="J842" s="6">
        <v>2</v>
      </c>
      <c r="K842" s="6">
        <v>3</v>
      </c>
      <c r="L842" s="6">
        <v>0</v>
      </c>
      <c r="M842" s="6">
        <v>1.2</v>
      </c>
      <c r="N842" s="6">
        <v>3.3</v>
      </c>
      <c r="O842" s="6">
        <v>7816</v>
      </c>
      <c r="P842" s="6">
        <v>2546941</v>
      </c>
      <c r="Q842" s="6">
        <v>5002</v>
      </c>
      <c r="R842" s="6">
        <v>5002</v>
      </c>
      <c r="S842" s="6">
        <v>2501</v>
      </c>
      <c r="T842" s="6">
        <v>1250</v>
      </c>
      <c r="U842" s="6">
        <v>1000</v>
      </c>
      <c r="V842" s="6">
        <v>800</v>
      </c>
      <c r="W842" s="6">
        <v>625</v>
      </c>
      <c r="X842" s="6">
        <v>1250</v>
      </c>
      <c r="Y842" s="6">
        <v>12000</v>
      </c>
      <c r="Z842" s="6">
        <v>0</v>
      </c>
      <c r="AA842" s="6">
        <v>550</v>
      </c>
      <c r="AB842" s="6">
        <v>0</v>
      </c>
      <c r="AC842" s="6">
        <v>0</v>
      </c>
      <c r="AD842" s="6">
        <v>0</v>
      </c>
    </row>
    <row r="843" spans="1:30">
      <c r="A843" s="6">
        <v>840</v>
      </c>
      <c r="B843" s="6">
        <v>100090</v>
      </c>
      <c r="C843" s="12" t="s">
        <v>687</v>
      </c>
      <c r="D843" s="6"/>
      <c r="E843" s="11" t="str">
        <f t="shared" si="23"/>
        <v>10009029540</v>
      </c>
      <c r="F843" s="6">
        <v>29540</v>
      </c>
      <c r="G843" s="7" t="s">
        <v>625</v>
      </c>
      <c r="H843" s="12">
        <v>1005</v>
      </c>
      <c r="I843" s="6">
        <v>80</v>
      </c>
      <c r="J843" s="6">
        <v>2</v>
      </c>
      <c r="K843" s="6">
        <v>3</v>
      </c>
      <c r="L843" s="6">
        <v>0</v>
      </c>
      <c r="M843" s="6">
        <v>1.2</v>
      </c>
      <c r="N843" s="6">
        <v>3.3</v>
      </c>
      <c r="O843" s="6">
        <v>7816</v>
      </c>
      <c r="P843" s="6">
        <v>2546941</v>
      </c>
      <c r="Q843" s="6">
        <v>5002</v>
      </c>
      <c r="R843" s="6">
        <v>5002</v>
      </c>
      <c r="S843" s="6">
        <v>2501</v>
      </c>
      <c r="T843" s="6">
        <v>1250</v>
      </c>
      <c r="U843" s="6">
        <v>1000</v>
      </c>
      <c r="V843" s="6">
        <v>800</v>
      </c>
      <c r="W843" s="6">
        <v>625</v>
      </c>
      <c r="X843" s="6">
        <v>1250</v>
      </c>
      <c r="Y843" s="6">
        <v>12000</v>
      </c>
      <c r="Z843" s="6">
        <v>0</v>
      </c>
      <c r="AA843" s="6">
        <v>550</v>
      </c>
      <c r="AB843" s="6">
        <v>0</v>
      </c>
      <c r="AC843" s="6">
        <v>0</v>
      </c>
      <c r="AD843" s="6">
        <v>0</v>
      </c>
    </row>
    <row r="844" spans="1:30">
      <c r="A844" s="6">
        <v>841</v>
      </c>
      <c r="B844" s="6">
        <v>100090</v>
      </c>
      <c r="C844" s="12" t="s">
        <v>688</v>
      </c>
      <c r="D844" s="6"/>
      <c r="E844" s="11" t="str">
        <f t="shared" si="23"/>
        <v>10009029541</v>
      </c>
      <c r="F844" s="6">
        <v>29541</v>
      </c>
      <c r="G844" s="7" t="s">
        <v>160</v>
      </c>
      <c r="H844" s="12">
        <v>1005</v>
      </c>
      <c r="I844" s="6">
        <v>80</v>
      </c>
      <c r="J844" s="6">
        <v>2</v>
      </c>
      <c r="K844" s="6">
        <v>3</v>
      </c>
      <c r="L844" s="6">
        <v>0</v>
      </c>
      <c r="M844" s="6">
        <v>1.2</v>
      </c>
      <c r="N844" s="6">
        <v>3.3</v>
      </c>
      <c r="O844" s="6">
        <v>7816</v>
      </c>
      <c r="P844" s="6">
        <v>2546941</v>
      </c>
      <c r="Q844" s="6">
        <v>5002</v>
      </c>
      <c r="R844" s="6">
        <v>5002</v>
      </c>
      <c r="S844" s="6">
        <v>2501</v>
      </c>
      <c r="T844" s="6">
        <v>1250</v>
      </c>
      <c r="U844" s="6">
        <v>1000</v>
      </c>
      <c r="V844" s="6">
        <v>800</v>
      </c>
      <c r="W844" s="6">
        <v>625</v>
      </c>
      <c r="X844" s="6">
        <v>1250</v>
      </c>
      <c r="Y844" s="6">
        <v>12000</v>
      </c>
      <c r="Z844" s="6">
        <v>0</v>
      </c>
      <c r="AA844" s="6">
        <v>550</v>
      </c>
      <c r="AB844" s="6">
        <v>0</v>
      </c>
      <c r="AC844" s="6">
        <v>0</v>
      </c>
      <c r="AD844" s="6">
        <v>0</v>
      </c>
    </row>
    <row r="845" spans="1:30">
      <c r="A845" s="6">
        <v>842</v>
      </c>
      <c r="B845" s="6">
        <v>100090</v>
      </c>
      <c r="C845" s="12" t="s">
        <v>689</v>
      </c>
      <c r="D845" s="6"/>
      <c r="E845" s="11" t="str">
        <f t="shared" si="23"/>
        <v>10009029542</v>
      </c>
      <c r="F845" s="6">
        <v>29542</v>
      </c>
      <c r="G845" s="7" t="s">
        <v>171</v>
      </c>
      <c r="H845" s="12">
        <v>1005</v>
      </c>
      <c r="I845" s="6">
        <v>80</v>
      </c>
      <c r="J845" s="6">
        <v>2</v>
      </c>
      <c r="K845" s="6">
        <v>3</v>
      </c>
      <c r="L845" s="6">
        <v>0</v>
      </c>
      <c r="M845" s="6">
        <v>1.2</v>
      </c>
      <c r="N845" s="6">
        <v>3.3</v>
      </c>
      <c r="O845" s="6">
        <v>7816</v>
      </c>
      <c r="P845" s="6">
        <v>2546941</v>
      </c>
      <c r="Q845" s="6">
        <v>5002</v>
      </c>
      <c r="R845" s="6">
        <v>5002</v>
      </c>
      <c r="S845" s="6">
        <v>2501</v>
      </c>
      <c r="T845" s="6">
        <v>1250</v>
      </c>
      <c r="U845" s="6">
        <v>1000</v>
      </c>
      <c r="V845" s="6">
        <v>800</v>
      </c>
      <c r="W845" s="6">
        <v>625</v>
      </c>
      <c r="X845" s="6">
        <v>1250</v>
      </c>
      <c r="Y845" s="6">
        <v>12000</v>
      </c>
      <c r="Z845" s="6">
        <v>0</v>
      </c>
      <c r="AA845" s="6">
        <v>550</v>
      </c>
      <c r="AB845" s="6">
        <v>0</v>
      </c>
      <c r="AC845" s="6">
        <v>0</v>
      </c>
      <c r="AD845" s="6">
        <v>0</v>
      </c>
    </row>
    <row r="846" spans="1:30">
      <c r="A846" s="6">
        <v>843</v>
      </c>
      <c r="B846" s="6">
        <v>100090</v>
      </c>
      <c r="C846" s="12" t="s">
        <v>690</v>
      </c>
      <c r="D846" s="6"/>
      <c r="E846" s="11" t="str">
        <f t="shared" si="23"/>
        <v>10009029543</v>
      </c>
      <c r="F846" s="6">
        <v>29543</v>
      </c>
      <c r="G846" s="7" t="s">
        <v>75</v>
      </c>
      <c r="H846" s="12">
        <v>1005</v>
      </c>
      <c r="I846" s="6">
        <v>80</v>
      </c>
      <c r="J846" s="6">
        <v>2</v>
      </c>
      <c r="K846" s="6">
        <v>3</v>
      </c>
      <c r="L846" s="6">
        <v>0</v>
      </c>
      <c r="M846" s="6">
        <v>1.2</v>
      </c>
      <c r="N846" s="6">
        <v>3.3</v>
      </c>
      <c r="O846" s="6">
        <v>7816</v>
      </c>
      <c r="P846" s="6">
        <v>2546941</v>
      </c>
      <c r="Q846" s="6">
        <v>5002</v>
      </c>
      <c r="R846" s="6">
        <v>5002</v>
      </c>
      <c r="S846" s="6">
        <v>2501</v>
      </c>
      <c r="T846" s="6">
        <v>1250</v>
      </c>
      <c r="U846" s="6">
        <v>1000</v>
      </c>
      <c r="V846" s="6">
        <v>800</v>
      </c>
      <c r="W846" s="6">
        <v>625</v>
      </c>
      <c r="X846" s="6">
        <v>1250</v>
      </c>
      <c r="Y846" s="6">
        <v>12000</v>
      </c>
      <c r="Z846" s="6">
        <v>0</v>
      </c>
      <c r="AA846" s="6">
        <v>550</v>
      </c>
      <c r="AB846" s="6">
        <v>0</v>
      </c>
      <c r="AC846" s="6">
        <v>0</v>
      </c>
      <c r="AD846" s="6">
        <v>0</v>
      </c>
    </row>
    <row r="847" spans="1:30">
      <c r="A847" s="6">
        <v>844</v>
      </c>
      <c r="B847" s="6">
        <v>100090</v>
      </c>
      <c r="C847" s="12" t="s">
        <v>691</v>
      </c>
      <c r="D847" s="6"/>
      <c r="E847" s="11" t="str">
        <f t="shared" si="23"/>
        <v>10009029544</v>
      </c>
      <c r="F847" s="6">
        <v>29544</v>
      </c>
      <c r="G847" s="7" t="s">
        <v>519</v>
      </c>
      <c r="H847" s="12">
        <v>1005</v>
      </c>
      <c r="I847" s="6">
        <v>80</v>
      </c>
      <c r="J847" s="6">
        <v>2</v>
      </c>
      <c r="K847" s="6">
        <v>3</v>
      </c>
      <c r="L847" s="6">
        <v>0</v>
      </c>
      <c r="M847" s="6">
        <v>1.2</v>
      </c>
      <c r="N847" s="6">
        <v>3.3</v>
      </c>
      <c r="O847" s="6">
        <v>7816</v>
      </c>
      <c r="P847" s="6">
        <v>2546941</v>
      </c>
      <c r="Q847" s="6">
        <v>5002</v>
      </c>
      <c r="R847" s="6">
        <v>5002</v>
      </c>
      <c r="S847" s="6">
        <v>2501</v>
      </c>
      <c r="T847" s="6">
        <v>1250</v>
      </c>
      <c r="U847" s="6">
        <v>1000</v>
      </c>
      <c r="V847" s="6">
        <v>800</v>
      </c>
      <c r="W847" s="6">
        <v>625</v>
      </c>
      <c r="X847" s="6">
        <v>1250</v>
      </c>
      <c r="Y847" s="6">
        <v>12000</v>
      </c>
      <c r="Z847" s="6">
        <v>0</v>
      </c>
      <c r="AA847" s="6">
        <v>550</v>
      </c>
      <c r="AB847" s="6">
        <v>0</v>
      </c>
      <c r="AC847" s="6">
        <v>0</v>
      </c>
      <c r="AD847" s="6">
        <v>0</v>
      </c>
    </row>
    <row r="848" spans="1:30">
      <c r="A848" s="6">
        <v>845</v>
      </c>
      <c r="B848" s="6">
        <v>100090</v>
      </c>
      <c r="C848" s="12" t="s">
        <v>692</v>
      </c>
      <c r="D848" s="6"/>
      <c r="E848" s="11" t="str">
        <f t="shared" si="23"/>
        <v>10009029545</v>
      </c>
      <c r="F848" s="6">
        <v>29545</v>
      </c>
      <c r="G848" s="7" t="s">
        <v>522</v>
      </c>
      <c r="H848" s="12">
        <v>1005</v>
      </c>
      <c r="I848" s="6">
        <v>80</v>
      </c>
      <c r="J848" s="6">
        <v>2</v>
      </c>
      <c r="K848" s="6">
        <v>3</v>
      </c>
      <c r="L848" s="6">
        <v>0</v>
      </c>
      <c r="M848" s="6">
        <v>1.2</v>
      </c>
      <c r="N848" s="6">
        <v>3.3</v>
      </c>
      <c r="O848" s="6">
        <v>7816</v>
      </c>
      <c r="P848" s="6">
        <v>2546941</v>
      </c>
      <c r="Q848" s="6">
        <v>5002</v>
      </c>
      <c r="R848" s="6">
        <v>5002</v>
      </c>
      <c r="S848" s="6">
        <v>2501</v>
      </c>
      <c r="T848" s="6">
        <v>1250</v>
      </c>
      <c r="U848" s="6">
        <v>1000</v>
      </c>
      <c r="V848" s="6">
        <v>800</v>
      </c>
      <c r="W848" s="6">
        <v>625</v>
      </c>
      <c r="X848" s="6">
        <v>1250</v>
      </c>
      <c r="Y848" s="6">
        <v>12000</v>
      </c>
      <c r="Z848" s="6">
        <v>0</v>
      </c>
      <c r="AA848" s="6">
        <v>550</v>
      </c>
      <c r="AB848" s="6">
        <v>0</v>
      </c>
      <c r="AC848" s="6">
        <v>0</v>
      </c>
      <c r="AD848" s="6">
        <v>0</v>
      </c>
    </row>
    <row r="849" spans="1:30">
      <c r="A849" s="6">
        <v>846</v>
      </c>
      <c r="B849" s="6">
        <v>100100</v>
      </c>
      <c r="C849" s="12" t="s">
        <v>676</v>
      </c>
      <c r="D849" s="6"/>
      <c r="E849" s="11" t="str">
        <f t="shared" si="23"/>
        <v>10010029531</v>
      </c>
      <c r="F849" s="6">
        <v>29531</v>
      </c>
      <c r="G849" s="12" t="s">
        <v>92</v>
      </c>
      <c r="H849" s="12">
        <v>1006</v>
      </c>
      <c r="I849" s="6">
        <v>90</v>
      </c>
      <c r="J849" s="6">
        <v>2</v>
      </c>
      <c r="K849" s="6">
        <v>3</v>
      </c>
      <c r="L849" s="6">
        <v>0</v>
      </c>
      <c r="M849" s="6">
        <v>1.2</v>
      </c>
      <c r="N849" s="6">
        <v>3.3</v>
      </c>
      <c r="O849" s="6">
        <v>7816</v>
      </c>
      <c r="P849" s="6">
        <v>2546941</v>
      </c>
      <c r="Q849" s="6">
        <v>5002</v>
      </c>
      <c r="R849" s="6">
        <v>5002</v>
      </c>
      <c r="S849" s="6">
        <v>2501</v>
      </c>
      <c r="T849" s="6">
        <v>1250</v>
      </c>
      <c r="U849" s="6">
        <v>1000</v>
      </c>
      <c r="V849" s="6">
        <v>800</v>
      </c>
      <c r="W849" s="6">
        <v>625</v>
      </c>
      <c r="X849" s="6">
        <v>1250</v>
      </c>
      <c r="Y849" s="6">
        <v>12000</v>
      </c>
      <c r="Z849" s="6">
        <v>0</v>
      </c>
      <c r="AA849" s="6">
        <v>550</v>
      </c>
      <c r="AB849" s="6">
        <v>0</v>
      </c>
      <c r="AC849" s="6">
        <v>0</v>
      </c>
      <c r="AD849" s="6">
        <v>0</v>
      </c>
    </row>
    <row r="850" spans="1:30">
      <c r="A850" s="6">
        <v>847</v>
      </c>
      <c r="B850" s="6">
        <v>100100</v>
      </c>
      <c r="C850" s="12" t="s">
        <v>677</v>
      </c>
      <c r="D850" s="6"/>
      <c r="E850" s="11" t="str">
        <f t="shared" si="23"/>
        <v>10010029532</v>
      </c>
      <c r="F850" s="6">
        <v>29532</v>
      </c>
      <c r="G850" s="12" t="s">
        <v>678</v>
      </c>
      <c r="H850" s="12">
        <v>1006</v>
      </c>
      <c r="I850" s="6">
        <v>90</v>
      </c>
      <c r="J850" s="6">
        <v>2</v>
      </c>
      <c r="K850" s="6">
        <v>3</v>
      </c>
      <c r="L850" s="6">
        <v>0</v>
      </c>
      <c r="M850" s="6">
        <v>1.2</v>
      </c>
      <c r="N850" s="6">
        <v>3.3</v>
      </c>
      <c r="O850" s="6">
        <v>7816</v>
      </c>
      <c r="P850" s="6">
        <v>2546941</v>
      </c>
      <c r="Q850" s="6">
        <v>5002</v>
      </c>
      <c r="R850" s="6">
        <v>5002</v>
      </c>
      <c r="S850" s="6">
        <v>2501</v>
      </c>
      <c r="T850" s="6">
        <v>1250</v>
      </c>
      <c r="U850" s="6">
        <v>1000</v>
      </c>
      <c r="V850" s="6">
        <v>800</v>
      </c>
      <c r="W850" s="6">
        <v>625</v>
      </c>
      <c r="X850" s="6">
        <v>1250</v>
      </c>
      <c r="Y850" s="6">
        <v>12000</v>
      </c>
      <c r="Z850" s="6">
        <v>0</v>
      </c>
      <c r="AA850" s="6">
        <v>550</v>
      </c>
      <c r="AB850" s="6">
        <v>0</v>
      </c>
      <c r="AC850" s="6">
        <v>0</v>
      </c>
      <c r="AD850" s="6">
        <v>0</v>
      </c>
    </row>
    <row r="851" spans="1:30">
      <c r="A851" s="6">
        <v>848</v>
      </c>
      <c r="B851" s="6">
        <v>100100</v>
      </c>
      <c r="C851" s="12" t="s">
        <v>679</v>
      </c>
      <c r="D851" s="6"/>
      <c r="E851" s="11" t="str">
        <f t="shared" si="23"/>
        <v>10010029533</v>
      </c>
      <c r="F851" s="6">
        <v>29533</v>
      </c>
      <c r="G851" s="12" t="s">
        <v>128</v>
      </c>
      <c r="H851" s="12">
        <v>1006</v>
      </c>
      <c r="I851" s="6">
        <v>90</v>
      </c>
      <c r="J851" s="6">
        <v>2</v>
      </c>
      <c r="K851" s="6">
        <v>3</v>
      </c>
      <c r="L851" s="6">
        <v>0</v>
      </c>
      <c r="M851" s="6">
        <v>1.2</v>
      </c>
      <c r="N851" s="6">
        <v>3.3</v>
      </c>
      <c r="O851" s="6">
        <v>7816</v>
      </c>
      <c r="P851" s="6">
        <v>2546941</v>
      </c>
      <c r="Q851" s="6">
        <v>5002</v>
      </c>
      <c r="R851" s="6">
        <v>5002</v>
      </c>
      <c r="S851" s="6">
        <v>2501</v>
      </c>
      <c r="T851" s="6">
        <v>1250</v>
      </c>
      <c r="U851" s="6">
        <v>1000</v>
      </c>
      <c r="V851" s="6">
        <v>800</v>
      </c>
      <c r="W851" s="6">
        <v>625</v>
      </c>
      <c r="X851" s="6">
        <v>1250</v>
      </c>
      <c r="Y851" s="6">
        <v>12000</v>
      </c>
      <c r="Z851" s="6">
        <v>0</v>
      </c>
      <c r="AA851" s="6">
        <v>550</v>
      </c>
      <c r="AB851" s="6">
        <v>0</v>
      </c>
      <c r="AC851" s="6">
        <v>0</v>
      </c>
      <c r="AD851" s="6">
        <v>0</v>
      </c>
    </row>
    <row r="852" spans="1:30">
      <c r="A852" s="6">
        <v>849</v>
      </c>
      <c r="B852" s="6">
        <v>100100</v>
      </c>
      <c r="C852" s="12" t="s">
        <v>680</v>
      </c>
      <c r="D852" s="6"/>
      <c r="E852" s="11" t="str">
        <f t="shared" si="23"/>
        <v>10010029534</v>
      </c>
      <c r="F852" s="6">
        <v>29534</v>
      </c>
      <c r="G852" s="12" t="s">
        <v>88</v>
      </c>
      <c r="H852" s="12">
        <v>1006</v>
      </c>
      <c r="I852" s="6">
        <v>90</v>
      </c>
      <c r="J852" s="6">
        <v>2</v>
      </c>
      <c r="K852" s="6">
        <v>3</v>
      </c>
      <c r="L852" s="6">
        <v>0</v>
      </c>
      <c r="M852" s="6">
        <v>1.2</v>
      </c>
      <c r="N852" s="6">
        <v>3.3</v>
      </c>
      <c r="O852" s="6">
        <v>7816</v>
      </c>
      <c r="P852" s="6">
        <v>2546941</v>
      </c>
      <c r="Q852" s="6">
        <v>5002</v>
      </c>
      <c r="R852" s="6">
        <v>5002</v>
      </c>
      <c r="S852" s="6">
        <v>2501</v>
      </c>
      <c r="T852" s="6">
        <v>1250</v>
      </c>
      <c r="U852" s="6">
        <v>1000</v>
      </c>
      <c r="V852" s="6">
        <v>800</v>
      </c>
      <c r="W852" s="6">
        <v>625</v>
      </c>
      <c r="X852" s="6">
        <v>1250</v>
      </c>
      <c r="Y852" s="6">
        <v>12000</v>
      </c>
      <c r="Z852" s="6">
        <v>0</v>
      </c>
      <c r="AA852" s="6">
        <v>550</v>
      </c>
      <c r="AB852" s="6">
        <v>0</v>
      </c>
      <c r="AC852" s="6">
        <v>0</v>
      </c>
      <c r="AD852" s="6">
        <v>0</v>
      </c>
    </row>
    <row r="853" spans="1:30">
      <c r="A853" s="6">
        <v>850</v>
      </c>
      <c r="B853" s="6">
        <v>100100</v>
      </c>
      <c r="C853" s="12" t="s">
        <v>681</v>
      </c>
      <c r="D853" s="6"/>
      <c r="E853" s="11" t="str">
        <f t="shared" si="23"/>
        <v>10010029535</v>
      </c>
      <c r="F853" s="6">
        <v>29535</v>
      </c>
      <c r="G853" s="12" t="s">
        <v>104</v>
      </c>
      <c r="H853" s="12">
        <v>1006</v>
      </c>
      <c r="I853" s="6">
        <v>90</v>
      </c>
      <c r="J853" s="6">
        <v>2</v>
      </c>
      <c r="K853" s="6">
        <v>3</v>
      </c>
      <c r="L853" s="6">
        <v>0</v>
      </c>
      <c r="M853" s="6">
        <v>1.2</v>
      </c>
      <c r="N853" s="6">
        <v>3.3</v>
      </c>
      <c r="O853" s="6">
        <v>7816</v>
      </c>
      <c r="P853" s="6">
        <v>2546941</v>
      </c>
      <c r="Q853" s="6">
        <v>5002</v>
      </c>
      <c r="R853" s="6">
        <v>5002</v>
      </c>
      <c r="S853" s="6">
        <v>2501</v>
      </c>
      <c r="T853" s="6">
        <v>1250</v>
      </c>
      <c r="U853" s="6">
        <v>1000</v>
      </c>
      <c r="V853" s="6">
        <v>800</v>
      </c>
      <c r="W853" s="6">
        <v>625</v>
      </c>
      <c r="X853" s="6">
        <v>1250</v>
      </c>
      <c r="Y853" s="6">
        <v>12000</v>
      </c>
      <c r="Z853" s="6">
        <v>0</v>
      </c>
      <c r="AA853" s="6">
        <v>550</v>
      </c>
      <c r="AB853" s="6">
        <v>0</v>
      </c>
      <c r="AC853" s="6">
        <v>0</v>
      </c>
      <c r="AD853" s="6">
        <v>0</v>
      </c>
    </row>
    <row r="854" spans="1:30">
      <c r="A854" s="6">
        <v>851</v>
      </c>
      <c r="B854" s="6">
        <v>100100</v>
      </c>
      <c r="C854" s="12" t="s">
        <v>682</v>
      </c>
      <c r="D854" s="6"/>
      <c r="E854" s="11" t="str">
        <f t="shared" si="23"/>
        <v>10010029536</v>
      </c>
      <c r="F854" s="6">
        <v>29536</v>
      </c>
      <c r="G854" s="12" t="s">
        <v>683</v>
      </c>
      <c r="H854" s="12">
        <v>1006</v>
      </c>
      <c r="I854" s="6">
        <v>90</v>
      </c>
      <c r="J854" s="6">
        <v>2</v>
      </c>
      <c r="K854" s="6">
        <v>3</v>
      </c>
      <c r="L854" s="6">
        <v>0</v>
      </c>
      <c r="M854" s="6">
        <v>1.2</v>
      </c>
      <c r="N854" s="6">
        <v>3.3</v>
      </c>
      <c r="O854" s="6">
        <v>7816</v>
      </c>
      <c r="P854" s="6">
        <v>2546941</v>
      </c>
      <c r="Q854" s="6">
        <v>5002</v>
      </c>
      <c r="R854" s="6">
        <v>5002</v>
      </c>
      <c r="S854" s="6">
        <v>2501</v>
      </c>
      <c r="T854" s="6">
        <v>1250</v>
      </c>
      <c r="U854" s="6">
        <v>1000</v>
      </c>
      <c r="V854" s="6">
        <v>800</v>
      </c>
      <c r="W854" s="6">
        <v>625</v>
      </c>
      <c r="X854" s="6">
        <v>1250</v>
      </c>
      <c r="Y854" s="6">
        <v>12000</v>
      </c>
      <c r="Z854" s="6">
        <v>0</v>
      </c>
      <c r="AA854" s="6">
        <v>550</v>
      </c>
      <c r="AB854" s="6">
        <v>0</v>
      </c>
      <c r="AC854" s="6">
        <v>0</v>
      </c>
      <c r="AD854" s="6">
        <v>0</v>
      </c>
    </row>
    <row r="855" spans="1:30">
      <c r="A855" s="6">
        <v>852</v>
      </c>
      <c r="B855" s="6">
        <v>100100</v>
      </c>
      <c r="C855" s="12" t="s">
        <v>684</v>
      </c>
      <c r="D855" s="6"/>
      <c r="E855" s="11" t="str">
        <f t="shared" si="23"/>
        <v>10010029537</v>
      </c>
      <c r="F855" s="6">
        <v>29537</v>
      </c>
      <c r="G855" s="12" t="s">
        <v>527</v>
      </c>
      <c r="H855" s="12">
        <v>1006</v>
      </c>
      <c r="I855" s="6">
        <v>90</v>
      </c>
      <c r="J855" s="6">
        <v>2</v>
      </c>
      <c r="K855" s="6">
        <v>3</v>
      </c>
      <c r="L855" s="6">
        <v>0</v>
      </c>
      <c r="M855" s="6">
        <v>1.2</v>
      </c>
      <c r="N855" s="6">
        <v>3.3</v>
      </c>
      <c r="O855" s="6">
        <v>7816</v>
      </c>
      <c r="P855" s="6">
        <v>2546941</v>
      </c>
      <c r="Q855" s="6">
        <v>5002</v>
      </c>
      <c r="R855" s="6">
        <v>5002</v>
      </c>
      <c r="S855" s="6">
        <v>2501</v>
      </c>
      <c r="T855" s="6">
        <v>1250</v>
      </c>
      <c r="U855" s="6">
        <v>1000</v>
      </c>
      <c r="V855" s="6">
        <v>800</v>
      </c>
      <c r="W855" s="6">
        <v>625</v>
      </c>
      <c r="X855" s="6">
        <v>1250</v>
      </c>
      <c r="Y855" s="6">
        <v>12000</v>
      </c>
      <c r="Z855" s="6">
        <v>0</v>
      </c>
      <c r="AA855" s="6">
        <v>550</v>
      </c>
      <c r="AB855" s="6">
        <v>0</v>
      </c>
      <c r="AC855" s="6">
        <v>0</v>
      </c>
      <c r="AD855" s="6">
        <v>0</v>
      </c>
    </row>
    <row r="856" spans="1:30">
      <c r="A856" s="6">
        <v>853</v>
      </c>
      <c r="B856" s="6">
        <v>100100</v>
      </c>
      <c r="C856" s="12" t="s">
        <v>685</v>
      </c>
      <c r="D856" s="6"/>
      <c r="E856" s="11" t="str">
        <f t="shared" si="23"/>
        <v>10010029538</v>
      </c>
      <c r="F856" s="6">
        <v>29538</v>
      </c>
      <c r="G856" s="12" t="s">
        <v>526</v>
      </c>
      <c r="H856" s="12">
        <v>1006</v>
      </c>
      <c r="I856" s="6">
        <v>90</v>
      </c>
      <c r="J856" s="6">
        <v>2</v>
      </c>
      <c r="K856" s="6">
        <v>3</v>
      </c>
      <c r="L856" s="6">
        <v>0</v>
      </c>
      <c r="M856" s="6">
        <v>1.2</v>
      </c>
      <c r="N856" s="6">
        <v>3.3</v>
      </c>
      <c r="O856" s="6">
        <v>7816</v>
      </c>
      <c r="P856" s="6">
        <v>2546941</v>
      </c>
      <c r="Q856" s="6">
        <v>5002</v>
      </c>
      <c r="R856" s="6">
        <v>5002</v>
      </c>
      <c r="S856" s="6">
        <v>2501</v>
      </c>
      <c r="T856" s="6">
        <v>1250</v>
      </c>
      <c r="U856" s="6">
        <v>1000</v>
      </c>
      <c r="V856" s="6">
        <v>800</v>
      </c>
      <c r="W856" s="6">
        <v>625</v>
      </c>
      <c r="X856" s="6">
        <v>1250</v>
      </c>
      <c r="Y856" s="6">
        <v>12000</v>
      </c>
      <c r="Z856" s="6">
        <v>0</v>
      </c>
      <c r="AA856" s="6">
        <v>550</v>
      </c>
      <c r="AB856" s="6">
        <v>0</v>
      </c>
      <c r="AC856" s="6">
        <v>0</v>
      </c>
      <c r="AD856" s="6">
        <v>0</v>
      </c>
    </row>
    <row r="857" spans="1:30">
      <c r="A857" s="6">
        <v>854</v>
      </c>
      <c r="B857" s="6">
        <v>100100</v>
      </c>
      <c r="C857" s="12" t="s">
        <v>686</v>
      </c>
      <c r="D857" s="6"/>
      <c r="E857" s="11" t="str">
        <f t="shared" si="23"/>
        <v>10010029539</v>
      </c>
      <c r="F857" s="6">
        <v>29539</v>
      </c>
      <c r="G857" s="7" t="s">
        <v>72</v>
      </c>
      <c r="H857" s="12">
        <v>1006</v>
      </c>
      <c r="I857" s="6">
        <v>90</v>
      </c>
      <c r="J857" s="6">
        <v>2</v>
      </c>
      <c r="K857" s="6">
        <v>3</v>
      </c>
      <c r="L857" s="6">
        <v>0</v>
      </c>
      <c r="M857" s="6">
        <v>1.2</v>
      </c>
      <c r="N857" s="6">
        <v>3.3</v>
      </c>
      <c r="O857" s="6">
        <v>7816</v>
      </c>
      <c r="P857" s="6">
        <v>2546941</v>
      </c>
      <c r="Q857" s="6">
        <v>5002</v>
      </c>
      <c r="R857" s="6">
        <v>5002</v>
      </c>
      <c r="S857" s="6">
        <v>2501</v>
      </c>
      <c r="T857" s="6">
        <v>1250</v>
      </c>
      <c r="U857" s="6">
        <v>1000</v>
      </c>
      <c r="V857" s="6">
        <v>800</v>
      </c>
      <c r="W857" s="6">
        <v>625</v>
      </c>
      <c r="X857" s="6">
        <v>1250</v>
      </c>
      <c r="Y857" s="6">
        <v>12000</v>
      </c>
      <c r="Z857" s="6">
        <v>0</v>
      </c>
      <c r="AA857" s="6">
        <v>550</v>
      </c>
      <c r="AB857" s="6">
        <v>0</v>
      </c>
      <c r="AC857" s="6">
        <v>0</v>
      </c>
      <c r="AD857" s="6">
        <v>0</v>
      </c>
    </row>
    <row r="858" spans="1:30">
      <c r="A858" s="6">
        <v>855</v>
      </c>
      <c r="B858" s="6">
        <v>100100</v>
      </c>
      <c r="C858" s="12" t="s">
        <v>687</v>
      </c>
      <c r="D858" s="6"/>
      <c r="E858" s="11" t="str">
        <f t="shared" si="23"/>
        <v>10010029540</v>
      </c>
      <c r="F858" s="6">
        <v>29540</v>
      </c>
      <c r="G858" s="7" t="s">
        <v>625</v>
      </c>
      <c r="H858" s="12">
        <v>1006</v>
      </c>
      <c r="I858" s="6">
        <v>90</v>
      </c>
      <c r="J858" s="6">
        <v>2</v>
      </c>
      <c r="K858" s="6">
        <v>3</v>
      </c>
      <c r="L858" s="6">
        <v>0</v>
      </c>
      <c r="M858" s="6">
        <v>1.2</v>
      </c>
      <c r="N858" s="6">
        <v>3.3</v>
      </c>
      <c r="O858" s="6">
        <v>7816</v>
      </c>
      <c r="P858" s="6">
        <v>2546941</v>
      </c>
      <c r="Q858" s="6">
        <v>5002</v>
      </c>
      <c r="R858" s="6">
        <v>5002</v>
      </c>
      <c r="S858" s="6">
        <v>2501</v>
      </c>
      <c r="T858" s="6">
        <v>1250</v>
      </c>
      <c r="U858" s="6">
        <v>1000</v>
      </c>
      <c r="V858" s="6">
        <v>800</v>
      </c>
      <c r="W858" s="6">
        <v>625</v>
      </c>
      <c r="X858" s="6">
        <v>1250</v>
      </c>
      <c r="Y858" s="6">
        <v>12000</v>
      </c>
      <c r="Z858" s="6">
        <v>0</v>
      </c>
      <c r="AA858" s="6">
        <v>550</v>
      </c>
      <c r="AB858" s="6">
        <v>0</v>
      </c>
      <c r="AC858" s="6">
        <v>0</v>
      </c>
      <c r="AD858" s="6">
        <v>0</v>
      </c>
    </row>
    <row r="859" spans="1:30">
      <c r="A859" s="6">
        <v>856</v>
      </c>
      <c r="B859" s="6">
        <v>100100</v>
      </c>
      <c r="C859" s="12" t="s">
        <v>688</v>
      </c>
      <c r="D859" s="6"/>
      <c r="E859" s="11" t="str">
        <f t="shared" si="23"/>
        <v>10010029541</v>
      </c>
      <c r="F859" s="6">
        <v>29541</v>
      </c>
      <c r="G859" s="7" t="s">
        <v>160</v>
      </c>
      <c r="H859" s="12">
        <v>1006</v>
      </c>
      <c r="I859" s="6">
        <v>90</v>
      </c>
      <c r="J859" s="6">
        <v>2</v>
      </c>
      <c r="K859" s="6">
        <v>3</v>
      </c>
      <c r="L859" s="6">
        <v>0</v>
      </c>
      <c r="M859" s="6">
        <v>1.2</v>
      </c>
      <c r="N859" s="6">
        <v>3.3</v>
      </c>
      <c r="O859" s="6">
        <v>7816</v>
      </c>
      <c r="P859" s="6">
        <v>2546941</v>
      </c>
      <c r="Q859" s="6">
        <v>5002</v>
      </c>
      <c r="R859" s="6">
        <v>5002</v>
      </c>
      <c r="S859" s="6">
        <v>2501</v>
      </c>
      <c r="T859" s="6">
        <v>1250</v>
      </c>
      <c r="U859" s="6">
        <v>1000</v>
      </c>
      <c r="V859" s="6">
        <v>800</v>
      </c>
      <c r="W859" s="6">
        <v>625</v>
      </c>
      <c r="X859" s="6">
        <v>1250</v>
      </c>
      <c r="Y859" s="6">
        <v>12000</v>
      </c>
      <c r="Z859" s="6">
        <v>0</v>
      </c>
      <c r="AA859" s="6">
        <v>550</v>
      </c>
      <c r="AB859" s="6">
        <v>0</v>
      </c>
      <c r="AC859" s="6">
        <v>0</v>
      </c>
      <c r="AD859" s="6">
        <v>0</v>
      </c>
    </row>
    <row r="860" spans="1:30">
      <c r="A860" s="6">
        <v>857</v>
      </c>
      <c r="B860" s="6">
        <v>100100</v>
      </c>
      <c r="C860" s="12" t="s">
        <v>689</v>
      </c>
      <c r="D860" s="6"/>
      <c r="E860" s="11" t="str">
        <f t="shared" si="23"/>
        <v>10010029542</v>
      </c>
      <c r="F860" s="6">
        <v>29542</v>
      </c>
      <c r="G860" s="7" t="s">
        <v>171</v>
      </c>
      <c r="H860" s="12">
        <v>1006</v>
      </c>
      <c r="I860" s="6">
        <v>90</v>
      </c>
      <c r="J860" s="6">
        <v>2</v>
      </c>
      <c r="K860" s="6">
        <v>3</v>
      </c>
      <c r="L860" s="6">
        <v>0</v>
      </c>
      <c r="M860" s="6">
        <v>1.2</v>
      </c>
      <c r="N860" s="6">
        <v>3.3</v>
      </c>
      <c r="O860" s="6">
        <v>7816</v>
      </c>
      <c r="P860" s="6">
        <v>2546941</v>
      </c>
      <c r="Q860" s="6">
        <v>5002</v>
      </c>
      <c r="R860" s="6">
        <v>5002</v>
      </c>
      <c r="S860" s="6">
        <v>2501</v>
      </c>
      <c r="T860" s="6">
        <v>1250</v>
      </c>
      <c r="U860" s="6">
        <v>1000</v>
      </c>
      <c r="V860" s="6">
        <v>800</v>
      </c>
      <c r="W860" s="6">
        <v>625</v>
      </c>
      <c r="X860" s="6">
        <v>1250</v>
      </c>
      <c r="Y860" s="6">
        <v>12000</v>
      </c>
      <c r="Z860" s="6">
        <v>0</v>
      </c>
      <c r="AA860" s="6">
        <v>550</v>
      </c>
      <c r="AB860" s="6">
        <v>0</v>
      </c>
      <c r="AC860" s="6">
        <v>0</v>
      </c>
      <c r="AD860" s="6">
        <v>0</v>
      </c>
    </row>
    <row r="861" spans="1:30">
      <c r="A861" s="6">
        <v>858</v>
      </c>
      <c r="B861" s="6">
        <v>100100</v>
      </c>
      <c r="C861" s="12" t="s">
        <v>690</v>
      </c>
      <c r="D861" s="6"/>
      <c r="E861" s="11" t="str">
        <f t="shared" si="23"/>
        <v>10010029543</v>
      </c>
      <c r="F861" s="6">
        <v>29543</v>
      </c>
      <c r="G861" s="7" t="s">
        <v>75</v>
      </c>
      <c r="H861" s="12">
        <v>1006</v>
      </c>
      <c r="I861" s="6">
        <v>90</v>
      </c>
      <c r="J861" s="6">
        <v>2</v>
      </c>
      <c r="K861" s="6">
        <v>3</v>
      </c>
      <c r="L861" s="6">
        <v>0</v>
      </c>
      <c r="M861" s="6">
        <v>1.2</v>
      </c>
      <c r="N861" s="6">
        <v>3.3</v>
      </c>
      <c r="O861" s="6">
        <v>7816</v>
      </c>
      <c r="P861" s="6">
        <v>2546941</v>
      </c>
      <c r="Q861" s="6">
        <v>5002</v>
      </c>
      <c r="R861" s="6">
        <v>5002</v>
      </c>
      <c r="S861" s="6">
        <v>2501</v>
      </c>
      <c r="T861" s="6">
        <v>1250</v>
      </c>
      <c r="U861" s="6">
        <v>1000</v>
      </c>
      <c r="V861" s="6">
        <v>800</v>
      </c>
      <c r="W861" s="6">
        <v>625</v>
      </c>
      <c r="X861" s="6">
        <v>1250</v>
      </c>
      <c r="Y861" s="6">
        <v>12000</v>
      </c>
      <c r="Z861" s="6">
        <v>0</v>
      </c>
      <c r="AA861" s="6">
        <v>550</v>
      </c>
      <c r="AB861" s="6">
        <v>0</v>
      </c>
      <c r="AC861" s="6">
        <v>0</v>
      </c>
      <c r="AD861" s="6">
        <v>0</v>
      </c>
    </row>
    <row r="862" spans="1:30">
      <c r="A862" s="6">
        <v>859</v>
      </c>
      <c r="B862" s="6">
        <v>100100</v>
      </c>
      <c r="C862" s="12" t="s">
        <v>691</v>
      </c>
      <c r="D862" s="6"/>
      <c r="E862" s="11" t="str">
        <f t="shared" si="23"/>
        <v>10010029544</v>
      </c>
      <c r="F862" s="6">
        <v>29544</v>
      </c>
      <c r="G862" s="7" t="s">
        <v>519</v>
      </c>
      <c r="H862" s="12">
        <v>1006</v>
      </c>
      <c r="I862" s="6">
        <v>90</v>
      </c>
      <c r="J862" s="6">
        <v>2</v>
      </c>
      <c r="K862" s="6">
        <v>3</v>
      </c>
      <c r="L862" s="6">
        <v>0</v>
      </c>
      <c r="M862" s="6">
        <v>1.2</v>
      </c>
      <c r="N862" s="6">
        <v>3.3</v>
      </c>
      <c r="O862" s="6">
        <v>7816</v>
      </c>
      <c r="P862" s="6">
        <v>2546941</v>
      </c>
      <c r="Q862" s="6">
        <v>5002</v>
      </c>
      <c r="R862" s="6">
        <v>5002</v>
      </c>
      <c r="S862" s="6">
        <v>2501</v>
      </c>
      <c r="T862" s="6">
        <v>1250</v>
      </c>
      <c r="U862" s="6">
        <v>1000</v>
      </c>
      <c r="V862" s="6">
        <v>800</v>
      </c>
      <c r="W862" s="6">
        <v>625</v>
      </c>
      <c r="X862" s="6">
        <v>1250</v>
      </c>
      <c r="Y862" s="6">
        <v>12000</v>
      </c>
      <c r="Z862" s="6">
        <v>0</v>
      </c>
      <c r="AA862" s="6">
        <v>550</v>
      </c>
      <c r="AB862" s="6">
        <v>0</v>
      </c>
      <c r="AC862" s="6">
        <v>0</v>
      </c>
      <c r="AD862" s="6">
        <v>0</v>
      </c>
    </row>
    <row r="863" spans="1:30">
      <c r="A863" s="6">
        <v>860</v>
      </c>
      <c r="B863" s="6">
        <v>100100</v>
      </c>
      <c r="C863" s="12" t="s">
        <v>692</v>
      </c>
      <c r="D863" s="6"/>
      <c r="E863" s="11" t="str">
        <f t="shared" si="23"/>
        <v>10010029545</v>
      </c>
      <c r="F863" s="6">
        <v>29545</v>
      </c>
      <c r="G863" s="7" t="s">
        <v>522</v>
      </c>
      <c r="H863" s="12">
        <v>1006</v>
      </c>
      <c r="I863" s="6">
        <v>90</v>
      </c>
      <c r="J863" s="6">
        <v>2</v>
      </c>
      <c r="K863" s="6">
        <v>3</v>
      </c>
      <c r="L863" s="6">
        <v>0</v>
      </c>
      <c r="M863" s="6">
        <v>1.2</v>
      </c>
      <c r="N863" s="6">
        <v>3.3</v>
      </c>
      <c r="O863" s="6">
        <v>7816</v>
      </c>
      <c r="P863" s="6">
        <v>2546941</v>
      </c>
      <c r="Q863" s="6">
        <v>5002</v>
      </c>
      <c r="R863" s="6">
        <v>5002</v>
      </c>
      <c r="S863" s="6">
        <v>2501</v>
      </c>
      <c r="T863" s="6">
        <v>1250</v>
      </c>
      <c r="U863" s="6">
        <v>1000</v>
      </c>
      <c r="V863" s="6">
        <v>800</v>
      </c>
      <c r="W863" s="6">
        <v>625</v>
      </c>
      <c r="X863" s="6">
        <v>1250</v>
      </c>
      <c r="Y863" s="6">
        <v>12000</v>
      </c>
      <c r="Z863" s="6">
        <v>0</v>
      </c>
      <c r="AA863" s="6">
        <v>550</v>
      </c>
      <c r="AB863" s="6">
        <v>0</v>
      </c>
      <c r="AC863" s="6">
        <v>0</v>
      </c>
      <c r="AD863" s="6">
        <v>0</v>
      </c>
    </row>
    <row r="864" spans="1:30">
      <c r="A864" s="6">
        <v>861</v>
      </c>
      <c r="B864" s="6">
        <v>100110</v>
      </c>
      <c r="C864" s="12" t="s">
        <v>676</v>
      </c>
      <c r="D864" s="6"/>
      <c r="E864" s="11" t="str">
        <f t="shared" si="23"/>
        <v>10011029531</v>
      </c>
      <c r="F864" s="6">
        <v>29531</v>
      </c>
      <c r="G864" s="12" t="s">
        <v>92</v>
      </c>
      <c r="H864" s="12">
        <v>1007</v>
      </c>
      <c r="I864" s="6">
        <v>100</v>
      </c>
      <c r="J864" s="6">
        <v>2</v>
      </c>
      <c r="K864" s="6">
        <v>3</v>
      </c>
      <c r="L864" s="6">
        <v>0</v>
      </c>
      <c r="M864" s="6">
        <v>1.2</v>
      </c>
      <c r="N864" s="6">
        <v>3.3</v>
      </c>
      <c r="O864" s="6">
        <v>7816</v>
      </c>
      <c r="P864" s="6">
        <v>2546941</v>
      </c>
      <c r="Q864" s="6">
        <v>5002</v>
      </c>
      <c r="R864" s="6">
        <v>5002</v>
      </c>
      <c r="S864" s="6">
        <v>2501</v>
      </c>
      <c r="T864" s="6">
        <v>1250</v>
      </c>
      <c r="U864" s="6">
        <v>1000</v>
      </c>
      <c r="V864" s="6">
        <v>800</v>
      </c>
      <c r="W864" s="6">
        <v>625</v>
      </c>
      <c r="X864" s="6">
        <v>1250</v>
      </c>
      <c r="Y864" s="6">
        <v>12000</v>
      </c>
      <c r="Z864" s="6">
        <v>0</v>
      </c>
      <c r="AA864" s="6">
        <v>550</v>
      </c>
      <c r="AB864" s="6">
        <v>0</v>
      </c>
      <c r="AC864" s="6">
        <v>0</v>
      </c>
      <c r="AD864" s="6">
        <v>0</v>
      </c>
    </row>
    <row r="865" spans="1:30">
      <c r="A865" s="6">
        <v>862</v>
      </c>
      <c r="B865" s="6">
        <v>100110</v>
      </c>
      <c r="C865" s="12" t="s">
        <v>677</v>
      </c>
      <c r="D865" s="6"/>
      <c r="E865" s="11" t="str">
        <f t="shared" si="23"/>
        <v>10011029532</v>
      </c>
      <c r="F865" s="6">
        <v>29532</v>
      </c>
      <c r="G865" s="12" t="s">
        <v>678</v>
      </c>
      <c r="H865" s="12">
        <v>1007</v>
      </c>
      <c r="I865" s="6">
        <v>100</v>
      </c>
      <c r="J865" s="6">
        <v>2</v>
      </c>
      <c r="K865" s="6">
        <v>3</v>
      </c>
      <c r="L865" s="6">
        <v>0</v>
      </c>
      <c r="M865" s="6">
        <v>1.2</v>
      </c>
      <c r="N865" s="6">
        <v>3.3</v>
      </c>
      <c r="O865" s="6">
        <v>7816</v>
      </c>
      <c r="P865" s="6">
        <v>2546941</v>
      </c>
      <c r="Q865" s="6">
        <v>5002</v>
      </c>
      <c r="R865" s="6">
        <v>5002</v>
      </c>
      <c r="S865" s="6">
        <v>2501</v>
      </c>
      <c r="T865" s="6">
        <v>1250</v>
      </c>
      <c r="U865" s="6">
        <v>1000</v>
      </c>
      <c r="V865" s="6">
        <v>800</v>
      </c>
      <c r="W865" s="6">
        <v>625</v>
      </c>
      <c r="X865" s="6">
        <v>1250</v>
      </c>
      <c r="Y865" s="6">
        <v>12000</v>
      </c>
      <c r="Z865" s="6">
        <v>0</v>
      </c>
      <c r="AA865" s="6">
        <v>550</v>
      </c>
      <c r="AB865" s="6">
        <v>0</v>
      </c>
      <c r="AC865" s="6">
        <v>0</v>
      </c>
      <c r="AD865" s="6">
        <v>0</v>
      </c>
    </row>
    <row r="866" spans="1:30">
      <c r="A866" s="6">
        <v>863</v>
      </c>
      <c r="B866" s="6">
        <v>100110</v>
      </c>
      <c r="C866" s="12" t="s">
        <v>679</v>
      </c>
      <c r="D866" s="6"/>
      <c r="E866" s="11" t="str">
        <f t="shared" si="23"/>
        <v>10011029533</v>
      </c>
      <c r="F866" s="6">
        <v>29533</v>
      </c>
      <c r="G866" s="12" t="s">
        <v>128</v>
      </c>
      <c r="H866" s="12">
        <v>1007</v>
      </c>
      <c r="I866" s="6">
        <v>100</v>
      </c>
      <c r="J866" s="6">
        <v>2</v>
      </c>
      <c r="K866" s="6">
        <v>3</v>
      </c>
      <c r="L866" s="6">
        <v>0</v>
      </c>
      <c r="M866" s="6">
        <v>1.2</v>
      </c>
      <c r="N866" s="6">
        <v>3.3</v>
      </c>
      <c r="O866" s="6">
        <v>7816</v>
      </c>
      <c r="P866" s="6">
        <v>2546941</v>
      </c>
      <c r="Q866" s="6">
        <v>5002</v>
      </c>
      <c r="R866" s="6">
        <v>5002</v>
      </c>
      <c r="S866" s="6">
        <v>2501</v>
      </c>
      <c r="T866" s="6">
        <v>1250</v>
      </c>
      <c r="U866" s="6">
        <v>1000</v>
      </c>
      <c r="V866" s="6">
        <v>800</v>
      </c>
      <c r="W866" s="6">
        <v>625</v>
      </c>
      <c r="X866" s="6">
        <v>1250</v>
      </c>
      <c r="Y866" s="6">
        <v>12000</v>
      </c>
      <c r="Z866" s="6">
        <v>0</v>
      </c>
      <c r="AA866" s="6">
        <v>550</v>
      </c>
      <c r="AB866" s="6">
        <v>0</v>
      </c>
      <c r="AC866" s="6">
        <v>0</v>
      </c>
      <c r="AD866" s="6">
        <v>0</v>
      </c>
    </row>
    <row r="867" spans="1:30">
      <c r="A867" s="6">
        <v>864</v>
      </c>
      <c r="B867" s="6">
        <v>100110</v>
      </c>
      <c r="C867" s="12" t="s">
        <v>680</v>
      </c>
      <c r="D867" s="6"/>
      <c r="E867" s="11" t="str">
        <f t="shared" si="23"/>
        <v>10011029534</v>
      </c>
      <c r="F867" s="6">
        <v>29534</v>
      </c>
      <c r="G867" s="12" t="s">
        <v>88</v>
      </c>
      <c r="H867" s="12">
        <v>1007</v>
      </c>
      <c r="I867" s="6">
        <v>100</v>
      </c>
      <c r="J867" s="6">
        <v>2</v>
      </c>
      <c r="K867" s="6">
        <v>3</v>
      </c>
      <c r="L867" s="6">
        <v>0</v>
      </c>
      <c r="M867" s="6">
        <v>1.2</v>
      </c>
      <c r="N867" s="6">
        <v>3.3</v>
      </c>
      <c r="O867" s="6">
        <v>7816</v>
      </c>
      <c r="P867" s="6">
        <v>2546941</v>
      </c>
      <c r="Q867" s="6">
        <v>5002</v>
      </c>
      <c r="R867" s="6">
        <v>5002</v>
      </c>
      <c r="S867" s="6">
        <v>2501</v>
      </c>
      <c r="T867" s="6">
        <v>1250</v>
      </c>
      <c r="U867" s="6">
        <v>1000</v>
      </c>
      <c r="V867" s="6">
        <v>800</v>
      </c>
      <c r="W867" s="6">
        <v>625</v>
      </c>
      <c r="X867" s="6">
        <v>1250</v>
      </c>
      <c r="Y867" s="6">
        <v>12000</v>
      </c>
      <c r="Z867" s="6">
        <v>0</v>
      </c>
      <c r="AA867" s="6">
        <v>550</v>
      </c>
      <c r="AB867" s="6">
        <v>0</v>
      </c>
      <c r="AC867" s="6">
        <v>0</v>
      </c>
      <c r="AD867" s="6">
        <v>0</v>
      </c>
    </row>
    <row r="868" spans="1:30">
      <c r="A868" s="6">
        <v>865</v>
      </c>
      <c r="B868" s="6">
        <v>100110</v>
      </c>
      <c r="C868" s="12" t="s">
        <v>681</v>
      </c>
      <c r="D868" s="6"/>
      <c r="E868" s="11" t="str">
        <f t="shared" si="23"/>
        <v>10011029535</v>
      </c>
      <c r="F868" s="6">
        <v>29535</v>
      </c>
      <c r="G868" s="12" t="s">
        <v>104</v>
      </c>
      <c r="H868" s="12">
        <v>1007</v>
      </c>
      <c r="I868" s="6">
        <v>100</v>
      </c>
      <c r="J868" s="6">
        <v>2</v>
      </c>
      <c r="K868" s="6">
        <v>3</v>
      </c>
      <c r="L868" s="6">
        <v>0</v>
      </c>
      <c r="M868" s="6">
        <v>1.2</v>
      </c>
      <c r="N868" s="6">
        <v>3.3</v>
      </c>
      <c r="O868" s="6">
        <v>7816</v>
      </c>
      <c r="P868" s="6">
        <v>2546941</v>
      </c>
      <c r="Q868" s="6">
        <v>5002</v>
      </c>
      <c r="R868" s="6">
        <v>5002</v>
      </c>
      <c r="S868" s="6">
        <v>2501</v>
      </c>
      <c r="T868" s="6">
        <v>1250</v>
      </c>
      <c r="U868" s="6">
        <v>1000</v>
      </c>
      <c r="V868" s="6">
        <v>800</v>
      </c>
      <c r="W868" s="6">
        <v>625</v>
      </c>
      <c r="X868" s="6">
        <v>1250</v>
      </c>
      <c r="Y868" s="6">
        <v>12000</v>
      </c>
      <c r="Z868" s="6">
        <v>0</v>
      </c>
      <c r="AA868" s="6">
        <v>550</v>
      </c>
      <c r="AB868" s="6">
        <v>0</v>
      </c>
      <c r="AC868" s="6">
        <v>0</v>
      </c>
      <c r="AD868" s="6">
        <v>0</v>
      </c>
    </row>
    <row r="869" spans="1:30">
      <c r="A869" s="6">
        <v>866</v>
      </c>
      <c r="B869" s="6">
        <v>100110</v>
      </c>
      <c r="C869" s="12" t="s">
        <v>682</v>
      </c>
      <c r="D869" s="6"/>
      <c r="E869" s="11" t="str">
        <f t="shared" si="23"/>
        <v>10011029536</v>
      </c>
      <c r="F869" s="6">
        <v>29536</v>
      </c>
      <c r="G869" s="12" t="s">
        <v>683</v>
      </c>
      <c r="H869" s="12">
        <v>1007</v>
      </c>
      <c r="I869" s="6">
        <v>100</v>
      </c>
      <c r="J869" s="6">
        <v>2</v>
      </c>
      <c r="K869" s="6">
        <v>3</v>
      </c>
      <c r="L869" s="6">
        <v>0</v>
      </c>
      <c r="M869" s="6">
        <v>1.2</v>
      </c>
      <c r="N869" s="6">
        <v>3.3</v>
      </c>
      <c r="O869" s="6">
        <v>7816</v>
      </c>
      <c r="P869" s="6">
        <v>2546941</v>
      </c>
      <c r="Q869" s="6">
        <v>5002</v>
      </c>
      <c r="R869" s="6">
        <v>5002</v>
      </c>
      <c r="S869" s="6">
        <v>2501</v>
      </c>
      <c r="T869" s="6">
        <v>1250</v>
      </c>
      <c r="U869" s="6">
        <v>1000</v>
      </c>
      <c r="V869" s="6">
        <v>800</v>
      </c>
      <c r="W869" s="6">
        <v>625</v>
      </c>
      <c r="X869" s="6">
        <v>1250</v>
      </c>
      <c r="Y869" s="6">
        <v>12000</v>
      </c>
      <c r="Z869" s="6">
        <v>0</v>
      </c>
      <c r="AA869" s="6">
        <v>550</v>
      </c>
      <c r="AB869" s="6">
        <v>0</v>
      </c>
      <c r="AC869" s="6">
        <v>0</v>
      </c>
      <c r="AD869" s="6">
        <v>0</v>
      </c>
    </row>
    <row r="870" spans="1:30">
      <c r="A870" s="6">
        <v>867</v>
      </c>
      <c r="B870" s="6">
        <v>100110</v>
      </c>
      <c r="C870" s="12" t="s">
        <v>684</v>
      </c>
      <c r="D870" s="6"/>
      <c r="E870" s="11" t="str">
        <f t="shared" si="23"/>
        <v>10011029537</v>
      </c>
      <c r="F870" s="6">
        <v>29537</v>
      </c>
      <c r="G870" s="12" t="s">
        <v>527</v>
      </c>
      <c r="H870" s="12">
        <v>1007</v>
      </c>
      <c r="I870" s="6">
        <v>100</v>
      </c>
      <c r="J870" s="6">
        <v>2</v>
      </c>
      <c r="K870" s="6">
        <v>3</v>
      </c>
      <c r="L870" s="6">
        <v>0</v>
      </c>
      <c r="M870" s="6">
        <v>1.2</v>
      </c>
      <c r="N870" s="6">
        <v>3.3</v>
      </c>
      <c r="O870" s="6">
        <v>7816</v>
      </c>
      <c r="P870" s="6">
        <v>2546941</v>
      </c>
      <c r="Q870" s="6">
        <v>5002</v>
      </c>
      <c r="R870" s="6">
        <v>5002</v>
      </c>
      <c r="S870" s="6">
        <v>2501</v>
      </c>
      <c r="T870" s="6">
        <v>1250</v>
      </c>
      <c r="U870" s="6">
        <v>1000</v>
      </c>
      <c r="V870" s="6">
        <v>800</v>
      </c>
      <c r="W870" s="6">
        <v>625</v>
      </c>
      <c r="X870" s="6">
        <v>1250</v>
      </c>
      <c r="Y870" s="6">
        <v>12000</v>
      </c>
      <c r="Z870" s="6">
        <v>0</v>
      </c>
      <c r="AA870" s="6">
        <v>550</v>
      </c>
      <c r="AB870" s="6">
        <v>0</v>
      </c>
      <c r="AC870" s="6">
        <v>0</v>
      </c>
      <c r="AD870" s="6">
        <v>0</v>
      </c>
    </row>
    <row r="871" spans="1:30">
      <c r="A871" s="6">
        <v>868</v>
      </c>
      <c r="B871" s="6">
        <v>100110</v>
      </c>
      <c r="C871" s="12" t="s">
        <v>685</v>
      </c>
      <c r="D871" s="6"/>
      <c r="E871" s="11" t="str">
        <f t="shared" si="23"/>
        <v>10011029538</v>
      </c>
      <c r="F871" s="6">
        <v>29538</v>
      </c>
      <c r="G871" s="12" t="s">
        <v>526</v>
      </c>
      <c r="H871" s="12">
        <v>1007</v>
      </c>
      <c r="I871" s="6">
        <v>100</v>
      </c>
      <c r="J871" s="6">
        <v>2</v>
      </c>
      <c r="K871" s="6">
        <v>3</v>
      </c>
      <c r="L871" s="6">
        <v>0</v>
      </c>
      <c r="M871" s="6">
        <v>1.2</v>
      </c>
      <c r="N871" s="6">
        <v>3.3</v>
      </c>
      <c r="O871" s="6">
        <v>7816</v>
      </c>
      <c r="P871" s="6">
        <v>2546941</v>
      </c>
      <c r="Q871" s="6">
        <v>5002</v>
      </c>
      <c r="R871" s="6">
        <v>5002</v>
      </c>
      <c r="S871" s="6">
        <v>2501</v>
      </c>
      <c r="T871" s="6">
        <v>1250</v>
      </c>
      <c r="U871" s="6">
        <v>1000</v>
      </c>
      <c r="V871" s="6">
        <v>800</v>
      </c>
      <c r="W871" s="6">
        <v>625</v>
      </c>
      <c r="X871" s="6">
        <v>1250</v>
      </c>
      <c r="Y871" s="6">
        <v>12000</v>
      </c>
      <c r="Z871" s="6">
        <v>0</v>
      </c>
      <c r="AA871" s="6">
        <v>550</v>
      </c>
      <c r="AB871" s="6">
        <v>0</v>
      </c>
      <c r="AC871" s="6">
        <v>0</v>
      </c>
      <c r="AD871" s="6">
        <v>0</v>
      </c>
    </row>
    <row r="872" spans="1:30">
      <c r="A872" s="6">
        <v>869</v>
      </c>
      <c r="B872" s="6">
        <v>100110</v>
      </c>
      <c r="C872" s="12" t="s">
        <v>686</v>
      </c>
      <c r="D872" s="6"/>
      <c r="E872" s="11" t="str">
        <f t="shared" si="23"/>
        <v>10011029539</v>
      </c>
      <c r="F872" s="6">
        <v>29539</v>
      </c>
      <c r="G872" s="7" t="s">
        <v>72</v>
      </c>
      <c r="H872" s="12">
        <v>1007</v>
      </c>
      <c r="I872" s="6">
        <v>100</v>
      </c>
      <c r="J872" s="6">
        <v>2</v>
      </c>
      <c r="K872" s="6">
        <v>3</v>
      </c>
      <c r="L872" s="6">
        <v>0</v>
      </c>
      <c r="M872" s="6">
        <v>1.2</v>
      </c>
      <c r="N872" s="6">
        <v>3.3</v>
      </c>
      <c r="O872" s="6">
        <v>7816</v>
      </c>
      <c r="P872" s="6">
        <v>2546941</v>
      </c>
      <c r="Q872" s="6">
        <v>5002</v>
      </c>
      <c r="R872" s="6">
        <v>5002</v>
      </c>
      <c r="S872" s="6">
        <v>2501</v>
      </c>
      <c r="T872" s="6">
        <v>1250</v>
      </c>
      <c r="U872" s="6">
        <v>1000</v>
      </c>
      <c r="V872" s="6">
        <v>800</v>
      </c>
      <c r="W872" s="6">
        <v>625</v>
      </c>
      <c r="X872" s="6">
        <v>1250</v>
      </c>
      <c r="Y872" s="6">
        <v>12000</v>
      </c>
      <c r="Z872" s="6">
        <v>0</v>
      </c>
      <c r="AA872" s="6">
        <v>550</v>
      </c>
      <c r="AB872" s="6">
        <v>0</v>
      </c>
      <c r="AC872" s="6">
        <v>0</v>
      </c>
      <c r="AD872" s="6">
        <v>0</v>
      </c>
    </row>
    <row r="873" spans="1:30">
      <c r="A873" s="6">
        <v>870</v>
      </c>
      <c r="B873" s="6">
        <v>100110</v>
      </c>
      <c r="C873" s="12" t="s">
        <v>687</v>
      </c>
      <c r="D873" s="6"/>
      <c r="E873" s="11" t="str">
        <f t="shared" si="23"/>
        <v>10011029540</v>
      </c>
      <c r="F873" s="6">
        <v>29540</v>
      </c>
      <c r="G873" s="7" t="s">
        <v>625</v>
      </c>
      <c r="H873" s="12">
        <v>1007</v>
      </c>
      <c r="I873" s="6">
        <v>100</v>
      </c>
      <c r="J873" s="6">
        <v>2</v>
      </c>
      <c r="K873" s="6">
        <v>3</v>
      </c>
      <c r="L873" s="6">
        <v>0</v>
      </c>
      <c r="M873" s="6">
        <v>1.2</v>
      </c>
      <c r="N873" s="6">
        <v>3.3</v>
      </c>
      <c r="O873" s="6">
        <v>7816</v>
      </c>
      <c r="P873" s="6">
        <v>2546941</v>
      </c>
      <c r="Q873" s="6">
        <v>5002</v>
      </c>
      <c r="R873" s="6">
        <v>5002</v>
      </c>
      <c r="S873" s="6">
        <v>2501</v>
      </c>
      <c r="T873" s="6">
        <v>1250</v>
      </c>
      <c r="U873" s="6">
        <v>1000</v>
      </c>
      <c r="V873" s="6">
        <v>800</v>
      </c>
      <c r="W873" s="6">
        <v>625</v>
      </c>
      <c r="X873" s="6">
        <v>1250</v>
      </c>
      <c r="Y873" s="6">
        <v>12000</v>
      </c>
      <c r="Z873" s="6">
        <v>0</v>
      </c>
      <c r="AA873" s="6">
        <v>550</v>
      </c>
      <c r="AB873" s="6">
        <v>0</v>
      </c>
      <c r="AC873" s="6">
        <v>0</v>
      </c>
      <c r="AD873" s="6">
        <v>0</v>
      </c>
    </row>
    <row r="874" spans="1:30">
      <c r="A874" s="6">
        <v>871</v>
      </c>
      <c r="B874" s="6">
        <v>100110</v>
      </c>
      <c r="C874" s="12" t="s">
        <v>688</v>
      </c>
      <c r="D874" s="6"/>
      <c r="E874" s="11" t="str">
        <f t="shared" si="23"/>
        <v>10011029541</v>
      </c>
      <c r="F874" s="6">
        <v>29541</v>
      </c>
      <c r="G874" s="7" t="s">
        <v>160</v>
      </c>
      <c r="H874" s="12">
        <v>1007</v>
      </c>
      <c r="I874" s="6">
        <v>100</v>
      </c>
      <c r="J874" s="6">
        <v>2</v>
      </c>
      <c r="K874" s="6">
        <v>3</v>
      </c>
      <c r="L874" s="6">
        <v>0</v>
      </c>
      <c r="M874" s="6">
        <v>1.2</v>
      </c>
      <c r="N874" s="6">
        <v>3.3</v>
      </c>
      <c r="O874" s="6">
        <v>7816</v>
      </c>
      <c r="P874" s="6">
        <v>2546941</v>
      </c>
      <c r="Q874" s="6">
        <v>5002</v>
      </c>
      <c r="R874" s="6">
        <v>5002</v>
      </c>
      <c r="S874" s="6">
        <v>2501</v>
      </c>
      <c r="T874" s="6">
        <v>1250</v>
      </c>
      <c r="U874" s="6">
        <v>1000</v>
      </c>
      <c r="V874" s="6">
        <v>800</v>
      </c>
      <c r="W874" s="6">
        <v>625</v>
      </c>
      <c r="X874" s="6">
        <v>1250</v>
      </c>
      <c r="Y874" s="6">
        <v>12000</v>
      </c>
      <c r="Z874" s="6">
        <v>0</v>
      </c>
      <c r="AA874" s="6">
        <v>550</v>
      </c>
      <c r="AB874" s="6">
        <v>0</v>
      </c>
      <c r="AC874" s="6">
        <v>0</v>
      </c>
      <c r="AD874" s="6">
        <v>0</v>
      </c>
    </row>
    <row r="875" spans="1:30">
      <c r="A875" s="6">
        <v>872</v>
      </c>
      <c r="B875" s="6">
        <v>100110</v>
      </c>
      <c r="C875" s="12" t="s">
        <v>689</v>
      </c>
      <c r="D875" s="6"/>
      <c r="E875" s="11" t="str">
        <f t="shared" si="23"/>
        <v>10011029542</v>
      </c>
      <c r="F875" s="6">
        <v>29542</v>
      </c>
      <c r="G875" s="7" t="s">
        <v>171</v>
      </c>
      <c r="H875" s="12">
        <v>1007</v>
      </c>
      <c r="I875" s="6">
        <v>100</v>
      </c>
      <c r="J875" s="6">
        <v>2</v>
      </c>
      <c r="K875" s="6">
        <v>3</v>
      </c>
      <c r="L875" s="6">
        <v>0</v>
      </c>
      <c r="M875" s="6">
        <v>1.2</v>
      </c>
      <c r="N875" s="6">
        <v>3.3</v>
      </c>
      <c r="O875" s="6">
        <v>7816</v>
      </c>
      <c r="P875" s="6">
        <v>2546941</v>
      </c>
      <c r="Q875" s="6">
        <v>5002</v>
      </c>
      <c r="R875" s="6">
        <v>5002</v>
      </c>
      <c r="S875" s="6">
        <v>2501</v>
      </c>
      <c r="T875" s="6">
        <v>1250</v>
      </c>
      <c r="U875" s="6">
        <v>1000</v>
      </c>
      <c r="V875" s="6">
        <v>800</v>
      </c>
      <c r="W875" s="6">
        <v>625</v>
      </c>
      <c r="X875" s="6">
        <v>1250</v>
      </c>
      <c r="Y875" s="6">
        <v>12000</v>
      </c>
      <c r="Z875" s="6">
        <v>0</v>
      </c>
      <c r="AA875" s="6">
        <v>550</v>
      </c>
      <c r="AB875" s="6">
        <v>0</v>
      </c>
      <c r="AC875" s="6">
        <v>0</v>
      </c>
      <c r="AD875" s="6">
        <v>0</v>
      </c>
    </row>
    <row r="876" spans="1:30">
      <c r="A876" s="6">
        <v>873</v>
      </c>
      <c r="B876" s="6">
        <v>100110</v>
      </c>
      <c r="C876" s="12" t="s">
        <v>690</v>
      </c>
      <c r="D876" s="6"/>
      <c r="E876" s="11" t="str">
        <f t="shared" si="23"/>
        <v>10011029543</v>
      </c>
      <c r="F876" s="6">
        <v>29543</v>
      </c>
      <c r="G876" s="7" t="s">
        <v>75</v>
      </c>
      <c r="H876" s="12">
        <v>1007</v>
      </c>
      <c r="I876" s="6">
        <v>100</v>
      </c>
      <c r="J876" s="6">
        <v>2</v>
      </c>
      <c r="K876" s="6">
        <v>3</v>
      </c>
      <c r="L876" s="6">
        <v>0</v>
      </c>
      <c r="M876" s="6">
        <v>1.2</v>
      </c>
      <c r="N876" s="6">
        <v>3.3</v>
      </c>
      <c r="O876" s="6">
        <v>7816</v>
      </c>
      <c r="P876" s="6">
        <v>2546941</v>
      </c>
      <c r="Q876" s="6">
        <v>5002</v>
      </c>
      <c r="R876" s="6">
        <v>5002</v>
      </c>
      <c r="S876" s="6">
        <v>2501</v>
      </c>
      <c r="T876" s="6">
        <v>1250</v>
      </c>
      <c r="U876" s="6">
        <v>1000</v>
      </c>
      <c r="V876" s="6">
        <v>800</v>
      </c>
      <c r="W876" s="6">
        <v>625</v>
      </c>
      <c r="X876" s="6">
        <v>1250</v>
      </c>
      <c r="Y876" s="6">
        <v>12000</v>
      </c>
      <c r="Z876" s="6">
        <v>0</v>
      </c>
      <c r="AA876" s="6">
        <v>550</v>
      </c>
      <c r="AB876" s="6">
        <v>0</v>
      </c>
      <c r="AC876" s="6">
        <v>0</v>
      </c>
      <c r="AD876" s="6">
        <v>0</v>
      </c>
    </row>
    <row r="877" spans="1:30">
      <c r="A877" s="6">
        <v>874</v>
      </c>
      <c r="B877" s="6">
        <v>100110</v>
      </c>
      <c r="C877" s="12" t="s">
        <v>691</v>
      </c>
      <c r="D877" s="6"/>
      <c r="E877" s="11" t="str">
        <f t="shared" si="23"/>
        <v>10011029544</v>
      </c>
      <c r="F877" s="6">
        <v>29544</v>
      </c>
      <c r="G877" s="7" t="s">
        <v>519</v>
      </c>
      <c r="H877" s="12">
        <v>1007</v>
      </c>
      <c r="I877" s="6">
        <v>100</v>
      </c>
      <c r="J877" s="6">
        <v>2</v>
      </c>
      <c r="K877" s="6">
        <v>3</v>
      </c>
      <c r="L877" s="6">
        <v>0</v>
      </c>
      <c r="M877" s="6">
        <v>1.2</v>
      </c>
      <c r="N877" s="6">
        <v>3.3</v>
      </c>
      <c r="O877" s="6">
        <v>7816</v>
      </c>
      <c r="P877" s="6">
        <v>2546941</v>
      </c>
      <c r="Q877" s="6">
        <v>5002</v>
      </c>
      <c r="R877" s="6">
        <v>5002</v>
      </c>
      <c r="S877" s="6">
        <v>2501</v>
      </c>
      <c r="T877" s="6">
        <v>1250</v>
      </c>
      <c r="U877" s="6">
        <v>1000</v>
      </c>
      <c r="V877" s="6">
        <v>800</v>
      </c>
      <c r="W877" s="6">
        <v>625</v>
      </c>
      <c r="X877" s="6">
        <v>1250</v>
      </c>
      <c r="Y877" s="6">
        <v>12000</v>
      </c>
      <c r="Z877" s="6">
        <v>0</v>
      </c>
      <c r="AA877" s="6">
        <v>550</v>
      </c>
      <c r="AB877" s="6">
        <v>0</v>
      </c>
      <c r="AC877" s="6">
        <v>0</v>
      </c>
      <c r="AD877" s="6">
        <v>0</v>
      </c>
    </row>
    <row r="878" spans="1:30">
      <c r="A878" s="6">
        <v>875</v>
      </c>
      <c r="B878" s="6">
        <v>100110</v>
      </c>
      <c r="C878" s="12" t="s">
        <v>692</v>
      </c>
      <c r="D878" s="6"/>
      <c r="E878" s="11" t="str">
        <f t="shared" si="23"/>
        <v>10011029545</v>
      </c>
      <c r="F878" s="6">
        <v>29545</v>
      </c>
      <c r="G878" s="7" t="s">
        <v>522</v>
      </c>
      <c r="H878" s="12">
        <v>1007</v>
      </c>
      <c r="I878" s="6">
        <v>100</v>
      </c>
      <c r="J878" s="6">
        <v>2</v>
      </c>
      <c r="K878" s="6">
        <v>3</v>
      </c>
      <c r="L878" s="6">
        <v>0</v>
      </c>
      <c r="M878" s="6">
        <v>1.2</v>
      </c>
      <c r="N878" s="6">
        <v>3.3</v>
      </c>
      <c r="O878" s="6">
        <v>7816</v>
      </c>
      <c r="P878" s="6">
        <v>2546941</v>
      </c>
      <c r="Q878" s="6">
        <v>5002</v>
      </c>
      <c r="R878" s="6">
        <v>5002</v>
      </c>
      <c r="S878" s="6">
        <v>2501</v>
      </c>
      <c r="T878" s="6">
        <v>1250</v>
      </c>
      <c r="U878" s="6">
        <v>1000</v>
      </c>
      <c r="V878" s="6">
        <v>800</v>
      </c>
      <c r="W878" s="6">
        <v>625</v>
      </c>
      <c r="X878" s="6">
        <v>1250</v>
      </c>
      <c r="Y878" s="6">
        <v>12000</v>
      </c>
      <c r="Z878" s="6">
        <v>0</v>
      </c>
      <c r="AA878" s="6">
        <v>550</v>
      </c>
      <c r="AB878" s="6">
        <v>0</v>
      </c>
      <c r="AC878" s="6">
        <v>0</v>
      </c>
      <c r="AD878" s="6">
        <v>0</v>
      </c>
    </row>
    <row r="879" spans="1:30">
      <c r="A879" s="6">
        <v>876</v>
      </c>
      <c r="B879" s="6">
        <v>100120</v>
      </c>
      <c r="C879" s="12" t="s">
        <v>676</v>
      </c>
      <c r="D879" s="6"/>
      <c r="E879" s="11" t="str">
        <f t="shared" si="23"/>
        <v>10012029531</v>
      </c>
      <c r="F879" s="6">
        <v>29531</v>
      </c>
      <c r="G879" s="12" t="s">
        <v>92</v>
      </c>
      <c r="H879" s="12">
        <v>1008</v>
      </c>
      <c r="I879" s="6">
        <v>110</v>
      </c>
      <c r="J879" s="6">
        <v>2</v>
      </c>
      <c r="K879" s="6">
        <v>3</v>
      </c>
      <c r="L879" s="6">
        <v>0</v>
      </c>
      <c r="M879" s="6">
        <v>1.2</v>
      </c>
      <c r="N879" s="6">
        <v>3.3</v>
      </c>
      <c r="O879" s="6">
        <v>7816</v>
      </c>
      <c r="P879" s="6">
        <v>2546941</v>
      </c>
      <c r="Q879" s="6">
        <v>5002</v>
      </c>
      <c r="R879" s="6">
        <v>5002</v>
      </c>
      <c r="S879" s="6">
        <v>2501</v>
      </c>
      <c r="T879" s="6">
        <v>1250</v>
      </c>
      <c r="U879" s="6">
        <v>1000</v>
      </c>
      <c r="V879" s="6">
        <v>800</v>
      </c>
      <c r="W879" s="6">
        <v>625</v>
      </c>
      <c r="X879" s="6">
        <v>1250</v>
      </c>
      <c r="Y879" s="6">
        <v>12000</v>
      </c>
      <c r="Z879" s="6">
        <v>0</v>
      </c>
      <c r="AA879" s="6">
        <v>550</v>
      </c>
      <c r="AB879" s="6">
        <v>0</v>
      </c>
      <c r="AC879" s="6">
        <v>0</v>
      </c>
      <c r="AD879" s="6">
        <v>0</v>
      </c>
    </row>
    <row r="880" spans="1:30">
      <c r="A880" s="6">
        <v>877</v>
      </c>
      <c r="B880" s="6">
        <v>100120</v>
      </c>
      <c r="C880" s="12" t="s">
        <v>677</v>
      </c>
      <c r="D880" s="6"/>
      <c r="E880" s="11" t="str">
        <f t="shared" si="23"/>
        <v>10012029532</v>
      </c>
      <c r="F880" s="6">
        <v>29532</v>
      </c>
      <c r="G880" s="12" t="s">
        <v>678</v>
      </c>
      <c r="H880" s="12">
        <v>1008</v>
      </c>
      <c r="I880" s="6">
        <v>110</v>
      </c>
      <c r="J880" s="6">
        <v>2</v>
      </c>
      <c r="K880" s="6">
        <v>3</v>
      </c>
      <c r="L880" s="6">
        <v>0</v>
      </c>
      <c r="M880" s="6">
        <v>1.2</v>
      </c>
      <c r="N880" s="6">
        <v>3.3</v>
      </c>
      <c r="O880" s="6">
        <v>7816</v>
      </c>
      <c r="P880" s="6">
        <v>2546941</v>
      </c>
      <c r="Q880" s="6">
        <v>5002</v>
      </c>
      <c r="R880" s="6">
        <v>5002</v>
      </c>
      <c r="S880" s="6">
        <v>2501</v>
      </c>
      <c r="T880" s="6">
        <v>1250</v>
      </c>
      <c r="U880" s="6">
        <v>1000</v>
      </c>
      <c r="V880" s="6">
        <v>800</v>
      </c>
      <c r="W880" s="6">
        <v>625</v>
      </c>
      <c r="X880" s="6">
        <v>1250</v>
      </c>
      <c r="Y880" s="6">
        <v>12000</v>
      </c>
      <c r="Z880" s="6">
        <v>0</v>
      </c>
      <c r="AA880" s="6">
        <v>550</v>
      </c>
      <c r="AB880" s="6">
        <v>0</v>
      </c>
      <c r="AC880" s="6">
        <v>0</v>
      </c>
      <c r="AD880" s="6">
        <v>0</v>
      </c>
    </row>
    <row r="881" spans="1:30">
      <c r="A881" s="6">
        <v>878</v>
      </c>
      <c r="B881" s="6">
        <v>100120</v>
      </c>
      <c r="C881" s="12" t="s">
        <v>679</v>
      </c>
      <c r="D881" s="6"/>
      <c r="E881" s="11" t="str">
        <f t="shared" si="23"/>
        <v>10012029533</v>
      </c>
      <c r="F881" s="6">
        <v>29533</v>
      </c>
      <c r="G881" s="12" t="s">
        <v>128</v>
      </c>
      <c r="H881" s="12">
        <v>1008</v>
      </c>
      <c r="I881" s="6">
        <v>110</v>
      </c>
      <c r="J881" s="6">
        <v>2</v>
      </c>
      <c r="K881" s="6">
        <v>3</v>
      </c>
      <c r="L881" s="6">
        <v>0</v>
      </c>
      <c r="M881" s="6">
        <v>1.2</v>
      </c>
      <c r="N881" s="6">
        <v>3.3</v>
      </c>
      <c r="O881" s="6">
        <v>7816</v>
      </c>
      <c r="P881" s="6">
        <v>2546941</v>
      </c>
      <c r="Q881" s="6">
        <v>5002</v>
      </c>
      <c r="R881" s="6">
        <v>5002</v>
      </c>
      <c r="S881" s="6">
        <v>2501</v>
      </c>
      <c r="T881" s="6">
        <v>1250</v>
      </c>
      <c r="U881" s="6">
        <v>1000</v>
      </c>
      <c r="V881" s="6">
        <v>800</v>
      </c>
      <c r="W881" s="6">
        <v>625</v>
      </c>
      <c r="X881" s="6">
        <v>1250</v>
      </c>
      <c r="Y881" s="6">
        <v>12000</v>
      </c>
      <c r="Z881" s="6">
        <v>0</v>
      </c>
      <c r="AA881" s="6">
        <v>550</v>
      </c>
      <c r="AB881" s="6">
        <v>0</v>
      </c>
      <c r="AC881" s="6">
        <v>0</v>
      </c>
      <c r="AD881" s="6">
        <v>0</v>
      </c>
    </row>
    <row r="882" spans="1:30">
      <c r="A882" s="6">
        <v>879</v>
      </c>
      <c r="B882" s="6">
        <v>100120</v>
      </c>
      <c r="C882" s="12" t="s">
        <v>680</v>
      </c>
      <c r="D882" s="6"/>
      <c r="E882" s="11" t="str">
        <f t="shared" si="23"/>
        <v>10012029534</v>
      </c>
      <c r="F882" s="6">
        <v>29534</v>
      </c>
      <c r="G882" s="12" t="s">
        <v>88</v>
      </c>
      <c r="H882" s="12">
        <v>1008</v>
      </c>
      <c r="I882" s="6">
        <v>110</v>
      </c>
      <c r="J882" s="6">
        <v>2</v>
      </c>
      <c r="K882" s="6">
        <v>3</v>
      </c>
      <c r="L882" s="6">
        <v>0</v>
      </c>
      <c r="M882" s="6">
        <v>1.2</v>
      </c>
      <c r="N882" s="6">
        <v>3.3</v>
      </c>
      <c r="O882" s="6">
        <v>7816</v>
      </c>
      <c r="P882" s="6">
        <v>2546941</v>
      </c>
      <c r="Q882" s="6">
        <v>5002</v>
      </c>
      <c r="R882" s="6">
        <v>5002</v>
      </c>
      <c r="S882" s="6">
        <v>2501</v>
      </c>
      <c r="T882" s="6">
        <v>1250</v>
      </c>
      <c r="U882" s="6">
        <v>1000</v>
      </c>
      <c r="V882" s="6">
        <v>800</v>
      </c>
      <c r="W882" s="6">
        <v>625</v>
      </c>
      <c r="X882" s="6">
        <v>1250</v>
      </c>
      <c r="Y882" s="6">
        <v>12000</v>
      </c>
      <c r="Z882" s="6">
        <v>0</v>
      </c>
      <c r="AA882" s="6">
        <v>550</v>
      </c>
      <c r="AB882" s="6">
        <v>0</v>
      </c>
      <c r="AC882" s="6">
        <v>0</v>
      </c>
      <c r="AD882" s="6">
        <v>0</v>
      </c>
    </row>
    <row r="883" spans="1:30">
      <c r="A883" s="6">
        <v>880</v>
      </c>
      <c r="B883" s="6">
        <v>100120</v>
      </c>
      <c r="C883" s="12" t="s">
        <v>681</v>
      </c>
      <c r="D883" s="6"/>
      <c r="E883" s="11" t="str">
        <f t="shared" si="23"/>
        <v>10012029535</v>
      </c>
      <c r="F883" s="6">
        <v>29535</v>
      </c>
      <c r="G883" s="12" t="s">
        <v>104</v>
      </c>
      <c r="H883" s="12">
        <v>1008</v>
      </c>
      <c r="I883" s="6">
        <v>110</v>
      </c>
      <c r="J883" s="6">
        <v>2</v>
      </c>
      <c r="K883" s="6">
        <v>3</v>
      </c>
      <c r="L883" s="6">
        <v>0</v>
      </c>
      <c r="M883" s="6">
        <v>1.2</v>
      </c>
      <c r="N883" s="6">
        <v>3.3</v>
      </c>
      <c r="O883" s="6">
        <v>7816</v>
      </c>
      <c r="P883" s="6">
        <v>2546941</v>
      </c>
      <c r="Q883" s="6">
        <v>5002</v>
      </c>
      <c r="R883" s="6">
        <v>5002</v>
      </c>
      <c r="S883" s="6">
        <v>2501</v>
      </c>
      <c r="T883" s="6">
        <v>1250</v>
      </c>
      <c r="U883" s="6">
        <v>1000</v>
      </c>
      <c r="V883" s="6">
        <v>800</v>
      </c>
      <c r="W883" s="6">
        <v>625</v>
      </c>
      <c r="X883" s="6">
        <v>1250</v>
      </c>
      <c r="Y883" s="6">
        <v>12000</v>
      </c>
      <c r="Z883" s="6">
        <v>0</v>
      </c>
      <c r="AA883" s="6">
        <v>550</v>
      </c>
      <c r="AB883" s="6">
        <v>0</v>
      </c>
      <c r="AC883" s="6">
        <v>0</v>
      </c>
      <c r="AD883" s="6">
        <v>0</v>
      </c>
    </row>
    <row r="884" spans="1:30">
      <c r="A884" s="6">
        <v>881</v>
      </c>
      <c r="B884" s="6">
        <v>100120</v>
      </c>
      <c r="C884" s="12" t="s">
        <v>682</v>
      </c>
      <c r="D884" s="6"/>
      <c r="E884" s="11" t="str">
        <f t="shared" si="23"/>
        <v>10012029536</v>
      </c>
      <c r="F884" s="6">
        <v>29536</v>
      </c>
      <c r="G884" s="12" t="s">
        <v>683</v>
      </c>
      <c r="H884" s="12">
        <v>1008</v>
      </c>
      <c r="I884" s="6">
        <v>110</v>
      </c>
      <c r="J884" s="6">
        <v>2</v>
      </c>
      <c r="K884" s="6">
        <v>3</v>
      </c>
      <c r="L884" s="6">
        <v>0</v>
      </c>
      <c r="M884" s="6">
        <v>1.2</v>
      </c>
      <c r="N884" s="6">
        <v>3.3</v>
      </c>
      <c r="O884" s="6">
        <v>7816</v>
      </c>
      <c r="P884" s="6">
        <v>2546941</v>
      </c>
      <c r="Q884" s="6">
        <v>5002</v>
      </c>
      <c r="R884" s="6">
        <v>5002</v>
      </c>
      <c r="S884" s="6">
        <v>2501</v>
      </c>
      <c r="T884" s="6">
        <v>1250</v>
      </c>
      <c r="U884" s="6">
        <v>1000</v>
      </c>
      <c r="V884" s="6">
        <v>800</v>
      </c>
      <c r="W884" s="6">
        <v>625</v>
      </c>
      <c r="X884" s="6">
        <v>1250</v>
      </c>
      <c r="Y884" s="6">
        <v>12000</v>
      </c>
      <c r="Z884" s="6">
        <v>0</v>
      </c>
      <c r="AA884" s="6">
        <v>550</v>
      </c>
      <c r="AB884" s="6">
        <v>0</v>
      </c>
      <c r="AC884" s="6">
        <v>0</v>
      </c>
      <c r="AD884" s="6">
        <v>0</v>
      </c>
    </row>
    <row r="885" spans="1:30">
      <c r="A885" s="6">
        <v>882</v>
      </c>
      <c r="B885" s="6">
        <v>100120</v>
      </c>
      <c r="C885" s="12" t="s">
        <v>684</v>
      </c>
      <c r="D885" s="6"/>
      <c r="E885" s="11" t="str">
        <f t="shared" si="23"/>
        <v>10012029537</v>
      </c>
      <c r="F885" s="6">
        <v>29537</v>
      </c>
      <c r="G885" s="12" t="s">
        <v>527</v>
      </c>
      <c r="H885" s="12">
        <v>1008</v>
      </c>
      <c r="I885" s="6">
        <v>110</v>
      </c>
      <c r="J885" s="6">
        <v>2</v>
      </c>
      <c r="K885" s="6">
        <v>3</v>
      </c>
      <c r="L885" s="6">
        <v>0</v>
      </c>
      <c r="M885" s="6">
        <v>1.2</v>
      </c>
      <c r="N885" s="6">
        <v>3.3</v>
      </c>
      <c r="O885" s="6">
        <v>7816</v>
      </c>
      <c r="P885" s="6">
        <v>2546941</v>
      </c>
      <c r="Q885" s="6">
        <v>5002</v>
      </c>
      <c r="R885" s="6">
        <v>5002</v>
      </c>
      <c r="S885" s="6">
        <v>2501</v>
      </c>
      <c r="T885" s="6">
        <v>1250</v>
      </c>
      <c r="U885" s="6">
        <v>1000</v>
      </c>
      <c r="V885" s="6">
        <v>800</v>
      </c>
      <c r="W885" s="6">
        <v>625</v>
      </c>
      <c r="X885" s="6">
        <v>1250</v>
      </c>
      <c r="Y885" s="6">
        <v>12000</v>
      </c>
      <c r="Z885" s="6">
        <v>0</v>
      </c>
      <c r="AA885" s="6">
        <v>550</v>
      </c>
      <c r="AB885" s="6">
        <v>0</v>
      </c>
      <c r="AC885" s="6">
        <v>0</v>
      </c>
      <c r="AD885" s="6">
        <v>0</v>
      </c>
    </row>
    <row r="886" spans="1:30">
      <c r="A886" s="6">
        <v>883</v>
      </c>
      <c r="B886" s="6">
        <v>100120</v>
      </c>
      <c r="C886" s="12" t="s">
        <v>685</v>
      </c>
      <c r="D886" s="6"/>
      <c r="E886" s="11" t="str">
        <f t="shared" si="23"/>
        <v>10012029538</v>
      </c>
      <c r="F886" s="6">
        <v>29538</v>
      </c>
      <c r="G886" s="12" t="s">
        <v>526</v>
      </c>
      <c r="H886" s="12">
        <v>1008</v>
      </c>
      <c r="I886" s="6">
        <v>110</v>
      </c>
      <c r="J886" s="6">
        <v>2</v>
      </c>
      <c r="K886" s="6">
        <v>3</v>
      </c>
      <c r="L886" s="6">
        <v>0</v>
      </c>
      <c r="M886" s="6">
        <v>1.2</v>
      </c>
      <c r="N886" s="6">
        <v>3.3</v>
      </c>
      <c r="O886" s="6">
        <v>7816</v>
      </c>
      <c r="P886" s="6">
        <v>2546941</v>
      </c>
      <c r="Q886" s="6">
        <v>5002</v>
      </c>
      <c r="R886" s="6">
        <v>5002</v>
      </c>
      <c r="S886" s="6">
        <v>2501</v>
      </c>
      <c r="T886" s="6">
        <v>1250</v>
      </c>
      <c r="U886" s="6">
        <v>1000</v>
      </c>
      <c r="V886" s="6">
        <v>800</v>
      </c>
      <c r="W886" s="6">
        <v>625</v>
      </c>
      <c r="X886" s="6">
        <v>1250</v>
      </c>
      <c r="Y886" s="6">
        <v>12000</v>
      </c>
      <c r="Z886" s="6">
        <v>0</v>
      </c>
      <c r="AA886" s="6">
        <v>550</v>
      </c>
      <c r="AB886" s="6">
        <v>0</v>
      </c>
      <c r="AC886" s="6">
        <v>0</v>
      </c>
      <c r="AD886" s="6">
        <v>0</v>
      </c>
    </row>
    <row r="887" spans="1:30">
      <c r="A887" s="6">
        <v>884</v>
      </c>
      <c r="B887" s="6">
        <v>100120</v>
      </c>
      <c r="C887" s="12" t="s">
        <v>686</v>
      </c>
      <c r="D887" s="6"/>
      <c r="E887" s="11" t="str">
        <f t="shared" si="23"/>
        <v>10012029539</v>
      </c>
      <c r="F887" s="6">
        <v>29539</v>
      </c>
      <c r="G887" s="7" t="s">
        <v>72</v>
      </c>
      <c r="H887" s="12">
        <v>1008</v>
      </c>
      <c r="I887" s="6">
        <v>110</v>
      </c>
      <c r="J887" s="6">
        <v>2</v>
      </c>
      <c r="K887" s="6">
        <v>3</v>
      </c>
      <c r="L887" s="6">
        <v>0</v>
      </c>
      <c r="M887" s="6">
        <v>1.2</v>
      </c>
      <c r="N887" s="6">
        <v>3.3</v>
      </c>
      <c r="O887" s="6">
        <v>7816</v>
      </c>
      <c r="P887" s="6">
        <v>2546941</v>
      </c>
      <c r="Q887" s="6">
        <v>5002</v>
      </c>
      <c r="R887" s="6">
        <v>5002</v>
      </c>
      <c r="S887" s="6">
        <v>2501</v>
      </c>
      <c r="T887" s="6">
        <v>1250</v>
      </c>
      <c r="U887" s="6">
        <v>1000</v>
      </c>
      <c r="V887" s="6">
        <v>800</v>
      </c>
      <c r="W887" s="6">
        <v>625</v>
      </c>
      <c r="X887" s="6">
        <v>1250</v>
      </c>
      <c r="Y887" s="6">
        <v>12000</v>
      </c>
      <c r="Z887" s="6">
        <v>0</v>
      </c>
      <c r="AA887" s="6">
        <v>550</v>
      </c>
      <c r="AB887" s="6">
        <v>0</v>
      </c>
      <c r="AC887" s="6">
        <v>0</v>
      </c>
      <c r="AD887" s="6">
        <v>0</v>
      </c>
    </row>
    <row r="888" spans="1:30">
      <c r="A888" s="6">
        <v>885</v>
      </c>
      <c r="B888" s="6">
        <v>100120</v>
      </c>
      <c r="C888" s="12" t="s">
        <v>687</v>
      </c>
      <c r="D888" s="6"/>
      <c r="E888" s="11" t="str">
        <f t="shared" si="23"/>
        <v>10012029540</v>
      </c>
      <c r="F888" s="6">
        <v>29540</v>
      </c>
      <c r="G888" s="7" t="s">
        <v>625</v>
      </c>
      <c r="H888" s="12">
        <v>1008</v>
      </c>
      <c r="I888" s="6">
        <v>110</v>
      </c>
      <c r="J888" s="6">
        <v>2</v>
      </c>
      <c r="K888" s="6">
        <v>3</v>
      </c>
      <c r="L888" s="6">
        <v>0</v>
      </c>
      <c r="M888" s="6">
        <v>1.2</v>
      </c>
      <c r="N888" s="6">
        <v>3.3</v>
      </c>
      <c r="O888" s="6">
        <v>7816</v>
      </c>
      <c r="P888" s="6">
        <v>2546941</v>
      </c>
      <c r="Q888" s="6">
        <v>5002</v>
      </c>
      <c r="R888" s="6">
        <v>5002</v>
      </c>
      <c r="S888" s="6">
        <v>2501</v>
      </c>
      <c r="T888" s="6">
        <v>1250</v>
      </c>
      <c r="U888" s="6">
        <v>1000</v>
      </c>
      <c r="V888" s="6">
        <v>800</v>
      </c>
      <c r="W888" s="6">
        <v>625</v>
      </c>
      <c r="X888" s="6">
        <v>1250</v>
      </c>
      <c r="Y888" s="6">
        <v>12000</v>
      </c>
      <c r="Z888" s="6">
        <v>0</v>
      </c>
      <c r="AA888" s="6">
        <v>550</v>
      </c>
      <c r="AB888" s="6">
        <v>0</v>
      </c>
      <c r="AC888" s="6">
        <v>0</v>
      </c>
      <c r="AD888" s="6">
        <v>0</v>
      </c>
    </row>
    <row r="889" spans="1:30">
      <c r="A889" s="6">
        <v>886</v>
      </c>
      <c r="B889" s="6">
        <v>100120</v>
      </c>
      <c r="C889" s="12" t="s">
        <v>688</v>
      </c>
      <c r="D889" s="6"/>
      <c r="E889" s="11" t="str">
        <f t="shared" si="23"/>
        <v>10012029541</v>
      </c>
      <c r="F889" s="6">
        <v>29541</v>
      </c>
      <c r="G889" s="7" t="s">
        <v>160</v>
      </c>
      <c r="H889" s="12">
        <v>1008</v>
      </c>
      <c r="I889" s="6">
        <v>110</v>
      </c>
      <c r="J889" s="6">
        <v>2</v>
      </c>
      <c r="K889" s="6">
        <v>3</v>
      </c>
      <c r="L889" s="6">
        <v>0</v>
      </c>
      <c r="M889" s="6">
        <v>1.2</v>
      </c>
      <c r="N889" s="6">
        <v>3.3</v>
      </c>
      <c r="O889" s="6">
        <v>7816</v>
      </c>
      <c r="P889" s="6">
        <v>2546941</v>
      </c>
      <c r="Q889" s="6">
        <v>5002</v>
      </c>
      <c r="R889" s="6">
        <v>5002</v>
      </c>
      <c r="S889" s="6">
        <v>2501</v>
      </c>
      <c r="T889" s="6">
        <v>1250</v>
      </c>
      <c r="U889" s="6">
        <v>1000</v>
      </c>
      <c r="V889" s="6">
        <v>800</v>
      </c>
      <c r="W889" s="6">
        <v>625</v>
      </c>
      <c r="X889" s="6">
        <v>1250</v>
      </c>
      <c r="Y889" s="6">
        <v>12000</v>
      </c>
      <c r="Z889" s="6">
        <v>0</v>
      </c>
      <c r="AA889" s="6">
        <v>550</v>
      </c>
      <c r="AB889" s="6">
        <v>0</v>
      </c>
      <c r="AC889" s="6">
        <v>0</v>
      </c>
      <c r="AD889" s="6">
        <v>0</v>
      </c>
    </row>
    <row r="890" spans="1:30">
      <c r="A890" s="6">
        <v>887</v>
      </c>
      <c r="B890" s="6">
        <v>100120</v>
      </c>
      <c r="C890" s="12" t="s">
        <v>689</v>
      </c>
      <c r="D890" s="6"/>
      <c r="E890" s="11" t="str">
        <f t="shared" si="23"/>
        <v>10012029542</v>
      </c>
      <c r="F890" s="6">
        <v>29542</v>
      </c>
      <c r="G890" s="7" t="s">
        <v>171</v>
      </c>
      <c r="H890" s="12">
        <v>1008</v>
      </c>
      <c r="I890" s="6">
        <v>110</v>
      </c>
      <c r="J890" s="6">
        <v>2</v>
      </c>
      <c r="K890" s="6">
        <v>3</v>
      </c>
      <c r="L890" s="6">
        <v>0</v>
      </c>
      <c r="M890" s="6">
        <v>1.2</v>
      </c>
      <c r="N890" s="6">
        <v>3.3</v>
      </c>
      <c r="O890" s="6">
        <v>7816</v>
      </c>
      <c r="P890" s="6">
        <v>2546941</v>
      </c>
      <c r="Q890" s="6">
        <v>5002</v>
      </c>
      <c r="R890" s="6">
        <v>5002</v>
      </c>
      <c r="S890" s="6">
        <v>2501</v>
      </c>
      <c r="T890" s="6">
        <v>1250</v>
      </c>
      <c r="U890" s="6">
        <v>1000</v>
      </c>
      <c r="V890" s="6">
        <v>800</v>
      </c>
      <c r="W890" s="6">
        <v>625</v>
      </c>
      <c r="X890" s="6">
        <v>1250</v>
      </c>
      <c r="Y890" s="6">
        <v>12000</v>
      </c>
      <c r="Z890" s="6">
        <v>0</v>
      </c>
      <c r="AA890" s="6">
        <v>550</v>
      </c>
      <c r="AB890" s="6">
        <v>0</v>
      </c>
      <c r="AC890" s="6">
        <v>0</v>
      </c>
      <c r="AD890" s="6">
        <v>0</v>
      </c>
    </row>
    <row r="891" spans="1:30">
      <c r="A891" s="6">
        <v>888</v>
      </c>
      <c r="B891" s="6">
        <v>100120</v>
      </c>
      <c r="C891" s="12" t="s">
        <v>690</v>
      </c>
      <c r="D891" s="6"/>
      <c r="E891" s="11" t="str">
        <f t="shared" si="23"/>
        <v>10012029543</v>
      </c>
      <c r="F891" s="6">
        <v>29543</v>
      </c>
      <c r="G891" s="7" t="s">
        <v>75</v>
      </c>
      <c r="H891" s="12">
        <v>1008</v>
      </c>
      <c r="I891" s="6">
        <v>110</v>
      </c>
      <c r="J891" s="6">
        <v>2</v>
      </c>
      <c r="K891" s="6">
        <v>3</v>
      </c>
      <c r="L891" s="6">
        <v>0</v>
      </c>
      <c r="M891" s="6">
        <v>1.2</v>
      </c>
      <c r="N891" s="6">
        <v>3.3</v>
      </c>
      <c r="O891" s="6">
        <v>7816</v>
      </c>
      <c r="P891" s="6">
        <v>2546941</v>
      </c>
      <c r="Q891" s="6">
        <v>5002</v>
      </c>
      <c r="R891" s="6">
        <v>5002</v>
      </c>
      <c r="S891" s="6">
        <v>2501</v>
      </c>
      <c r="T891" s="6">
        <v>1250</v>
      </c>
      <c r="U891" s="6">
        <v>1000</v>
      </c>
      <c r="V891" s="6">
        <v>800</v>
      </c>
      <c r="W891" s="6">
        <v>625</v>
      </c>
      <c r="X891" s="6">
        <v>1250</v>
      </c>
      <c r="Y891" s="6">
        <v>12000</v>
      </c>
      <c r="Z891" s="6">
        <v>0</v>
      </c>
      <c r="AA891" s="6">
        <v>550</v>
      </c>
      <c r="AB891" s="6">
        <v>0</v>
      </c>
      <c r="AC891" s="6">
        <v>0</v>
      </c>
      <c r="AD891" s="6">
        <v>0</v>
      </c>
    </row>
    <row r="892" spans="1:30">
      <c r="A892" s="6">
        <v>889</v>
      </c>
      <c r="B892" s="6">
        <v>100120</v>
      </c>
      <c r="C892" s="12" t="s">
        <v>691</v>
      </c>
      <c r="D892" s="6"/>
      <c r="E892" s="11" t="str">
        <f t="shared" si="23"/>
        <v>10012029544</v>
      </c>
      <c r="F892" s="6">
        <v>29544</v>
      </c>
      <c r="G892" s="7" t="s">
        <v>519</v>
      </c>
      <c r="H892" s="12">
        <v>1008</v>
      </c>
      <c r="I892" s="6">
        <v>110</v>
      </c>
      <c r="J892" s="6">
        <v>2</v>
      </c>
      <c r="K892" s="6">
        <v>3</v>
      </c>
      <c r="L892" s="6">
        <v>0</v>
      </c>
      <c r="M892" s="6">
        <v>1.2</v>
      </c>
      <c r="N892" s="6">
        <v>3.3</v>
      </c>
      <c r="O892" s="6">
        <v>7816</v>
      </c>
      <c r="P892" s="6">
        <v>2546941</v>
      </c>
      <c r="Q892" s="6">
        <v>5002</v>
      </c>
      <c r="R892" s="6">
        <v>5002</v>
      </c>
      <c r="S892" s="6">
        <v>2501</v>
      </c>
      <c r="T892" s="6">
        <v>1250</v>
      </c>
      <c r="U892" s="6">
        <v>1000</v>
      </c>
      <c r="V892" s="6">
        <v>800</v>
      </c>
      <c r="W892" s="6">
        <v>625</v>
      </c>
      <c r="X892" s="6">
        <v>1250</v>
      </c>
      <c r="Y892" s="6">
        <v>12000</v>
      </c>
      <c r="Z892" s="6">
        <v>0</v>
      </c>
      <c r="AA892" s="6">
        <v>550</v>
      </c>
      <c r="AB892" s="6">
        <v>0</v>
      </c>
      <c r="AC892" s="6">
        <v>0</v>
      </c>
      <c r="AD892" s="6">
        <v>0</v>
      </c>
    </row>
    <row r="893" spans="1:30">
      <c r="A893" s="6">
        <v>890</v>
      </c>
      <c r="B893" s="6">
        <v>100120</v>
      </c>
      <c r="C893" s="12" t="s">
        <v>692</v>
      </c>
      <c r="D893" s="6"/>
      <c r="E893" s="11" t="str">
        <f t="shared" si="23"/>
        <v>10012029545</v>
      </c>
      <c r="F893" s="6">
        <v>29545</v>
      </c>
      <c r="G893" s="7" t="s">
        <v>522</v>
      </c>
      <c r="H893" s="12">
        <v>1008</v>
      </c>
      <c r="I893" s="6">
        <v>110</v>
      </c>
      <c r="J893" s="6">
        <v>2</v>
      </c>
      <c r="K893" s="6">
        <v>3</v>
      </c>
      <c r="L893" s="6">
        <v>0</v>
      </c>
      <c r="M893" s="6">
        <v>1.2</v>
      </c>
      <c r="N893" s="6">
        <v>3.3</v>
      </c>
      <c r="O893" s="6">
        <v>7816</v>
      </c>
      <c r="P893" s="6">
        <v>2546941</v>
      </c>
      <c r="Q893" s="6">
        <v>5002</v>
      </c>
      <c r="R893" s="6">
        <v>5002</v>
      </c>
      <c r="S893" s="6">
        <v>2501</v>
      </c>
      <c r="T893" s="6">
        <v>1250</v>
      </c>
      <c r="U893" s="6">
        <v>1000</v>
      </c>
      <c r="V893" s="6">
        <v>800</v>
      </c>
      <c r="W893" s="6">
        <v>625</v>
      </c>
      <c r="X893" s="6">
        <v>1250</v>
      </c>
      <c r="Y893" s="6">
        <v>12000</v>
      </c>
      <c r="Z893" s="6">
        <v>0</v>
      </c>
      <c r="AA893" s="6">
        <v>550</v>
      </c>
      <c r="AB893" s="6">
        <v>0</v>
      </c>
      <c r="AC893" s="6">
        <v>0</v>
      </c>
      <c r="AD893" s="6">
        <v>0</v>
      </c>
    </row>
    <row r="894" spans="1:30">
      <c r="A894" s="6">
        <v>891</v>
      </c>
      <c r="B894" s="6">
        <v>100130</v>
      </c>
      <c r="C894" s="12" t="s">
        <v>676</v>
      </c>
      <c r="D894" s="6"/>
      <c r="E894" s="11" t="str">
        <f t="shared" si="23"/>
        <v>10013029531</v>
      </c>
      <c r="F894" s="6">
        <v>29531</v>
      </c>
      <c r="G894" s="12" t="s">
        <v>92</v>
      </c>
      <c r="H894" s="12">
        <v>1009</v>
      </c>
      <c r="I894" s="6">
        <v>120</v>
      </c>
      <c r="J894" s="6">
        <v>2</v>
      </c>
      <c r="K894" s="6">
        <v>3</v>
      </c>
      <c r="L894" s="6">
        <v>0</v>
      </c>
      <c r="M894" s="6">
        <v>1.2</v>
      </c>
      <c r="N894" s="6">
        <v>3.3</v>
      </c>
      <c r="O894" s="6">
        <v>7816</v>
      </c>
      <c r="P894" s="6">
        <v>2546941</v>
      </c>
      <c r="Q894" s="6">
        <v>5002</v>
      </c>
      <c r="R894" s="6">
        <v>5002</v>
      </c>
      <c r="S894" s="6">
        <v>2501</v>
      </c>
      <c r="T894" s="6">
        <v>1250</v>
      </c>
      <c r="U894" s="6">
        <v>1000</v>
      </c>
      <c r="V894" s="6">
        <v>800</v>
      </c>
      <c r="W894" s="6">
        <v>625</v>
      </c>
      <c r="X894" s="6">
        <v>1250</v>
      </c>
      <c r="Y894" s="6">
        <v>12000</v>
      </c>
      <c r="Z894" s="6">
        <v>0</v>
      </c>
      <c r="AA894" s="6">
        <v>550</v>
      </c>
      <c r="AB894" s="6">
        <v>0</v>
      </c>
      <c r="AC894" s="6">
        <v>0</v>
      </c>
      <c r="AD894" s="6">
        <v>0</v>
      </c>
    </row>
    <row r="895" spans="1:30">
      <c r="A895" s="6">
        <v>892</v>
      </c>
      <c r="B895" s="6">
        <v>100130</v>
      </c>
      <c r="C895" s="12" t="s">
        <v>677</v>
      </c>
      <c r="D895" s="6"/>
      <c r="E895" s="11" t="str">
        <f t="shared" si="23"/>
        <v>10013029532</v>
      </c>
      <c r="F895" s="6">
        <v>29532</v>
      </c>
      <c r="G895" s="12" t="s">
        <v>678</v>
      </c>
      <c r="H895" s="12">
        <v>1009</v>
      </c>
      <c r="I895" s="6">
        <v>120</v>
      </c>
      <c r="J895" s="6">
        <v>2</v>
      </c>
      <c r="K895" s="6">
        <v>3</v>
      </c>
      <c r="L895" s="6">
        <v>0</v>
      </c>
      <c r="M895" s="6">
        <v>1.2</v>
      </c>
      <c r="N895" s="6">
        <v>3.3</v>
      </c>
      <c r="O895" s="6">
        <v>7816</v>
      </c>
      <c r="P895" s="6">
        <v>2546941</v>
      </c>
      <c r="Q895" s="6">
        <v>5002</v>
      </c>
      <c r="R895" s="6">
        <v>5002</v>
      </c>
      <c r="S895" s="6">
        <v>2501</v>
      </c>
      <c r="T895" s="6">
        <v>1250</v>
      </c>
      <c r="U895" s="6">
        <v>1000</v>
      </c>
      <c r="V895" s="6">
        <v>800</v>
      </c>
      <c r="W895" s="6">
        <v>625</v>
      </c>
      <c r="X895" s="6">
        <v>1250</v>
      </c>
      <c r="Y895" s="6">
        <v>12000</v>
      </c>
      <c r="Z895" s="6">
        <v>0</v>
      </c>
      <c r="AA895" s="6">
        <v>550</v>
      </c>
      <c r="AB895" s="6">
        <v>0</v>
      </c>
      <c r="AC895" s="6">
        <v>0</v>
      </c>
      <c r="AD895" s="6">
        <v>0</v>
      </c>
    </row>
    <row r="896" spans="1:30">
      <c r="A896" s="6">
        <v>893</v>
      </c>
      <c r="B896" s="6">
        <v>100130</v>
      </c>
      <c r="C896" s="12" t="s">
        <v>679</v>
      </c>
      <c r="D896" s="6"/>
      <c r="E896" s="11" t="str">
        <f t="shared" si="23"/>
        <v>10013029533</v>
      </c>
      <c r="F896" s="6">
        <v>29533</v>
      </c>
      <c r="G896" s="12" t="s">
        <v>128</v>
      </c>
      <c r="H896" s="12">
        <v>1009</v>
      </c>
      <c r="I896" s="6">
        <v>120</v>
      </c>
      <c r="J896" s="6">
        <v>2</v>
      </c>
      <c r="K896" s="6">
        <v>3</v>
      </c>
      <c r="L896" s="6">
        <v>0</v>
      </c>
      <c r="M896" s="6">
        <v>1.2</v>
      </c>
      <c r="N896" s="6">
        <v>3.3</v>
      </c>
      <c r="O896" s="6">
        <v>7816</v>
      </c>
      <c r="P896" s="6">
        <v>2546941</v>
      </c>
      <c r="Q896" s="6">
        <v>5002</v>
      </c>
      <c r="R896" s="6">
        <v>5002</v>
      </c>
      <c r="S896" s="6">
        <v>2501</v>
      </c>
      <c r="T896" s="6">
        <v>1250</v>
      </c>
      <c r="U896" s="6">
        <v>1000</v>
      </c>
      <c r="V896" s="6">
        <v>800</v>
      </c>
      <c r="W896" s="6">
        <v>625</v>
      </c>
      <c r="X896" s="6">
        <v>1250</v>
      </c>
      <c r="Y896" s="6">
        <v>12000</v>
      </c>
      <c r="Z896" s="6">
        <v>0</v>
      </c>
      <c r="AA896" s="6">
        <v>550</v>
      </c>
      <c r="AB896" s="6">
        <v>0</v>
      </c>
      <c r="AC896" s="6">
        <v>0</v>
      </c>
      <c r="AD896" s="6">
        <v>0</v>
      </c>
    </row>
    <row r="897" spans="1:30">
      <c r="A897" s="6">
        <v>894</v>
      </c>
      <c r="B897" s="6">
        <v>100130</v>
      </c>
      <c r="C897" s="12" t="s">
        <v>680</v>
      </c>
      <c r="D897" s="6"/>
      <c r="E897" s="11" t="str">
        <f t="shared" si="23"/>
        <v>10013029534</v>
      </c>
      <c r="F897" s="6">
        <v>29534</v>
      </c>
      <c r="G897" s="12" t="s">
        <v>88</v>
      </c>
      <c r="H897" s="12">
        <v>1009</v>
      </c>
      <c r="I897" s="6">
        <v>120</v>
      </c>
      <c r="J897" s="6">
        <v>2</v>
      </c>
      <c r="K897" s="6">
        <v>3</v>
      </c>
      <c r="L897" s="6">
        <v>0</v>
      </c>
      <c r="M897" s="6">
        <v>1.2</v>
      </c>
      <c r="N897" s="6">
        <v>3.3</v>
      </c>
      <c r="O897" s="6">
        <v>7816</v>
      </c>
      <c r="P897" s="6">
        <v>2546941</v>
      </c>
      <c r="Q897" s="6">
        <v>5002</v>
      </c>
      <c r="R897" s="6">
        <v>5002</v>
      </c>
      <c r="S897" s="6">
        <v>2501</v>
      </c>
      <c r="T897" s="6">
        <v>1250</v>
      </c>
      <c r="U897" s="6">
        <v>1000</v>
      </c>
      <c r="V897" s="6">
        <v>800</v>
      </c>
      <c r="W897" s="6">
        <v>625</v>
      </c>
      <c r="X897" s="6">
        <v>1250</v>
      </c>
      <c r="Y897" s="6">
        <v>12000</v>
      </c>
      <c r="Z897" s="6">
        <v>0</v>
      </c>
      <c r="AA897" s="6">
        <v>550</v>
      </c>
      <c r="AB897" s="6">
        <v>0</v>
      </c>
      <c r="AC897" s="6">
        <v>0</v>
      </c>
      <c r="AD897" s="6">
        <v>0</v>
      </c>
    </row>
    <row r="898" spans="1:30">
      <c r="A898" s="6">
        <v>895</v>
      </c>
      <c r="B898" s="6">
        <v>100130</v>
      </c>
      <c r="C898" s="12" t="s">
        <v>681</v>
      </c>
      <c r="D898" s="6"/>
      <c r="E898" s="11" t="str">
        <f t="shared" si="23"/>
        <v>10013029535</v>
      </c>
      <c r="F898" s="6">
        <v>29535</v>
      </c>
      <c r="G898" s="12" t="s">
        <v>104</v>
      </c>
      <c r="H898" s="12">
        <v>1009</v>
      </c>
      <c r="I898" s="6">
        <v>120</v>
      </c>
      <c r="J898" s="6">
        <v>2</v>
      </c>
      <c r="K898" s="6">
        <v>3</v>
      </c>
      <c r="L898" s="6">
        <v>0</v>
      </c>
      <c r="M898" s="6">
        <v>1.2</v>
      </c>
      <c r="N898" s="6">
        <v>3.3</v>
      </c>
      <c r="O898" s="6">
        <v>7816</v>
      </c>
      <c r="P898" s="6">
        <v>2546941</v>
      </c>
      <c r="Q898" s="6">
        <v>5002</v>
      </c>
      <c r="R898" s="6">
        <v>5002</v>
      </c>
      <c r="S898" s="6">
        <v>2501</v>
      </c>
      <c r="T898" s="6">
        <v>1250</v>
      </c>
      <c r="U898" s="6">
        <v>1000</v>
      </c>
      <c r="V898" s="6">
        <v>800</v>
      </c>
      <c r="W898" s="6">
        <v>625</v>
      </c>
      <c r="X898" s="6">
        <v>1250</v>
      </c>
      <c r="Y898" s="6">
        <v>12000</v>
      </c>
      <c r="Z898" s="6">
        <v>0</v>
      </c>
      <c r="AA898" s="6">
        <v>550</v>
      </c>
      <c r="AB898" s="6">
        <v>0</v>
      </c>
      <c r="AC898" s="6">
        <v>0</v>
      </c>
      <c r="AD898" s="6">
        <v>0</v>
      </c>
    </row>
    <row r="899" spans="1:30">
      <c r="A899" s="6">
        <v>896</v>
      </c>
      <c r="B899" s="6">
        <v>100130</v>
      </c>
      <c r="C899" s="12" t="s">
        <v>682</v>
      </c>
      <c r="D899" s="6"/>
      <c r="E899" s="11" t="str">
        <f t="shared" si="23"/>
        <v>10013029536</v>
      </c>
      <c r="F899" s="6">
        <v>29536</v>
      </c>
      <c r="G899" s="12" t="s">
        <v>683</v>
      </c>
      <c r="H899" s="12">
        <v>1009</v>
      </c>
      <c r="I899" s="6">
        <v>120</v>
      </c>
      <c r="J899" s="6">
        <v>2</v>
      </c>
      <c r="K899" s="6">
        <v>3</v>
      </c>
      <c r="L899" s="6">
        <v>0</v>
      </c>
      <c r="M899" s="6">
        <v>1.2</v>
      </c>
      <c r="N899" s="6">
        <v>3.3</v>
      </c>
      <c r="O899" s="6">
        <v>7816</v>
      </c>
      <c r="P899" s="6">
        <v>2546941</v>
      </c>
      <c r="Q899" s="6">
        <v>5002</v>
      </c>
      <c r="R899" s="6">
        <v>5002</v>
      </c>
      <c r="S899" s="6">
        <v>2501</v>
      </c>
      <c r="T899" s="6">
        <v>1250</v>
      </c>
      <c r="U899" s="6">
        <v>1000</v>
      </c>
      <c r="V899" s="6">
        <v>800</v>
      </c>
      <c r="W899" s="6">
        <v>625</v>
      </c>
      <c r="X899" s="6">
        <v>1250</v>
      </c>
      <c r="Y899" s="6">
        <v>12000</v>
      </c>
      <c r="Z899" s="6">
        <v>0</v>
      </c>
      <c r="AA899" s="6">
        <v>550</v>
      </c>
      <c r="AB899" s="6">
        <v>0</v>
      </c>
      <c r="AC899" s="6">
        <v>0</v>
      </c>
      <c r="AD899" s="6">
        <v>0</v>
      </c>
    </row>
    <row r="900" spans="1:30">
      <c r="A900" s="6">
        <v>897</v>
      </c>
      <c r="B900" s="6">
        <v>100130</v>
      </c>
      <c r="C900" s="12" t="s">
        <v>684</v>
      </c>
      <c r="D900" s="6"/>
      <c r="E900" s="11" t="str">
        <f t="shared" si="23"/>
        <v>10013029537</v>
      </c>
      <c r="F900" s="6">
        <v>29537</v>
      </c>
      <c r="G900" s="12" t="s">
        <v>527</v>
      </c>
      <c r="H900" s="12">
        <v>1009</v>
      </c>
      <c r="I900" s="6">
        <v>120</v>
      </c>
      <c r="J900" s="6">
        <v>2</v>
      </c>
      <c r="K900" s="6">
        <v>3</v>
      </c>
      <c r="L900" s="6">
        <v>0</v>
      </c>
      <c r="M900" s="6">
        <v>1.2</v>
      </c>
      <c r="N900" s="6">
        <v>3.3</v>
      </c>
      <c r="O900" s="6">
        <v>7816</v>
      </c>
      <c r="P900" s="6">
        <v>2546941</v>
      </c>
      <c r="Q900" s="6">
        <v>5002</v>
      </c>
      <c r="R900" s="6">
        <v>5002</v>
      </c>
      <c r="S900" s="6">
        <v>2501</v>
      </c>
      <c r="T900" s="6">
        <v>1250</v>
      </c>
      <c r="U900" s="6">
        <v>1000</v>
      </c>
      <c r="V900" s="6">
        <v>800</v>
      </c>
      <c r="W900" s="6">
        <v>625</v>
      </c>
      <c r="X900" s="6">
        <v>1250</v>
      </c>
      <c r="Y900" s="6">
        <v>12000</v>
      </c>
      <c r="Z900" s="6">
        <v>0</v>
      </c>
      <c r="AA900" s="6">
        <v>550</v>
      </c>
      <c r="AB900" s="6">
        <v>0</v>
      </c>
      <c r="AC900" s="6">
        <v>0</v>
      </c>
      <c r="AD900" s="6">
        <v>0</v>
      </c>
    </row>
    <row r="901" spans="1:30">
      <c r="A901" s="6">
        <v>898</v>
      </c>
      <c r="B901" s="6">
        <v>100130</v>
      </c>
      <c r="C901" s="12" t="s">
        <v>685</v>
      </c>
      <c r="D901" s="6"/>
      <c r="E901" s="11" t="str">
        <f t="shared" si="23"/>
        <v>10013029538</v>
      </c>
      <c r="F901" s="6">
        <v>29538</v>
      </c>
      <c r="G901" s="12" t="s">
        <v>526</v>
      </c>
      <c r="H901" s="12">
        <v>1009</v>
      </c>
      <c r="I901" s="6">
        <v>120</v>
      </c>
      <c r="J901" s="6">
        <v>2</v>
      </c>
      <c r="K901" s="6">
        <v>3</v>
      </c>
      <c r="L901" s="6">
        <v>0</v>
      </c>
      <c r="M901" s="6">
        <v>1.2</v>
      </c>
      <c r="N901" s="6">
        <v>3.3</v>
      </c>
      <c r="O901" s="6">
        <v>7816</v>
      </c>
      <c r="P901" s="6">
        <v>2546941</v>
      </c>
      <c r="Q901" s="6">
        <v>5002</v>
      </c>
      <c r="R901" s="6">
        <v>5002</v>
      </c>
      <c r="S901" s="6">
        <v>2501</v>
      </c>
      <c r="T901" s="6">
        <v>1250</v>
      </c>
      <c r="U901" s="6">
        <v>1000</v>
      </c>
      <c r="V901" s="6">
        <v>800</v>
      </c>
      <c r="W901" s="6">
        <v>625</v>
      </c>
      <c r="X901" s="6">
        <v>1250</v>
      </c>
      <c r="Y901" s="6">
        <v>12000</v>
      </c>
      <c r="Z901" s="6">
        <v>0</v>
      </c>
      <c r="AA901" s="6">
        <v>550</v>
      </c>
      <c r="AB901" s="6">
        <v>0</v>
      </c>
      <c r="AC901" s="6">
        <v>0</v>
      </c>
      <c r="AD901" s="6">
        <v>0</v>
      </c>
    </row>
    <row r="902" spans="1:30">
      <c r="A902" s="6">
        <v>899</v>
      </c>
      <c r="B902" s="6">
        <v>100130</v>
      </c>
      <c r="C902" s="12" t="s">
        <v>686</v>
      </c>
      <c r="D902" s="6"/>
      <c r="E902" s="11" t="str">
        <f t="shared" si="23"/>
        <v>10013029539</v>
      </c>
      <c r="F902" s="6">
        <v>29539</v>
      </c>
      <c r="G902" s="7" t="s">
        <v>72</v>
      </c>
      <c r="H902" s="12">
        <v>1009</v>
      </c>
      <c r="I902" s="6">
        <v>120</v>
      </c>
      <c r="J902" s="6">
        <v>2</v>
      </c>
      <c r="K902" s="6">
        <v>3</v>
      </c>
      <c r="L902" s="6">
        <v>0</v>
      </c>
      <c r="M902" s="6">
        <v>1.2</v>
      </c>
      <c r="N902" s="6">
        <v>3.3</v>
      </c>
      <c r="O902" s="6">
        <v>7816</v>
      </c>
      <c r="P902" s="6">
        <v>2546941</v>
      </c>
      <c r="Q902" s="6">
        <v>5002</v>
      </c>
      <c r="R902" s="6">
        <v>5002</v>
      </c>
      <c r="S902" s="6">
        <v>2501</v>
      </c>
      <c r="T902" s="6">
        <v>1250</v>
      </c>
      <c r="U902" s="6">
        <v>1000</v>
      </c>
      <c r="V902" s="6">
        <v>800</v>
      </c>
      <c r="W902" s="6">
        <v>625</v>
      </c>
      <c r="X902" s="6">
        <v>1250</v>
      </c>
      <c r="Y902" s="6">
        <v>12000</v>
      </c>
      <c r="Z902" s="6">
        <v>0</v>
      </c>
      <c r="AA902" s="6">
        <v>550</v>
      </c>
      <c r="AB902" s="6">
        <v>0</v>
      </c>
      <c r="AC902" s="6">
        <v>0</v>
      </c>
      <c r="AD902" s="6">
        <v>0</v>
      </c>
    </row>
    <row r="903" spans="1:30">
      <c r="A903" s="6">
        <v>900</v>
      </c>
      <c r="B903" s="6">
        <v>100130</v>
      </c>
      <c r="C903" s="12" t="s">
        <v>687</v>
      </c>
      <c r="D903" s="6"/>
      <c r="E903" s="11" t="str">
        <f t="shared" ref="E903:E966" si="24">B903&amp;F903</f>
        <v>10013029540</v>
      </c>
      <c r="F903" s="6">
        <v>29540</v>
      </c>
      <c r="G903" s="7" t="s">
        <v>625</v>
      </c>
      <c r="H903" s="12">
        <v>1009</v>
      </c>
      <c r="I903" s="6">
        <v>120</v>
      </c>
      <c r="J903" s="6">
        <v>2</v>
      </c>
      <c r="K903" s="6">
        <v>3</v>
      </c>
      <c r="L903" s="6">
        <v>0</v>
      </c>
      <c r="M903" s="6">
        <v>1.2</v>
      </c>
      <c r="N903" s="6">
        <v>3.3</v>
      </c>
      <c r="O903" s="6">
        <v>7816</v>
      </c>
      <c r="P903" s="6">
        <v>2546941</v>
      </c>
      <c r="Q903" s="6">
        <v>5002</v>
      </c>
      <c r="R903" s="6">
        <v>5002</v>
      </c>
      <c r="S903" s="6">
        <v>2501</v>
      </c>
      <c r="T903" s="6">
        <v>1250</v>
      </c>
      <c r="U903" s="6">
        <v>1000</v>
      </c>
      <c r="V903" s="6">
        <v>800</v>
      </c>
      <c r="W903" s="6">
        <v>625</v>
      </c>
      <c r="X903" s="6">
        <v>1250</v>
      </c>
      <c r="Y903" s="6">
        <v>12000</v>
      </c>
      <c r="Z903" s="6">
        <v>0</v>
      </c>
      <c r="AA903" s="6">
        <v>550</v>
      </c>
      <c r="AB903" s="6">
        <v>0</v>
      </c>
      <c r="AC903" s="6">
        <v>0</v>
      </c>
      <c r="AD903" s="6">
        <v>0</v>
      </c>
    </row>
    <row r="904" spans="1:30">
      <c r="A904" s="6">
        <v>901</v>
      </c>
      <c r="B904" s="6">
        <v>100130</v>
      </c>
      <c r="C904" s="12" t="s">
        <v>688</v>
      </c>
      <c r="D904" s="6"/>
      <c r="E904" s="11" t="str">
        <f t="shared" si="24"/>
        <v>10013029541</v>
      </c>
      <c r="F904" s="6">
        <v>29541</v>
      </c>
      <c r="G904" s="7" t="s">
        <v>160</v>
      </c>
      <c r="H904" s="12">
        <v>1009</v>
      </c>
      <c r="I904" s="6">
        <v>120</v>
      </c>
      <c r="J904" s="6">
        <v>2</v>
      </c>
      <c r="K904" s="6">
        <v>3</v>
      </c>
      <c r="L904" s="6">
        <v>0</v>
      </c>
      <c r="M904" s="6">
        <v>1.2</v>
      </c>
      <c r="N904" s="6">
        <v>3.3</v>
      </c>
      <c r="O904" s="6">
        <v>7816</v>
      </c>
      <c r="P904" s="6">
        <v>2546941</v>
      </c>
      <c r="Q904" s="6">
        <v>5002</v>
      </c>
      <c r="R904" s="6">
        <v>5002</v>
      </c>
      <c r="S904" s="6">
        <v>2501</v>
      </c>
      <c r="T904" s="6">
        <v>1250</v>
      </c>
      <c r="U904" s="6">
        <v>1000</v>
      </c>
      <c r="V904" s="6">
        <v>800</v>
      </c>
      <c r="W904" s="6">
        <v>625</v>
      </c>
      <c r="X904" s="6">
        <v>1250</v>
      </c>
      <c r="Y904" s="6">
        <v>12000</v>
      </c>
      <c r="Z904" s="6">
        <v>0</v>
      </c>
      <c r="AA904" s="6">
        <v>550</v>
      </c>
      <c r="AB904" s="6">
        <v>0</v>
      </c>
      <c r="AC904" s="6">
        <v>0</v>
      </c>
      <c r="AD904" s="6">
        <v>0</v>
      </c>
    </row>
    <row r="905" spans="1:30">
      <c r="A905" s="6">
        <v>902</v>
      </c>
      <c r="B905" s="6">
        <v>100130</v>
      </c>
      <c r="C905" s="12" t="s">
        <v>689</v>
      </c>
      <c r="D905" s="6"/>
      <c r="E905" s="11" t="str">
        <f t="shared" si="24"/>
        <v>10013029542</v>
      </c>
      <c r="F905" s="6">
        <v>29542</v>
      </c>
      <c r="G905" s="7" t="s">
        <v>171</v>
      </c>
      <c r="H905" s="12">
        <v>1009</v>
      </c>
      <c r="I905" s="6">
        <v>120</v>
      </c>
      <c r="J905" s="6">
        <v>2</v>
      </c>
      <c r="K905" s="6">
        <v>3</v>
      </c>
      <c r="L905" s="6">
        <v>0</v>
      </c>
      <c r="M905" s="6">
        <v>1.2</v>
      </c>
      <c r="N905" s="6">
        <v>3.3</v>
      </c>
      <c r="O905" s="6">
        <v>7816</v>
      </c>
      <c r="P905" s="6">
        <v>2546941</v>
      </c>
      <c r="Q905" s="6">
        <v>5002</v>
      </c>
      <c r="R905" s="6">
        <v>5002</v>
      </c>
      <c r="S905" s="6">
        <v>2501</v>
      </c>
      <c r="T905" s="6">
        <v>1250</v>
      </c>
      <c r="U905" s="6">
        <v>1000</v>
      </c>
      <c r="V905" s="6">
        <v>800</v>
      </c>
      <c r="W905" s="6">
        <v>625</v>
      </c>
      <c r="X905" s="6">
        <v>1250</v>
      </c>
      <c r="Y905" s="6">
        <v>12000</v>
      </c>
      <c r="Z905" s="6">
        <v>0</v>
      </c>
      <c r="AA905" s="6">
        <v>550</v>
      </c>
      <c r="AB905" s="6">
        <v>0</v>
      </c>
      <c r="AC905" s="6">
        <v>0</v>
      </c>
      <c r="AD905" s="6">
        <v>0</v>
      </c>
    </row>
    <row r="906" spans="1:30">
      <c r="A906" s="6">
        <v>903</v>
      </c>
      <c r="B906" s="6">
        <v>100130</v>
      </c>
      <c r="C906" s="12" t="s">
        <v>690</v>
      </c>
      <c r="D906" s="6"/>
      <c r="E906" s="11" t="str">
        <f t="shared" si="24"/>
        <v>10013029543</v>
      </c>
      <c r="F906" s="6">
        <v>29543</v>
      </c>
      <c r="G906" s="7" t="s">
        <v>75</v>
      </c>
      <c r="H906" s="12">
        <v>1009</v>
      </c>
      <c r="I906" s="6">
        <v>120</v>
      </c>
      <c r="J906" s="6">
        <v>2</v>
      </c>
      <c r="K906" s="6">
        <v>3</v>
      </c>
      <c r="L906" s="6">
        <v>0</v>
      </c>
      <c r="M906" s="6">
        <v>1.2</v>
      </c>
      <c r="N906" s="6">
        <v>3.3</v>
      </c>
      <c r="O906" s="6">
        <v>7816</v>
      </c>
      <c r="P906" s="6">
        <v>2546941</v>
      </c>
      <c r="Q906" s="6">
        <v>5002</v>
      </c>
      <c r="R906" s="6">
        <v>5002</v>
      </c>
      <c r="S906" s="6">
        <v>2501</v>
      </c>
      <c r="T906" s="6">
        <v>1250</v>
      </c>
      <c r="U906" s="6">
        <v>1000</v>
      </c>
      <c r="V906" s="6">
        <v>800</v>
      </c>
      <c r="W906" s="6">
        <v>625</v>
      </c>
      <c r="X906" s="6">
        <v>1250</v>
      </c>
      <c r="Y906" s="6">
        <v>12000</v>
      </c>
      <c r="Z906" s="6">
        <v>0</v>
      </c>
      <c r="AA906" s="6">
        <v>550</v>
      </c>
      <c r="AB906" s="6">
        <v>0</v>
      </c>
      <c r="AC906" s="6">
        <v>0</v>
      </c>
      <c r="AD906" s="6">
        <v>0</v>
      </c>
    </row>
    <row r="907" spans="1:30">
      <c r="A907" s="6">
        <v>904</v>
      </c>
      <c r="B907" s="6">
        <v>100130</v>
      </c>
      <c r="C907" s="12" t="s">
        <v>691</v>
      </c>
      <c r="D907" s="6"/>
      <c r="E907" s="11" t="str">
        <f t="shared" si="24"/>
        <v>10013029544</v>
      </c>
      <c r="F907" s="6">
        <v>29544</v>
      </c>
      <c r="G907" s="7" t="s">
        <v>519</v>
      </c>
      <c r="H907" s="12">
        <v>1009</v>
      </c>
      <c r="I907" s="6">
        <v>120</v>
      </c>
      <c r="J907" s="6">
        <v>2</v>
      </c>
      <c r="K907" s="6">
        <v>3</v>
      </c>
      <c r="L907" s="6">
        <v>0</v>
      </c>
      <c r="M907" s="6">
        <v>1.2</v>
      </c>
      <c r="N907" s="6">
        <v>3.3</v>
      </c>
      <c r="O907" s="6">
        <v>7816</v>
      </c>
      <c r="P907" s="6">
        <v>2546941</v>
      </c>
      <c r="Q907" s="6">
        <v>5002</v>
      </c>
      <c r="R907" s="6">
        <v>5002</v>
      </c>
      <c r="S907" s="6">
        <v>2501</v>
      </c>
      <c r="T907" s="6">
        <v>1250</v>
      </c>
      <c r="U907" s="6">
        <v>1000</v>
      </c>
      <c r="V907" s="6">
        <v>800</v>
      </c>
      <c r="W907" s="6">
        <v>625</v>
      </c>
      <c r="X907" s="6">
        <v>1250</v>
      </c>
      <c r="Y907" s="6">
        <v>12000</v>
      </c>
      <c r="Z907" s="6">
        <v>0</v>
      </c>
      <c r="AA907" s="6">
        <v>550</v>
      </c>
      <c r="AB907" s="6">
        <v>0</v>
      </c>
      <c r="AC907" s="6">
        <v>0</v>
      </c>
      <c r="AD907" s="6">
        <v>0</v>
      </c>
    </row>
    <row r="908" spans="1:30">
      <c r="A908" s="6">
        <v>905</v>
      </c>
      <c r="B908" s="6">
        <v>100130</v>
      </c>
      <c r="C908" s="12" t="s">
        <v>692</v>
      </c>
      <c r="D908" s="6"/>
      <c r="E908" s="11" t="str">
        <f t="shared" si="24"/>
        <v>10013029545</v>
      </c>
      <c r="F908" s="6">
        <v>29545</v>
      </c>
      <c r="G908" s="7" t="s">
        <v>522</v>
      </c>
      <c r="H908" s="12">
        <v>1009</v>
      </c>
      <c r="I908" s="6">
        <v>120</v>
      </c>
      <c r="J908" s="6">
        <v>2</v>
      </c>
      <c r="K908" s="6">
        <v>3</v>
      </c>
      <c r="L908" s="6">
        <v>0</v>
      </c>
      <c r="M908" s="6">
        <v>1.2</v>
      </c>
      <c r="N908" s="6">
        <v>3.3</v>
      </c>
      <c r="O908" s="6">
        <v>7816</v>
      </c>
      <c r="P908" s="6">
        <v>2546941</v>
      </c>
      <c r="Q908" s="6">
        <v>5002</v>
      </c>
      <c r="R908" s="6">
        <v>5002</v>
      </c>
      <c r="S908" s="6">
        <v>2501</v>
      </c>
      <c r="T908" s="6">
        <v>1250</v>
      </c>
      <c r="U908" s="6">
        <v>1000</v>
      </c>
      <c r="V908" s="6">
        <v>800</v>
      </c>
      <c r="W908" s="6">
        <v>625</v>
      </c>
      <c r="X908" s="6">
        <v>1250</v>
      </c>
      <c r="Y908" s="6">
        <v>12000</v>
      </c>
      <c r="Z908" s="6">
        <v>0</v>
      </c>
      <c r="AA908" s="6">
        <v>550</v>
      </c>
      <c r="AB908" s="6">
        <v>0</v>
      </c>
      <c r="AC908" s="6">
        <v>0</v>
      </c>
      <c r="AD908" s="6">
        <v>0</v>
      </c>
    </row>
    <row r="909" spans="1:30">
      <c r="A909" s="6">
        <v>906</v>
      </c>
      <c r="B909" s="6">
        <v>100140</v>
      </c>
      <c r="C909" s="12" t="s">
        <v>676</v>
      </c>
      <c r="D909" s="6"/>
      <c r="E909" s="11" t="str">
        <f t="shared" si="24"/>
        <v>10014029531</v>
      </c>
      <c r="F909" s="6">
        <v>29531</v>
      </c>
      <c r="G909" s="12" t="s">
        <v>92</v>
      </c>
      <c r="H909" s="12">
        <v>1010</v>
      </c>
      <c r="I909" s="6">
        <v>130</v>
      </c>
      <c r="J909" s="6">
        <v>2</v>
      </c>
      <c r="K909" s="6">
        <v>3</v>
      </c>
      <c r="L909" s="6">
        <v>0</v>
      </c>
      <c r="M909" s="6">
        <v>1.2</v>
      </c>
      <c r="N909" s="6">
        <v>3.3</v>
      </c>
      <c r="O909" s="6">
        <v>7816</v>
      </c>
      <c r="P909" s="6">
        <v>2546941</v>
      </c>
      <c r="Q909" s="6">
        <v>5002</v>
      </c>
      <c r="R909" s="6">
        <v>5002</v>
      </c>
      <c r="S909" s="6">
        <v>2501</v>
      </c>
      <c r="T909" s="6">
        <v>1250</v>
      </c>
      <c r="U909" s="6">
        <v>1000</v>
      </c>
      <c r="V909" s="6">
        <v>800</v>
      </c>
      <c r="W909" s="6">
        <v>625</v>
      </c>
      <c r="X909" s="6">
        <v>1250</v>
      </c>
      <c r="Y909" s="6">
        <v>12000</v>
      </c>
      <c r="Z909" s="6">
        <v>0</v>
      </c>
      <c r="AA909" s="6">
        <v>550</v>
      </c>
      <c r="AB909" s="6">
        <v>0</v>
      </c>
      <c r="AC909" s="6">
        <v>0</v>
      </c>
      <c r="AD909" s="6">
        <v>0</v>
      </c>
    </row>
    <row r="910" spans="1:30">
      <c r="A910" s="6">
        <v>907</v>
      </c>
      <c r="B910" s="6">
        <v>100140</v>
      </c>
      <c r="C910" s="12" t="s">
        <v>677</v>
      </c>
      <c r="D910" s="6"/>
      <c r="E910" s="11" t="str">
        <f t="shared" si="24"/>
        <v>10014029532</v>
      </c>
      <c r="F910" s="6">
        <v>29532</v>
      </c>
      <c r="G910" s="12" t="s">
        <v>678</v>
      </c>
      <c r="H910" s="12">
        <v>1010</v>
      </c>
      <c r="I910" s="6">
        <v>130</v>
      </c>
      <c r="J910" s="6">
        <v>2</v>
      </c>
      <c r="K910" s="6">
        <v>3</v>
      </c>
      <c r="L910" s="6">
        <v>0</v>
      </c>
      <c r="M910" s="6">
        <v>1.2</v>
      </c>
      <c r="N910" s="6">
        <v>3.3</v>
      </c>
      <c r="O910" s="6">
        <v>7816</v>
      </c>
      <c r="P910" s="6">
        <v>2546941</v>
      </c>
      <c r="Q910" s="6">
        <v>5002</v>
      </c>
      <c r="R910" s="6">
        <v>5002</v>
      </c>
      <c r="S910" s="6">
        <v>2501</v>
      </c>
      <c r="T910" s="6">
        <v>1250</v>
      </c>
      <c r="U910" s="6">
        <v>1000</v>
      </c>
      <c r="V910" s="6">
        <v>800</v>
      </c>
      <c r="W910" s="6">
        <v>625</v>
      </c>
      <c r="X910" s="6">
        <v>1250</v>
      </c>
      <c r="Y910" s="6">
        <v>12000</v>
      </c>
      <c r="Z910" s="6">
        <v>0</v>
      </c>
      <c r="AA910" s="6">
        <v>550</v>
      </c>
      <c r="AB910" s="6">
        <v>0</v>
      </c>
      <c r="AC910" s="6">
        <v>0</v>
      </c>
      <c r="AD910" s="6">
        <v>0</v>
      </c>
    </row>
    <row r="911" spans="1:30">
      <c r="A911" s="6">
        <v>908</v>
      </c>
      <c r="B911" s="6">
        <v>100140</v>
      </c>
      <c r="C911" s="12" t="s">
        <v>679</v>
      </c>
      <c r="D911" s="6"/>
      <c r="E911" s="11" t="str">
        <f t="shared" si="24"/>
        <v>10014029533</v>
      </c>
      <c r="F911" s="6">
        <v>29533</v>
      </c>
      <c r="G911" s="12" t="s">
        <v>128</v>
      </c>
      <c r="H911" s="12">
        <v>1010</v>
      </c>
      <c r="I911" s="6">
        <v>130</v>
      </c>
      <c r="J911" s="6">
        <v>2</v>
      </c>
      <c r="K911" s="6">
        <v>3</v>
      </c>
      <c r="L911" s="6">
        <v>0</v>
      </c>
      <c r="M911" s="6">
        <v>1.2</v>
      </c>
      <c r="N911" s="6">
        <v>3.3</v>
      </c>
      <c r="O911" s="6">
        <v>7816</v>
      </c>
      <c r="P911" s="6">
        <v>2546941</v>
      </c>
      <c r="Q911" s="6">
        <v>5002</v>
      </c>
      <c r="R911" s="6">
        <v>5002</v>
      </c>
      <c r="S911" s="6">
        <v>2501</v>
      </c>
      <c r="T911" s="6">
        <v>1250</v>
      </c>
      <c r="U911" s="6">
        <v>1000</v>
      </c>
      <c r="V911" s="6">
        <v>800</v>
      </c>
      <c r="W911" s="6">
        <v>625</v>
      </c>
      <c r="X911" s="6">
        <v>1250</v>
      </c>
      <c r="Y911" s="6">
        <v>12000</v>
      </c>
      <c r="Z911" s="6">
        <v>0</v>
      </c>
      <c r="AA911" s="6">
        <v>550</v>
      </c>
      <c r="AB911" s="6">
        <v>0</v>
      </c>
      <c r="AC911" s="6">
        <v>0</v>
      </c>
      <c r="AD911" s="6">
        <v>0</v>
      </c>
    </row>
    <row r="912" spans="1:30">
      <c r="A912" s="6">
        <v>909</v>
      </c>
      <c r="B912" s="6">
        <v>100140</v>
      </c>
      <c r="C912" s="12" t="s">
        <v>680</v>
      </c>
      <c r="D912" s="6"/>
      <c r="E912" s="11" t="str">
        <f t="shared" si="24"/>
        <v>10014029534</v>
      </c>
      <c r="F912" s="6">
        <v>29534</v>
      </c>
      <c r="G912" s="12" t="s">
        <v>88</v>
      </c>
      <c r="H912" s="12">
        <v>1010</v>
      </c>
      <c r="I912" s="6">
        <v>130</v>
      </c>
      <c r="J912" s="6">
        <v>2</v>
      </c>
      <c r="K912" s="6">
        <v>3</v>
      </c>
      <c r="L912" s="6">
        <v>0</v>
      </c>
      <c r="M912" s="6">
        <v>1.2</v>
      </c>
      <c r="N912" s="6">
        <v>3.3</v>
      </c>
      <c r="O912" s="6">
        <v>7816</v>
      </c>
      <c r="P912" s="6">
        <v>2546941</v>
      </c>
      <c r="Q912" s="6">
        <v>5002</v>
      </c>
      <c r="R912" s="6">
        <v>5002</v>
      </c>
      <c r="S912" s="6">
        <v>2501</v>
      </c>
      <c r="T912" s="6">
        <v>1250</v>
      </c>
      <c r="U912" s="6">
        <v>1000</v>
      </c>
      <c r="V912" s="6">
        <v>800</v>
      </c>
      <c r="W912" s="6">
        <v>625</v>
      </c>
      <c r="X912" s="6">
        <v>1250</v>
      </c>
      <c r="Y912" s="6">
        <v>12000</v>
      </c>
      <c r="Z912" s="6">
        <v>0</v>
      </c>
      <c r="AA912" s="6">
        <v>550</v>
      </c>
      <c r="AB912" s="6">
        <v>0</v>
      </c>
      <c r="AC912" s="6">
        <v>0</v>
      </c>
      <c r="AD912" s="6">
        <v>0</v>
      </c>
    </row>
    <row r="913" spans="1:30">
      <c r="A913" s="6">
        <v>910</v>
      </c>
      <c r="B913" s="6">
        <v>100140</v>
      </c>
      <c r="C913" s="12" t="s">
        <v>681</v>
      </c>
      <c r="D913" s="6"/>
      <c r="E913" s="11" t="str">
        <f t="shared" si="24"/>
        <v>10014029535</v>
      </c>
      <c r="F913" s="6">
        <v>29535</v>
      </c>
      <c r="G913" s="12" t="s">
        <v>104</v>
      </c>
      <c r="H913" s="12">
        <v>1010</v>
      </c>
      <c r="I913" s="6">
        <v>130</v>
      </c>
      <c r="J913" s="6">
        <v>2</v>
      </c>
      <c r="K913" s="6">
        <v>3</v>
      </c>
      <c r="L913" s="6">
        <v>0</v>
      </c>
      <c r="M913" s="6">
        <v>1.2</v>
      </c>
      <c r="N913" s="6">
        <v>3.3</v>
      </c>
      <c r="O913" s="6">
        <v>7816</v>
      </c>
      <c r="P913" s="6">
        <v>2546941</v>
      </c>
      <c r="Q913" s="6">
        <v>5002</v>
      </c>
      <c r="R913" s="6">
        <v>5002</v>
      </c>
      <c r="S913" s="6">
        <v>2501</v>
      </c>
      <c r="T913" s="6">
        <v>1250</v>
      </c>
      <c r="U913" s="6">
        <v>1000</v>
      </c>
      <c r="V913" s="6">
        <v>800</v>
      </c>
      <c r="W913" s="6">
        <v>625</v>
      </c>
      <c r="X913" s="6">
        <v>1250</v>
      </c>
      <c r="Y913" s="6">
        <v>12000</v>
      </c>
      <c r="Z913" s="6">
        <v>0</v>
      </c>
      <c r="AA913" s="6">
        <v>550</v>
      </c>
      <c r="AB913" s="6">
        <v>0</v>
      </c>
      <c r="AC913" s="6">
        <v>0</v>
      </c>
      <c r="AD913" s="6">
        <v>0</v>
      </c>
    </row>
    <row r="914" spans="1:30">
      <c r="A914" s="6">
        <v>911</v>
      </c>
      <c r="B914" s="6">
        <v>100140</v>
      </c>
      <c r="C914" s="12" t="s">
        <v>682</v>
      </c>
      <c r="D914" s="6"/>
      <c r="E914" s="11" t="str">
        <f t="shared" si="24"/>
        <v>10014029536</v>
      </c>
      <c r="F914" s="6">
        <v>29536</v>
      </c>
      <c r="G914" s="12" t="s">
        <v>683</v>
      </c>
      <c r="H914" s="12">
        <v>1010</v>
      </c>
      <c r="I914" s="6">
        <v>130</v>
      </c>
      <c r="J914" s="6">
        <v>2</v>
      </c>
      <c r="K914" s="6">
        <v>3</v>
      </c>
      <c r="L914" s="6">
        <v>0</v>
      </c>
      <c r="M914" s="6">
        <v>1.2</v>
      </c>
      <c r="N914" s="6">
        <v>3.3</v>
      </c>
      <c r="O914" s="6">
        <v>7816</v>
      </c>
      <c r="P914" s="6">
        <v>2546941</v>
      </c>
      <c r="Q914" s="6">
        <v>5002</v>
      </c>
      <c r="R914" s="6">
        <v>5002</v>
      </c>
      <c r="S914" s="6">
        <v>2501</v>
      </c>
      <c r="T914" s="6">
        <v>1250</v>
      </c>
      <c r="U914" s="6">
        <v>1000</v>
      </c>
      <c r="V914" s="6">
        <v>800</v>
      </c>
      <c r="W914" s="6">
        <v>625</v>
      </c>
      <c r="X914" s="6">
        <v>1250</v>
      </c>
      <c r="Y914" s="6">
        <v>12000</v>
      </c>
      <c r="Z914" s="6">
        <v>0</v>
      </c>
      <c r="AA914" s="6">
        <v>550</v>
      </c>
      <c r="AB914" s="6">
        <v>0</v>
      </c>
      <c r="AC914" s="6">
        <v>0</v>
      </c>
      <c r="AD914" s="6">
        <v>0</v>
      </c>
    </row>
    <row r="915" spans="1:30">
      <c r="A915" s="6">
        <v>912</v>
      </c>
      <c r="B915" s="6">
        <v>100140</v>
      </c>
      <c r="C915" s="12" t="s">
        <v>684</v>
      </c>
      <c r="D915" s="6"/>
      <c r="E915" s="11" t="str">
        <f t="shared" si="24"/>
        <v>10014029537</v>
      </c>
      <c r="F915" s="6">
        <v>29537</v>
      </c>
      <c r="G915" s="12" t="s">
        <v>527</v>
      </c>
      <c r="H915" s="12">
        <v>1010</v>
      </c>
      <c r="I915" s="6">
        <v>130</v>
      </c>
      <c r="J915" s="6">
        <v>2</v>
      </c>
      <c r="K915" s="6">
        <v>3</v>
      </c>
      <c r="L915" s="6">
        <v>0</v>
      </c>
      <c r="M915" s="6">
        <v>1.2</v>
      </c>
      <c r="N915" s="6">
        <v>3.3</v>
      </c>
      <c r="O915" s="6">
        <v>7816</v>
      </c>
      <c r="P915" s="6">
        <v>2546941</v>
      </c>
      <c r="Q915" s="6">
        <v>5002</v>
      </c>
      <c r="R915" s="6">
        <v>5002</v>
      </c>
      <c r="S915" s="6">
        <v>2501</v>
      </c>
      <c r="T915" s="6">
        <v>1250</v>
      </c>
      <c r="U915" s="6">
        <v>1000</v>
      </c>
      <c r="V915" s="6">
        <v>800</v>
      </c>
      <c r="W915" s="6">
        <v>625</v>
      </c>
      <c r="X915" s="6">
        <v>1250</v>
      </c>
      <c r="Y915" s="6">
        <v>12000</v>
      </c>
      <c r="Z915" s="6">
        <v>0</v>
      </c>
      <c r="AA915" s="6">
        <v>550</v>
      </c>
      <c r="AB915" s="6">
        <v>0</v>
      </c>
      <c r="AC915" s="6">
        <v>0</v>
      </c>
      <c r="AD915" s="6">
        <v>0</v>
      </c>
    </row>
    <row r="916" spans="1:30">
      <c r="A916" s="6">
        <v>913</v>
      </c>
      <c r="B916" s="6">
        <v>100140</v>
      </c>
      <c r="C916" s="12" t="s">
        <v>685</v>
      </c>
      <c r="D916" s="6"/>
      <c r="E916" s="11" t="str">
        <f t="shared" si="24"/>
        <v>10014029538</v>
      </c>
      <c r="F916" s="6">
        <v>29538</v>
      </c>
      <c r="G916" s="12" t="s">
        <v>526</v>
      </c>
      <c r="H916" s="12">
        <v>1010</v>
      </c>
      <c r="I916" s="6">
        <v>130</v>
      </c>
      <c r="J916" s="6">
        <v>2</v>
      </c>
      <c r="K916" s="6">
        <v>3</v>
      </c>
      <c r="L916" s="6">
        <v>0</v>
      </c>
      <c r="M916" s="6">
        <v>1.2</v>
      </c>
      <c r="N916" s="6">
        <v>3.3</v>
      </c>
      <c r="O916" s="6">
        <v>7816</v>
      </c>
      <c r="P916" s="6">
        <v>2546941</v>
      </c>
      <c r="Q916" s="6">
        <v>5002</v>
      </c>
      <c r="R916" s="6">
        <v>5002</v>
      </c>
      <c r="S916" s="6">
        <v>2501</v>
      </c>
      <c r="T916" s="6">
        <v>1250</v>
      </c>
      <c r="U916" s="6">
        <v>1000</v>
      </c>
      <c r="V916" s="6">
        <v>800</v>
      </c>
      <c r="W916" s="6">
        <v>625</v>
      </c>
      <c r="X916" s="6">
        <v>1250</v>
      </c>
      <c r="Y916" s="6">
        <v>12000</v>
      </c>
      <c r="Z916" s="6">
        <v>0</v>
      </c>
      <c r="AA916" s="6">
        <v>550</v>
      </c>
      <c r="AB916" s="6">
        <v>0</v>
      </c>
      <c r="AC916" s="6">
        <v>0</v>
      </c>
      <c r="AD916" s="6">
        <v>0</v>
      </c>
    </row>
    <row r="917" spans="1:30">
      <c r="A917" s="6">
        <v>914</v>
      </c>
      <c r="B917" s="6">
        <v>100140</v>
      </c>
      <c r="C917" s="12" t="s">
        <v>686</v>
      </c>
      <c r="D917" s="6"/>
      <c r="E917" s="11" t="str">
        <f t="shared" si="24"/>
        <v>10014029539</v>
      </c>
      <c r="F917" s="6">
        <v>29539</v>
      </c>
      <c r="G917" s="7" t="s">
        <v>72</v>
      </c>
      <c r="H917" s="12">
        <v>1010</v>
      </c>
      <c r="I917" s="6">
        <v>130</v>
      </c>
      <c r="J917" s="6">
        <v>2</v>
      </c>
      <c r="K917" s="6">
        <v>3</v>
      </c>
      <c r="L917" s="6">
        <v>0</v>
      </c>
      <c r="M917" s="6">
        <v>1.2</v>
      </c>
      <c r="N917" s="6">
        <v>3.3</v>
      </c>
      <c r="O917" s="6">
        <v>7816</v>
      </c>
      <c r="P917" s="6">
        <v>2546941</v>
      </c>
      <c r="Q917" s="6">
        <v>5002</v>
      </c>
      <c r="R917" s="6">
        <v>5002</v>
      </c>
      <c r="S917" s="6">
        <v>2501</v>
      </c>
      <c r="T917" s="6">
        <v>1250</v>
      </c>
      <c r="U917" s="6">
        <v>1000</v>
      </c>
      <c r="V917" s="6">
        <v>800</v>
      </c>
      <c r="W917" s="6">
        <v>625</v>
      </c>
      <c r="X917" s="6">
        <v>1250</v>
      </c>
      <c r="Y917" s="6">
        <v>12000</v>
      </c>
      <c r="Z917" s="6">
        <v>0</v>
      </c>
      <c r="AA917" s="6">
        <v>550</v>
      </c>
      <c r="AB917" s="6">
        <v>0</v>
      </c>
      <c r="AC917" s="6">
        <v>0</v>
      </c>
      <c r="AD917" s="6">
        <v>0</v>
      </c>
    </row>
    <row r="918" spans="1:30">
      <c r="A918" s="6">
        <v>915</v>
      </c>
      <c r="B918" s="6">
        <v>100140</v>
      </c>
      <c r="C918" s="12" t="s">
        <v>687</v>
      </c>
      <c r="D918" s="6"/>
      <c r="E918" s="11" t="str">
        <f t="shared" si="24"/>
        <v>10014029540</v>
      </c>
      <c r="F918" s="6">
        <v>29540</v>
      </c>
      <c r="G918" s="7" t="s">
        <v>625</v>
      </c>
      <c r="H918" s="12">
        <v>1010</v>
      </c>
      <c r="I918" s="6">
        <v>130</v>
      </c>
      <c r="J918" s="6">
        <v>2</v>
      </c>
      <c r="K918" s="6">
        <v>3</v>
      </c>
      <c r="L918" s="6">
        <v>0</v>
      </c>
      <c r="M918" s="6">
        <v>1.2</v>
      </c>
      <c r="N918" s="6">
        <v>3.3</v>
      </c>
      <c r="O918" s="6">
        <v>7816</v>
      </c>
      <c r="P918" s="6">
        <v>2546941</v>
      </c>
      <c r="Q918" s="6">
        <v>5002</v>
      </c>
      <c r="R918" s="6">
        <v>5002</v>
      </c>
      <c r="S918" s="6">
        <v>2501</v>
      </c>
      <c r="T918" s="6">
        <v>1250</v>
      </c>
      <c r="U918" s="6">
        <v>1000</v>
      </c>
      <c r="V918" s="6">
        <v>800</v>
      </c>
      <c r="W918" s="6">
        <v>625</v>
      </c>
      <c r="X918" s="6">
        <v>1250</v>
      </c>
      <c r="Y918" s="6">
        <v>12000</v>
      </c>
      <c r="Z918" s="6">
        <v>0</v>
      </c>
      <c r="AA918" s="6">
        <v>550</v>
      </c>
      <c r="AB918" s="6">
        <v>0</v>
      </c>
      <c r="AC918" s="6">
        <v>0</v>
      </c>
      <c r="AD918" s="6">
        <v>0</v>
      </c>
    </row>
    <row r="919" spans="1:30">
      <c r="A919" s="6">
        <v>916</v>
      </c>
      <c r="B919" s="6">
        <v>100140</v>
      </c>
      <c r="C919" s="12" t="s">
        <v>688</v>
      </c>
      <c r="D919" s="6"/>
      <c r="E919" s="11" t="str">
        <f t="shared" si="24"/>
        <v>10014029541</v>
      </c>
      <c r="F919" s="6">
        <v>29541</v>
      </c>
      <c r="G919" s="7" t="s">
        <v>160</v>
      </c>
      <c r="H919" s="12">
        <v>1010</v>
      </c>
      <c r="I919" s="6">
        <v>130</v>
      </c>
      <c r="J919" s="6">
        <v>2</v>
      </c>
      <c r="K919" s="6">
        <v>3</v>
      </c>
      <c r="L919" s="6">
        <v>0</v>
      </c>
      <c r="M919" s="6">
        <v>1.2</v>
      </c>
      <c r="N919" s="6">
        <v>3.3</v>
      </c>
      <c r="O919" s="6">
        <v>7816</v>
      </c>
      <c r="P919" s="6">
        <v>2546941</v>
      </c>
      <c r="Q919" s="6">
        <v>5002</v>
      </c>
      <c r="R919" s="6">
        <v>5002</v>
      </c>
      <c r="S919" s="6">
        <v>2501</v>
      </c>
      <c r="T919" s="6">
        <v>1250</v>
      </c>
      <c r="U919" s="6">
        <v>1000</v>
      </c>
      <c r="V919" s="6">
        <v>800</v>
      </c>
      <c r="W919" s="6">
        <v>625</v>
      </c>
      <c r="X919" s="6">
        <v>1250</v>
      </c>
      <c r="Y919" s="6">
        <v>12000</v>
      </c>
      <c r="Z919" s="6">
        <v>0</v>
      </c>
      <c r="AA919" s="6">
        <v>550</v>
      </c>
      <c r="AB919" s="6">
        <v>0</v>
      </c>
      <c r="AC919" s="6">
        <v>0</v>
      </c>
      <c r="AD919" s="6">
        <v>0</v>
      </c>
    </row>
    <row r="920" spans="1:30">
      <c r="A920" s="6">
        <v>917</v>
      </c>
      <c r="B920" s="6">
        <v>100140</v>
      </c>
      <c r="C920" s="12" t="s">
        <v>689</v>
      </c>
      <c r="D920" s="6"/>
      <c r="E920" s="11" t="str">
        <f t="shared" si="24"/>
        <v>10014029542</v>
      </c>
      <c r="F920" s="6">
        <v>29542</v>
      </c>
      <c r="G920" s="7" t="s">
        <v>171</v>
      </c>
      <c r="H920" s="12">
        <v>1010</v>
      </c>
      <c r="I920" s="6">
        <v>130</v>
      </c>
      <c r="J920" s="6">
        <v>2</v>
      </c>
      <c r="K920" s="6">
        <v>3</v>
      </c>
      <c r="L920" s="6">
        <v>0</v>
      </c>
      <c r="M920" s="6">
        <v>1.2</v>
      </c>
      <c r="N920" s="6">
        <v>3.3</v>
      </c>
      <c r="O920" s="6">
        <v>7816</v>
      </c>
      <c r="P920" s="6">
        <v>2546941</v>
      </c>
      <c r="Q920" s="6">
        <v>5002</v>
      </c>
      <c r="R920" s="6">
        <v>5002</v>
      </c>
      <c r="S920" s="6">
        <v>2501</v>
      </c>
      <c r="T920" s="6">
        <v>1250</v>
      </c>
      <c r="U920" s="6">
        <v>1000</v>
      </c>
      <c r="V920" s="6">
        <v>800</v>
      </c>
      <c r="W920" s="6">
        <v>625</v>
      </c>
      <c r="X920" s="6">
        <v>1250</v>
      </c>
      <c r="Y920" s="6">
        <v>12000</v>
      </c>
      <c r="Z920" s="6">
        <v>0</v>
      </c>
      <c r="AA920" s="6">
        <v>550</v>
      </c>
      <c r="AB920" s="6">
        <v>0</v>
      </c>
      <c r="AC920" s="6">
        <v>0</v>
      </c>
      <c r="AD920" s="6">
        <v>0</v>
      </c>
    </row>
    <row r="921" spans="1:30">
      <c r="A921" s="6">
        <v>918</v>
      </c>
      <c r="B921" s="6">
        <v>100140</v>
      </c>
      <c r="C921" s="12" t="s">
        <v>690</v>
      </c>
      <c r="D921" s="6"/>
      <c r="E921" s="11" t="str">
        <f t="shared" si="24"/>
        <v>10014029543</v>
      </c>
      <c r="F921" s="6">
        <v>29543</v>
      </c>
      <c r="G921" s="7" t="s">
        <v>75</v>
      </c>
      <c r="H921" s="12">
        <v>1010</v>
      </c>
      <c r="I921" s="6">
        <v>130</v>
      </c>
      <c r="J921" s="6">
        <v>2</v>
      </c>
      <c r="K921" s="6">
        <v>3</v>
      </c>
      <c r="L921" s="6">
        <v>0</v>
      </c>
      <c r="M921" s="6">
        <v>1.2</v>
      </c>
      <c r="N921" s="6">
        <v>3.3</v>
      </c>
      <c r="O921" s="6">
        <v>7816</v>
      </c>
      <c r="P921" s="6">
        <v>2546941</v>
      </c>
      <c r="Q921" s="6">
        <v>5002</v>
      </c>
      <c r="R921" s="6">
        <v>5002</v>
      </c>
      <c r="S921" s="6">
        <v>2501</v>
      </c>
      <c r="T921" s="6">
        <v>1250</v>
      </c>
      <c r="U921" s="6">
        <v>1000</v>
      </c>
      <c r="V921" s="6">
        <v>800</v>
      </c>
      <c r="W921" s="6">
        <v>625</v>
      </c>
      <c r="X921" s="6">
        <v>1250</v>
      </c>
      <c r="Y921" s="6">
        <v>12000</v>
      </c>
      <c r="Z921" s="6">
        <v>0</v>
      </c>
      <c r="AA921" s="6">
        <v>550</v>
      </c>
      <c r="AB921" s="6">
        <v>0</v>
      </c>
      <c r="AC921" s="6">
        <v>0</v>
      </c>
      <c r="AD921" s="6">
        <v>0</v>
      </c>
    </row>
    <row r="922" spans="1:30">
      <c r="A922" s="6">
        <v>919</v>
      </c>
      <c r="B922" s="6">
        <v>100140</v>
      </c>
      <c r="C922" s="12" t="s">
        <v>691</v>
      </c>
      <c r="D922" s="6"/>
      <c r="E922" s="11" t="str">
        <f t="shared" si="24"/>
        <v>10014029544</v>
      </c>
      <c r="F922" s="6">
        <v>29544</v>
      </c>
      <c r="G922" s="7" t="s">
        <v>519</v>
      </c>
      <c r="H922" s="12">
        <v>1010</v>
      </c>
      <c r="I922" s="6">
        <v>130</v>
      </c>
      <c r="J922" s="6">
        <v>2</v>
      </c>
      <c r="K922" s="6">
        <v>3</v>
      </c>
      <c r="L922" s="6">
        <v>0</v>
      </c>
      <c r="M922" s="6">
        <v>1.2</v>
      </c>
      <c r="N922" s="6">
        <v>3.3</v>
      </c>
      <c r="O922" s="6">
        <v>7816</v>
      </c>
      <c r="P922" s="6">
        <v>2546941</v>
      </c>
      <c r="Q922" s="6">
        <v>5002</v>
      </c>
      <c r="R922" s="6">
        <v>5002</v>
      </c>
      <c r="S922" s="6">
        <v>2501</v>
      </c>
      <c r="T922" s="6">
        <v>1250</v>
      </c>
      <c r="U922" s="6">
        <v>1000</v>
      </c>
      <c r="V922" s="6">
        <v>800</v>
      </c>
      <c r="W922" s="6">
        <v>625</v>
      </c>
      <c r="X922" s="6">
        <v>1250</v>
      </c>
      <c r="Y922" s="6">
        <v>12000</v>
      </c>
      <c r="Z922" s="6">
        <v>0</v>
      </c>
      <c r="AA922" s="6">
        <v>550</v>
      </c>
      <c r="AB922" s="6">
        <v>0</v>
      </c>
      <c r="AC922" s="6">
        <v>0</v>
      </c>
      <c r="AD922" s="6">
        <v>0</v>
      </c>
    </row>
    <row r="923" spans="1:30">
      <c r="A923" s="6">
        <v>920</v>
      </c>
      <c r="B923" s="6">
        <v>100140</v>
      </c>
      <c r="C923" s="12" t="s">
        <v>692</v>
      </c>
      <c r="D923" s="6"/>
      <c r="E923" s="11" t="str">
        <f t="shared" si="24"/>
        <v>10014029545</v>
      </c>
      <c r="F923" s="6">
        <v>29545</v>
      </c>
      <c r="G923" s="7" t="s">
        <v>522</v>
      </c>
      <c r="H923" s="12">
        <v>1010</v>
      </c>
      <c r="I923" s="6">
        <v>130</v>
      </c>
      <c r="J923" s="6">
        <v>2</v>
      </c>
      <c r="K923" s="6">
        <v>3</v>
      </c>
      <c r="L923" s="6">
        <v>0</v>
      </c>
      <c r="M923" s="6">
        <v>1.2</v>
      </c>
      <c r="N923" s="6">
        <v>3.3</v>
      </c>
      <c r="O923" s="6">
        <v>7816</v>
      </c>
      <c r="P923" s="6">
        <v>2546941</v>
      </c>
      <c r="Q923" s="6">
        <v>5002</v>
      </c>
      <c r="R923" s="6">
        <v>5002</v>
      </c>
      <c r="S923" s="6">
        <v>2501</v>
      </c>
      <c r="T923" s="6">
        <v>1250</v>
      </c>
      <c r="U923" s="6">
        <v>1000</v>
      </c>
      <c r="V923" s="6">
        <v>800</v>
      </c>
      <c r="W923" s="6">
        <v>625</v>
      </c>
      <c r="X923" s="6">
        <v>1250</v>
      </c>
      <c r="Y923" s="6">
        <v>12000</v>
      </c>
      <c r="Z923" s="6">
        <v>0</v>
      </c>
      <c r="AA923" s="6">
        <v>550</v>
      </c>
      <c r="AB923" s="6">
        <v>0</v>
      </c>
      <c r="AC923" s="6">
        <v>0</v>
      </c>
      <c r="AD923" s="6">
        <v>0</v>
      </c>
    </row>
    <row r="924" spans="1:30">
      <c r="A924" s="6">
        <v>921</v>
      </c>
      <c r="B924" s="6">
        <v>100170</v>
      </c>
      <c r="C924" s="12" t="s">
        <v>676</v>
      </c>
      <c r="D924" s="6"/>
      <c r="E924" s="11" t="str">
        <f t="shared" si="24"/>
        <v>10017029531</v>
      </c>
      <c r="F924" s="6">
        <v>29531</v>
      </c>
      <c r="G924" s="12" t="s">
        <v>92</v>
      </c>
      <c r="H924" s="12">
        <v>1011</v>
      </c>
      <c r="I924" s="6">
        <v>140</v>
      </c>
      <c r="J924" s="6">
        <v>2</v>
      </c>
      <c r="K924" s="6">
        <v>3</v>
      </c>
      <c r="L924" s="6">
        <v>0</v>
      </c>
      <c r="M924" s="6">
        <v>1.2</v>
      </c>
      <c r="N924" s="6">
        <v>3.3</v>
      </c>
      <c r="O924" s="6">
        <v>31264</v>
      </c>
      <c r="P924" s="6">
        <v>5093882</v>
      </c>
      <c r="Q924" s="6">
        <v>10004</v>
      </c>
      <c r="R924" s="6">
        <v>10004</v>
      </c>
      <c r="S924" s="6">
        <v>5000</v>
      </c>
      <c r="T924" s="6">
        <v>1250</v>
      </c>
      <c r="U924" s="6">
        <v>1000</v>
      </c>
      <c r="V924" s="6">
        <v>800</v>
      </c>
      <c r="W924" s="6">
        <v>2000</v>
      </c>
      <c r="X924" s="6">
        <v>1250</v>
      </c>
      <c r="Y924" s="6">
        <v>12000</v>
      </c>
      <c r="Z924" s="6">
        <v>30000</v>
      </c>
      <c r="AA924" s="6">
        <v>550</v>
      </c>
      <c r="AB924" s="6">
        <v>0</v>
      </c>
      <c r="AC924" s="6">
        <v>0</v>
      </c>
      <c r="AD924" s="6">
        <v>0</v>
      </c>
    </row>
    <row r="925" spans="1:30">
      <c r="A925" s="6">
        <v>922</v>
      </c>
      <c r="B925" s="6">
        <v>100170</v>
      </c>
      <c r="C925" s="12" t="s">
        <v>677</v>
      </c>
      <c r="D925" s="6"/>
      <c r="E925" s="11" t="str">
        <f t="shared" si="24"/>
        <v>10017029532</v>
      </c>
      <c r="F925" s="6">
        <v>29532</v>
      </c>
      <c r="G925" s="12" t="s">
        <v>678</v>
      </c>
      <c r="H925" s="12">
        <v>1011</v>
      </c>
      <c r="I925" s="6">
        <v>140</v>
      </c>
      <c r="J925" s="6">
        <v>2</v>
      </c>
      <c r="K925" s="6">
        <v>3</v>
      </c>
      <c r="L925" s="6">
        <v>0</v>
      </c>
      <c r="M925" s="6">
        <v>1.2</v>
      </c>
      <c r="N925" s="6">
        <v>3.3</v>
      </c>
      <c r="O925" s="6">
        <v>31264</v>
      </c>
      <c r="P925" s="6">
        <v>5093882</v>
      </c>
      <c r="Q925" s="6">
        <v>10004</v>
      </c>
      <c r="R925" s="6">
        <v>10004</v>
      </c>
      <c r="S925" s="6">
        <v>5000</v>
      </c>
      <c r="T925" s="6">
        <v>1250</v>
      </c>
      <c r="U925" s="6">
        <v>1000</v>
      </c>
      <c r="V925" s="6">
        <v>800</v>
      </c>
      <c r="W925" s="6">
        <v>2000</v>
      </c>
      <c r="X925" s="6">
        <v>1250</v>
      </c>
      <c r="Y925" s="6">
        <v>12000</v>
      </c>
      <c r="Z925" s="6">
        <v>30000</v>
      </c>
      <c r="AA925" s="6">
        <v>550</v>
      </c>
      <c r="AB925" s="6">
        <v>0</v>
      </c>
      <c r="AC925" s="6">
        <v>0</v>
      </c>
      <c r="AD925" s="6">
        <v>0</v>
      </c>
    </row>
    <row r="926" spans="1:30">
      <c r="A926" s="6">
        <v>923</v>
      </c>
      <c r="B926" s="6">
        <v>100170</v>
      </c>
      <c r="C926" s="12" t="s">
        <v>679</v>
      </c>
      <c r="D926" s="6"/>
      <c r="E926" s="11" t="str">
        <f t="shared" si="24"/>
        <v>10017029533</v>
      </c>
      <c r="F926" s="6">
        <v>29533</v>
      </c>
      <c r="G926" s="12" t="s">
        <v>128</v>
      </c>
      <c r="H926" s="12">
        <v>1011</v>
      </c>
      <c r="I926" s="6">
        <v>140</v>
      </c>
      <c r="J926" s="6">
        <v>2</v>
      </c>
      <c r="K926" s="6">
        <v>3</v>
      </c>
      <c r="L926" s="6">
        <v>0</v>
      </c>
      <c r="M926" s="6">
        <v>1.2</v>
      </c>
      <c r="N926" s="6">
        <v>3.3</v>
      </c>
      <c r="O926" s="6">
        <v>31264</v>
      </c>
      <c r="P926" s="6">
        <v>5093882</v>
      </c>
      <c r="Q926" s="6">
        <v>10004</v>
      </c>
      <c r="R926" s="6">
        <v>10004</v>
      </c>
      <c r="S926" s="6">
        <v>5000</v>
      </c>
      <c r="T926" s="6">
        <v>1250</v>
      </c>
      <c r="U926" s="6">
        <v>1000</v>
      </c>
      <c r="V926" s="6">
        <v>800</v>
      </c>
      <c r="W926" s="6">
        <v>2000</v>
      </c>
      <c r="X926" s="6">
        <v>1250</v>
      </c>
      <c r="Y926" s="6">
        <v>12000</v>
      </c>
      <c r="Z926" s="6">
        <v>30000</v>
      </c>
      <c r="AA926" s="6">
        <v>550</v>
      </c>
      <c r="AB926" s="6">
        <v>0</v>
      </c>
      <c r="AC926" s="6">
        <v>0</v>
      </c>
      <c r="AD926" s="6">
        <v>0</v>
      </c>
    </row>
    <row r="927" spans="1:30">
      <c r="A927" s="6">
        <v>924</v>
      </c>
      <c r="B927" s="6">
        <v>100170</v>
      </c>
      <c r="C927" s="12" t="s">
        <v>680</v>
      </c>
      <c r="D927" s="6"/>
      <c r="E927" s="11" t="str">
        <f t="shared" si="24"/>
        <v>10017029534</v>
      </c>
      <c r="F927" s="6">
        <v>29534</v>
      </c>
      <c r="G927" s="12" t="s">
        <v>88</v>
      </c>
      <c r="H927" s="12">
        <v>1011</v>
      </c>
      <c r="I927" s="6">
        <v>140</v>
      </c>
      <c r="J927" s="6">
        <v>2</v>
      </c>
      <c r="K927" s="6">
        <v>3</v>
      </c>
      <c r="L927" s="6">
        <v>0</v>
      </c>
      <c r="M927" s="6">
        <v>1.2</v>
      </c>
      <c r="N927" s="6">
        <v>3.3</v>
      </c>
      <c r="O927" s="6">
        <v>31264</v>
      </c>
      <c r="P927" s="6">
        <v>5093882</v>
      </c>
      <c r="Q927" s="6">
        <v>10004</v>
      </c>
      <c r="R927" s="6">
        <v>10004</v>
      </c>
      <c r="S927" s="6">
        <v>5000</v>
      </c>
      <c r="T927" s="6">
        <v>1250</v>
      </c>
      <c r="U927" s="6">
        <v>1000</v>
      </c>
      <c r="V927" s="6">
        <v>800</v>
      </c>
      <c r="W927" s="6">
        <v>2000</v>
      </c>
      <c r="X927" s="6">
        <v>1250</v>
      </c>
      <c r="Y927" s="6">
        <v>12000</v>
      </c>
      <c r="Z927" s="6">
        <v>30000</v>
      </c>
      <c r="AA927" s="6">
        <v>550</v>
      </c>
      <c r="AB927" s="6">
        <v>0</v>
      </c>
      <c r="AC927" s="6">
        <v>0</v>
      </c>
      <c r="AD927" s="6">
        <v>0</v>
      </c>
    </row>
    <row r="928" spans="1:30">
      <c r="A928" s="6">
        <v>925</v>
      </c>
      <c r="B928" s="6">
        <v>100170</v>
      </c>
      <c r="C928" s="12" t="s">
        <v>681</v>
      </c>
      <c r="D928" s="6"/>
      <c r="E928" s="11" t="str">
        <f t="shared" si="24"/>
        <v>10017029535</v>
      </c>
      <c r="F928" s="6">
        <v>29535</v>
      </c>
      <c r="G928" s="12" t="s">
        <v>104</v>
      </c>
      <c r="H928" s="12">
        <v>1011</v>
      </c>
      <c r="I928" s="6">
        <v>140</v>
      </c>
      <c r="J928" s="6">
        <v>2</v>
      </c>
      <c r="K928" s="6">
        <v>3</v>
      </c>
      <c r="L928" s="6">
        <v>0</v>
      </c>
      <c r="M928" s="6">
        <v>1.2</v>
      </c>
      <c r="N928" s="6">
        <v>3.3</v>
      </c>
      <c r="O928" s="6">
        <v>31264</v>
      </c>
      <c r="P928" s="6">
        <v>5093882</v>
      </c>
      <c r="Q928" s="6">
        <v>10004</v>
      </c>
      <c r="R928" s="6">
        <v>10004</v>
      </c>
      <c r="S928" s="6">
        <v>5000</v>
      </c>
      <c r="T928" s="6">
        <v>1250</v>
      </c>
      <c r="U928" s="6">
        <v>1000</v>
      </c>
      <c r="V928" s="6">
        <v>800</v>
      </c>
      <c r="W928" s="6">
        <v>2000</v>
      </c>
      <c r="X928" s="6">
        <v>1250</v>
      </c>
      <c r="Y928" s="6">
        <v>12000</v>
      </c>
      <c r="Z928" s="6">
        <v>30000</v>
      </c>
      <c r="AA928" s="6">
        <v>550</v>
      </c>
      <c r="AB928" s="6">
        <v>0</v>
      </c>
      <c r="AC928" s="6">
        <v>0</v>
      </c>
      <c r="AD928" s="6">
        <v>0</v>
      </c>
    </row>
    <row r="929" spans="1:30">
      <c r="A929" s="6">
        <v>926</v>
      </c>
      <c r="B929" s="6">
        <v>100170</v>
      </c>
      <c r="C929" s="12" t="s">
        <v>682</v>
      </c>
      <c r="D929" s="6"/>
      <c r="E929" s="11" t="str">
        <f t="shared" si="24"/>
        <v>10017029536</v>
      </c>
      <c r="F929" s="6">
        <v>29536</v>
      </c>
      <c r="G929" s="12" t="s">
        <v>683</v>
      </c>
      <c r="H929" s="12">
        <v>1011</v>
      </c>
      <c r="I929" s="6">
        <v>140</v>
      </c>
      <c r="J929" s="6">
        <v>2</v>
      </c>
      <c r="K929" s="6">
        <v>3</v>
      </c>
      <c r="L929" s="6">
        <v>0</v>
      </c>
      <c r="M929" s="6">
        <v>1.2</v>
      </c>
      <c r="N929" s="6">
        <v>3.3</v>
      </c>
      <c r="O929" s="6">
        <v>31264</v>
      </c>
      <c r="P929" s="6">
        <v>5093882</v>
      </c>
      <c r="Q929" s="6">
        <v>10004</v>
      </c>
      <c r="R929" s="6">
        <v>10004</v>
      </c>
      <c r="S929" s="6">
        <v>5000</v>
      </c>
      <c r="T929" s="6">
        <v>1250</v>
      </c>
      <c r="U929" s="6">
        <v>1000</v>
      </c>
      <c r="V929" s="6">
        <v>800</v>
      </c>
      <c r="W929" s="6">
        <v>2000</v>
      </c>
      <c r="X929" s="6">
        <v>1250</v>
      </c>
      <c r="Y929" s="6">
        <v>12000</v>
      </c>
      <c r="Z929" s="6">
        <v>30000</v>
      </c>
      <c r="AA929" s="6">
        <v>550</v>
      </c>
      <c r="AB929" s="6">
        <v>0</v>
      </c>
      <c r="AC929" s="6">
        <v>0</v>
      </c>
      <c r="AD929" s="6">
        <v>0</v>
      </c>
    </row>
    <row r="930" spans="1:30">
      <c r="A930" s="6">
        <v>927</v>
      </c>
      <c r="B930" s="6">
        <v>100170</v>
      </c>
      <c r="C930" s="12" t="s">
        <v>684</v>
      </c>
      <c r="D930" s="6"/>
      <c r="E930" s="11" t="str">
        <f t="shared" si="24"/>
        <v>10017029537</v>
      </c>
      <c r="F930" s="6">
        <v>29537</v>
      </c>
      <c r="G930" s="12" t="s">
        <v>527</v>
      </c>
      <c r="H930" s="12">
        <v>1011</v>
      </c>
      <c r="I930" s="6">
        <v>140</v>
      </c>
      <c r="J930" s="6">
        <v>2</v>
      </c>
      <c r="K930" s="6">
        <v>3</v>
      </c>
      <c r="L930" s="6">
        <v>0</v>
      </c>
      <c r="M930" s="6">
        <v>1.2</v>
      </c>
      <c r="N930" s="6">
        <v>3.3</v>
      </c>
      <c r="O930" s="6">
        <v>31264</v>
      </c>
      <c r="P930" s="6">
        <v>5093882</v>
      </c>
      <c r="Q930" s="6">
        <v>10004</v>
      </c>
      <c r="R930" s="6">
        <v>10004</v>
      </c>
      <c r="S930" s="6">
        <v>5000</v>
      </c>
      <c r="T930" s="6">
        <v>1250</v>
      </c>
      <c r="U930" s="6">
        <v>1000</v>
      </c>
      <c r="V930" s="6">
        <v>800</v>
      </c>
      <c r="W930" s="6">
        <v>2000</v>
      </c>
      <c r="X930" s="6">
        <v>1250</v>
      </c>
      <c r="Y930" s="6">
        <v>12000</v>
      </c>
      <c r="Z930" s="6">
        <v>30000</v>
      </c>
      <c r="AA930" s="6">
        <v>550</v>
      </c>
      <c r="AB930" s="6">
        <v>0</v>
      </c>
      <c r="AC930" s="6">
        <v>0</v>
      </c>
      <c r="AD930" s="6">
        <v>0</v>
      </c>
    </row>
    <row r="931" spans="1:30">
      <c r="A931" s="6">
        <v>928</v>
      </c>
      <c r="B931" s="6">
        <v>100170</v>
      </c>
      <c r="C931" s="12" t="s">
        <v>685</v>
      </c>
      <c r="D931" s="6"/>
      <c r="E931" s="11" t="str">
        <f t="shared" si="24"/>
        <v>10017029538</v>
      </c>
      <c r="F931" s="6">
        <v>29538</v>
      </c>
      <c r="G931" s="12" t="s">
        <v>526</v>
      </c>
      <c r="H931" s="12">
        <v>1011</v>
      </c>
      <c r="I931" s="6">
        <v>140</v>
      </c>
      <c r="J931" s="6">
        <v>2</v>
      </c>
      <c r="K931" s="6">
        <v>3</v>
      </c>
      <c r="L931" s="6">
        <v>0</v>
      </c>
      <c r="M931" s="6">
        <v>1.2</v>
      </c>
      <c r="N931" s="6">
        <v>3.3</v>
      </c>
      <c r="O931" s="6">
        <v>31264</v>
      </c>
      <c r="P931" s="6">
        <v>5093882</v>
      </c>
      <c r="Q931" s="6">
        <v>10004</v>
      </c>
      <c r="R931" s="6">
        <v>10004</v>
      </c>
      <c r="S931" s="6">
        <v>5000</v>
      </c>
      <c r="T931" s="6">
        <v>1250</v>
      </c>
      <c r="U931" s="6">
        <v>1000</v>
      </c>
      <c r="V931" s="6">
        <v>800</v>
      </c>
      <c r="W931" s="6">
        <v>2000</v>
      </c>
      <c r="X931" s="6">
        <v>1250</v>
      </c>
      <c r="Y931" s="6">
        <v>12000</v>
      </c>
      <c r="Z931" s="6">
        <v>30000</v>
      </c>
      <c r="AA931" s="6">
        <v>550</v>
      </c>
      <c r="AB931" s="6">
        <v>0</v>
      </c>
      <c r="AC931" s="6">
        <v>0</v>
      </c>
      <c r="AD931" s="6">
        <v>0</v>
      </c>
    </row>
    <row r="932" spans="1:30">
      <c r="A932" s="6">
        <v>929</v>
      </c>
      <c r="B932" s="6">
        <v>100170</v>
      </c>
      <c r="C932" s="12" t="s">
        <v>686</v>
      </c>
      <c r="D932" s="6"/>
      <c r="E932" s="11" t="str">
        <f t="shared" si="24"/>
        <v>10017029539</v>
      </c>
      <c r="F932" s="6">
        <v>29539</v>
      </c>
      <c r="G932" s="7" t="s">
        <v>72</v>
      </c>
      <c r="H932" s="12">
        <v>1011</v>
      </c>
      <c r="I932" s="6">
        <v>140</v>
      </c>
      <c r="J932" s="6">
        <v>2</v>
      </c>
      <c r="K932" s="6">
        <v>3</v>
      </c>
      <c r="L932" s="6">
        <v>0</v>
      </c>
      <c r="M932" s="6">
        <v>1.2</v>
      </c>
      <c r="N932" s="6">
        <v>3.3</v>
      </c>
      <c r="O932" s="6">
        <v>31264</v>
      </c>
      <c r="P932" s="6">
        <v>5093882</v>
      </c>
      <c r="Q932" s="6">
        <v>10004</v>
      </c>
      <c r="R932" s="6">
        <v>10004</v>
      </c>
      <c r="S932" s="6">
        <v>5000</v>
      </c>
      <c r="T932" s="6">
        <v>1250</v>
      </c>
      <c r="U932" s="6">
        <v>1000</v>
      </c>
      <c r="V932" s="6">
        <v>800</v>
      </c>
      <c r="W932" s="6">
        <v>2000</v>
      </c>
      <c r="X932" s="6">
        <v>1250</v>
      </c>
      <c r="Y932" s="6">
        <v>12000</v>
      </c>
      <c r="Z932" s="6">
        <v>30000</v>
      </c>
      <c r="AA932" s="6">
        <v>550</v>
      </c>
      <c r="AB932" s="6">
        <v>0</v>
      </c>
      <c r="AC932" s="6">
        <v>0</v>
      </c>
      <c r="AD932" s="6">
        <v>0</v>
      </c>
    </row>
    <row r="933" spans="1:30">
      <c r="A933" s="6">
        <v>930</v>
      </c>
      <c r="B933" s="6">
        <v>100170</v>
      </c>
      <c r="C933" s="12" t="s">
        <v>687</v>
      </c>
      <c r="D933" s="6"/>
      <c r="E933" s="11" t="str">
        <f t="shared" si="24"/>
        <v>10017029540</v>
      </c>
      <c r="F933" s="6">
        <v>29540</v>
      </c>
      <c r="G933" s="7" t="s">
        <v>625</v>
      </c>
      <c r="H933" s="12">
        <v>1011</v>
      </c>
      <c r="I933" s="6">
        <v>140</v>
      </c>
      <c r="J933" s="6">
        <v>2</v>
      </c>
      <c r="K933" s="6">
        <v>3</v>
      </c>
      <c r="L933" s="6">
        <v>0</v>
      </c>
      <c r="M933" s="6">
        <v>1.2</v>
      </c>
      <c r="N933" s="6">
        <v>3.3</v>
      </c>
      <c r="O933" s="6">
        <v>31264</v>
      </c>
      <c r="P933" s="6">
        <v>5093882</v>
      </c>
      <c r="Q933" s="6">
        <v>10004</v>
      </c>
      <c r="R933" s="6">
        <v>10004</v>
      </c>
      <c r="S933" s="6">
        <v>5000</v>
      </c>
      <c r="T933" s="6">
        <v>1250</v>
      </c>
      <c r="U933" s="6">
        <v>1000</v>
      </c>
      <c r="V933" s="6">
        <v>800</v>
      </c>
      <c r="W933" s="6">
        <v>2000</v>
      </c>
      <c r="X933" s="6">
        <v>1250</v>
      </c>
      <c r="Y933" s="6">
        <v>12000</v>
      </c>
      <c r="Z933" s="6">
        <v>30000</v>
      </c>
      <c r="AA933" s="6">
        <v>550</v>
      </c>
      <c r="AB933" s="6">
        <v>0</v>
      </c>
      <c r="AC933" s="6">
        <v>0</v>
      </c>
      <c r="AD933" s="6">
        <v>0</v>
      </c>
    </row>
    <row r="934" spans="1:30">
      <c r="A934" s="6">
        <v>931</v>
      </c>
      <c r="B934" s="6">
        <v>100170</v>
      </c>
      <c r="C934" s="12" t="s">
        <v>688</v>
      </c>
      <c r="D934" s="6"/>
      <c r="E934" s="11" t="str">
        <f t="shared" si="24"/>
        <v>10017029541</v>
      </c>
      <c r="F934" s="6">
        <v>29541</v>
      </c>
      <c r="G934" s="7" t="s">
        <v>160</v>
      </c>
      <c r="H934" s="12">
        <v>1011</v>
      </c>
      <c r="I934" s="6">
        <v>140</v>
      </c>
      <c r="J934" s="6">
        <v>2</v>
      </c>
      <c r="K934" s="6">
        <v>3</v>
      </c>
      <c r="L934" s="6">
        <v>0</v>
      </c>
      <c r="M934" s="6">
        <v>1.2</v>
      </c>
      <c r="N934" s="6">
        <v>3.3</v>
      </c>
      <c r="O934" s="6">
        <v>31264</v>
      </c>
      <c r="P934" s="6">
        <v>5093882</v>
      </c>
      <c r="Q934" s="6">
        <v>10004</v>
      </c>
      <c r="R934" s="6">
        <v>10004</v>
      </c>
      <c r="S934" s="6">
        <v>5000</v>
      </c>
      <c r="T934" s="6">
        <v>1250</v>
      </c>
      <c r="U934" s="6">
        <v>1000</v>
      </c>
      <c r="V934" s="6">
        <v>800</v>
      </c>
      <c r="W934" s="6">
        <v>2000</v>
      </c>
      <c r="X934" s="6">
        <v>1250</v>
      </c>
      <c r="Y934" s="6">
        <v>12000</v>
      </c>
      <c r="Z934" s="6">
        <v>30000</v>
      </c>
      <c r="AA934" s="6">
        <v>550</v>
      </c>
      <c r="AB934" s="6">
        <v>0</v>
      </c>
      <c r="AC934" s="6">
        <v>0</v>
      </c>
      <c r="AD934" s="6">
        <v>0</v>
      </c>
    </row>
    <row r="935" spans="1:30">
      <c r="A935" s="6">
        <v>932</v>
      </c>
      <c r="B935" s="6">
        <v>100170</v>
      </c>
      <c r="C935" s="12" t="s">
        <v>689</v>
      </c>
      <c r="D935" s="6"/>
      <c r="E935" s="11" t="str">
        <f t="shared" si="24"/>
        <v>10017029542</v>
      </c>
      <c r="F935" s="6">
        <v>29542</v>
      </c>
      <c r="G935" s="7" t="s">
        <v>171</v>
      </c>
      <c r="H935" s="12">
        <v>1011</v>
      </c>
      <c r="I935" s="6">
        <v>140</v>
      </c>
      <c r="J935" s="6">
        <v>2</v>
      </c>
      <c r="K935" s="6">
        <v>3</v>
      </c>
      <c r="L935" s="6">
        <v>0</v>
      </c>
      <c r="M935" s="6">
        <v>1.2</v>
      </c>
      <c r="N935" s="6">
        <v>3.3</v>
      </c>
      <c r="O935" s="6">
        <v>31264</v>
      </c>
      <c r="P935" s="6">
        <v>5093882</v>
      </c>
      <c r="Q935" s="6">
        <v>10004</v>
      </c>
      <c r="R935" s="6">
        <v>10004</v>
      </c>
      <c r="S935" s="6">
        <v>5000</v>
      </c>
      <c r="T935" s="6">
        <v>1250</v>
      </c>
      <c r="U935" s="6">
        <v>1000</v>
      </c>
      <c r="V935" s="6">
        <v>800</v>
      </c>
      <c r="W935" s="6">
        <v>2000</v>
      </c>
      <c r="X935" s="6">
        <v>1250</v>
      </c>
      <c r="Y935" s="6">
        <v>12000</v>
      </c>
      <c r="Z935" s="6">
        <v>30000</v>
      </c>
      <c r="AA935" s="6">
        <v>550</v>
      </c>
      <c r="AB935" s="6">
        <v>0</v>
      </c>
      <c r="AC935" s="6">
        <v>0</v>
      </c>
      <c r="AD935" s="6">
        <v>0</v>
      </c>
    </row>
    <row r="936" spans="1:30">
      <c r="A936" s="6">
        <v>933</v>
      </c>
      <c r="B936" s="6">
        <v>100170</v>
      </c>
      <c r="C936" s="12" t="s">
        <v>690</v>
      </c>
      <c r="D936" s="6"/>
      <c r="E936" s="11" t="str">
        <f t="shared" si="24"/>
        <v>10017029543</v>
      </c>
      <c r="F936" s="6">
        <v>29543</v>
      </c>
      <c r="G936" s="7" t="s">
        <v>75</v>
      </c>
      <c r="H936" s="12">
        <v>1011</v>
      </c>
      <c r="I936" s="6">
        <v>140</v>
      </c>
      <c r="J936" s="6">
        <v>2</v>
      </c>
      <c r="K936" s="6">
        <v>3</v>
      </c>
      <c r="L936" s="6">
        <v>0</v>
      </c>
      <c r="M936" s="6">
        <v>1.2</v>
      </c>
      <c r="N936" s="6">
        <v>3.3</v>
      </c>
      <c r="O936" s="6">
        <v>31264</v>
      </c>
      <c r="P936" s="6">
        <v>5093882</v>
      </c>
      <c r="Q936" s="6">
        <v>10004</v>
      </c>
      <c r="R936" s="6">
        <v>10004</v>
      </c>
      <c r="S936" s="6">
        <v>5000</v>
      </c>
      <c r="T936" s="6">
        <v>1250</v>
      </c>
      <c r="U936" s="6">
        <v>1000</v>
      </c>
      <c r="V936" s="6">
        <v>800</v>
      </c>
      <c r="W936" s="6">
        <v>2000</v>
      </c>
      <c r="X936" s="6">
        <v>1250</v>
      </c>
      <c r="Y936" s="6">
        <v>12000</v>
      </c>
      <c r="Z936" s="6">
        <v>30000</v>
      </c>
      <c r="AA936" s="6">
        <v>550</v>
      </c>
      <c r="AB936" s="6">
        <v>0</v>
      </c>
      <c r="AC936" s="6">
        <v>0</v>
      </c>
      <c r="AD936" s="6">
        <v>0</v>
      </c>
    </row>
    <row r="937" spans="1:30">
      <c r="A937" s="6">
        <v>934</v>
      </c>
      <c r="B937" s="6">
        <v>100170</v>
      </c>
      <c r="C937" s="12" t="s">
        <v>691</v>
      </c>
      <c r="D937" s="6"/>
      <c r="E937" s="11" t="str">
        <f t="shared" si="24"/>
        <v>10017029544</v>
      </c>
      <c r="F937" s="6">
        <v>29544</v>
      </c>
      <c r="G937" s="7" t="s">
        <v>519</v>
      </c>
      <c r="H937" s="12">
        <v>1011</v>
      </c>
      <c r="I937" s="6">
        <v>140</v>
      </c>
      <c r="J937" s="6">
        <v>2</v>
      </c>
      <c r="K937" s="6">
        <v>3</v>
      </c>
      <c r="L937" s="6">
        <v>0</v>
      </c>
      <c r="M937" s="6">
        <v>1.2</v>
      </c>
      <c r="N937" s="6">
        <v>3.3</v>
      </c>
      <c r="O937" s="6">
        <v>31264</v>
      </c>
      <c r="P937" s="6">
        <v>5093882</v>
      </c>
      <c r="Q937" s="6">
        <v>10004</v>
      </c>
      <c r="R937" s="6">
        <v>10004</v>
      </c>
      <c r="S937" s="6">
        <v>5000</v>
      </c>
      <c r="T937" s="6">
        <v>1250</v>
      </c>
      <c r="U937" s="6">
        <v>1000</v>
      </c>
      <c r="V937" s="6">
        <v>800</v>
      </c>
      <c r="W937" s="6">
        <v>2000</v>
      </c>
      <c r="X937" s="6">
        <v>1250</v>
      </c>
      <c r="Y937" s="6">
        <v>12000</v>
      </c>
      <c r="Z937" s="6">
        <v>30000</v>
      </c>
      <c r="AA937" s="6">
        <v>550</v>
      </c>
      <c r="AB937" s="6">
        <v>0</v>
      </c>
      <c r="AC937" s="6">
        <v>0</v>
      </c>
      <c r="AD937" s="6">
        <v>0</v>
      </c>
    </row>
    <row r="938" spans="1:30">
      <c r="A938" s="6">
        <v>935</v>
      </c>
      <c r="B938" s="6">
        <v>100170</v>
      </c>
      <c r="C938" s="12" t="s">
        <v>692</v>
      </c>
      <c r="D938" s="6"/>
      <c r="E938" s="11" t="str">
        <f t="shared" si="24"/>
        <v>10017029545</v>
      </c>
      <c r="F938" s="6">
        <v>29545</v>
      </c>
      <c r="G938" s="7" t="s">
        <v>522</v>
      </c>
      <c r="H938" s="12">
        <v>1011</v>
      </c>
      <c r="I938" s="6">
        <v>140</v>
      </c>
      <c r="J938" s="6">
        <v>2</v>
      </c>
      <c r="K938" s="6">
        <v>3</v>
      </c>
      <c r="L938" s="6">
        <v>0</v>
      </c>
      <c r="M938" s="6">
        <v>1.2</v>
      </c>
      <c r="N938" s="6">
        <v>3.3</v>
      </c>
      <c r="O938" s="6">
        <v>31264</v>
      </c>
      <c r="P938" s="6">
        <v>5093882</v>
      </c>
      <c r="Q938" s="6">
        <v>10004</v>
      </c>
      <c r="R938" s="6">
        <v>10004</v>
      </c>
      <c r="S938" s="6">
        <v>5000</v>
      </c>
      <c r="T938" s="6">
        <v>1250</v>
      </c>
      <c r="U938" s="6">
        <v>1000</v>
      </c>
      <c r="V938" s="6">
        <v>800</v>
      </c>
      <c r="W938" s="6">
        <v>2000</v>
      </c>
      <c r="X938" s="6">
        <v>1250</v>
      </c>
      <c r="Y938" s="6">
        <v>12000</v>
      </c>
      <c r="Z938" s="6">
        <v>30000</v>
      </c>
      <c r="AA938" s="6">
        <v>550</v>
      </c>
      <c r="AB938" s="6">
        <v>0</v>
      </c>
      <c r="AC938" s="6">
        <v>0</v>
      </c>
      <c r="AD938" s="6">
        <v>0</v>
      </c>
    </row>
    <row r="939" spans="1:30">
      <c r="A939" s="6">
        <v>936</v>
      </c>
      <c r="B939" s="6">
        <v>100180</v>
      </c>
      <c r="C939" s="12" t="s">
        <v>676</v>
      </c>
      <c r="D939" s="6"/>
      <c r="E939" s="11" t="str">
        <f t="shared" si="24"/>
        <v>10018029531</v>
      </c>
      <c r="F939" s="6">
        <v>29531</v>
      </c>
      <c r="G939" s="12" t="s">
        <v>92</v>
      </c>
      <c r="H939" s="12">
        <v>1012</v>
      </c>
      <c r="I939" s="6">
        <v>142</v>
      </c>
      <c r="J939" s="6">
        <v>2</v>
      </c>
      <c r="K939" s="6">
        <v>3</v>
      </c>
      <c r="L939" s="6">
        <v>0</v>
      </c>
      <c r="M939" s="6">
        <v>1.2</v>
      </c>
      <c r="N939" s="6">
        <v>3.3</v>
      </c>
      <c r="O939" s="6">
        <v>39080</v>
      </c>
      <c r="P939" s="6">
        <v>7640823</v>
      </c>
      <c r="Q939" s="6">
        <v>15006</v>
      </c>
      <c r="R939" s="6">
        <v>15006</v>
      </c>
      <c r="S939" s="6">
        <v>5000</v>
      </c>
      <c r="T939" s="6">
        <v>1250</v>
      </c>
      <c r="U939" s="6">
        <v>1000</v>
      </c>
      <c r="V939" s="6">
        <v>800</v>
      </c>
      <c r="W939" s="6">
        <v>2000</v>
      </c>
      <c r="X939" s="6">
        <v>1250</v>
      </c>
      <c r="Y939" s="6">
        <v>12000</v>
      </c>
      <c r="Z939" s="6">
        <v>30000</v>
      </c>
      <c r="AA939" s="6">
        <v>550</v>
      </c>
      <c r="AB939" s="6">
        <v>0</v>
      </c>
      <c r="AC939" s="6">
        <v>0</v>
      </c>
      <c r="AD939" s="6">
        <v>0</v>
      </c>
    </row>
    <row r="940" spans="1:30">
      <c r="A940" s="6">
        <v>937</v>
      </c>
      <c r="B940" s="6">
        <v>100180</v>
      </c>
      <c r="C940" s="12" t="s">
        <v>677</v>
      </c>
      <c r="D940" s="6"/>
      <c r="E940" s="11" t="str">
        <f t="shared" si="24"/>
        <v>10018029532</v>
      </c>
      <c r="F940" s="6">
        <v>29532</v>
      </c>
      <c r="G940" s="12" t="s">
        <v>678</v>
      </c>
      <c r="H940" s="12">
        <v>1012</v>
      </c>
      <c r="I940" s="6">
        <v>142</v>
      </c>
      <c r="J940" s="6">
        <v>2</v>
      </c>
      <c r="K940" s="6">
        <v>3</v>
      </c>
      <c r="L940" s="6">
        <v>0</v>
      </c>
      <c r="M940" s="6">
        <v>1.2</v>
      </c>
      <c r="N940" s="6">
        <v>3.3</v>
      </c>
      <c r="O940" s="6">
        <v>39080</v>
      </c>
      <c r="P940" s="6">
        <v>7640823</v>
      </c>
      <c r="Q940" s="6">
        <v>15006</v>
      </c>
      <c r="R940" s="6">
        <v>15006</v>
      </c>
      <c r="S940" s="6">
        <v>5000</v>
      </c>
      <c r="T940" s="6">
        <v>1250</v>
      </c>
      <c r="U940" s="6">
        <v>1000</v>
      </c>
      <c r="V940" s="6">
        <v>800</v>
      </c>
      <c r="W940" s="6">
        <v>2000</v>
      </c>
      <c r="X940" s="6">
        <v>1250</v>
      </c>
      <c r="Y940" s="6">
        <v>12000</v>
      </c>
      <c r="Z940" s="6">
        <v>30000</v>
      </c>
      <c r="AA940" s="6">
        <v>550</v>
      </c>
      <c r="AB940" s="6">
        <v>0</v>
      </c>
      <c r="AC940" s="6">
        <v>0</v>
      </c>
      <c r="AD940" s="6">
        <v>0</v>
      </c>
    </row>
    <row r="941" spans="1:30">
      <c r="A941" s="6">
        <v>938</v>
      </c>
      <c r="B941" s="6">
        <v>100180</v>
      </c>
      <c r="C941" s="12" t="s">
        <v>679</v>
      </c>
      <c r="D941" s="6"/>
      <c r="E941" s="11" t="str">
        <f t="shared" si="24"/>
        <v>10018029533</v>
      </c>
      <c r="F941" s="6">
        <v>29533</v>
      </c>
      <c r="G941" s="12" t="s">
        <v>128</v>
      </c>
      <c r="H941" s="12">
        <v>1012</v>
      </c>
      <c r="I941" s="6">
        <v>142</v>
      </c>
      <c r="J941" s="6">
        <v>2</v>
      </c>
      <c r="K941" s="6">
        <v>3</v>
      </c>
      <c r="L941" s="6">
        <v>0</v>
      </c>
      <c r="M941" s="6">
        <v>1.2</v>
      </c>
      <c r="N941" s="6">
        <v>3.3</v>
      </c>
      <c r="O941" s="6">
        <v>39080</v>
      </c>
      <c r="P941" s="6">
        <v>7640823</v>
      </c>
      <c r="Q941" s="6">
        <v>15006</v>
      </c>
      <c r="R941" s="6">
        <v>15006</v>
      </c>
      <c r="S941" s="6">
        <v>5000</v>
      </c>
      <c r="T941" s="6">
        <v>1250</v>
      </c>
      <c r="U941" s="6">
        <v>1000</v>
      </c>
      <c r="V941" s="6">
        <v>800</v>
      </c>
      <c r="W941" s="6">
        <v>2000</v>
      </c>
      <c r="X941" s="6">
        <v>1250</v>
      </c>
      <c r="Y941" s="6">
        <v>12000</v>
      </c>
      <c r="Z941" s="6">
        <v>30000</v>
      </c>
      <c r="AA941" s="6">
        <v>550</v>
      </c>
      <c r="AB941" s="6">
        <v>0</v>
      </c>
      <c r="AC941" s="6">
        <v>0</v>
      </c>
      <c r="AD941" s="6">
        <v>0</v>
      </c>
    </row>
    <row r="942" spans="1:30">
      <c r="A942" s="6">
        <v>939</v>
      </c>
      <c r="B942" s="6">
        <v>100180</v>
      </c>
      <c r="C942" s="12" t="s">
        <v>680</v>
      </c>
      <c r="D942" s="6"/>
      <c r="E942" s="11" t="str">
        <f t="shared" si="24"/>
        <v>10018029534</v>
      </c>
      <c r="F942" s="6">
        <v>29534</v>
      </c>
      <c r="G942" s="12" t="s">
        <v>88</v>
      </c>
      <c r="H942" s="12">
        <v>1012</v>
      </c>
      <c r="I942" s="6">
        <v>142</v>
      </c>
      <c r="J942" s="6">
        <v>2</v>
      </c>
      <c r="K942" s="6">
        <v>3</v>
      </c>
      <c r="L942" s="6">
        <v>0</v>
      </c>
      <c r="M942" s="6">
        <v>1.2</v>
      </c>
      <c r="N942" s="6">
        <v>3.3</v>
      </c>
      <c r="O942" s="6">
        <v>39080</v>
      </c>
      <c r="P942" s="6">
        <v>7640823</v>
      </c>
      <c r="Q942" s="6">
        <v>15006</v>
      </c>
      <c r="R942" s="6">
        <v>15006</v>
      </c>
      <c r="S942" s="6">
        <v>5000</v>
      </c>
      <c r="T942" s="6">
        <v>1250</v>
      </c>
      <c r="U942" s="6">
        <v>1000</v>
      </c>
      <c r="V942" s="6">
        <v>800</v>
      </c>
      <c r="W942" s="6">
        <v>2000</v>
      </c>
      <c r="X942" s="6">
        <v>1250</v>
      </c>
      <c r="Y942" s="6">
        <v>12000</v>
      </c>
      <c r="Z942" s="6">
        <v>30000</v>
      </c>
      <c r="AA942" s="6">
        <v>550</v>
      </c>
      <c r="AB942" s="6">
        <v>0</v>
      </c>
      <c r="AC942" s="6">
        <v>0</v>
      </c>
      <c r="AD942" s="6">
        <v>0</v>
      </c>
    </row>
    <row r="943" spans="1:30">
      <c r="A943" s="6">
        <v>940</v>
      </c>
      <c r="B943" s="6">
        <v>100180</v>
      </c>
      <c r="C943" s="12" t="s">
        <v>681</v>
      </c>
      <c r="D943" s="6"/>
      <c r="E943" s="11" t="str">
        <f t="shared" si="24"/>
        <v>10018029535</v>
      </c>
      <c r="F943" s="6">
        <v>29535</v>
      </c>
      <c r="G943" s="12" t="s">
        <v>104</v>
      </c>
      <c r="H943" s="12">
        <v>1012</v>
      </c>
      <c r="I943" s="6">
        <v>142</v>
      </c>
      <c r="J943" s="6">
        <v>2</v>
      </c>
      <c r="K943" s="6">
        <v>3</v>
      </c>
      <c r="L943" s="6">
        <v>0</v>
      </c>
      <c r="M943" s="6">
        <v>1.2</v>
      </c>
      <c r="N943" s="6">
        <v>3.3</v>
      </c>
      <c r="O943" s="6">
        <v>39080</v>
      </c>
      <c r="P943" s="6">
        <v>7640823</v>
      </c>
      <c r="Q943" s="6">
        <v>15006</v>
      </c>
      <c r="R943" s="6">
        <v>15006</v>
      </c>
      <c r="S943" s="6">
        <v>5000</v>
      </c>
      <c r="T943" s="6">
        <v>1250</v>
      </c>
      <c r="U943" s="6">
        <v>1000</v>
      </c>
      <c r="V943" s="6">
        <v>800</v>
      </c>
      <c r="W943" s="6">
        <v>2000</v>
      </c>
      <c r="X943" s="6">
        <v>1250</v>
      </c>
      <c r="Y943" s="6">
        <v>12000</v>
      </c>
      <c r="Z943" s="6">
        <v>30000</v>
      </c>
      <c r="AA943" s="6">
        <v>550</v>
      </c>
      <c r="AB943" s="6">
        <v>0</v>
      </c>
      <c r="AC943" s="6">
        <v>0</v>
      </c>
      <c r="AD943" s="6">
        <v>0</v>
      </c>
    </row>
    <row r="944" spans="1:30">
      <c r="A944" s="6">
        <v>941</v>
      </c>
      <c r="B944" s="6">
        <v>100180</v>
      </c>
      <c r="C944" s="12" t="s">
        <v>682</v>
      </c>
      <c r="D944" s="6"/>
      <c r="E944" s="11" t="str">
        <f t="shared" si="24"/>
        <v>10018029536</v>
      </c>
      <c r="F944" s="6">
        <v>29536</v>
      </c>
      <c r="G944" s="12" t="s">
        <v>683</v>
      </c>
      <c r="H944" s="12">
        <v>1012</v>
      </c>
      <c r="I944" s="6">
        <v>142</v>
      </c>
      <c r="J944" s="6">
        <v>2</v>
      </c>
      <c r="K944" s="6">
        <v>3</v>
      </c>
      <c r="L944" s="6">
        <v>0</v>
      </c>
      <c r="M944" s="6">
        <v>1.2</v>
      </c>
      <c r="N944" s="6">
        <v>3.3</v>
      </c>
      <c r="O944" s="6">
        <v>39080</v>
      </c>
      <c r="P944" s="6">
        <v>7640823</v>
      </c>
      <c r="Q944" s="6">
        <v>15006</v>
      </c>
      <c r="R944" s="6">
        <v>15006</v>
      </c>
      <c r="S944" s="6">
        <v>5000</v>
      </c>
      <c r="T944" s="6">
        <v>1250</v>
      </c>
      <c r="U944" s="6">
        <v>1000</v>
      </c>
      <c r="V944" s="6">
        <v>800</v>
      </c>
      <c r="W944" s="6">
        <v>2000</v>
      </c>
      <c r="X944" s="6">
        <v>1250</v>
      </c>
      <c r="Y944" s="6">
        <v>12000</v>
      </c>
      <c r="Z944" s="6">
        <v>30000</v>
      </c>
      <c r="AA944" s="6">
        <v>550</v>
      </c>
      <c r="AB944" s="6">
        <v>0</v>
      </c>
      <c r="AC944" s="6">
        <v>0</v>
      </c>
      <c r="AD944" s="6">
        <v>0</v>
      </c>
    </row>
    <row r="945" spans="1:30">
      <c r="A945" s="6">
        <v>942</v>
      </c>
      <c r="B945" s="6">
        <v>100180</v>
      </c>
      <c r="C945" s="12" t="s">
        <v>684</v>
      </c>
      <c r="D945" s="6"/>
      <c r="E945" s="11" t="str">
        <f t="shared" si="24"/>
        <v>10018029537</v>
      </c>
      <c r="F945" s="6">
        <v>29537</v>
      </c>
      <c r="G945" s="12" t="s">
        <v>527</v>
      </c>
      <c r="H945" s="12">
        <v>1012</v>
      </c>
      <c r="I945" s="6">
        <v>142</v>
      </c>
      <c r="J945" s="6">
        <v>2</v>
      </c>
      <c r="K945" s="6">
        <v>3</v>
      </c>
      <c r="L945" s="6">
        <v>0</v>
      </c>
      <c r="M945" s="6">
        <v>1.2</v>
      </c>
      <c r="N945" s="6">
        <v>3.3</v>
      </c>
      <c r="O945" s="6">
        <v>39080</v>
      </c>
      <c r="P945" s="6">
        <v>7640823</v>
      </c>
      <c r="Q945" s="6">
        <v>15006</v>
      </c>
      <c r="R945" s="6">
        <v>15006</v>
      </c>
      <c r="S945" s="6">
        <v>5000</v>
      </c>
      <c r="T945" s="6">
        <v>1250</v>
      </c>
      <c r="U945" s="6">
        <v>1000</v>
      </c>
      <c r="V945" s="6">
        <v>800</v>
      </c>
      <c r="W945" s="6">
        <v>2000</v>
      </c>
      <c r="X945" s="6">
        <v>1250</v>
      </c>
      <c r="Y945" s="6">
        <v>12000</v>
      </c>
      <c r="Z945" s="6">
        <v>30000</v>
      </c>
      <c r="AA945" s="6">
        <v>550</v>
      </c>
      <c r="AB945" s="6">
        <v>0</v>
      </c>
      <c r="AC945" s="6">
        <v>0</v>
      </c>
      <c r="AD945" s="6">
        <v>0</v>
      </c>
    </row>
    <row r="946" spans="1:30">
      <c r="A946" s="6">
        <v>943</v>
      </c>
      <c r="B946" s="6">
        <v>100180</v>
      </c>
      <c r="C946" s="12" t="s">
        <v>685</v>
      </c>
      <c r="D946" s="6"/>
      <c r="E946" s="11" t="str">
        <f t="shared" si="24"/>
        <v>10018029538</v>
      </c>
      <c r="F946" s="6">
        <v>29538</v>
      </c>
      <c r="G946" s="12" t="s">
        <v>526</v>
      </c>
      <c r="H946" s="12">
        <v>1012</v>
      </c>
      <c r="I946" s="6">
        <v>142</v>
      </c>
      <c r="J946" s="6">
        <v>2</v>
      </c>
      <c r="K946" s="6">
        <v>3</v>
      </c>
      <c r="L946" s="6">
        <v>0</v>
      </c>
      <c r="M946" s="6">
        <v>1.2</v>
      </c>
      <c r="N946" s="6">
        <v>3.3</v>
      </c>
      <c r="O946" s="6">
        <v>39080</v>
      </c>
      <c r="P946" s="6">
        <v>7640823</v>
      </c>
      <c r="Q946" s="6">
        <v>15006</v>
      </c>
      <c r="R946" s="6">
        <v>15006</v>
      </c>
      <c r="S946" s="6">
        <v>5000</v>
      </c>
      <c r="T946" s="6">
        <v>1250</v>
      </c>
      <c r="U946" s="6">
        <v>1000</v>
      </c>
      <c r="V946" s="6">
        <v>800</v>
      </c>
      <c r="W946" s="6">
        <v>2000</v>
      </c>
      <c r="X946" s="6">
        <v>1250</v>
      </c>
      <c r="Y946" s="6">
        <v>12000</v>
      </c>
      <c r="Z946" s="6">
        <v>30000</v>
      </c>
      <c r="AA946" s="6">
        <v>550</v>
      </c>
      <c r="AB946" s="6">
        <v>0</v>
      </c>
      <c r="AC946" s="6">
        <v>0</v>
      </c>
      <c r="AD946" s="6">
        <v>0</v>
      </c>
    </row>
    <row r="947" spans="1:30">
      <c r="A947" s="6">
        <v>944</v>
      </c>
      <c r="B947" s="6">
        <v>100180</v>
      </c>
      <c r="C947" s="12" t="s">
        <v>686</v>
      </c>
      <c r="D947" s="6"/>
      <c r="E947" s="11" t="str">
        <f t="shared" si="24"/>
        <v>10018029539</v>
      </c>
      <c r="F947" s="6">
        <v>29539</v>
      </c>
      <c r="G947" s="7" t="s">
        <v>72</v>
      </c>
      <c r="H947" s="12">
        <v>1012</v>
      </c>
      <c r="I947" s="6">
        <v>142</v>
      </c>
      <c r="J947" s="6">
        <v>2</v>
      </c>
      <c r="K947" s="6">
        <v>3</v>
      </c>
      <c r="L947" s="6">
        <v>0</v>
      </c>
      <c r="M947" s="6">
        <v>1.2</v>
      </c>
      <c r="N947" s="6">
        <v>3.3</v>
      </c>
      <c r="O947" s="6">
        <v>39080</v>
      </c>
      <c r="P947" s="6">
        <v>7640823</v>
      </c>
      <c r="Q947" s="6">
        <v>15006</v>
      </c>
      <c r="R947" s="6">
        <v>15006</v>
      </c>
      <c r="S947" s="6">
        <v>5000</v>
      </c>
      <c r="T947" s="6">
        <v>1250</v>
      </c>
      <c r="U947" s="6">
        <v>1000</v>
      </c>
      <c r="V947" s="6">
        <v>800</v>
      </c>
      <c r="W947" s="6">
        <v>2000</v>
      </c>
      <c r="X947" s="6">
        <v>1250</v>
      </c>
      <c r="Y947" s="6">
        <v>12000</v>
      </c>
      <c r="Z947" s="6">
        <v>30000</v>
      </c>
      <c r="AA947" s="6">
        <v>550</v>
      </c>
      <c r="AB947" s="6">
        <v>0</v>
      </c>
      <c r="AC947" s="6">
        <v>0</v>
      </c>
      <c r="AD947" s="6">
        <v>0</v>
      </c>
    </row>
    <row r="948" spans="1:30">
      <c r="A948" s="6">
        <v>945</v>
      </c>
      <c r="B948" s="6">
        <v>100180</v>
      </c>
      <c r="C948" s="12" t="s">
        <v>687</v>
      </c>
      <c r="D948" s="6"/>
      <c r="E948" s="11" t="str">
        <f t="shared" si="24"/>
        <v>10018029540</v>
      </c>
      <c r="F948" s="6">
        <v>29540</v>
      </c>
      <c r="G948" s="7" t="s">
        <v>625</v>
      </c>
      <c r="H948" s="12">
        <v>1012</v>
      </c>
      <c r="I948" s="6">
        <v>142</v>
      </c>
      <c r="J948" s="6">
        <v>2</v>
      </c>
      <c r="K948" s="6">
        <v>3</v>
      </c>
      <c r="L948" s="6">
        <v>0</v>
      </c>
      <c r="M948" s="6">
        <v>1.2</v>
      </c>
      <c r="N948" s="6">
        <v>3.3</v>
      </c>
      <c r="O948" s="6">
        <v>39080</v>
      </c>
      <c r="P948" s="6">
        <v>7640823</v>
      </c>
      <c r="Q948" s="6">
        <v>15006</v>
      </c>
      <c r="R948" s="6">
        <v>15006</v>
      </c>
      <c r="S948" s="6">
        <v>5000</v>
      </c>
      <c r="T948" s="6">
        <v>1250</v>
      </c>
      <c r="U948" s="6">
        <v>1000</v>
      </c>
      <c r="V948" s="6">
        <v>800</v>
      </c>
      <c r="W948" s="6">
        <v>2000</v>
      </c>
      <c r="X948" s="6">
        <v>1250</v>
      </c>
      <c r="Y948" s="6">
        <v>12000</v>
      </c>
      <c r="Z948" s="6">
        <v>30000</v>
      </c>
      <c r="AA948" s="6">
        <v>550</v>
      </c>
      <c r="AB948" s="6">
        <v>0</v>
      </c>
      <c r="AC948" s="6">
        <v>0</v>
      </c>
      <c r="AD948" s="6">
        <v>0</v>
      </c>
    </row>
    <row r="949" spans="1:30">
      <c r="A949" s="6">
        <v>946</v>
      </c>
      <c r="B949" s="6">
        <v>100180</v>
      </c>
      <c r="C949" s="12" t="s">
        <v>688</v>
      </c>
      <c r="D949" s="6"/>
      <c r="E949" s="11" t="str">
        <f t="shared" si="24"/>
        <v>10018029541</v>
      </c>
      <c r="F949" s="6">
        <v>29541</v>
      </c>
      <c r="G949" s="7" t="s">
        <v>160</v>
      </c>
      <c r="H949" s="12">
        <v>1012</v>
      </c>
      <c r="I949" s="6">
        <v>142</v>
      </c>
      <c r="J949" s="6">
        <v>2</v>
      </c>
      <c r="K949" s="6">
        <v>3</v>
      </c>
      <c r="L949" s="6">
        <v>0</v>
      </c>
      <c r="M949" s="6">
        <v>1.2</v>
      </c>
      <c r="N949" s="6">
        <v>3.3</v>
      </c>
      <c r="O949" s="6">
        <v>39080</v>
      </c>
      <c r="P949" s="6">
        <v>7640823</v>
      </c>
      <c r="Q949" s="6">
        <v>15006</v>
      </c>
      <c r="R949" s="6">
        <v>15006</v>
      </c>
      <c r="S949" s="6">
        <v>5000</v>
      </c>
      <c r="T949" s="6">
        <v>1250</v>
      </c>
      <c r="U949" s="6">
        <v>1000</v>
      </c>
      <c r="V949" s="6">
        <v>800</v>
      </c>
      <c r="W949" s="6">
        <v>2000</v>
      </c>
      <c r="X949" s="6">
        <v>1250</v>
      </c>
      <c r="Y949" s="6">
        <v>12000</v>
      </c>
      <c r="Z949" s="6">
        <v>30000</v>
      </c>
      <c r="AA949" s="6">
        <v>550</v>
      </c>
      <c r="AB949" s="6">
        <v>0</v>
      </c>
      <c r="AC949" s="6">
        <v>0</v>
      </c>
      <c r="AD949" s="6">
        <v>0</v>
      </c>
    </row>
    <row r="950" spans="1:30">
      <c r="A950" s="6">
        <v>947</v>
      </c>
      <c r="B950" s="6">
        <v>100180</v>
      </c>
      <c r="C950" s="12" t="s">
        <v>689</v>
      </c>
      <c r="D950" s="6"/>
      <c r="E950" s="11" t="str">
        <f t="shared" si="24"/>
        <v>10018029542</v>
      </c>
      <c r="F950" s="6">
        <v>29542</v>
      </c>
      <c r="G950" s="7" t="s">
        <v>171</v>
      </c>
      <c r="H950" s="12">
        <v>1012</v>
      </c>
      <c r="I950" s="6">
        <v>142</v>
      </c>
      <c r="J950" s="6">
        <v>2</v>
      </c>
      <c r="K950" s="6">
        <v>3</v>
      </c>
      <c r="L950" s="6">
        <v>0</v>
      </c>
      <c r="M950" s="6">
        <v>1.2</v>
      </c>
      <c r="N950" s="6">
        <v>3.3</v>
      </c>
      <c r="O950" s="6">
        <v>39080</v>
      </c>
      <c r="P950" s="6">
        <v>7640823</v>
      </c>
      <c r="Q950" s="6">
        <v>15006</v>
      </c>
      <c r="R950" s="6">
        <v>15006</v>
      </c>
      <c r="S950" s="6">
        <v>5000</v>
      </c>
      <c r="T950" s="6">
        <v>1250</v>
      </c>
      <c r="U950" s="6">
        <v>1000</v>
      </c>
      <c r="V950" s="6">
        <v>800</v>
      </c>
      <c r="W950" s="6">
        <v>2000</v>
      </c>
      <c r="X950" s="6">
        <v>1250</v>
      </c>
      <c r="Y950" s="6">
        <v>12000</v>
      </c>
      <c r="Z950" s="6">
        <v>30000</v>
      </c>
      <c r="AA950" s="6">
        <v>550</v>
      </c>
      <c r="AB950" s="6">
        <v>0</v>
      </c>
      <c r="AC950" s="6">
        <v>0</v>
      </c>
      <c r="AD950" s="6">
        <v>0</v>
      </c>
    </row>
    <row r="951" spans="1:30">
      <c r="A951" s="6">
        <v>948</v>
      </c>
      <c r="B951" s="6">
        <v>100180</v>
      </c>
      <c r="C951" s="12" t="s">
        <v>690</v>
      </c>
      <c r="D951" s="6"/>
      <c r="E951" s="11" t="str">
        <f t="shared" si="24"/>
        <v>10018029543</v>
      </c>
      <c r="F951" s="6">
        <v>29543</v>
      </c>
      <c r="G951" s="7" t="s">
        <v>75</v>
      </c>
      <c r="H951" s="12">
        <v>1012</v>
      </c>
      <c r="I951" s="6">
        <v>142</v>
      </c>
      <c r="J951" s="6">
        <v>2</v>
      </c>
      <c r="K951" s="6">
        <v>3</v>
      </c>
      <c r="L951" s="6">
        <v>0</v>
      </c>
      <c r="M951" s="6">
        <v>1.2</v>
      </c>
      <c r="N951" s="6">
        <v>3.3</v>
      </c>
      <c r="O951" s="6">
        <v>39080</v>
      </c>
      <c r="P951" s="6">
        <v>7640823</v>
      </c>
      <c r="Q951" s="6">
        <v>15006</v>
      </c>
      <c r="R951" s="6">
        <v>15006</v>
      </c>
      <c r="S951" s="6">
        <v>5000</v>
      </c>
      <c r="T951" s="6">
        <v>1250</v>
      </c>
      <c r="U951" s="6">
        <v>1000</v>
      </c>
      <c r="V951" s="6">
        <v>800</v>
      </c>
      <c r="W951" s="6">
        <v>2000</v>
      </c>
      <c r="X951" s="6">
        <v>1250</v>
      </c>
      <c r="Y951" s="6">
        <v>12000</v>
      </c>
      <c r="Z951" s="6">
        <v>30000</v>
      </c>
      <c r="AA951" s="6">
        <v>550</v>
      </c>
      <c r="AB951" s="6">
        <v>0</v>
      </c>
      <c r="AC951" s="6">
        <v>0</v>
      </c>
      <c r="AD951" s="6">
        <v>0</v>
      </c>
    </row>
    <row r="952" spans="1:30">
      <c r="A952" s="6">
        <v>949</v>
      </c>
      <c r="B952" s="6">
        <v>100180</v>
      </c>
      <c r="C952" s="12" t="s">
        <v>691</v>
      </c>
      <c r="D952" s="6"/>
      <c r="E952" s="11" t="str">
        <f t="shared" si="24"/>
        <v>10018029544</v>
      </c>
      <c r="F952" s="6">
        <v>29544</v>
      </c>
      <c r="G952" s="7" t="s">
        <v>519</v>
      </c>
      <c r="H952" s="12">
        <v>1012</v>
      </c>
      <c r="I952" s="6">
        <v>142</v>
      </c>
      <c r="J952" s="6">
        <v>2</v>
      </c>
      <c r="K952" s="6">
        <v>3</v>
      </c>
      <c r="L952" s="6">
        <v>0</v>
      </c>
      <c r="M952" s="6">
        <v>1.2</v>
      </c>
      <c r="N952" s="6">
        <v>3.3</v>
      </c>
      <c r="O952" s="6">
        <v>39080</v>
      </c>
      <c r="P952" s="6">
        <v>7640823</v>
      </c>
      <c r="Q952" s="6">
        <v>15006</v>
      </c>
      <c r="R952" s="6">
        <v>15006</v>
      </c>
      <c r="S952" s="6">
        <v>5000</v>
      </c>
      <c r="T952" s="6">
        <v>1250</v>
      </c>
      <c r="U952" s="6">
        <v>1000</v>
      </c>
      <c r="V952" s="6">
        <v>800</v>
      </c>
      <c r="W952" s="6">
        <v>2000</v>
      </c>
      <c r="X952" s="6">
        <v>1250</v>
      </c>
      <c r="Y952" s="6">
        <v>12000</v>
      </c>
      <c r="Z952" s="6">
        <v>30000</v>
      </c>
      <c r="AA952" s="6">
        <v>550</v>
      </c>
      <c r="AB952" s="6">
        <v>0</v>
      </c>
      <c r="AC952" s="6">
        <v>0</v>
      </c>
      <c r="AD952" s="6">
        <v>0</v>
      </c>
    </row>
    <row r="953" spans="1:30">
      <c r="A953" s="6">
        <v>950</v>
      </c>
      <c r="B953" s="6">
        <v>100180</v>
      </c>
      <c r="C953" s="12" t="s">
        <v>692</v>
      </c>
      <c r="D953" s="6"/>
      <c r="E953" s="11" t="str">
        <f t="shared" si="24"/>
        <v>10018029545</v>
      </c>
      <c r="F953" s="6">
        <v>29545</v>
      </c>
      <c r="G953" s="7" t="s">
        <v>522</v>
      </c>
      <c r="H953" s="12">
        <v>1012</v>
      </c>
      <c r="I953" s="6">
        <v>142</v>
      </c>
      <c r="J953" s="6">
        <v>2</v>
      </c>
      <c r="K953" s="6">
        <v>3</v>
      </c>
      <c r="L953" s="6">
        <v>0</v>
      </c>
      <c r="M953" s="6">
        <v>1.2</v>
      </c>
      <c r="N953" s="6">
        <v>3.3</v>
      </c>
      <c r="O953" s="6">
        <v>39080</v>
      </c>
      <c r="P953" s="6">
        <v>7640823</v>
      </c>
      <c r="Q953" s="6">
        <v>15006</v>
      </c>
      <c r="R953" s="6">
        <v>15006</v>
      </c>
      <c r="S953" s="6">
        <v>5000</v>
      </c>
      <c r="T953" s="6">
        <v>1250</v>
      </c>
      <c r="U953" s="6">
        <v>1000</v>
      </c>
      <c r="V953" s="6">
        <v>800</v>
      </c>
      <c r="W953" s="6">
        <v>2000</v>
      </c>
      <c r="X953" s="6">
        <v>1250</v>
      </c>
      <c r="Y953" s="6">
        <v>12000</v>
      </c>
      <c r="Z953" s="6">
        <v>30000</v>
      </c>
      <c r="AA953" s="6">
        <v>550</v>
      </c>
      <c r="AB953" s="6">
        <v>0</v>
      </c>
      <c r="AC953" s="6">
        <v>0</v>
      </c>
      <c r="AD953" s="6">
        <v>0</v>
      </c>
    </row>
    <row r="954" spans="1:30">
      <c r="A954" s="6">
        <v>951</v>
      </c>
      <c r="B954" s="6">
        <v>505010</v>
      </c>
      <c r="C954" s="6" t="s">
        <v>693</v>
      </c>
      <c r="D954" s="6"/>
      <c r="E954" s="11" t="str">
        <f t="shared" si="24"/>
        <v>50501029601</v>
      </c>
      <c r="F954" s="6">
        <v>29601</v>
      </c>
      <c r="G954" s="6" t="s">
        <v>694</v>
      </c>
      <c r="H954" s="6"/>
      <c r="I954" s="6">
        <v>200</v>
      </c>
      <c r="J954" s="6">
        <v>2</v>
      </c>
      <c r="K954" s="6">
        <v>0</v>
      </c>
      <c r="L954" s="6">
        <v>1</v>
      </c>
      <c r="M954" s="6">
        <v>1.2</v>
      </c>
      <c r="N954" s="6">
        <v>3.3</v>
      </c>
      <c r="O954" s="6">
        <v>4790</v>
      </c>
      <c r="P954" s="6">
        <v>2345502</v>
      </c>
      <c r="Q954" s="6">
        <v>2554</v>
      </c>
      <c r="R954" s="6">
        <v>2554</v>
      </c>
      <c r="S954" s="6">
        <v>2554</v>
      </c>
      <c r="T954" s="6">
        <v>1277</v>
      </c>
      <c r="U954" s="6">
        <v>1021</v>
      </c>
      <c r="V954" s="6">
        <v>817</v>
      </c>
      <c r="W954" s="6">
        <v>638</v>
      </c>
      <c r="X954" s="6">
        <v>1277</v>
      </c>
      <c r="Y954" s="6">
        <f>INT(VLOOKUP($I954,怪物模板!$A$3:$N$302,怪物模板!L$1,FALSE))</f>
        <v>12000</v>
      </c>
      <c r="Z954" s="6">
        <f>INT(VLOOKUP($I954,怪物模板!$A$3:$N$302,怪物模板!M$1,FALSE))</f>
        <v>0</v>
      </c>
      <c r="AA954" s="6">
        <f>INT(VLOOKUP($I954,怪物模板!$A$3:$N$302,怪物模板!N$1,FALSE))</f>
        <v>550</v>
      </c>
      <c r="AB954" s="6">
        <v>0</v>
      </c>
      <c r="AC954" s="6">
        <v>0</v>
      </c>
      <c r="AD954" s="6">
        <v>0</v>
      </c>
    </row>
    <row r="955" spans="1:30">
      <c r="A955" s="6">
        <v>952</v>
      </c>
      <c r="B955" s="6">
        <v>505020</v>
      </c>
      <c r="C955" s="6" t="s">
        <v>693</v>
      </c>
      <c r="D955" s="6"/>
      <c r="E955" s="11" t="str">
        <f t="shared" si="24"/>
        <v>50502029602</v>
      </c>
      <c r="F955" s="6">
        <v>29602</v>
      </c>
      <c r="G955" s="6" t="s">
        <v>695</v>
      </c>
      <c r="H955" s="6"/>
      <c r="I955" s="6">
        <v>200</v>
      </c>
      <c r="J955" s="6">
        <v>2</v>
      </c>
      <c r="K955" s="6">
        <v>0</v>
      </c>
      <c r="L955" s="6">
        <v>1</v>
      </c>
      <c r="M955" s="6">
        <v>1.2</v>
      </c>
      <c r="N955" s="6">
        <v>3.3</v>
      </c>
      <c r="O955" s="6">
        <v>4790</v>
      </c>
      <c r="P955" s="6">
        <v>2345502</v>
      </c>
      <c r="Q955" s="6">
        <v>2554</v>
      </c>
      <c r="R955" s="6">
        <v>2554</v>
      </c>
      <c r="S955" s="6">
        <v>2554</v>
      </c>
      <c r="T955" s="6">
        <v>1277</v>
      </c>
      <c r="U955" s="6">
        <v>1021</v>
      </c>
      <c r="V955" s="6">
        <v>817</v>
      </c>
      <c r="W955" s="6">
        <v>638</v>
      </c>
      <c r="X955" s="6">
        <v>1277</v>
      </c>
      <c r="Y955" s="6">
        <f>INT(VLOOKUP($I955,怪物模板!$A$3:$N$302,怪物模板!L$1,FALSE))</f>
        <v>12000</v>
      </c>
      <c r="Z955" s="6">
        <f>INT(VLOOKUP($I955,怪物模板!$A$3:$N$302,怪物模板!M$1,FALSE))</f>
        <v>0</v>
      </c>
      <c r="AA955" s="6">
        <f>INT(VLOOKUP($I955,怪物模板!$A$3:$N$302,怪物模板!N$1,FALSE))</f>
        <v>550</v>
      </c>
      <c r="AB955" s="6">
        <v>0</v>
      </c>
      <c r="AC955" s="6">
        <v>0</v>
      </c>
      <c r="AD955" s="6">
        <v>0</v>
      </c>
    </row>
    <row r="956" spans="1:30">
      <c r="A956" s="6">
        <v>953</v>
      </c>
      <c r="B956" s="6">
        <v>505030</v>
      </c>
      <c r="C956" s="6" t="s">
        <v>693</v>
      </c>
      <c r="D956" s="6"/>
      <c r="E956" s="11" t="str">
        <f t="shared" si="24"/>
        <v>50503029603</v>
      </c>
      <c r="F956" s="6">
        <v>29603</v>
      </c>
      <c r="G956" s="6" t="s">
        <v>696</v>
      </c>
      <c r="H956" s="6"/>
      <c r="I956" s="6">
        <v>200</v>
      </c>
      <c r="J956" s="6">
        <v>2</v>
      </c>
      <c r="K956" s="6">
        <v>0</v>
      </c>
      <c r="L956" s="6">
        <v>1</v>
      </c>
      <c r="M956" s="6">
        <v>1.2</v>
      </c>
      <c r="N956" s="6">
        <v>3.3</v>
      </c>
      <c r="O956" s="6">
        <v>4790</v>
      </c>
      <c r="P956" s="6">
        <v>2345502</v>
      </c>
      <c r="Q956" s="6">
        <v>2554</v>
      </c>
      <c r="R956" s="6">
        <v>2554</v>
      </c>
      <c r="S956" s="6">
        <v>2554</v>
      </c>
      <c r="T956" s="6">
        <v>1277</v>
      </c>
      <c r="U956" s="6">
        <v>1021</v>
      </c>
      <c r="V956" s="6">
        <v>817</v>
      </c>
      <c r="W956" s="6">
        <v>638</v>
      </c>
      <c r="X956" s="6">
        <v>1277</v>
      </c>
      <c r="Y956" s="6">
        <f>INT(VLOOKUP($I956,怪物模板!$A$3:$N$302,怪物模板!L$1,FALSE))</f>
        <v>12000</v>
      </c>
      <c r="Z956" s="6">
        <f>INT(VLOOKUP($I956,怪物模板!$A$3:$N$302,怪物模板!M$1,FALSE))</f>
        <v>0</v>
      </c>
      <c r="AA956" s="6">
        <f>INT(VLOOKUP($I956,怪物模板!$A$3:$N$302,怪物模板!N$1,FALSE))</f>
        <v>550</v>
      </c>
      <c r="AB956" s="6">
        <v>0</v>
      </c>
      <c r="AC956" s="6">
        <v>0</v>
      </c>
      <c r="AD956" s="6">
        <v>0</v>
      </c>
    </row>
    <row r="957" spans="1:30">
      <c r="A957" s="6">
        <v>954</v>
      </c>
      <c r="B957" s="6">
        <v>505040</v>
      </c>
      <c r="C957" s="6" t="s">
        <v>693</v>
      </c>
      <c r="D957" s="6"/>
      <c r="E957" s="11" t="str">
        <f t="shared" si="24"/>
        <v>50504029604</v>
      </c>
      <c r="F957" s="6">
        <v>29604</v>
      </c>
      <c r="G957" s="6" t="s">
        <v>697</v>
      </c>
      <c r="H957" s="6"/>
      <c r="I957" s="6">
        <v>200</v>
      </c>
      <c r="J957" s="6">
        <v>2</v>
      </c>
      <c r="K957" s="6">
        <v>0</v>
      </c>
      <c r="L957" s="6">
        <v>1</v>
      </c>
      <c r="M957" s="6">
        <v>1.2</v>
      </c>
      <c r="N957" s="6">
        <v>3.3</v>
      </c>
      <c r="O957" s="6">
        <v>4790</v>
      </c>
      <c r="P957" s="6">
        <v>2345502</v>
      </c>
      <c r="Q957" s="6">
        <v>2554</v>
      </c>
      <c r="R957" s="6">
        <v>2554</v>
      </c>
      <c r="S957" s="6">
        <v>2554</v>
      </c>
      <c r="T957" s="6">
        <v>1277</v>
      </c>
      <c r="U957" s="6">
        <v>1021</v>
      </c>
      <c r="V957" s="6">
        <v>817</v>
      </c>
      <c r="W957" s="6">
        <v>638</v>
      </c>
      <c r="X957" s="6">
        <v>1277</v>
      </c>
      <c r="Y957" s="6">
        <f>INT(VLOOKUP($I957,怪物模板!$A$3:$N$302,怪物模板!L$1,FALSE))</f>
        <v>12000</v>
      </c>
      <c r="Z957" s="6">
        <f>INT(VLOOKUP($I957,怪物模板!$A$3:$N$302,怪物模板!M$1,FALSE))</f>
        <v>0</v>
      </c>
      <c r="AA957" s="6">
        <f>INT(VLOOKUP($I957,怪物模板!$A$3:$N$302,怪物模板!N$1,FALSE))</f>
        <v>550</v>
      </c>
      <c r="AB957" s="6">
        <v>0</v>
      </c>
      <c r="AC957" s="6">
        <v>0</v>
      </c>
      <c r="AD957" s="6">
        <v>0</v>
      </c>
    </row>
    <row r="958" spans="1:30">
      <c r="A958" s="6">
        <v>955</v>
      </c>
      <c r="B958" s="6">
        <v>505050</v>
      </c>
      <c r="C958" s="6" t="s">
        <v>693</v>
      </c>
      <c r="D958" s="6"/>
      <c r="E958" s="11" t="str">
        <f t="shared" si="24"/>
        <v>50505029605</v>
      </c>
      <c r="F958" s="6">
        <v>29605</v>
      </c>
      <c r="G958" s="6" t="s">
        <v>698</v>
      </c>
      <c r="H958" s="6"/>
      <c r="I958" s="6">
        <v>200</v>
      </c>
      <c r="J958" s="6">
        <v>2</v>
      </c>
      <c r="K958" s="6">
        <v>0</v>
      </c>
      <c r="L958" s="6">
        <v>1</v>
      </c>
      <c r="M958" s="6">
        <v>1.2</v>
      </c>
      <c r="N958" s="6">
        <v>3.3</v>
      </c>
      <c r="O958" s="6">
        <v>4790</v>
      </c>
      <c r="P958" s="6">
        <v>2345502</v>
      </c>
      <c r="Q958" s="6">
        <v>2554</v>
      </c>
      <c r="R958" s="6">
        <v>2554</v>
      </c>
      <c r="S958" s="6">
        <v>2554</v>
      </c>
      <c r="T958" s="6">
        <v>1277</v>
      </c>
      <c r="U958" s="6">
        <v>1021</v>
      </c>
      <c r="V958" s="6">
        <v>817</v>
      </c>
      <c r="W958" s="6">
        <v>638</v>
      </c>
      <c r="X958" s="6">
        <v>1277</v>
      </c>
      <c r="Y958" s="6">
        <f>INT(VLOOKUP($I958,怪物模板!$A$3:$N$302,怪物模板!L$1,FALSE))</f>
        <v>12000</v>
      </c>
      <c r="Z958" s="6">
        <f>INT(VLOOKUP($I958,怪物模板!$A$3:$N$302,怪物模板!M$1,FALSE))</f>
        <v>0</v>
      </c>
      <c r="AA958" s="6">
        <f>INT(VLOOKUP($I958,怪物模板!$A$3:$N$302,怪物模板!N$1,FALSE))</f>
        <v>550</v>
      </c>
      <c r="AB958" s="6">
        <v>0</v>
      </c>
      <c r="AC958" s="6">
        <v>0</v>
      </c>
      <c r="AD958" s="6">
        <v>0</v>
      </c>
    </row>
    <row r="959" spans="1:30">
      <c r="A959" s="6">
        <v>956</v>
      </c>
      <c r="B959" s="6">
        <v>505060</v>
      </c>
      <c r="C959" s="6" t="s">
        <v>693</v>
      </c>
      <c r="D959" s="6"/>
      <c r="E959" s="11" t="str">
        <f t="shared" si="24"/>
        <v>50506029606</v>
      </c>
      <c r="F959" s="6">
        <v>29606</v>
      </c>
      <c r="G959" s="6" t="s">
        <v>699</v>
      </c>
      <c r="H959" s="6"/>
      <c r="I959" s="6">
        <v>200</v>
      </c>
      <c r="J959" s="6">
        <v>2</v>
      </c>
      <c r="K959" s="6">
        <v>0</v>
      </c>
      <c r="L959" s="6">
        <v>1</v>
      </c>
      <c r="M959" s="6">
        <v>1.2</v>
      </c>
      <c r="N959" s="6">
        <v>3.3</v>
      </c>
      <c r="O959" s="6">
        <v>4790</v>
      </c>
      <c r="P959" s="6">
        <v>2345502</v>
      </c>
      <c r="Q959" s="6">
        <v>2554</v>
      </c>
      <c r="R959" s="6">
        <v>2554</v>
      </c>
      <c r="S959" s="6">
        <v>2554</v>
      </c>
      <c r="T959" s="6">
        <v>1277</v>
      </c>
      <c r="U959" s="6">
        <v>1021</v>
      </c>
      <c r="V959" s="6">
        <v>817</v>
      </c>
      <c r="W959" s="6">
        <v>638</v>
      </c>
      <c r="X959" s="6">
        <v>1277</v>
      </c>
      <c r="Y959" s="6">
        <f>INT(VLOOKUP($I959,怪物模板!$A$3:$N$302,怪物模板!L$1,FALSE))</f>
        <v>12000</v>
      </c>
      <c r="Z959" s="6">
        <f>INT(VLOOKUP($I959,怪物模板!$A$3:$N$302,怪物模板!M$1,FALSE))</f>
        <v>0</v>
      </c>
      <c r="AA959" s="6">
        <f>INT(VLOOKUP($I959,怪物模板!$A$3:$N$302,怪物模板!N$1,FALSE))</f>
        <v>550</v>
      </c>
      <c r="AB959" s="6">
        <v>0</v>
      </c>
      <c r="AC959" s="6">
        <v>0</v>
      </c>
      <c r="AD959" s="6">
        <v>0</v>
      </c>
    </row>
    <row r="960" spans="1:30">
      <c r="A960" s="6">
        <v>957</v>
      </c>
      <c r="B960" s="6">
        <v>505070</v>
      </c>
      <c r="C960" s="6" t="s">
        <v>693</v>
      </c>
      <c r="D960" s="6"/>
      <c r="E960" s="11" t="str">
        <f t="shared" si="24"/>
        <v>50507029607</v>
      </c>
      <c r="F960" s="6">
        <v>29607</v>
      </c>
      <c r="G960" s="6" t="s">
        <v>700</v>
      </c>
      <c r="H960" s="6"/>
      <c r="I960" s="6">
        <v>200</v>
      </c>
      <c r="J960" s="6">
        <v>2</v>
      </c>
      <c r="K960" s="6">
        <v>0</v>
      </c>
      <c r="L960" s="6">
        <v>1</v>
      </c>
      <c r="M960" s="6">
        <v>1.2</v>
      </c>
      <c r="N960" s="6">
        <v>3.3</v>
      </c>
      <c r="O960" s="6">
        <v>4790</v>
      </c>
      <c r="P960" s="6">
        <v>2345502</v>
      </c>
      <c r="Q960" s="6">
        <v>2554</v>
      </c>
      <c r="R960" s="6">
        <v>2554</v>
      </c>
      <c r="S960" s="6">
        <v>2554</v>
      </c>
      <c r="T960" s="6">
        <v>1277</v>
      </c>
      <c r="U960" s="6">
        <v>1021</v>
      </c>
      <c r="V960" s="6">
        <v>817</v>
      </c>
      <c r="W960" s="6">
        <v>638</v>
      </c>
      <c r="X960" s="6">
        <v>1277</v>
      </c>
      <c r="Y960" s="6">
        <f>INT(VLOOKUP($I960,怪物模板!$A$3:$N$302,怪物模板!L$1,FALSE))</f>
        <v>12000</v>
      </c>
      <c r="Z960" s="6">
        <f>INT(VLOOKUP($I960,怪物模板!$A$3:$N$302,怪物模板!M$1,FALSE))</f>
        <v>0</v>
      </c>
      <c r="AA960" s="6">
        <f>INT(VLOOKUP($I960,怪物模板!$A$3:$N$302,怪物模板!N$1,FALSE))</f>
        <v>550</v>
      </c>
      <c r="AB960" s="6">
        <v>0</v>
      </c>
      <c r="AC960" s="6">
        <v>0</v>
      </c>
      <c r="AD960" s="6">
        <v>0</v>
      </c>
    </row>
    <row r="961" spans="1:30">
      <c r="A961" s="6">
        <v>958</v>
      </c>
      <c r="B961" s="6">
        <v>505080</v>
      </c>
      <c r="C961" s="6" t="s">
        <v>693</v>
      </c>
      <c r="D961" s="6"/>
      <c r="E961" s="11" t="str">
        <f t="shared" si="24"/>
        <v>50508029608</v>
      </c>
      <c r="F961" s="6">
        <v>29608</v>
      </c>
      <c r="G961" s="6" t="s">
        <v>701</v>
      </c>
      <c r="H961" s="6"/>
      <c r="I961" s="6">
        <v>200</v>
      </c>
      <c r="J961" s="6">
        <v>2</v>
      </c>
      <c r="K961" s="6">
        <v>0</v>
      </c>
      <c r="L961" s="6">
        <v>1</v>
      </c>
      <c r="M961" s="6">
        <v>1.2</v>
      </c>
      <c r="N961" s="6">
        <v>3.3</v>
      </c>
      <c r="O961" s="6">
        <v>4790</v>
      </c>
      <c r="P961" s="6">
        <v>2345502</v>
      </c>
      <c r="Q961" s="6">
        <v>2554</v>
      </c>
      <c r="R961" s="6">
        <v>2554</v>
      </c>
      <c r="S961" s="6">
        <v>2554</v>
      </c>
      <c r="T961" s="6">
        <v>1277</v>
      </c>
      <c r="U961" s="6">
        <v>1021</v>
      </c>
      <c r="V961" s="6">
        <v>817</v>
      </c>
      <c r="W961" s="6">
        <v>638</v>
      </c>
      <c r="X961" s="6">
        <v>1277</v>
      </c>
      <c r="Y961" s="6">
        <f>INT(VLOOKUP($I961,怪物模板!$A$3:$N$302,怪物模板!L$1,FALSE))</f>
        <v>12000</v>
      </c>
      <c r="Z961" s="6">
        <f>INT(VLOOKUP($I961,怪物模板!$A$3:$N$302,怪物模板!M$1,FALSE))</f>
        <v>0</v>
      </c>
      <c r="AA961" s="6">
        <f>INT(VLOOKUP($I961,怪物模板!$A$3:$N$302,怪物模板!N$1,FALSE))</f>
        <v>550</v>
      </c>
      <c r="AB961" s="6">
        <v>0</v>
      </c>
      <c r="AC961" s="6">
        <v>0</v>
      </c>
      <c r="AD961" s="6">
        <v>0</v>
      </c>
    </row>
    <row r="962" spans="1:30">
      <c r="A962" s="6">
        <v>959</v>
      </c>
      <c r="B962" s="6">
        <v>505090</v>
      </c>
      <c r="C962" s="6" t="s">
        <v>693</v>
      </c>
      <c r="D962" s="6"/>
      <c r="E962" s="11" t="str">
        <f t="shared" si="24"/>
        <v>50509029610</v>
      </c>
      <c r="F962" s="6">
        <v>29610</v>
      </c>
      <c r="G962" s="6" t="s">
        <v>702</v>
      </c>
      <c r="H962" s="6"/>
      <c r="I962" s="6">
        <v>200</v>
      </c>
      <c r="J962" s="6">
        <v>2</v>
      </c>
      <c r="K962" s="6">
        <v>0</v>
      </c>
      <c r="L962" s="6">
        <v>1</v>
      </c>
      <c r="M962" s="6">
        <v>1.2</v>
      </c>
      <c r="N962" s="6">
        <v>3.3</v>
      </c>
      <c r="O962" s="6">
        <v>4790</v>
      </c>
      <c r="P962" s="6">
        <v>2345502</v>
      </c>
      <c r="Q962" s="6">
        <v>2554</v>
      </c>
      <c r="R962" s="6">
        <v>2554</v>
      </c>
      <c r="S962" s="6">
        <v>2554</v>
      </c>
      <c r="T962" s="6">
        <v>1277</v>
      </c>
      <c r="U962" s="6">
        <v>1021</v>
      </c>
      <c r="V962" s="6">
        <v>817</v>
      </c>
      <c r="W962" s="6">
        <v>638</v>
      </c>
      <c r="X962" s="6">
        <v>1277</v>
      </c>
      <c r="Y962" s="6">
        <f>INT(VLOOKUP($I962,怪物模板!$A$3:$N$302,怪物模板!L$1,FALSE))</f>
        <v>12000</v>
      </c>
      <c r="Z962" s="6">
        <f>INT(VLOOKUP($I962,怪物模板!$A$3:$N$302,怪物模板!M$1,FALSE))</f>
        <v>0</v>
      </c>
      <c r="AA962" s="6">
        <f>INT(VLOOKUP($I962,怪物模板!$A$3:$N$302,怪物模板!N$1,FALSE))</f>
        <v>550</v>
      </c>
      <c r="AB962" s="6">
        <v>0</v>
      </c>
      <c r="AC962" s="6">
        <v>0</v>
      </c>
      <c r="AD962" s="6">
        <v>0</v>
      </c>
    </row>
    <row r="963" spans="1:30">
      <c r="A963" s="6">
        <v>960</v>
      </c>
      <c r="B963" s="6">
        <v>505100</v>
      </c>
      <c r="C963" s="6" t="s">
        <v>693</v>
      </c>
      <c r="D963" s="6"/>
      <c r="E963" s="11" t="str">
        <f t="shared" si="24"/>
        <v>50510029609</v>
      </c>
      <c r="F963" s="6">
        <v>29609</v>
      </c>
      <c r="G963" s="6" t="s">
        <v>703</v>
      </c>
      <c r="H963" s="6"/>
      <c r="I963" s="6">
        <v>200</v>
      </c>
      <c r="J963" s="6">
        <v>2</v>
      </c>
      <c r="K963" s="6">
        <v>0</v>
      </c>
      <c r="L963" s="6">
        <v>1</v>
      </c>
      <c r="M963" s="6">
        <v>1.2</v>
      </c>
      <c r="N963" s="6">
        <v>3.3</v>
      </c>
      <c r="O963" s="6">
        <v>4790</v>
      </c>
      <c r="P963" s="6">
        <v>2345502</v>
      </c>
      <c r="Q963" s="6">
        <v>2554</v>
      </c>
      <c r="R963" s="6">
        <v>2554</v>
      </c>
      <c r="S963" s="6">
        <v>2554</v>
      </c>
      <c r="T963" s="6">
        <v>1277</v>
      </c>
      <c r="U963" s="6">
        <v>1021</v>
      </c>
      <c r="V963" s="6">
        <v>817</v>
      </c>
      <c r="W963" s="6">
        <v>638</v>
      </c>
      <c r="X963" s="6">
        <v>1277</v>
      </c>
      <c r="Y963" s="6">
        <f>INT(VLOOKUP($I963,怪物模板!$A$3:$N$302,怪物模板!L$1,FALSE))</f>
        <v>12000</v>
      </c>
      <c r="Z963" s="6">
        <f>INT(VLOOKUP($I963,怪物模板!$A$3:$N$302,怪物模板!M$1,FALSE))</f>
        <v>0</v>
      </c>
      <c r="AA963" s="6">
        <f>INT(VLOOKUP($I963,怪物模板!$A$3:$N$302,怪物模板!N$1,FALSE))</f>
        <v>550</v>
      </c>
      <c r="AB963" s="6">
        <v>0</v>
      </c>
      <c r="AC963" s="6">
        <v>0</v>
      </c>
      <c r="AD963" s="6">
        <v>0</v>
      </c>
    </row>
    <row r="964" s="14" customFormat="1" spans="1:30">
      <c r="A964" s="6">
        <v>961</v>
      </c>
      <c r="B964" s="14">
        <v>505110</v>
      </c>
      <c r="C964" s="14" t="s">
        <v>693</v>
      </c>
      <c r="E964" s="30" t="str">
        <f t="shared" si="24"/>
        <v>50511029611</v>
      </c>
      <c r="F964" s="14">
        <v>29611</v>
      </c>
      <c r="G964" s="14" t="s">
        <v>704</v>
      </c>
      <c r="I964" s="14">
        <v>200</v>
      </c>
      <c r="J964" s="14">
        <v>2</v>
      </c>
      <c r="K964" s="14">
        <v>0</v>
      </c>
      <c r="L964" s="14">
        <v>1</v>
      </c>
      <c r="M964" s="14">
        <v>1.2</v>
      </c>
      <c r="N964" s="14">
        <v>3.3</v>
      </c>
      <c r="O964" s="14">
        <v>3832</v>
      </c>
      <c r="P964" s="14">
        <v>2345502</v>
      </c>
      <c r="Q964" s="14">
        <v>2554</v>
      </c>
      <c r="R964" s="14">
        <v>2554</v>
      </c>
      <c r="S964" s="14">
        <v>2554</v>
      </c>
      <c r="T964" s="14">
        <v>1277</v>
      </c>
      <c r="U964" s="14">
        <v>1021</v>
      </c>
      <c r="V964" s="14">
        <v>817</v>
      </c>
      <c r="W964" s="14">
        <v>638</v>
      </c>
      <c r="X964" s="14">
        <v>1277</v>
      </c>
      <c r="Y964" s="14">
        <f>INT(VLOOKUP($I964,[4]怪物模板!$A$3:$N$302,[4]怪物模板!L$1,FALSE))</f>
        <v>12000</v>
      </c>
      <c r="Z964" s="14">
        <f>INT(VLOOKUP($I964,[4]怪物模板!$A$3:$N$302,[4]怪物模板!M$1,FALSE))</f>
        <v>0</v>
      </c>
      <c r="AA964" s="14">
        <f>INT(VLOOKUP($I964,[4]怪物模板!$A$3:$N$302,[4]怪物模板!N$1,FALSE))</f>
        <v>550</v>
      </c>
      <c r="AB964" s="14">
        <v>0</v>
      </c>
      <c r="AC964" s="14">
        <v>0</v>
      </c>
      <c r="AD964" s="14">
        <v>0</v>
      </c>
    </row>
    <row r="965" s="14" customFormat="1" spans="1:30">
      <c r="A965" s="6">
        <v>962</v>
      </c>
      <c r="B965" s="14">
        <v>505120</v>
      </c>
      <c r="C965" s="14" t="s">
        <v>693</v>
      </c>
      <c r="E965" s="30" t="str">
        <f t="shared" si="24"/>
        <v>50512029612</v>
      </c>
      <c r="F965" s="14">
        <v>29612</v>
      </c>
      <c r="G965" s="14" t="s">
        <v>705</v>
      </c>
      <c r="I965" s="14">
        <v>200</v>
      </c>
      <c r="J965" s="14">
        <v>2</v>
      </c>
      <c r="K965" s="14">
        <v>0</v>
      </c>
      <c r="L965" s="14">
        <v>1</v>
      </c>
      <c r="M965" s="14">
        <v>1.2</v>
      </c>
      <c r="N965" s="14">
        <v>3.3</v>
      </c>
      <c r="O965" s="14">
        <v>3832</v>
      </c>
      <c r="P965" s="14">
        <v>2345502</v>
      </c>
      <c r="Q965" s="14">
        <v>2554</v>
      </c>
      <c r="R965" s="14">
        <v>2554</v>
      </c>
      <c r="S965" s="14">
        <v>2554</v>
      </c>
      <c r="T965" s="14">
        <v>1277</v>
      </c>
      <c r="U965" s="14">
        <v>1021</v>
      </c>
      <c r="V965" s="14">
        <v>817</v>
      </c>
      <c r="W965" s="14">
        <v>638</v>
      </c>
      <c r="X965" s="14">
        <v>1277</v>
      </c>
      <c r="Y965" s="14">
        <f>INT(VLOOKUP($I965,[4]怪物模板!$A$3:$N$302,[4]怪物模板!L$1,FALSE))</f>
        <v>12000</v>
      </c>
      <c r="Z965" s="14">
        <f>INT(VLOOKUP($I965,[4]怪物模板!$A$3:$N$302,[4]怪物模板!M$1,FALSE))</f>
        <v>0</v>
      </c>
      <c r="AA965" s="14">
        <f>INT(VLOOKUP($I965,[4]怪物模板!$A$3:$N$302,[4]怪物模板!N$1,FALSE))</f>
        <v>550</v>
      </c>
      <c r="AB965" s="14">
        <v>0</v>
      </c>
      <c r="AC965" s="14">
        <v>0</v>
      </c>
      <c r="AD965" s="14">
        <v>0</v>
      </c>
    </row>
    <row r="966" s="14" customFormat="1" spans="1:30">
      <c r="A966" s="6">
        <v>963</v>
      </c>
      <c r="B966" s="14">
        <v>505130</v>
      </c>
      <c r="C966" s="14" t="s">
        <v>693</v>
      </c>
      <c r="E966" s="30" t="str">
        <f t="shared" si="24"/>
        <v>50513029613</v>
      </c>
      <c r="F966" s="14">
        <v>29613</v>
      </c>
      <c r="G966" s="14" t="s">
        <v>706</v>
      </c>
      <c r="I966" s="14">
        <v>200</v>
      </c>
      <c r="J966" s="14">
        <v>2</v>
      </c>
      <c r="K966" s="14">
        <v>0</v>
      </c>
      <c r="L966" s="14">
        <v>1</v>
      </c>
      <c r="M966" s="14">
        <v>1.2</v>
      </c>
      <c r="N966" s="14">
        <v>3.3</v>
      </c>
      <c r="O966" s="14">
        <v>3832</v>
      </c>
      <c r="P966" s="14">
        <v>2345502</v>
      </c>
      <c r="Q966" s="14">
        <v>2554</v>
      </c>
      <c r="R966" s="14">
        <v>2554</v>
      </c>
      <c r="S966" s="14">
        <v>2554</v>
      </c>
      <c r="T966" s="14">
        <v>1277</v>
      </c>
      <c r="U966" s="14">
        <v>1021</v>
      </c>
      <c r="V966" s="14">
        <v>817</v>
      </c>
      <c r="W966" s="14">
        <v>638</v>
      </c>
      <c r="X966" s="14">
        <v>1277</v>
      </c>
      <c r="Y966" s="14">
        <f>INT(VLOOKUP($I966,[4]怪物模板!$A$3:$N$302,[4]怪物模板!L$1,FALSE))</f>
        <v>12000</v>
      </c>
      <c r="Z966" s="14">
        <f>INT(VLOOKUP($I966,[4]怪物模板!$A$3:$N$302,[4]怪物模板!M$1,FALSE))</f>
        <v>0</v>
      </c>
      <c r="AA966" s="14">
        <f>INT(VLOOKUP($I966,[4]怪物模板!$A$3:$N$302,[4]怪物模板!N$1,FALSE))</f>
        <v>550</v>
      </c>
      <c r="AB966" s="14">
        <v>0</v>
      </c>
      <c r="AC966" s="14">
        <v>0</v>
      </c>
      <c r="AD966" s="14">
        <v>0</v>
      </c>
    </row>
    <row r="967" s="14" customFormat="1" spans="1:30">
      <c r="A967" s="6">
        <v>964</v>
      </c>
      <c r="B967" s="14">
        <v>505140</v>
      </c>
      <c r="C967" s="14" t="s">
        <v>693</v>
      </c>
      <c r="E967" s="30" t="str">
        <f t="shared" ref="E967:E1030" si="25">B967&amp;F967</f>
        <v>50514029614</v>
      </c>
      <c r="F967" s="14">
        <v>29614</v>
      </c>
      <c r="G967" s="14" t="s">
        <v>707</v>
      </c>
      <c r="I967" s="14">
        <v>200</v>
      </c>
      <c r="J967" s="14">
        <v>2</v>
      </c>
      <c r="K967" s="14">
        <v>0</v>
      </c>
      <c r="L967" s="14">
        <v>1</v>
      </c>
      <c r="M967" s="14">
        <v>1.2</v>
      </c>
      <c r="N967" s="14">
        <v>3.3</v>
      </c>
      <c r="O967" s="14">
        <v>3832</v>
      </c>
      <c r="P967" s="14">
        <v>2345502</v>
      </c>
      <c r="Q967" s="14">
        <v>2554</v>
      </c>
      <c r="R967" s="14">
        <v>2554</v>
      </c>
      <c r="S967" s="14">
        <v>2554</v>
      </c>
      <c r="T967" s="14">
        <v>1277</v>
      </c>
      <c r="U967" s="14">
        <v>1021</v>
      </c>
      <c r="V967" s="14">
        <v>817</v>
      </c>
      <c r="W967" s="14">
        <v>638</v>
      </c>
      <c r="X967" s="14">
        <v>1277</v>
      </c>
      <c r="Y967" s="14">
        <f>INT(VLOOKUP($I967,[4]怪物模板!$A$3:$N$302,[4]怪物模板!L$1,FALSE))</f>
        <v>12000</v>
      </c>
      <c r="Z967" s="14">
        <f>INT(VLOOKUP($I967,[4]怪物模板!$A$3:$N$302,[4]怪物模板!M$1,FALSE))</f>
        <v>0</v>
      </c>
      <c r="AA967" s="14">
        <f>INT(VLOOKUP($I967,[4]怪物模板!$A$3:$N$302,[4]怪物模板!N$1,FALSE))</f>
        <v>550</v>
      </c>
      <c r="AB967" s="14">
        <v>0</v>
      </c>
      <c r="AC967" s="14">
        <v>0</v>
      </c>
      <c r="AD967" s="14">
        <v>0</v>
      </c>
    </row>
    <row r="968" s="14" customFormat="1" spans="1:30">
      <c r="A968" s="6">
        <v>965</v>
      </c>
      <c r="B968" s="14">
        <v>505150</v>
      </c>
      <c r="C968" s="14" t="s">
        <v>693</v>
      </c>
      <c r="E968" s="30" t="str">
        <f t="shared" si="25"/>
        <v>50515029615</v>
      </c>
      <c r="F968" s="14">
        <v>29615</v>
      </c>
      <c r="G968" s="14" t="s">
        <v>708</v>
      </c>
      <c r="I968" s="14">
        <v>200</v>
      </c>
      <c r="J968" s="14">
        <v>2</v>
      </c>
      <c r="K968" s="14">
        <v>0</v>
      </c>
      <c r="L968" s="14">
        <v>1</v>
      </c>
      <c r="M968" s="14">
        <v>1.2</v>
      </c>
      <c r="N968" s="14">
        <v>3.3</v>
      </c>
      <c r="O968" s="14">
        <v>3832</v>
      </c>
      <c r="P968" s="14">
        <v>2345502</v>
      </c>
      <c r="Q968" s="14">
        <v>2554</v>
      </c>
      <c r="R968" s="14">
        <v>2554</v>
      </c>
      <c r="S968" s="14">
        <v>2554</v>
      </c>
      <c r="T968" s="14">
        <v>1277</v>
      </c>
      <c r="U968" s="14">
        <v>1021</v>
      </c>
      <c r="V968" s="14">
        <v>817</v>
      </c>
      <c r="W968" s="14">
        <v>638</v>
      </c>
      <c r="X968" s="14">
        <v>1277</v>
      </c>
      <c r="Y968" s="14">
        <f>INT(VLOOKUP($I968,[4]怪物模板!$A$3:$N$302,[4]怪物模板!L$1,FALSE))</f>
        <v>12000</v>
      </c>
      <c r="Z968" s="14">
        <f>INT(VLOOKUP($I968,[4]怪物模板!$A$3:$N$302,[4]怪物模板!M$1,FALSE))</f>
        <v>0</v>
      </c>
      <c r="AA968" s="14">
        <f>INT(VLOOKUP($I968,[4]怪物模板!$A$3:$N$302,[4]怪物模板!N$1,FALSE))</f>
        <v>550</v>
      </c>
      <c r="AB968" s="14">
        <v>0</v>
      </c>
      <c r="AC968" s="14">
        <v>0</v>
      </c>
      <c r="AD968" s="14">
        <v>0</v>
      </c>
    </row>
    <row r="969" spans="1:30">
      <c r="A969" s="6">
        <v>966</v>
      </c>
      <c r="B969" s="6">
        <v>100050</v>
      </c>
      <c r="C969" s="6" t="s">
        <v>709</v>
      </c>
      <c r="D969" s="6"/>
      <c r="E969" s="11" t="str">
        <f t="shared" si="25"/>
        <v>10005029701</v>
      </c>
      <c r="F969" s="6">
        <v>29701</v>
      </c>
      <c r="G969" s="12" t="s">
        <v>190</v>
      </c>
      <c r="H969" s="12"/>
      <c r="I969">
        <v>40</v>
      </c>
      <c r="J969" s="6">
        <v>3</v>
      </c>
      <c r="K969" s="6">
        <v>2</v>
      </c>
      <c r="L969" s="6">
        <v>0</v>
      </c>
      <c r="M969" s="6">
        <v>8</v>
      </c>
      <c r="N969" s="6">
        <v>2000</v>
      </c>
      <c r="O969" s="6">
        <f>INT(VLOOKUP($I969,怪物模板!$A$3:$N$302,怪物模板!B$1,FALSE)*M969)</f>
        <v>696</v>
      </c>
      <c r="P969" s="6">
        <f>INT(VLOOKUP($I969,怪物模板!$A$3:$N$302,怪物模板!C$1,FALSE)*N969)</f>
        <v>13378000</v>
      </c>
      <c r="Q969" s="6">
        <f>INT(VLOOKUP($I969,怪物模板!$A$3:$N$302,怪物模板!D$1,FALSE))</f>
        <v>1744</v>
      </c>
      <c r="R969" s="6">
        <f>INT(VLOOKUP($I969,怪物模板!$A$3:$N$302,怪物模板!E$1,FALSE))</f>
        <v>1744</v>
      </c>
      <c r="S969" s="6">
        <f>INT(VLOOKUP($I969,怪物模板!$A$3:$N$302,怪物模板!F$1,FALSE))</f>
        <v>58</v>
      </c>
      <c r="T969" s="6">
        <f>INT(VLOOKUP($I969,怪物模板!$A$3:$N$302,怪物模板!G$1,FALSE))</f>
        <v>116</v>
      </c>
      <c r="U969" s="6">
        <f>INT(VLOOKUP($I969,怪物模板!$A$3:$N$302,怪物模板!H$1,FALSE))</f>
        <v>186</v>
      </c>
      <c r="V969" s="6">
        <f>INT(VLOOKUP($I969,怪物模板!$A$3:$N$302,怪物模板!I$1,FALSE))</f>
        <v>111</v>
      </c>
      <c r="W969" s="6">
        <f>INT(VLOOKUP($I969,怪物模板!$A$3:$N$302,怪物模板!J$1,FALSE))</f>
        <v>465</v>
      </c>
      <c r="X969" s="6">
        <f>INT(VLOOKUP($I969,怪物模板!$A$3:$N$302,怪物模板!K$1,FALSE))</f>
        <v>232</v>
      </c>
      <c r="Y969" s="6">
        <f>INT(VLOOKUP($I969,怪物模板!$A$3:$N$302,怪物模板!L$1,FALSE))</f>
        <v>12000</v>
      </c>
      <c r="Z969" s="6">
        <v>0</v>
      </c>
      <c r="AA969" s="6">
        <v>600</v>
      </c>
      <c r="AB969" s="6">
        <v>0</v>
      </c>
      <c r="AC969" s="6">
        <v>0</v>
      </c>
      <c r="AD969" s="6">
        <v>0</v>
      </c>
    </row>
    <row r="970" spans="1:30">
      <c r="A970" s="6">
        <v>967</v>
      </c>
      <c r="B970" s="6">
        <v>100070</v>
      </c>
      <c r="C970" s="6" t="s">
        <v>709</v>
      </c>
      <c r="D970" s="6"/>
      <c r="E970" s="11" t="str">
        <f t="shared" si="25"/>
        <v>10007029702</v>
      </c>
      <c r="F970" s="6">
        <v>29702</v>
      </c>
      <c r="G970" s="12" t="s">
        <v>190</v>
      </c>
      <c r="H970" s="12"/>
      <c r="I970">
        <v>60</v>
      </c>
      <c r="J970" s="6">
        <v>3</v>
      </c>
      <c r="K970" s="6">
        <v>2</v>
      </c>
      <c r="L970" s="6">
        <v>0</v>
      </c>
      <c r="M970" s="6">
        <v>9</v>
      </c>
      <c r="N970" s="6">
        <v>2000</v>
      </c>
      <c r="O970" s="6">
        <f>INT(VLOOKUP($I970,怪物模板!$A$3:$N$302,怪物模板!B$1,FALSE)*M970)</f>
        <v>1278</v>
      </c>
      <c r="P970" s="6">
        <f>INT(VLOOKUP($I970,怪物模板!$A$3:$N$302,怪物模板!C$1,FALSE)*N970)</f>
        <v>21854000</v>
      </c>
      <c r="Q970" s="6">
        <f>INT(VLOOKUP($I970,怪物模板!$A$3:$N$302,怪物模板!D$1,FALSE))</f>
        <v>2850</v>
      </c>
      <c r="R970" s="6">
        <f>INT(VLOOKUP($I970,怪物模板!$A$3:$N$302,怪物模板!E$1,FALSE))</f>
        <v>2850</v>
      </c>
      <c r="S970" s="6">
        <f>INT(VLOOKUP($I970,怪物模板!$A$3:$N$302,怪物模板!F$1,FALSE))</f>
        <v>95</v>
      </c>
      <c r="T970" s="6">
        <f>INT(VLOOKUP($I970,怪物模板!$A$3:$N$302,怪物模板!G$1,FALSE))</f>
        <v>190</v>
      </c>
      <c r="U970" s="6">
        <f>INT(VLOOKUP($I970,怪物模板!$A$3:$N$302,怪物模板!H$1,FALSE))</f>
        <v>304</v>
      </c>
      <c r="V970" s="6">
        <f>INT(VLOOKUP($I970,怪物模板!$A$3:$N$302,怪物模板!I$1,FALSE))</f>
        <v>182</v>
      </c>
      <c r="W970" s="6">
        <f>INT(VLOOKUP($I970,怪物模板!$A$3:$N$302,怪物模板!J$1,FALSE))</f>
        <v>760</v>
      </c>
      <c r="X970" s="6">
        <f>INT(VLOOKUP($I970,怪物模板!$A$3:$N$302,怪物模板!K$1,FALSE))</f>
        <v>380</v>
      </c>
      <c r="Y970" s="6">
        <f>INT(VLOOKUP($I970,怪物模板!$A$3:$N$302,怪物模板!L$1,FALSE))</f>
        <v>12000</v>
      </c>
      <c r="Z970" s="6">
        <v>0</v>
      </c>
      <c r="AA970" s="6">
        <v>600</v>
      </c>
      <c r="AB970" s="6">
        <v>0</v>
      </c>
      <c r="AC970" s="6">
        <v>0</v>
      </c>
      <c r="AD970" s="6">
        <v>0</v>
      </c>
    </row>
    <row r="971" spans="1:30">
      <c r="A971" s="6">
        <v>968</v>
      </c>
      <c r="B971" s="6">
        <v>100060</v>
      </c>
      <c r="C971" s="6" t="s">
        <v>709</v>
      </c>
      <c r="D971" s="6"/>
      <c r="E971" s="11" t="str">
        <f t="shared" si="25"/>
        <v>10006029703</v>
      </c>
      <c r="F971" s="6">
        <v>29703</v>
      </c>
      <c r="G971" s="12" t="s">
        <v>190</v>
      </c>
      <c r="H971" s="12"/>
      <c r="I971">
        <v>80</v>
      </c>
      <c r="J971" s="6">
        <v>3</v>
      </c>
      <c r="K971" s="6">
        <v>2</v>
      </c>
      <c r="L971" s="6">
        <v>0</v>
      </c>
      <c r="M971" s="6">
        <v>9</v>
      </c>
      <c r="N971" s="6">
        <v>2000</v>
      </c>
      <c r="O971" s="6">
        <f>INT(VLOOKUP($I971,怪物模板!$A$3:$N$302,怪物模板!B$1,FALSE)*M971)</f>
        <v>1854</v>
      </c>
      <c r="P971" s="6">
        <f>INT(VLOOKUP($I971,怪物模板!$A$3:$N$302,怪物模板!C$1,FALSE)*N971)</f>
        <v>31694000</v>
      </c>
      <c r="Q971" s="6">
        <f>INT(VLOOKUP($I971,怪物模板!$A$3:$N$302,怪物模板!D$1,FALSE))</f>
        <v>4134</v>
      </c>
      <c r="R971" s="6">
        <f>INT(VLOOKUP($I971,怪物模板!$A$3:$N$302,怪物模板!E$1,FALSE))</f>
        <v>4134</v>
      </c>
      <c r="S971" s="6">
        <f>INT(VLOOKUP($I971,怪物模板!$A$3:$N$302,怪物模板!F$1,FALSE))</f>
        <v>137</v>
      </c>
      <c r="T971" s="6">
        <f>INT(VLOOKUP($I971,怪物模板!$A$3:$N$302,怪物模板!G$1,FALSE))</f>
        <v>275</v>
      </c>
      <c r="U971" s="6">
        <f>INT(VLOOKUP($I971,怪物模板!$A$3:$N$302,怪物模板!H$1,FALSE))</f>
        <v>440</v>
      </c>
      <c r="V971" s="6">
        <f>INT(VLOOKUP($I971,怪物模板!$A$3:$N$302,怪物模板!I$1,FALSE))</f>
        <v>264</v>
      </c>
      <c r="W971" s="6">
        <f>INT(VLOOKUP($I971,怪物模板!$A$3:$N$302,怪物模板!J$1,FALSE))</f>
        <v>1102</v>
      </c>
      <c r="X971" s="6">
        <f>INT(VLOOKUP($I971,怪物模板!$A$3:$N$302,怪物模板!K$1,FALSE))</f>
        <v>551</v>
      </c>
      <c r="Y971" s="6">
        <f>INT(VLOOKUP($I971,怪物模板!$A$3:$N$302,怪物模板!L$1,FALSE))</f>
        <v>12000</v>
      </c>
      <c r="Z971" s="6">
        <v>0</v>
      </c>
      <c r="AA971" s="6">
        <v>600</v>
      </c>
      <c r="AB971" s="6">
        <v>0</v>
      </c>
      <c r="AC971" s="6">
        <v>0</v>
      </c>
      <c r="AD971" s="6">
        <v>0</v>
      </c>
    </row>
    <row r="972" spans="1:30">
      <c r="A972" s="6">
        <v>969</v>
      </c>
      <c r="B972" s="6">
        <v>100090</v>
      </c>
      <c r="C972" s="6" t="s">
        <v>709</v>
      </c>
      <c r="D972" s="6"/>
      <c r="E972" s="11" t="str">
        <f t="shared" si="25"/>
        <v>10009029704</v>
      </c>
      <c r="F972" s="6">
        <v>29704</v>
      </c>
      <c r="G972" s="12" t="s">
        <v>190</v>
      </c>
      <c r="H972" s="12"/>
      <c r="I972">
        <v>90</v>
      </c>
      <c r="J972" s="6">
        <v>3</v>
      </c>
      <c r="K972" s="6">
        <v>2</v>
      </c>
      <c r="L972" s="6">
        <v>0</v>
      </c>
      <c r="M972" s="6">
        <v>9</v>
      </c>
      <c r="N972" s="6">
        <v>2000</v>
      </c>
      <c r="O972" s="6">
        <f>INT(VLOOKUP($I972,[4]怪物模板!$A$3:$N$302,[4]怪物模板!B$1,FALSE)*M972)</f>
        <v>2178</v>
      </c>
      <c r="P972" s="6">
        <f>INT(VLOOKUP($I972,[4]怪物模板!$A$3:$N$302,[4]怪物模板!C$1,FALSE)*N972)</f>
        <v>37126000</v>
      </c>
      <c r="Q972" s="6">
        <f>INT(VLOOKUP($I972,[4]怪物模板!$A$3:$N$302,[4]怪物模板!D$1,FALSE))</f>
        <v>4842</v>
      </c>
      <c r="R972" s="6">
        <f>INT(VLOOKUP($I972,[4]怪物模板!$A$3:$N$302,[4]怪物模板!E$1,FALSE))</f>
        <v>4842</v>
      </c>
      <c r="S972" s="6">
        <f>INT(VLOOKUP($I972,[4]怪物模板!$A$3:$N$302,[4]怪物模板!F$1,FALSE))</f>
        <v>161</v>
      </c>
      <c r="T972" s="6">
        <f>INT(VLOOKUP($I972,[4]怪物模板!$A$3:$N$302,[4]怪物模板!G$1,FALSE))</f>
        <v>322</v>
      </c>
      <c r="U972" s="6">
        <f>INT(VLOOKUP($I972,[4]怪物模板!$A$3:$N$302,[4]怪物模板!H$1,FALSE))</f>
        <v>516</v>
      </c>
      <c r="V972" s="6">
        <f>INT(VLOOKUP($I972,[4]怪物模板!$A$3:$N$302,[4]怪物模板!I$1,FALSE))</f>
        <v>309</v>
      </c>
      <c r="W972" s="6">
        <f>INT(VLOOKUP($I972,[4]怪物模板!$A$3:$N$302,[4]怪物模板!J$1,FALSE))</f>
        <v>1291</v>
      </c>
      <c r="X972" s="6">
        <f>INT(VLOOKUP($I972,[4]怪物模板!$A$3:$N$302,[4]怪物模板!K$1,FALSE))</f>
        <v>645</v>
      </c>
      <c r="Y972" s="6">
        <f>INT(VLOOKUP($I972,[4]怪物模板!$A$3:$N$302,[4]怪物模板!L$1,FALSE))</f>
        <v>12000</v>
      </c>
      <c r="Z972" s="6">
        <v>0</v>
      </c>
      <c r="AA972" s="6">
        <v>600</v>
      </c>
      <c r="AB972" s="6">
        <v>0</v>
      </c>
      <c r="AC972" s="6">
        <v>0</v>
      </c>
      <c r="AD972" s="6">
        <v>0</v>
      </c>
    </row>
    <row r="973" spans="1:30">
      <c r="A973" s="6">
        <v>970</v>
      </c>
      <c r="B973" s="6">
        <v>100100</v>
      </c>
      <c r="C973" s="6" t="s">
        <v>709</v>
      </c>
      <c r="D973" s="6"/>
      <c r="E973" s="11" t="str">
        <f t="shared" si="25"/>
        <v>10010029705</v>
      </c>
      <c r="F973" s="6">
        <v>29705</v>
      </c>
      <c r="G973" s="12" t="s">
        <v>190</v>
      </c>
      <c r="H973" s="12"/>
      <c r="I973">
        <v>100</v>
      </c>
      <c r="J973" s="6">
        <v>3</v>
      </c>
      <c r="K973" s="6">
        <v>2</v>
      </c>
      <c r="L973" s="6">
        <v>0</v>
      </c>
      <c r="M973" s="6">
        <v>9</v>
      </c>
      <c r="N973" s="6">
        <v>2000</v>
      </c>
      <c r="O973" s="6">
        <f>INT(VLOOKUP($I973,[4]怪物模板!$A$3:$N$302,[4]怪物模板!B$1,FALSE)*M973)</f>
        <v>2511</v>
      </c>
      <c r="P973" s="6">
        <f>INT(VLOOKUP($I973,[4]怪物模板!$A$3:$N$302,[4]怪物模板!C$1,FALSE)*N973)</f>
        <v>42898000</v>
      </c>
      <c r="Q973" s="6">
        <f>INT(VLOOKUP($I973,[4]怪物模板!$A$3:$N$302,[4]怪物模板!D$1,FALSE))</f>
        <v>5595</v>
      </c>
      <c r="R973" s="6">
        <f>INT(VLOOKUP($I973,[4]怪物模板!$A$3:$N$302,[4]怪物模板!E$1,FALSE))</f>
        <v>5595</v>
      </c>
      <c r="S973" s="6">
        <f>INT(VLOOKUP($I973,[4]怪物模板!$A$3:$N$302,[4]怪物模板!F$1,FALSE))</f>
        <v>186</v>
      </c>
      <c r="T973" s="6">
        <f>INT(VLOOKUP($I973,[4]怪物模板!$A$3:$N$302,[4]怪物模板!G$1,FALSE))</f>
        <v>373</v>
      </c>
      <c r="U973" s="6">
        <f>INT(VLOOKUP($I973,[4]怪物模板!$A$3:$N$302,[4]怪物模板!H$1,FALSE))</f>
        <v>596</v>
      </c>
      <c r="V973" s="6">
        <f>INT(VLOOKUP($I973,[4]怪物模板!$A$3:$N$302,[4]怪物模板!I$1,FALSE))</f>
        <v>358</v>
      </c>
      <c r="W973" s="6">
        <f>INT(VLOOKUP($I973,[4]怪物模板!$A$3:$N$302,[4]怪物模板!J$1,FALSE))</f>
        <v>1492</v>
      </c>
      <c r="X973" s="6">
        <f>INT(VLOOKUP($I973,[4]怪物模板!$A$3:$N$302,[4]怪物模板!K$1,FALSE))</f>
        <v>746</v>
      </c>
      <c r="Y973" s="6">
        <f>INT(VLOOKUP($I973,[4]怪物模板!$A$3:$N$302,[4]怪物模板!L$1,FALSE))</f>
        <v>12000</v>
      </c>
      <c r="Z973" s="6">
        <v>0</v>
      </c>
      <c r="AA973" s="6">
        <v>600</v>
      </c>
      <c r="AB973" s="6">
        <v>0</v>
      </c>
      <c r="AC973" s="6">
        <v>0</v>
      </c>
      <c r="AD973" s="6">
        <v>0</v>
      </c>
    </row>
    <row r="974" spans="1:30">
      <c r="A974" s="6">
        <v>971</v>
      </c>
      <c r="B974" s="6">
        <v>100110</v>
      </c>
      <c r="C974" s="6" t="s">
        <v>709</v>
      </c>
      <c r="D974" s="6"/>
      <c r="E974" s="11" t="str">
        <f t="shared" si="25"/>
        <v>10011029706</v>
      </c>
      <c r="F974" s="6">
        <v>29706</v>
      </c>
      <c r="G974" s="12" t="s">
        <v>190</v>
      </c>
      <c r="H974" s="12"/>
      <c r="I974">
        <v>110</v>
      </c>
      <c r="J974" s="6">
        <v>3</v>
      </c>
      <c r="K974" s="6">
        <v>2</v>
      </c>
      <c r="L974" s="6">
        <v>0</v>
      </c>
      <c r="M974" s="6">
        <v>9</v>
      </c>
      <c r="N974" s="6">
        <v>2000</v>
      </c>
      <c r="O974" s="6">
        <f>INT(VLOOKUP($I974,[4]怪物模板!$A$3:$N$302,[4]怪物模板!B$1,FALSE)*M974)</f>
        <v>2871</v>
      </c>
      <c r="P974" s="6">
        <f>INT(VLOOKUP($I974,[4]怪物模板!$A$3:$N$302,[4]怪物模板!C$1,FALSE)*N974)</f>
        <v>49012000</v>
      </c>
      <c r="Q974" s="6">
        <f>INT(VLOOKUP($I974,[4]怪物模板!$A$3:$N$302,[4]怪物模板!D$1,FALSE))</f>
        <v>6393</v>
      </c>
      <c r="R974" s="6">
        <f>INT(VLOOKUP($I974,[4]怪物模板!$A$3:$N$302,[4]怪物模板!E$1,FALSE))</f>
        <v>6393</v>
      </c>
      <c r="S974" s="6">
        <f>INT(VLOOKUP($I974,[4]怪物模板!$A$3:$N$302,[4]怪物模板!F$1,FALSE))</f>
        <v>213</v>
      </c>
      <c r="T974" s="6">
        <f>INT(VLOOKUP($I974,[4]怪物模板!$A$3:$N$302,[4]怪物模板!G$1,FALSE))</f>
        <v>426</v>
      </c>
      <c r="U974" s="6">
        <f>INT(VLOOKUP($I974,[4]怪物模板!$A$3:$N$302,[4]怪物模板!H$1,FALSE))</f>
        <v>681</v>
      </c>
      <c r="V974" s="6">
        <f>INT(VLOOKUP($I974,[4]怪物模板!$A$3:$N$302,[4]怪物模板!I$1,FALSE))</f>
        <v>409</v>
      </c>
      <c r="W974" s="6">
        <f>INT(VLOOKUP($I974,[4]怪物模板!$A$3:$N$302,[4]怪物模板!J$1,FALSE))</f>
        <v>1704</v>
      </c>
      <c r="X974" s="6">
        <f>INT(VLOOKUP($I974,[4]怪物模板!$A$3:$N$302,[4]怪物模板!K$1,FALSE))</f>
        <v>852</v>
      </c>
      <c r="Y974" s="6">
        <f>INT(VLOOKUP($I974,[4]怪物模板!$A$3:$N$302,[4]怪物模板!L$1,FALSE))</f>
        <v>12000</v>
      </c>
      <c r="Z974" s="6">
        <v>0</v>
      </c>
      <c r="AA974" s="6">
        <v>600</v>
      </c>
      <c r="AB974" s="6">
        <v>0</v>
      </c>
      <c r="AC974" s="6">
        <v>0</v>
      </c>
      <c r="AD974" s="6">
        <v>0</v>
      </c>
    </row>
    <row r="975" spans="1:30">
      <c r="A975" s="6">
        <v>972</v>
      </c>
      <c r="B975" s="6">
        <v>100120</v>
      </c>
      <c r="C975" s="6" t="s">
        <v>709</v>
      </c>
      <c r="D975" s="6"/>
      <c r="E975" s="11" t="str">
        <f t="shared" si="25"/>
        <v>10012029707</v>
      </c>
      <c r="F975" s="6">
        <v>29707</v>
      </c>
      <c r="G975" s="12" t="s">
        <v>190</v>
      </c>
      <c r="H975" s="12"/>
      <c r="I975">
        <v>120</v>
      </c>
      <c r="J975" s="6">
        <v>3</v>
      </c>
      <c r="K975" s="6">
        <v>2</v>
      </c>
      <c r="L975" s="6">
        <v>0</v>
      </c>
      <c r="M975" s="6">
        <v>9</v>
      </c>
      <c r="N975" s="6">
        <v>2000</v>
      </c>
      <c r="O975" s="6">
        <f>INT(VLOOKUP($I975,[4]怪物模板!$A$3:$N$302,[4]怪物模板!B$1,FALSE)*M975)</f>
        <v>3249</v>
      </c>
      <c r="P975" s="6">
        <f>INT(VLOOKUP($I975,[4]怪物模板!$A$3:$N$302,[4]怪物模板!C$1,FALSE)*N975)</f>
        <v>55468000</v>
      </c>
      <c r="Q975" s="6">
        <f>INT(VLOOKUP($I975,[4]怪物模板!$A$3:$N$302,[4]怪物模板!D$1,FALSE))</f>
        <v>7235</v>
      </c>
      <c r="R975" s="6">
        <f>INT(VLOOKUP($I975,[4]怪物模板!$A$3:$N$302,[4]怪物模板!E$1,FALSE))</f>
        <v>7235</v>
      </c>
      <c r="S975" s="6">
        <f>INT(VLOOKUP($I975,[4]怪物模板!$A$3:$N$302,[4]怪物模板!F$1,FALSE))</f>
        <v>241</v>
      </c>
      <c r="T975" s="6">
        <f>INT(VLOOKUP($I975,[4]怪物模板!$A$3:$N$302,[4]怪物模板!G$1,FALSE))</f>
        <v>482</v>
      </c>
      <c r="U975" s="6">
        <f>INT(VLOOKUP($I975,[4]怪物模板!$A$3:$N$302,[4]怪物模板!H$1,FALSE))</f>
        <v>771</v>
      </c>
      <c r="V975" s="6">
        <f>INT(VLOOKUP($I975,[4]怪物模板!$A$3:$N$302,[4]怪物模板!I$1,FALSE))</f>
        <v>463</v>
      </c>
      <c r="W975" s="6">
        <f>INT(VLOOKUP($I975,[4]怪物模板!$A$3:$N$302,[4]怪物模板!J$1,FALSE))</f>
        <v>1929</v>
      </c>
      <c r="X975" s="6">
        <f>INT(VLOOKUP($I975,[4]怪物模板!$A$3:$N$302,[4]怪物模板!K$1,FALSE))</f>
        <v>964</v>
      </c>
      <c r="Y975" s="6">
        <f>INT(VLOOKUP($I975,[4]怪物模板!$A$3:$N$302,[4]怪物模板!L$1,FALSE))</f>
        <v>12000</v>
      </c>
      <c r="Z975" s="6">
        <v>0</v>
      </c>
      <c r="AA975" s="6">
        <v>600</v>
      </c>
      <c r="AB975" s="6">
        <v>0</v>
      </c>
      <c r="AC975" s="6">
        <v>0</v>
      </c>
      <c r="AD975" s="6">
        <v>0</v>
      </c>
    </row>
    <row r="976" spans="1:30">
      <c r="A976" s="6">
        <v>973</v>
      </c>
      <c r="B976" s="6">
        <v>100130</v>
      </c>
      <c r="C976" s="6" t="s">
        <v>709</v>
      </c>
      <c r="D976" s="6"/>
      <c r="E976" s="11" t="str">
        <f t="shared" si="25"/>
        <v>10013029708</v>
      </c>
      <c r="F976" s="6">
        <v>29708</v>
      </c>
      <c r="G976" s="12" t="s">
        <v>190</v>
      </c>
      <c r="H976" s="12"/>
      <c r="I976">
        <v>120</v>
      </c>
      <c r="J976" s="6">
        <v>3</v>
      </c>
      <c r="K976" s="6">
        <v>2</v>
      </c>
      <c r="L976" s="6">
        <v>0</v>
      </c>
      <c r="M976" s="6">
        <v>9</v>
      </c>
      <c r="N976" s="6">
        <v>2000</v>
      </c>
      <c r="O976" s="6">
        <f>INT(VLOOKUP($I976,[4]怪物模板!$A$3:$N$302,[4]怪物模板!B$1,FALSE)*M976)</f>
        <v>3249</v>
      </c>
      <c r="P976" s="6">
        <f>INT(VLOOKUP($I976,[4]怪物模板!$A$3:$N$302,[4]怪物模板!C$1,FALSE)*N976)</f>
        <v>55468000</v>
      </c>
      <c r="Q976" s="6">
        <f>INT(VLOOKUP($I976,[4]怪物模板!$A$3:$N$302,[4]怪物模板!D$1,FALSE))</f>
        <v>7235</v>
      </c>
      <c r="R976" s="6">
        <f>INT(VLOOKUP($I976,[4]怪物模板!$A$3:$N$302,[4]怪物模板!E$1,FALSE))</f>
        <v>7235</v>
      </c>
      <c r="S976" s="6">
        <f>INT(VLOOKUP($I976,[4]怪物模板!$A$3:$N$302,[4]怪物模板!F$1,FALSE))</f>
        <v>241</v>
      </c>
      <c r="T976" s="6">
        <f>INT(VLOOKUP($I976,[4]怪物模板!$A$3:$N$302,[4]怪物模板!G$1,FALSE))</f>
        <v>482</v>
      </c>
      <c r="U976" s="6">
        <f>INT(VLOOKUP($I976,[4]怪物模板!$A$3:$N$302,[4]怪物模板!H$1,FALSE))</f>
        <v>771</v>
      </c>
      <c r="V976" s="6">
        <f>INT(VLOOKUP($I976,[4]怪物模板!$A$3:$N$302,[4]怪物模板!I$1,FALSE))</f>
        <v>463</v>
      </c>
      <c r="W976" s="6">
        <f>INT(VLOOKUP($I976,[4]怪物模板!$A$3:$N$302,[4]怪物模板!J$1,FALSE))</f>
        <v>1929</v>
      </c>
      <c r="X976" s="6">
        <f>INT(VLOOKUP($I976,[4]怪物模板!$A$3:$N$302,[4]怪物模板!K$1,FALSE))</f>
        <v>964</v>
      </c>
      <c r="Y976" s="6">
        <f>INT(VLOOKUP($I976,[4]怪物模板!$A$3:$N$302,[4]怪物模板!L$1,FALSE))</f>
        <v>12000</v>
      </c>
      <c r="Z976" s="6">
        <v>0</v>
      </c>
      <c r="AA976" s="6">
        <v>600</v>
      </c>
      <c r="AB976" s="6">
        <v>0</v>
      </c>
      <c r="AC976" s="6">
        <v>0</v>
      </c>
      <c r="AD976" s="6">
        <v>0</v>
      </c>
    </row>
    <row r="977" spans="1:30">
      <c r="A977" s="6">
        <v>974</v>
      </c>
      <c r="B977" s="14">
        <v>100060</v>
      </c>
      <c r="C977" s="14" t="s">
        <v>710</v>
      </c>
      <c r="D977" s="14"/>
      <c r="E977" s="11" t="str">
        <f t="shared" si="25"/>
        <v>10006023701</v>
      </c>
      <c r="F977" s="14">
        <v>23701</v>
      </c>
      <c r="G977" s="14" t="s">
        <v>711</v>
      </c>
      <c r="H977" s="14"/>
      <c r="I977" s="14">
        <v>105</v>
      </c>
      <c r="J977" s="14">
        <v>1</v>
      </c>
      <c r="K977" s="14">
        <v>0</v>
      </c>
      <c r="L977" s="14">
        <v>0</v>
      </c>
      <c r="M977" s="14">
        <v>0.7</v>
      </c>
      <c r="N977" s="14">
        <v>2.1</v>
      </c>
      <c r="O977" s="6">
        <f>INT(VLOOKUP($I977,怪物模板!$A$3:$N$302,怪物模板!B$1,FALSE)*M977)</f>
        <v>209</v>
      </c>
      <c r="P977" s="14">
        <f>INT(VLOOKUP($I977,怪物模板!$A$3:$N$302,怪物模板!C$1,FALSE)*N977)</f>
        <v>48207</v>
      </c>
      <c r="Q977" s="14">
        <f>INT(VLOOKUP($I977,怪物模板!$A$3:$N$302,怪物模板!D$1,FALSE))</f>
        <v>5988</v>
      </c>
      <c r="R977" s="14">
        <f>INT(VLOOKUP($I977,怪物模板!$A$3:$N$302,怪物模板!E$1,FALSE))</f>
        <v>5988</v>
      </c>
      <c r="S977" s="14">
        <f>INT(VLOOKUP($I977,怪物模板!$A$3:$N$302,怪物模板!F$1,FALSE))</f>
        <v>199</v>
      </c>
      <c r="T977" s="14">
        <f>INT(VLOOKUP($I977,怪物模板!$A$3:$N$302,怪物模板!G$1,FALSE))</f>
        <v>399</v>
      </c>
      <c r="U977" s="14">
        <f>INT(VLOOKUP($I977,怪物模板!$A$3:$N$302,怪物模板!H$1,FALSE))</f>
        <v>638</v>
      </c>
      <c r="V977" s="14">
        <f>INT(VLOOKUP($I977,怪物模板!$A$3:$N$302,怪物模板!I$1,FALSE))</f>
        <v>383</v>
      </c>
      <c r="W977" s="14">
        <f>INT(VLOOKUP($I977,怪物模板!$A$3:$N$302,怪物模板!J$1,FALSE))</f>
        <v>1597</v>
      </c>
      <c r="X977" s="14">
        <f>INT(VLOOKUP($I977,怪物模板!$A$3:$N$302,怪物模板!K$1,FALSE))</f>
        <v>798</v>
      </c>
      <c r="Y977" s="14">
        <f>INT(VLOOKUP($I977,怪物模板!$A$3:$N$302,怪物模板!L$1,FALSE))</f>
        <v>12000</v>
      </c>
      <c r="Z977" s="14">
        <f>INT(VLOOKUP($I977,怪物模板!$A$3:$N$302,怪物模板!M$1,FALSE))</f>
        <v>0</v>
      </c>
      <c r="AA977" s="14">
        <f>INT(VLOOKUP($I977,怪物模板!$A$3:$N$302,怪物模板!N$1,FALSE))</f>
        <v>550</v>
      </c>
      <c r="AB977" s="14">
        <v>0</v>
      </c>
      <c r="AC977" s="14">
        <v>0</v>
      </c>
      <c r="AD977" s="14">
        <v>0</v>
      </c>
    </row>
    <row r="978" spans="1:30">
      <c r="A978" s="6">
        <v>975</v>
      </c>
      <c r="B978" s="14">
        <v>100060</v>
      </c>
      <c r="C978" s="14" t="s">
        <v>710</v>
      </c>
      <c r="D978" s="14"/>
      <c r="E978" s="11" t="str">
        <f t="shared" si="25"/>
        <v>10006023702</v>
      </c>
      <c r="F978" s="14">
        <v>23702</v>
      </c>
      <c r="G978" s="14" t="s">
        <v>711</v>
      </c>
      <c r="H978" s="14"/>
      <c r="I978" s="14">
        <v>105</v>
      </c>
      <c r="J978" s="14">
        <v>1</v>
      </c>
      <c r="K978" s="14">
        <v>0</v>
      </c>
      <c r="L978" s="14">
        <v>0</v>
      </c>
      <c r="M978" s="14">
        <v>0.7</v>
      </c>
      <c r="N978" s="14">
        <v>2.1</v>
      </c>
      <c r="O978" s="6">
        <f>INT(VLOOKUP($I978,怪物模板!$A$3:$N$302,怪物模板!B$1,FALSE)*M978)</f>
        <v>209</v>
      </c>
      <c r="P978" s="14">
        <f>INT(VLOOKUP($I978,怪物模板!$A$3:$N$302,怪物模板!C$1,FALSE)*N978)</f>
        <v>48207</v>
      </c>
      <c r="Q978" s="14">
        <f>INT(VLOOKUP($I978,怪物模板!$A$3:$N$302,怪物模板!D$1,FALSE))</f>
        <v>5988</v>
      </c>
      <c r="R978" s="14">
        <f>INT(VLOOKUP($I978,怪物模板!$A$3:$N$302,怪物模板!E$1,FALSE))</f>
        <v>5988</v>
      </c>
      <c r="S978" s="14">
        <f>INT(VLOOKUP($I978,怪物模板!$A$3:$N$302,怪物模板!F$1,FALSE))</f>
        <v>199</v>
      </c>
      <c r="T978" s="14">
        <f>INT(VLOOKUP($I978,怪物模板!$A$3:$N$302,怪物模板!G$1,FALSE))</f>
        <v>399</v>
      </c>
      <c r="U978" s="14">
        <f>INT(VLOOKUP($I978,怪物模板!$A$3:$N$302,怪物模板!H$1,FALSE))</f>
        <v>638</v>
      </c>
      <c r="V978" s="14">
        <f>INT(VLOOKUP($I978,怪物模板!$A$3:$N$302,怪物模板!I$1,FALSE))</f>
        <v>383</v>
      </c>
      <c r="W978" s="14">
        <f>INT(VLOOKUP($I978,怪物模板!$A$3:$N$302,怪物模板!J$1,FALSE))</f>
        <v>1597</v>
      </c>
      <c r="X978" s="14">
        <f>INT(VLOOKUP($I978,怪物模板!$A$3:$N$302,怪物模板!K$1,FALSE))</f>
        <v>798</v>
      </c>
      <c r="Y978" s="14">
        <f>INT(VLOOKUP($I978,怪物模板!$A$3:$N$302,怪物模板!L$1,FALSE))</f>
        <v>12000</v>
      </c>
      <c r="Z978" s="14">
        <f>INT(VLOOKUP($I978,怪物模板!$A$3:$N$302,怪物模板!M$1,FALSE))</f>
        <v>0</v>
      </c>
      <c r="AA978" s="14">
        <f>INT(VLOOKUP($I978,怪物模板!$A$3:$N$302,怪物模板!N$1,FALSE))</f>
        <v>550</v>
      </c>
      <c r="AB978" s="14">
        <v>0</v>
      </c>
      <c r="AC978" s="14">
        <v>0</v>
      </c>
      <c r="AD978" s="14">
        <v>0</v>
      </c>
    </row>
    <row r="979" spans="1:30">
      <c r="A979" s="6">
        <v>976</v>
      </c>
      <c r="B979" s="14">
        <v>100060</v>
      </c>
      <c r="C979" s="14" t="s">
        <v>710</v>
      </c>
      <c r="D979" s="14"/>
      <c r="E979" s="11" t="str">
        <f t="shared" si="25"/>
        <v>10006023703</v>
      </c>
      <c r="F979" s="14">
        <v>23703</v>
      </c>
      <c r="G979" s="14" t="s">
        <v>711</v>
      </c>
      <c r="H979" s="14"/>
      <c r="I979" s="14">
        <v>105</v>
      </c>
      <c r="J979" s="14">
        <v>1</v>
      </c>
      <c r="K979" s="14">
        <v>0</v>
      </c>
      <c r="L979" s="14">
        <v>0</v>
      </c>
      <c r="M979" s="14">
        <v>0.7</v>
      </c>
      <c r="N979" s="14">
        <v>2.1</v>
      </c>
      <c r="O979" s="6">
        <f>INT(VLOOKUP($I979,怪物模板!$A$3:$N$302,怪物模板!B$1,FALSE)*M979)</f>
        <v>209</v>
      </c>
      <c r="P979" s="14">
        <f>INT(VLOOKUP($I979,怪物模板!$A$3:$N$302,怪物模板!C$1,FALSE)*N979)</f>
        <v>48207</v>
      </c>
      <c r="Q979" s="14">
        <f>INT(VLOOKUP($I979,怪物模板!$A$3:$N$302,怪物模板!D$1,FALSE))</f>
        <v>5988</v>
      </c>
      <c r="R979" s="14">
        <f>INT(VLOOKUP($I979,怪物模板!$A$3:$N$302,怪物模板!E$1,FALSE))</f>
        <v>5988</v>
      </c>
      <c r="S979" s="14">
        <f>INT(VLOOKUP($I979,怪物模板!$A$3:$N$302,怪物模板!F$1,FALSE))</f>
        <v>199</v>
      </c>
      <c r="T979" s="14">
        <f>INT(VLOOKUP($I979,怪物模板!$A$3:$N$302,怪物模板!G$1,FALSE))</f>
        <v>399</v>
      </c>
      <c r="U979" s="14">
        <f>INT(VLOOKUP($I979,怪物模板!$A$3:$N$302,怪物模板!H$1,FALSE))</f>
        <v>638</v>
      </c>
      <c r="V979" s="14">
        <f>INT(VLOOKUP($I979,怪物模板!$A$3:$N$302,怪物模板!I$1,FALSE))</f>
        <v>383</v>
      </c>
      <c r="W979" s="14">
        <f>INT(VLOOKUP($I979,怪物模板!$A$3:$N$302,怪物模板!J$1,FALSE))</f>
        <v>1597</v>
      </c>
      <c r="X979" s="14">
        <f>INT(VLOOKUP($I979,怪物模板!$A$3:$N$302,怪物模板!K$1,FALSE))</f>
        <v>798</v>
      </c>
      <c r="Y979" s="14">
        <f>INT(VLOOKUP($I979,怪物模板!$A$3:$N$302,怪物模板!L$1,FALSE))</f>
        <v>12000</v>
      </c>
      <c r="Z979" s="14">
        <f>INT(VLOOKUP($I979,怪物模板!$A$3:$N$302,怪物模板!M$1,FALSE))</f>
        <v>0</v>
      </c>
      <c r="AA979" s="14">
        <f>INT(VLOOKUP($I979,怪物模板!$A$3:$N$302,怪物模板!N$1,FALSE))</f>
        <v>550</v>
      </c>
      <c r="AB979" s="14">
        <v>0</v>
      </c>
      <c r="AC979" s="14">
        <v>0</v>
      </c>
      <c r="AD979" s="14">
        <v>0</v>
      </c>
    </row>
    <row r="980" spans="1:30">
      <c r="A980" s="6">
        <v>977</v>
      </c>
      <c r="B980" s="6">
        <v>720001</v>
      </c>
      <c r="C980" s="6" t="s">
        <v>712</v>
      </c>
      <c r="D980" s="6"/>
      <c r="E980" s="11" t="str">
        <f t="shared" si="25"/>
        <v>72000123704</v>
      </c>
      <c r="F980" s="6">
        <v>23704</v>
      </c>
      <c r="G980" t="s">
        <v>108</v>
      </c>
      <c r="I980" s="6">
        <v>80</v>
      </c>
      <c r="J980" s="6">
        <v>2</v>
      </c>
      <c r="K980" s="6">
        <v>0</v>
      </c>
      <c r="L980" s="6">
        <v>0</v>
      </c>
      <c r="M980" s="6">
        <v>1.2</v>
      </c>
      <c r="N980" s="6">
        <v>3.3</v>
      </c>
      <c r="O980" s="6">
        <f>INT(VLOOKUP($I980,怪物模板!$A$3:$N$302,怪物模板!B$1,FALSE)*M980)</f>
        <v>247</v>
      </c>
      <c r="P980" s="6">
        <f>INT(VLOOKUP($I980,怪物模板!$A$3:$N$302,怪物模板!C$1,FALSE)*N980)</f>
        <v>52295</v>
      </c>
      <c r="Q980" s="6">
        <f>INT(VLOOKUP($I980,怪物模板!$A$3:$N$302,怪物模板!D$1,FALSE))</f>
        <v>4134</v>
      </c>
      <c r="R980" s="6">
        <f>INT(VLOOKUP($I980,怪物模板!$A$3:$N$302,怪物模板!E$1,FALSE))</f>
        <v>4134</v>
      </c>
      <c r="S980" s="6">
        <f>INT(VLOOKUP($I980,怪物模板!$A$3:$N$302,怪物模板!F$1,FALSE))</f>
        <v>137</v>
      </c>
      <c r="T980" s="6">
        <f>INT(VLOOKUP($I980,怪物模板!$A$3:$N$302,怪物模板!G$1,FALSE))</f>
        <v>275</v>
      </c>
      <c r="U980" s="6">
        <f>INT(VLOOKUP($I980,怪物模板!$A$3:$N$302,怪物模板!H$1,FALSE))</f>
        <v>440</v>
      </c>
      <c r="V980" s="6">
        <f>INT(VLOOKUP($I980,怪物模板!$A$3:$N$302,怪物模板!I$1,FALSE))</f>
        <v>264</v>
      </c>
      <c r="W980" s="6">
        <f>INT(VLOOKUP($I980,怪物模板!$A$3:$N$302,怪物模板!J$1,FALSE))</f>
        <v>1102</v>
      </c>
      <c r="X980" s="6">
        <f>INT(VLOOKUP($I980,怪物模板!$A$3:$N$302,怪物模板!K$1,FALSE))</f>
        <v>551</v>
      </c>
      <c r="Y980" s="6">
        <f>INT(VLOOKUP($I980,怪物模板!$A$3:$N$302,怪物模板!L$1,FALSE))</f>
        <v>12000</v>
      </c>
      <c r="Z980" s="6">
        <f>INT(VLOOKUP($I980,怪物模板!$A$3:$N$302,怪物模板!M$1,FALSE))</f>
        <v>0</v>
      </c>
      <c r="AA980" s="6">
        <f>INT(VLOOKUP($I980,怪物模板!$A$3:$N$302,怪物模板!N$1,FALSE))</f>
        <v>550</v>
      </c>
      <c r="AB980" s="6">
        <v>0</v>
      </c>
      <c r="AC980" s="6">
        <v>0</v>
      </c>
      <c r="AD980" s="6">
        <v>0</v>
      </c>
    </row>
    <row r="981" spans="1:30">
      <c r="A981" s="6">
        <v>978</v>
      </c>
      <c r="B981" s="6">
        <v>610020</v>
      </c>
      <c r="C981" s="6" t="s">
        <v>560</v>
      </c>
      <c r="D981" s="6"/>
      <c r="E981" s="11" t="str">
        <f t="shared" si="25"/>
        <v>61002027261</v>
      </c>
      <c r="F981" s="6">
        <v>27261</v>
      </c>
      <c r="G981" t="s">
        <v>71</v>
      </c>
      <c r="I981" s="10">
        <v>120</v>
      </c>
      <c r="J981" s="6">
        <v>1</v>
      </c>
      <c r="K981" s="6">
        <v>0</v>
      </c>
      <c r="L981" s="6">
        <v>0</v>
      </c>
      <c r="M981" s="6">
        <v>0.7</v>
      </c>
      <c r="N981" s="6">
        <v>30</v>
      </c>
      <c r="O981" s="6">
        <f>INT(VLOOKUP($I981,怪物模板!$A$3:$N$302,怪物模板!B$1,FALSE)*M981)</f>
        <v>252</v>
      </c>
      <c r="P981" s="6">
        <f>INT(VLOOKUP($I981,怪物模板!$A$3:$N$302,怪物模板!C$1,FALSE)*N981)</f>
        <v>832020</v>
      </c>
      <c r="Q981" s="6">
        <f>INT(VLOOKUP($I981,怪物模板!$A$3:$N$302,怪物模板!D$1,FALSE))</f>
        <v>7235</v>
      </c>
      <c r="R981" s="6">
        <f>INT(VLOOKUP($I981,怪物模板!$A$3:$N$302,怪物模板!E$1,FALSE))</f>
        <v>7235</v>
      </c>
      <c r="S981" s="6">
        <f>INT(VLOOKUP($I981,怪物模板!$A$3:$N$302,怪物模板!F$1,FALSE))</f>
        <v>241</v>
      </c>
      <c r="T981" s="6">
        <f>INT(VLOOKUP($I981,怪物模板!$A$3:$N$302,怪物模板!G$1,FALSE))</f>
        <v>482</v>
      </c>
      <c r="U981" s="6">
        <f>INT(VLOOKUP($I981,怪物模板!$A$3:$N$302,怪物模板!H$1,FALSE))</f>
        <v>771</v>
      </c>
      <c r="V981" s="6">
        <f>INT(VLOOKUP($I981,怪物模板!$A$3:$N$302,怪物模板!I$1,FALSE))</f>
        <v>463</v>
      </c>
      <c r="W981" s="6">
        <f>INT(VLOOKUP($I981,怪物模板!$A$3:$N$302,怪物模板!J$1,FALSE))</f>
        <v>1929</v>
      </c>
      <c r="X981" s="6">
        <f>INT(VLOOKUP($I981,怪物模板!$A$3:$N$302,怪物模板!K$1,FALSE))</f>
        <v>964</v>
      </c>
      <c r="Y981" s="6">
        <f>INT(VLOOKUP($I981,怪物模板!$A$3:$N$302,怪物模板!L$1,FALSE))</f>
        <v>12000</v>
      </c>
      <c r="Z981" s="6">
        <f>INT(VLOOKUP($I981,怪物模板!$A$3:$N$302,怪物模板!M$1,FALSE))</f>
        <v>0</v>
      </c>
      <c r="AA981" s="6">
        <f>INT(VLOOKUP($I981,怪物模板!$A$3:$N$302,怪物模板!N$1,FALSE))</f>
        <v>550</v>
      </c>
      <c r="AB981" s="6">
        <v>0</v>
      </c>
      <c r="AC981" s="6">
        <v>0</v>
      </c>
      <c r="AD981" s="6">
        <v>0</v>
      </c>
    </row>
    <row r="982" spans="1:30">
      <c r="A982" s="6">
        <v>979</v>
      </c>
      <c r="B982" s="6">
        <v>610020</v>
      </c>
      <c r="C982" s="6" t="s">
        <v>560</v>
      </c>
      <c r="D982" s="6"/>
      <c r="E982" s="11" t="str">
        <f t="shared" si="25"/>
        <v>61002027262</v>
      </c>
      <c r="F982" s="6">
        <v>27262</v>
      </c>
      <c r="G982" t="s">
        <v>625</v>
      </c>
      <c r="I982" s="10">
        <v>120</v>
      </c>
      <c r="J982" s="6">
        <v>2</v>
      </c>
      <c r="K982" s="6">
        <v>0</v>
      </c>
      <c r="L982" s="6">
        <v>0</v>
      </c>
      <c r="M982" s="6">
        <v>1.2</v>
      </c>
      <c r="N982" s="6">
        <v>30</v>
      </c>
      <c r="O982" s="6">
        <f>INT(VLOOKUP($I982,怪物模板!$A$3:$N$302,怪物模板!B$1,FALSE)*M982)</f>
        <v>433</v>
      </c>
      <c r="P982" s="6">
        <f>INT(VLOOKUP($I982,怪物模板!$A$3:$N$302,怪物模板!C$1,FALSE)*N982)</f>
        <v>832020</v>
      </c>
      <c r="Q982" s="6">
        <f>INT(VLOOKUP($I982,怪物模板!$A$3:$N$302,怪物模板!D$1,FALSE))</f>
        <v>7235</v>
      </c>
      <c r="R982" s="6">
        <f>INT(VLOOKUP($I982,怪物模板!$A$3:$N$302,怪物模板!E$1,FALSE))</f>
        <v>7235</v>
      </c>
      <c r="S982" s="6">
        <f>INT(VLOOKUP($I982,怪物模板!$A$3:$N$302,怪物模板!F$1,FALSE))</f>
        <v>241</v>
      </c>
      <c r="T982" s="6">
        <f>INT(VLOOKUP($I982,怪物模板!$A$3:$N$302,怪物模板!G$1,FALSE))</f>
        <v>482</v>
      </c>
      <c r="U982" s="6">
        <f>INT(VLOOKUP($I982,怪物模板!$A$3:$N$302,怪物模板!H$1,FALSE))</f>
        <v>771</v>
      </c>
      <c r="V982" s="6">
        <f>INT(VLOOKUP($I982,怪物模板!$A$3:$N$302,怪物模板!I$1,FALSE))</f>
        <v>463</v>
      </c>
      <c r="W982" s="6">
        <f>INT(VLOOKUP($I982,怪物模板!$A$3:$N$302,怪物模板!J$1,FALSE))</f>
        <v>1929</v>
      </c>
      <c r="X982" s="6">
        <f>INT(VLOOKUP($I982,怪物模板!$A$3:$N$302,怪物模板!K$1,FALSE))</f>
        <v>964</v>
      </c>
      <c r="Y982" s="6">
        <f>INT(VLOOKUP($I982,怪物模板!$A$3:$N$302,怪物模板!L$1,FALSE))</f>
        <v>12000</v>
      </c>
      <c r="Z982" s="6">
        <f>INT(VLOOKUP($I982,怪物模板!$A$3:$N$302,怪物模板!M$1,FALSE))</f>
        <v>0</v>
      </c>
      <c r="AA982" s="6">
        <f>INT(VLOOKUP($I982,怪物模板!$A$3:$N$302,怪物模板!N$1,FALSE))</f>
        <v>550</v>
      </c>
      <c r="AB982" s="6">
        <v>0</v>
      </c>
      <c r="AC982" s="6">
        <v>0</v>
      </c>
      <c r="AD982" s="6">
        <v>0</v>
      </c>
    </row>
    <row r="983" spans="1:30">
      <c r="A983" s="6">
        <v>980</v>
      </c>
      <c r="B983" s="6">
        <v>610020</v>
      </c>
      <c r="C983" s="6" t="s">
        <v>560</v>
      </c>
      <c r="D983" s="6"/>
      <c r="E983" s="11" t="str">
        <f t="shared" si="25"/>
        <v>61002027271</v>
      </c>
      <c r="F983" s="6">
        <v>27271</v>
      </c>
      <c r="G983" t="s">
        <v>678</v>
      </c>
      <c r="I983" s="10">
        <v>140</v>
      </c>
      <c r="J983" s="6">
        <v>1</v>
      </c>
      <c r="K983" s="6">
        <v>0</v>
      </c>
      <c r="L983" s="6">
        <v>0</v>
      </c>
      <c r="M983" s="6">
        <v>0.7</v>
      </c>
      <c r="N983" s="6">
        <v>30</v>
      </c>
      <c r="O983" s="6">
        <f>INT(VLOOKUP($I983,怪物模板!$A$3:$N$302,怪物模板!B$1,FALSE)*M983)</f>
        <v>316</v>
      </c>
      <c r="P983" s="6">
        <f>INT(VLOOKUP($I983,怪物模板!$A$3:$N$302,怪物模板!C$1,FALSE)*N983)</f>
        <v>1041030</v>
      </c>
      <c r="Q983" s="6">
        <f>INT(VLOOKUP($I983,怪物模板!$A$3:$N$302,怪物模板!D$1,FALSE))</f>
        <v>9052</v>
      </c>
      <c r="R983" s="6">
        <f>INT(VLOOKUP($I983,怪物模板!$A$3:$N$302,怪物模板!E$1,FALSE))</f>
        <v>9052</v>
      </c>
      <c r="S983" s="6">
        <f>INT(VLOOKUP($I983,怪物模板!$A$3:$N$302,怪物模板!F$1,FALSE))</f>
        <v>301</v>
      </c>
      <c r="T983" s="6">
        <f>INT(VLOOKUP($I983,怪物模板!$A$3:$N$302,怪物模板!G$1,FALSE))</f>
        <v>603</v>
      </c>
      <c r="U983" s="6">
        <f>INT(VLOOKUP($I983,怪物模板!$A$3:$N$302,怪物模板!H$1,FALSE))</f>
        <v>965</v>
      </c>
      <c r="V983" s="6">
        <f>INT(VLOOKUP($I983,怪物模板!$A$3:$N$302,怪物模板!I$1,FALSE))</f>
        <v>579</v>
      </c>
      <c r="W983" s="6">
        <f>INT(VLOOKUP($I983,怪物模板!$A$3:$N$302,怪物模板!J$1,FALSE))</f>
        <v>2414</v>
      </c>
      <c r="X983" s="6">
        <f>INT(VLOOKUP($I983,怪物模板!$A$3:$N$302,怪物模板!K$1,FALSE))</f>
        <v>1207</v>
      </c>
      <c r="Y983" s="6">
        <f>INT(VLOOKUP($I983,怪物模板!$A$3:$N$302,怪物模板!L$1,FALSE))</f>
        <v>12000</v>
      </c>
      <c r="Z983" s="6">
        <f>INT(VLOOKUP($I983,怪物模板!$A$3:$N$302,怪物模板!M$1,FALSE))</f>
        <v>0</v>
      </c>
      <c r="AA983" s="6">
        <f>INT(VLOOKUP($I983,怪物模板!$A$3:$N$302,怪物模板!N$1,FALSE))</f>
        <v>550</v>
      </c>
      <c r="AB983" s="6">
        <v>0</v>
      </c>
      <c r="AC983" s="6">
        <v>0</v>
      </c>
      <c r="AD983" s="6">
        <v>0</v>
      </c>
    </row>
    <row r="984" spans="1:30">
      <c r="A984" s="6">
        <v>981</v>
      </c>
      <c r="B984" s="6">
        <v>610020</v>
      </c>
      <c r="C984" s="6" t="s">
        <v>560</v>
      </c>
      <c r="D984" s="6"/>
      <c r="E984" s="11" t="str">
        <f t="shared" si="25"/>
        <v>61002027272</v>
      </c>
      <c r="F984" s="6">
        <v>27272</v>
      </c>
      <c r="G984" t="s">
        <v>88</v>
      </c>
      <c r="I984" s="10">
        <v>140</v>
      </c>
      <c r="J984" s="6">
        <v>2</v>
      </c>
      <c r="K984" s="6">
        <v>0</v>
      </c>
      <c r="L984" s="6">
        <v>0</v>
      </c>
      <c r="M984" s="6">
        <v>1.2</v>
      </c>
      <c r="N984" s="6">
        <v>30</v>
      </c>
      <c r="O984" s="6">
        <f>INT(VLOOKUP($I984,怪物模板!$A$3:$N$302,怪物模板!B$1,FALSE)*M984)</f>
        <v>542</v>
      </c>
      <c r="P984" s="6">
        <f>INT(VLOOKUP($I984,怪物模板!$A$3:$N$302,怪物模板!C$1,FALSE)*N984)</f>
        <v>1041030</v>
      </c>
      <c r="Q984" s="6">
        <f>INT(VLOOKUP($I984,怪物模板!$A$3:$N$302,怪物模板!D$1,FALSE))</f>
        <v>9052</v>
      </c>
      <c r="R984" s="6">
        <f>INT(VLOOKUP($I984,怪物模板!$A$3:$N$302,怪物模板!E$1,FALSE))</f>
        <v>9052</v>
      </c>
      <c r="S984" s="6">
        <f>INT(VLOOKUP($I984,怪物模板!$A$3:$N$302,怪物模板!F$1,FALSE))</f>
        <v>301</v>
      </c>
      <c r="T984" s="6">
        <f>INT(VLOOKUP($I984,怪物模板!$A$3:$N$302,怪物模板!G$1,FALSE))</f>
        <v>603</v>
      </c>
      <c r="U984" s="6">
        <f>INT(VLOOKUP($I984,怪物模板!$A$3:$N$302,怪物模板!H$1,FALSE))</f>
        <v>965</v>
      </c>
      <c r="V984" s="6">
        <f>INT(VLOOKUP($I984,怪物模板!$A$3:$N$302,怪物模板!I$1,FALSE))</f>
        <v>579</v>
      </c>
      <c r="W984" s="6">
        <f>INT(VLOOKUP($I984,怪物模板!$A$3:$N$302,怪物模板!J$1,FALSE))</f>
        <v>2414</v>
      </c>
      <c r="X984" s="6">
        <f>INT(VLOOKUP($I984,怪物模板!$A$3:$N$302,怪物模板!K$1,FALSE))</f>
        <v>1207</v>
      </c>
      <c r="Y984" s="6">
        <f>INT(VLOOKUP($I984,怪物模板!$A$3:$N$302,怪物模板!L$1,FALSE))</f>
        <v>12000</v>
      </c>
      <c r="Z984" s="6">
        <f>INT(VLOOKUP($I984,怪物模板!$A$3:$N$302,怪物模板!M$1,FALSE))</f>
        <v>0</v>
      </c>
      <c r="AA984" s="6">
        <f>INT(VLOOKUP($I984,怪物模板!$A$3:$N$302,怪物模板!N$1,FALSE))</f>
        <v>550</v>
      </c>
      <c r="AB984" s="6">
        <v>0</v>
      </c>
      <c r="AC984" s="6">
        <v>0</v>
      </c>
      <c r="AD984" s="6">
        <v>0</v>
      </c>
    </row>
    <row r="985" spans="1:30">
      <c r="A985" s="6">
        <v>982</v>
      </c>
      <c r="B985" s="6">
        <v>610020</v>
      </c>
      <c r="C985" s="6" t="s">
        <v>560</v>
      </c>
      <c r="D985" s="6"/>
      <c r="E985" s="11" t="str">
        <f t="shared" si="25"/>
        <v>61002027281</v>
      </c>
      <c r="F985" s="6">
        <v>27281</v>
      </c>
      <c r="G985" t="s">
        <v>103</v>
      </c>
      <c r="I985" s="10">
        <v>160</v>
      </c>
      <c r="J985" s="6">
        <v>1</v>
      </c>
      <c r="K985" s="6">
        <v>0</v>
      </c>
      <c r="L985" s="6">
        <v>0</v>
      </c>
      <c r="M985" s="6">
        <v>0.7</v>
      </c>
      <c r="N985" s="6">
        <v>30</v>
      </c>
      <c r="O985" s="6">
        <f>INT(VLOOKUP($I985,怪物模板!$A$3:$N$302,怪物模板!B$1,FALSE)*M985)</f>
        <v>386</v>
      </c>
      <c r="P985" s="6">
        <f>INT(VLOOKUP($I985,怪物模板!$A$3:$N$302,怪物模板!C$1,FALSE)*N985)</f>
        <v>1270500</v>
      </c>
      <c r="Q985" s="6">
        <f>INT(VLOOKUP($I985,怪物模板!$A$3:$N$302,怪物模板!D$1,FALSE))</f>
        <v>11048</v>
      </c>
      <c r="R985" s="6">
        <f>INT(VLOOKUP($I985,怪物模板!$A$3:$N$302,怪物模板!E$1,FALSE))</f>
        <v>11048</v>
      </c>
      <c r="S985" s="6">
        <f>INT(VLOOKUP($I985,怪物模板!$A$3:$N$302,怪物模板!F$1,FALSE))</f>
        <v>368</v>
      </c>
      <c r="T985" s="6">
        <f>INT(VLOOKUP($I985,怪物模板!$A$3:$N$302,怪物模板!G$1,FALSE))</f>
        <v>736</v>
      </c>
      <c r="U985" s="6">
        <f>INT(VLOOKUP($I985,怪物模板!$A$3:$N$302,怪物模板!H$1,FALSE))</f>
        <v>1178</v>
      </c>
      <c r="V985" s="6">
        <f>INT(VLOOKUP($I985,怪物模板!$A$3:$N$302,怪物模板!I$1,FALSE))</f>
        <v>707</v>
      </c>
      <c r="W985" s="6">
        <f>INT(VLOOKUP($I985,怪物模板!$A$3:$N$302,怪物模板!J$1,FALSE))</f>
        <v>2946</v>
      </c>
      <c r="X985" s="6">
        <f>INT(VLOOKUP($I985,怪物模板!$A$3:$N$302,怪物模板!K$1,FALSE))</f>
        <v>1473</v>
      </c>
      <c r="Y985" s="6">
        <f>INT(VLOOKUP($I985,怪物模板!$A$3:$N$302,怪物模板!L$1,FALSE))</f>
        <v>12000</v>
      </c>
      <c r="Z985" s="6">
        <f>INT(VLOOKUP($I985,怪物模板!$A$3:$N$302,怪物模板!M$1,FALSE))</f>
        <v>0</v>
      </c>
      <c r="AA985" s="6">
        <f>INT(VLOOKUP($I985,怪物模板!$A$3:$N$302,怪物模板!N$1,FALSE))</f>
        <v>550</v>
      </c>
      <c r="AB985" s="6">
        <v>0</v>
      </c>
      <c r="AC985" s="6">
        <v>0</v>
      </c>
      <c r="AD985" s="6">
        <v>0</v>
      </c>
    </row>
    <row r="986" spans="1:30">
      <c r="A986" s="6">
        <v>983</v>
      </c>
      <c r="B986" s="6">
        <v>610020</v>
      </c>
      <c r="C986" s="6" t="s">
        <v>560</v>
      </c>
      <c r="D986" s="6"/>
      <c r="E986" s="11" t="str">
        <f t="shared" si="25"/>
        <v>61002027282</v>
      </c>
      <c r="F986" s="6">
        <v>27282</v>
      </c>
      <c r="G986" t="s">
        <v>66</v>
      </c>
      <c r="I986" s="10">
        <v>160</v>
      </c>
      <c r="J986" s="6">
        <v>2</v>
      </c>
      <c r="K986" s="6">
        <v>0</v>
      </c>
      <c r="L986" s="6">
        <v>0</v>
      </c>
      <c r="M986" s="6">
        <v>1.2</v>
      </c>
      <c r="N986" s="6">
        <v>30</v>
      </c>
      <c r="O986" s="6">
        <f>INT(VLOOKUP($I986,怪物模板!$A$3:$N$302,怪物模板!B$1,FALSE)*M986)</f>
        <v>662</v>
      </c>
      <c r="P986" s="6">
        <f>INT(VLOOKUP($I986,怪物模板!$A$3:$N$302,怪物模板!C$1,FALSE)*N986)</f>
        <v>1270500</v>
      </c>
      <c r="Q986" s="6">
        <f>INT(VLOOKUP($I986,怪物模板!$A$3:$N$302,怪物模板!D$1,FALSE))</f>
        <v>11048</v>
      </c>
      <c r="R986" s="6">
        <f>INT(VLOOKUP($I986,怪物模板!$A$3:$N$302,怪物模板!E$1,FALSE))</f>
        <v>11048</v>
      </c>
      <c r="S986" s="6">
        <f>INT(VLOOKUP($I986,怪物模板!$A$3:$N$302,怪物模板!F$1,FALSE))</f>
        <v>368</v>
      </c>
      <c r="T986" s="6">
        <f>INT(VLOOKUP($I986,怪物模板!$A$3:$N$302,怪物模板!G$1,FALSE))</f>
        <v>736</v>
      </c>
      <c r="U986" s="6">
        <f>INT(VLOOKUP($I986,怪物模板!$A$3:$N$302,怪物模板!H$1,FALSE))</f>
        <v>1178</v>
      </c>
      <c r="V986" s="6">
        <f>INT(VLOOKUP($I986,怪物模板!$A$3:$N$302,怪物模板!I$1,FALSE))</f>
        <v>707</v>
      </c>
      <c r="W986" s="6">
        <f>INT(VLOOKUP($I986,怪物模板!$A$3:$N$302,怪物模板!J$1,FALSE))</f>
        <v>2946</v>
      </c>
      <c r="X986" s="6">
        <f>INT(VLOOKUP($I986,怪物模板!$A$3:$N$302,怪物模板!K$1,FALSE))</f>
        <v>1473</v>
      </c>
      <c r="Y986" s="6">
        <f>INT(VLOOKUP($I986,怪物模板!$A$3:$N$302,怪物模板!L$1,FALSE))</f>
        <v>12000</v>
      </c>
      <c r="Z986" s="6">
        <f>INT(VLOOKUP($I986,怪物模板!$A$3:$N$302,怪物模板!M$1,FALSE))</f>
        <v>0</v>
      </c>
      <c r="AA986" s="6">
        <f>INT(VLOOKUP($I986,怪物模板!$A$3:$N$302,怪物模板!N$1,FALSE))</f>
        <v>550</v>
      </c>
      <c r="AB986" s="6">
        <v>0</v>
      </c>
      <c r="AC986" s="6">
        <v>0</v>
      </c>
      <c r="AD986" s="6">
        <v>0</v>
      </c>
    </row>
    <row r="987" spans="1:30">
      <c r="A987" s="6">
        <v>984</v>
      </c>
      <c r="B987" s="6">
        <v>610020</v>
      </c>
      <c r="C987" s="6" t="s">
        <v>560</v>
      </c>
      <c r="D987" s="6"/>
      <c r="E987" s="11" t="str">
        <f t="shared" si="25"/>
        <v>61002027291</v>
      </c>
      <c r="F987" s="6">
        <v>27291</v>
      </c>
      <c r="G987" s="6" t="s">
        <v>67</v>
      </c>
      <c r="H987" s="6"/>
      <c r="I987" s="10">
        <v>180</v>
      </c>
      <c r="J987" s="6">
        <v>1</v>
      </c>
      <c r="K987" s="6">
        <v>0</v>
      </c>
      <c r="L987" s="6">
        <v>0</v>
      </c>
      <c r="M987" s="6">
        <v>0.7</v>
      </c>
      <c r="N987" s="6">
        <v>30</v>
      </c>
      <c r="O987" s="6">
        <f>INT(VLOOKUP($I987,怪物模板!$A$3:$N$302,怪物模板!B$1,FALSE)*M987)</f>
        <v>462</v>
      </c>
      <c r="P987" s="6">
        <f>INT(VLOOKUP($I987,怪物模板!$A$3:$N$302,怪物模板!C$1,FALSE)*N987)</f>
        <v>1520460</v>
      </c>
      <c r="Q987" s="6">
        <f>INT(VLOOKUP($I987,怪物模板!$A$3:$N$302,怪物模板!D$1,FALSE))</f>
        <v>13221</v>
      </c>
      <c r="R987" s="6">
        <f>INT(VLOOKUP($I987,怪物模板!$A$3:$N$302,怪物模板!E$1,FALSE))</f>
        <v>13221</v>
      </c>
      <c r="S987" s="6">
        <f>INT(VLOOKUP($I987,怪物模板!$A$3:$N$302,怪物模板!F$1,FALSE))</f>
        <v>440</v>
      </c>
      <c r="T987" s="6">
        <f>INT(VLOOKUP($I987,怪物模板!$A$3:$N$302,怪物模板!G$1,FALSE))</f>
        <v>881</v>
      </c>
      <c r="U987" s="6">
        <f>INT(VLOOKUP($I987,怪物模板!$A$3:$N$302,怪物模板!H$1,FALSE))</f>
        <v>1410</v>
      </c>
      <c r="V987" s="6">
        <f>INT(VLOOKUP($I987,怪物模板!$A$3:$N$302,怪物模板!I$1,FALSE))</f>
        <v>846</v>
      </c>
      <c r="W987" s="6">
        <f>INT(VLOOKUP($I987,怪物模板!$A$3:$N$302,怪物模板!J$1,FALSE))</f>
        <v>3525</v>
      </c>
      <c r="X987" s="6">
        <f>INT(VLOOKUP($I987,怪物模板!$A$3:$N$302,怪物模板!K$1,FALSE))</f>
        <v>1762</v>
      </c>
      <c r="Y987" s="6">
        <f>INT(VLOOKUP($I987,怪物模板!$A$3:$N$302,怪物模板!L$1,FALSE))</f>
        <v>12000</v>
      </c>
      <c r="Z987" s="6">
        <f>INT(VLOOKUP($I987,怪物模板!$A$3:$N$302,怪物模板!M$1,FALSE))</f>
        <v>0</v>
      </c>
      <c r="AA987" s="6">
        <f>INT(VLOOKUP($I987,怪物模板!$A$3:$N$302,怪物模板!N$1,FALSE))</f>
        <v>550</v>
      </c>
      <c r="AB987" s="6">
        <v>0</v>
      </c>
      <c r="AC987" s="6">
        <v>0</v>
      </c>
      <c r="AD987" s="6">
        <v>0</v>
      </c>
    </row>
    <row r="988" spans="1:30">
      <c r="A988" s="6">
        <v>985</v>
      </c>
      <c r="B988" s="6">
        <v>610020</v>
      </c>
      <c r="C988" s="6" t="s">
        <v>560</v>
      </c>
      <c r="D988" s="6"/>
      <c r="E988" s="11" t="str">
        <f t="shared" si="25"/>
        <v>61002027292</v>
      </c>
      <c r="F988" s="6">
        <v>27292</v>
      </c>
      <c r="G988" s="6" t="s">
        <v>160</v>
      </c>
      <c r="H988" s="6"/>
      <c r="I988" s="10">
        <v>180</v>
      </c>
      <c r="J988" s="6">
        <v>2</v>
      </c>
      <c r="K988" s="6">
        <v>0</v>
      </c>
      <c r="L988" s="6">
        <v>0</v>
      </c>
      <c r="M988" s="6">
        <v>1.2</v>
      </c>
      <c r="N988" s="6">
        <v>30</v>
      </c>
      <c r="O988" s="6">
        <f>INT(VLOOKUP($I988,怪物模板!$A$3:$N$302,怪物模板!B$1,FALSE)*M988)</f>
        <v>793</v>
      </c>
      <c r="P988" s="6">
        <f>INT(VLOOKUP($I988,怪物模板!$A$3:$N$302,怪物模板!C$1,FALSE)*N988)</f>
        <v>1520460</v>
      </c>
      <c r="Q988" s="6">
        <f>INT(VLOOKUP($I988,怪物模板!$A$3:$N$302,怪物模板!D$1,FALSE))</f>
        <v>13221</v>
      </c>
      <c r="R988" s="6">
        <f>INT(VLOOKUP($I988,怪物模板!$A$3:$N$302,怪物模板!E$1,FALSE))</f>
        <v>13221</v>
      </c>
      <c r="S988" s="6">
        <f>INT(VLOOKUP($I988,怪物模板!$A$3:$N$302,怪物模板!F$1,FALSE))</f>
        <v>440</v>
      </c>
      <c r="T988" s="6">
        <f>INT(VLOOKUP($I988,怪物模板!$A$3:$N$302,怪物模板!G$1,FALSE))</f>
        <v>881</v>
      </c>
      <c r="U988" s="6">
        <f>INT(VLOOKUP($I988,怪物模板!$A$3:$N$302,怪物模板!H$1,FALSE))</f>
        <v>1410</v>
      </c>
      <c r="V988" s="6">
        <f>INT(VLOOKUP($I988,怪物模板!$A$3:$N$302,怪物模板!I$1,FALSE))</f>
        <v>846</v>
      </c>
      <c r="W988" s="6">
        <f>INT(VLOOKUP($I988,怪物模板!$A$3:$N$302,怪物模板!J$1,FALSE))</f>
        <v>3525</v>
      </c>
      <c r="X988" s="6">
        <f>INT(VLOOKUP($I988,怪物模板!$A$3:$N$302,怪物模板!K$1,FALSE))</f>
        <v>1762</v>
      </c>
      <c r="Y988" s="6">
        <f>INT(VLOOKUP($I988,怪物模板!$A$3:$N$302,怪物模板!L$1,FALSE))</f>
        <v>12000</v>
      </c>
      <c r="Z988" s="6">
        <f>INT(VLOOKUP($I988,怪物模板!$A$3:$N$302,怪物模板!M$1,FALSE))</f>
        <v>0</v>
      </c>
      <c r="AA988" s="6">
        <f>INT(VLOOKUP($I988,怪物模板!$A$3:$N$302,怪物模板!N$1,FALSE))</f>
        <v>550</v>
      </c>
      <c r="AB988" s="6">
        <v>0</v>
      </c>
      <c r="AC988" s="6">
        <v>0</v>
      </c>
      <c r="AD988" s="6">
        <v>0</v>
      </c>
    </row>
    <row r="989" spans="1:30">
      <c r="A989" s="6">
        <v>986</v>
      </c>
      <c r="B989" s="6">
        <v>610020</v>
      </c>
      <c r="C989" s="6" t="s">
        <v>560</v>
      </c>
      <c r="D989" s="6"/>
      <c r="E989" s="11" t="str">
        <f t="shared" si="25"/>
        <v>61002027301</v>
      </c>
      <c r="F989" s="6">
        <v>27301</v>
      </c>
      <c r="G989" s="6" t="s">
        <v>139</v>
      </c>
      <c r="H989" s="6"/>
      <c r="I989" s="10">
        <v>200</v>
      </c>
      <c r="J989" s="6">
        <v>1</v>
      </c>
      <c r="K989" s="6">
        <v>0</v>
      </c>
      <c r="L989" s="6">
        <v>0</v>
      </c>
      <c r="M989" s="6">
        <v>0.7</v>
      </c>
      <c r="N989" s="6">
        <v>30</v>
      </c>
      <c r="O989" s="6">
        <f>INT(VLOOKUP($I989,怪物模板!$A$3:$N$302,怪物模板!B$1,FALSE)*M989)</f>
        <v>544</v>
      </c>
      <c r="P989" s="6">
        <f>INT(VLOOKUP($I989,怪物模板!$A$3:$N$302,怪物模板!C$1,FALSE)*N989)</f>
        <v>1790880</v>
      </c>
      <c r="Q989" s="6">
        <f>INT(VLOOKUP($I989,怪物模板!$A$3:$N$302,怪物模板!D$1,FALSE))</f>
        <v>15572</v>
      </c>
      <c r="R989" s="6">
        <f>INT(VLOOKUP($I989,怪物模板!$A$3:$N$302,怪物模板!E$1,FALSE))</f>
        <v>15572</v>
      </c>
      <c r="S989" s="6">
        <f>INT(VLOOKUP($I989,怪物模板!$A$3:$N$302,怪物模板!F$1,FALSE))</f>
        <v>519</v>
      </c>
      <c r="T989" s="6">
        <f>INT(VLOOKUP($I989,怪物模板!$A$3:$N$302,怪物模板!G$1,FALSE))</f>
        <v>1038</v>
      </c>
      <c r="U989" s="6">
        <f>INT(VLOOKUP($I989,怪物模板!$A$3:$N$302,怪物模板!H$1,FALSE))</f>
        <v>1661</v>
      </c>
      <c r="V989" s="6">
        <f>INT(VLOOKUP($I989,怪物模板!$A$3:$N$302,怪物模板!I$1,FALSE))</f>
        <v>996</v>
      </c>
      <c r="W989" s="6">
        <f>INT(VLOOKUP($I989,怪物模板!$A$3:$N$302,怪物模板!J$1,FALSE))</f>
        <v>4152</v>
      </c>
      <c r="X989" s="6">
        <f>INT(VLOOKUP($I989,怪物模板!$A$3:$N$302,怪物模板!K$1,FALSE))</f>
        <v>2076</v>
      </c>
      <c r="Y989" s="6">
        <f>INT(VLOOKUP($I989,怪物模板!$A$3:$N$302,怪物模板!L$1,FALSE))</f>
        <v>12000</v>
      </c>
      <c r="Z989" s="6">
        <f>INT(VLOOKUP($I989,怪物模板!$A$3:$N$302,怪物模板!M$1,FALSE))</f>
        <v>0</v>
      </c>
      <c r="AA989" s="6">
        <f>INT(VLOOKUP($I989,怪物模板!$A$3:$N$302,怪物模板!N$1,FALSE))</f>
        <v>550</v>
      </c>
      <c r="AB989" s="6">
        <v>0</v>
      </c>
      <c r="AC989" s="6">
        <v>0</v>
      </c>
      <c r="AD989" s="6">
        <v>0</v>
      </c>
    </row>
    <row r="990" spans="1:30">
      <c r="A990" s="6">
        <v>987</v>
      </c>
      <c r="B990" s="6">
        <v>610020</v>
      </c>
      <c r="C990" s="6" t="s">
        <v>560</v>
      </c>
      <c r="D990" s="6"/>
      <c r="E990" s="11" t="str">
        <f t="shared" si="25"/>
        <v>61002027302</v>
      </c>
      <c r="F990" s="6">
        <v>27302</v>
      </c>
      <c r="G990" s="6" t="s">
        <v>190</v>
      </c>
      <c r="H990" s="6"/>
      <c r="I990" s="10">
        <v>200</v>
      </c>
      <c r="J990" s="6">
        <v>2</v>
      </c>
      <c r="K990" s="6">
        <v>0</v>
      </c>
      <c r="L990" s="6">
        <v>0</v>
      </c>
      <c r="M990" s="6">
        <v>1.2</v>
      </c>
      <c r="N990" s="6">
        <v>30</v>
      </c>
      <c r="O990" s="6">
        <f>INT(VLOOKUP($I990,怪物模板!$A$3:$N$302,怪物模板!B$1,FALSE)*M990)</f>
        <v>933</v>
      </c>
      <c r="P990" s="6">
        <f>INT(VLOOKUP($I990,怪物模板!$A$3:$N$302,怪物模板!C$1,FALSE)*N990)</f>
        <v>1790880</v>
      </c>
      <c r="Q990" s="6">
        <f>INT(VLOOKUP($I990,怪物模板!$A$3:$N$302,怪物模板!D$1,FALSE))</f>
        <v>15572</v>
      </c>
      <c r="R990" s="6">
        <f>INT(VLOOKUP($I990,怪物模板!$A$3:$N$302,怪物模板!E$1,FALSE))</f>
        <v>15572</v>
      </c>
      <c r="S990" s="6">
        <f>INT(VLOOKUP($I990,怪物模板!$A$3:$N$302,怪物模板!F$1,FALSE))</f>
        <v>519</v>
      </c>
      <c r="T990" s="6">
        <f>INT(VLOOKUP($I990,怪物模板!$A$3:$N$302,怪物模板!G$1,FALSE))</f>
        <v>1038</v>
      </c>
      <c r="U990" s="6">
        <f>INT(VLOOKUP($I990,怪物模板!$A$3:$N$302,怪物模板!H$1,FALSE))</f>
        <v>1661</v>
      </c>
      <c r="V990" s="6">
        <f>INT(VLOOKUP($I990,怪物模板!$A$3:$N$302,怪物模板!I$1,FALSE))</f>
        <v>996</v>
      </c>
      <c r="W990" s="6">
        <f>INT(VLOOKUP($I990,怪物模板!$A$3:$N$302,怪物模板!J$1,FALSE))</f>
        <v>4152</v>
      </c>
      <c r="X990" s="6">
        <f>INT(VLOOKUP($I990,怪物模板!$A$3:$N$302,怪物模板!K$1,FALSE))</f>
        <v>2076</v>
      </c>
      <c r="Y990" s="6">
        <f>INT(VLOOKUP($I990,怪物模板!$A$3:$N$302,怪物模板!L$1,FALSE))</f>
        <v>12000</v>
      </c>
      <c r="Z990" s="6">
        <f>INT(VLOOKUP($I990,怪物模板!$A$3:$N$302,怪物模板!M$1,FALSE))</f>
        <v>0</v>
      </c>
      <c r="AA990" s="6">
        <f>INT(VLOOKUP($I990,怪物模板!$A$3:$N$302,怪物模板!N$1,FALSE))</f>
        <v>550</v>
      </c>
      <c r="AB990" s="6">
        <v>0</v>
      </c>
      <c r="AC990" s="6">
        <v>0</v>
      </c>
      <c r="AD990" s="6">
        <v>0</v>
      </c>
    </row>
    <row r="991" spans="1:30">
      <c r="A991" s="6">
        <v>988</v>
      </c>
      <c r="B991" s="7">
        <v>620101</v>
      </c>
      <c r="C991" t="s">
        <v>713</v>
      </c>
      <c r="D991" s="6"/>
      <c r="E991" s="11" t="str">
        <f t="shared" si="25"/>
        <v>62010123601</v>
      </c>
      <c r="F991" s="6">
        <v>23601</v>
      </c>
      <c r="G991" t="s">
        <v>88</v>
      </c>
      <c r="I991" s="6">
        <v>60</v>
      </c>
      <c r="J991" s="6">
        <v>2</v>
      </c>
      <c r="K991" s="6">
        <v>0</v>
      </c>
      <c r="L991" s="6">
        <v>1</v>
      </c>
      <c r="M991" s="6">
        <v>1.2</v>
      </c>
      <c r="N991" s="6">
        <v>3.3</v>
      </c>
      <c r="O991" s="6">
        <v>7200</v>
      </c>
      <c r="P991" s="6">
        <v>2336570</v>
      </c>
      <c r="Q991" s="6">
        <v>1817</v>
      </c>
      <c r="R991" s="6">
        <v>1817</v>
      </c>
      <c r="S991" s="6">
        <v>1817</v>
      </c>
      <c r="T991" s="6">
        <v>908</v>
      </c>
      <c r="U991" s="6">
        <v>727</v>
      </c>
      <c r="V991" s="6">
        <v>581</v>
      </c>
      <c r="W991" s="6">
        <v>454</v>
      </c>
      <c r="X991" s="6">
        <v>908</v>
      </c>
      <c r="Y991" s="6">
        <f>INT(VLOOKUP($I991,怪物模板!$A$3:$N$302,怪物模板!L$1,FALSE))</f>
        <v>12000</v>
      </c>
      <c r="Z991" s="6">
        <f>INT(VLOOKUP($I991,怪物模板!$A$3:$N$302,怪物模板!M$1,FALSE))</f>
        <v>0</v>
      </c>
      <c r="AA991" s="6">
        <f>INT(VLOOKUP($I991,怪物模板!$A$3:$N$302,怪物模板!N$1,FALSE))</f>
        <v>550</v>
      </c>
      <c r="AB991" s="6">
        <v>0</v>
      </c>
      <c r="AC991" s="6">
        <v>0</v>
      </c>
      <c r="AD991" s="6">
        <v>0</v>
      </c>
    </row>
    <row r="992" spans="1:30">
      <c r="A992" s="6">
        <v>989</v>
      </c>
      <c r="B992" s="7">
        <v>620102</v>
      </c>
      <c r="C992" t="s">
        <v>714</v>
      </c>
      <c r="D992" s="6"/>
      <c r="E992" s="11" t="str">
        <f t="shared" si="25"/>
        <v>62010223602</v>
      </c>
      <c r="F992" s="6">
        <v>23602</v>
      </c>
      <c r="G992" t="s">
        <v>108</v>
      </c>
      <c r="I992" s="6">
        <v>80</v>
      </c>
      <c r="J992" s="6">
        <v>2</v>
      </c>
      <c r="K992" s="6">
        <v>0</v>
      </c>
      <c r="L992" s="6">
        <v>1</v>
      </c>
      <c r="M992" s="6">
        <v>1.2</v>
      </c>
      <c r="N992" s="6">
        <v>3.3</v>
      </c>
      <c r="O992" s="6">
        <v>7200</v>
      </c>
      <c r="P992" s="6">
        <v>1335182</v>
      </c>
      <c r="Q992" s="6">
        <v>1817</v>
      </c>
      <c r="R992" s="6">
        <v>1817</v>
      </c>
      <c r="S992" s="6">
        <v>1817</v>
      </c>
      <c r="T992" s="6">
        <v>908</v>
      </c>
      <c r="U992" s="6">
        <v>727</v>
      </c>
      <c r="V992" s="6">
        <v>581</v>
      </c>
      <c r="W992" s="6">
        <v>454</v>
      </c>
      <c r="X992" s="6">
        <v>908</v>
      </c>
      <c r="Y992" s="6">
        <f>INT(VLOOKUP($I992,怪物模板!$A$3:$N$302,怪物模板!L$1,FALSE))</f>
        <v>12000</v>
      </c>
      <c r="Z992" s="6">
        <f>INT(VLOOKUP($I992,怪物模板!$A$3:$N$302,怪物模板!M$1,FALSE))</f>
        <v>0</v>
      </c>
      <c r="AA992" s="6">
        <f>INT(VLOOKUP($I992,怪物模板!$A$3:$N$302,怪物模板!N$1,FALSE))</f>
        <v>550</v>
      </c>
      <c r="AB992" s="6">
        <v>0</v>
      </c>
      <c r="AC992" s="6">
        <v>0</v>
      </c>
      <c r="AD992" s="6">
        <v>0</v>
      </c>
    </row>
    <row r="993" spans="1:30">
      <c r="A993" s="6">
        <v>990</v>
      </c>
      <c r="B993" s="7">
        <v>620103</v>
      </c>
      <c r="C993" t="s">
        <v>715</v>
      </c>
      <c r="D993" s="6"/>
      <c r="E993" s="11" t="str">
        <f t="shared" si="25"/>
        <v>62010323603</v>
      </c>
      <c r="F993" s="6">
        <v>23603</v>
      </c>
      <c r="G993" t="s">
        <v>99</v>
      </c>
      <c r="I993" s="6">
        <v>100</v>
      </c>
      <c r="J993" s="6">
        <v>2</v>
      </c>
      <c r="K993" s="6">
        <v>0</v>
      </c>
      <c r="L993" s="6">
        <v>1</v>
      </c>
      <c r="M993" s="6">
        <v>1.2</v>
      </c>
      <c r="N993" s="6">
        <v>3.3</v>
      </c>
      <c r="O993" s="6">
        <v>7200</v>
      </c>
      <c r="P993" s="6">
        <v>1335182</v>
      </c>
      <c r="Q993" s="6">
        <v>1817</v>
      </c>
      <c r="R993" s="6">
        <v>1817</v>
      </c>
      <c r="S993" s="6">
        <v>1817</v>
      </c>
      <c r="T993" s="6">
        <v>908</v>
      </c>
      <c r="U993" s="6">
        <v>727</v>
      </c>
      <c r="V993" s="6">
        <v>581</v>
      </c>
      <c r="W993" s="6">
        <v>454</v>
      </c>
      <c r="X993" s="6">
        <v>908</v>
      </c>
      <c r="Y993" s="6">
        <f>INT(VLOOKUP($I993,怪物模板!$A$3:$N$302,怪物模板!L$1,FALSE))</f>
        <v>12000</v>
      </c>
      <c r="Z993" s="6">
        <f>INT(VLOOKUP($I993,怪物模板!$A$3:$N$302,怪物模板!M$1,FALSE))</f>
        <v>0</v>
      </c>
      <c r="AA993" s="6">
        <f>INT(VLOOKUP($I993,怪物模板!$A$3:$N$302,怪物模板!N$1,FALSE))</f>
        <v>550</v>
      </c>
      <c r="AB993" s="6">
        <v>0</v>
      </c>
      <c r="AC993" s="6">
        <v>0</v>
      </c>
      <c r="AD993" s="6">
        <v>0</v>
      </c>
    </row>
    <row r="994" spans="1:30">
      <c r="A994" s="6">
        <v>991</v>
      </c>
      <c r="B994" s="7">
        <v>620104</v>
      </c>
      <c r="C994" t="s">
        <v>716</v>
      </c>
      <c r="D994" s="6"/>
      <c r="E994" s="11" t="str">
        <f t="shared" si="25"/>
        <v>62010423604</v>
      </c>
      <c r="F994" s="6">
        <v>23604</v>
      </c>
      <c r="G994" t="s">
        <v>128</v>
      </c>
      <c r="I994" s="6">
        <v>120</v>
      </c>
      <c r="J994" s="6">
        <v>2</v>
      </c>
      <c r="K994" s="6">
        <v>0</v>
      </c>
      <c r="L994" s="6">
        <v>1</v>
      </c>
      <c r="M994" s="6">
        <v>1.2</v>
      </c>
      <c r="N994" s="6">
        <v>3.3</v>
      </c>
      <c r="O994" s="6">
        <v>7200</v>
      </c>
      <c r="P994" s="6">
        <v>2336570</v>
      </c>
      <c r="Q994" s="6">
        <v>1817</v>
      </c>
      <c r="R994" s="6">
        <v>1817</v>
      </c>
      <c r="S994" s="6">
        <v>1817</v>
      </c>
      <c r="T994" s="6">
        <v>908</v>
      </c>
      <c r="U994" s="6">
        <v>727</v>
      </c>
      <c r="V994" s="6">
        <v>581</v>
      </c>
      <c r="W994" s="6">
        <v>454</v>
      </c>
      <c r="X994" s="6">
        <v>908</v>
      </c>
      <c r="Y994" s="6">
        <f>INT(VLOOKUP($I994,怪物模板!$A$3:$N$302,怪物模板!L$1,FALSE))</f>
        <v>12000</v>
      </c>
      <c r="Z994" s="6">
        <f>INT(VLOOKUP($I994,怪物模板!$A$3:$N$302,怪物模板!M$1,FALSE))</f>
        <v>0</v>
      </c>
      <c r="AA994" s="6">
        <f>INT(VLOOKUP($I994,怪物模板!$A$3:$N$302,怪物模板!N$1,FALSE))</f>
        <v>550</v>
      </c>
      <c r="AB994" s="6">
        <v>0</v>
      </c>
      <c r="AC994" s="6">
        <v>0</v>
      </c>
      <c r="AD994" s="6">
        <v>0</v>
      </c>
    </row>
    <row r="995" spans="1:30">
      <c r="A995" s="6">
        <v>992</v>
      </c>
      <c r="B995" s="7">
        <v>620105</v>
      </c>
      <c r="C995" t="s">
        <v>717</v>
      </c>
      <c r="D995" s="6"/>
      <c r="E995" s="11" t="str">
        <f t="shared" si="25"/>
        <v>62010523605</v>
      </c>
      <c r="F995" s="6">
        <v>23605</v>
      </c>
      <c r="G995" t="s">
        <v>514</v>
      </c>
      <c r="I995" s="6">
        <v>120</v>
      </c>
      <c r="J995" s="6">
        <v>2</v>
      </c>
      <c r="K995" s="6">
        <v>0</v>
      </c>
      <c r="L995" s="6">
        <v>1</v>
      </c>
      <c r="M995" s="6">
        <v>1.2</v>
      </c>
      <c r="N995" s="6">
        <v>3.3</v>
      </c>
      <c r="O995" s="6">
        <v>7200</v>
      </c>
      <c r="P995" s="6">
        <v>2803884</v>
      </c>
      <c r="Q995" s="6">
        <v>1817</v>
      </c>
      <c r="R995" s="6">
        <v>1817</v>
      </c>
      <c r="S995" s="6">
        <v>1817</v>
      </c>
      <c r="T995" s="6">
        <v>908</v>
      </c>
      <c r="U995" s="6">
        <v>727</v>
      </c>
      <c r="V995" s="6">
        <v>581</v>
      </c>
      <c r="W995" s="6">
        <v>454</v>
      </c>
      <c r="X995" s="6">
        <v>908</v>
      </c>
      <c r="Y995" s="6">
        <f>INT(VLOOKUP($I995,怪物模板!$A$3:$N$302,怪物模板!L$1,FALSE))</f>
        <v>12000</v>
      </c>
      <c r="Z995" s="6">
        <f>INT(VLOOKUP($I995,怪物模板!$A$3:$N$302,怪物模板!M$1,FALSE))</f>
        <v>0</v>
      </c>
      <c r="AA995" s="6">
        <f>INT(VLOOKUP($I995,怪物模板!$A$3:$N$302,怪物模板!N$1,FALSE))</f>
        <v>550</v>
      </c>
      <c r="AB995" s="6">
        <v>0</v>
      </c>
      <c r="AC995" s="6">
        <v>0</v>
      </c>
      <c r="AD995" s="6">
        <v>0</v>
      </c>
    </row>
    <row r="996" spans="1:30">
      <c r="A996" s="6">
        <v>993</v>
      </c>
      <c r="B996" s="7">
        <v>620106</v>
      </c>
      <c r="C996" t="s">
        <v>718</v>
      </c>
      <c r="D996" s="6"/>
      <c r="E996" s="11" t="str">
        <f t="shared" si="25"/>
        <v>62010623606</v>
      </c>
      <c r="F996" s="6">
        <v>23606</v>
      </c>
      <c r="G996" t="s">
        <v>125</v>
      </c>
      <c r="I996" s="6">
        <v>120</v>
      </c>
      <c r="J996" s="6">
        <v>2</v>
      </c>
      <c r="K996" s="6">
        <v>0</v>
      </c>
      <c r="L996" s="6">
        <v>1</v>
      </c>
      <c r="M996" s="6">
        <v>1.2</v>
      </c>
      <c r="N996" s="6">
        <v>3.3</v>
      </c>
      <c r="O996" s="6">
        <v>7200</v>
      </c>
      <c r="P996" s="6">
        <v>1335182</v>
      </c>
      <c r="Q996" s="6">
        <v>1817</v>
      </c>
      <c r="R996" s="6">
        <v>1817</v>
      </c>
      <c r="S996" s="6">
        <v>1817</v>
      </c>
      <c r="T996" s="6">
        <v>908</v>
      </c>
      <c r="U996" s="6">
        <v>727</v>
      </c>
      <c r="V996" s="6">
        <v>581</v>
      </c>
      <c r="W996" s="6">
        <v>454</v>
      </c>
      <c r="X996" s="6">
        <v>908</v>
      </c>
      <c r="Y996" s="6">
        <f>INT(VLOOKUP($I996,怪物模板!$A$3:$N$302,怪物模板!L$1,FALSE))</f>
        <v>12000</v>
      </c>
      <c r="Z996" s="6">
        <f>INT(VLOOKUP($I996,怪物模板!$A$3:$N$302,怪物模板!M$1,FALSE))</f>
        <v>0</v>
      </c>
      <c r="AA996" s="6">
        <f>INT(VLOOKUP($I996,怪物模板!$A$3:$N$302,怪物模板!N$1,FALSE))</f>
        <v>550</v>
      </c>
      <c r="AB996" s="6">
        <v>0</v>
      </c>
      <c r="AC996" s="6">
        <v>0</v>
      </c>
      <c r="AD996" s="6">
        <v>0</v>
      </c>
    </row>
    <row r="997" spans="1:30">
      <c r="A997" s="6">
        <v>994</v>
      </c>
      <c r="B997" s="7">
        <v>620107</v>
      </c>
      <c r="C997" t="s">
        <v>719</v>
      </c>
      <c r="D997" s="6"/>
      <c r="E997" s="11" t="str">
        <f t="shared" si="25"/>
        <v>62010723607</v>
      </c>
      <c r="F997" s="6">
        <v>23607</v>
      </c>
      <c r="G997" t="s">
        <v>92</v>
      </c>
      <c r="I997" s="6">
        <v>120</v>
      </c>
      <c r="J997" s="6">
        <v>2</v>
      </c>
      <c r="K997" s="6">
        <v>0</v>
      </c>
      <c r="L997" s="6">
        <v>1</v>
      </c>
      <c r="M997" s="6">
        <v>1.2</v>
      </c>
      <c r="N997" s="6">
        <v>3.3</v>
      </c>
      <c r="O997" s="6">
        <v>7200</v>
      </c>
      <c r="P997" s="6">
        <v>2803884</v>
      </c>
      <c r="Q997" s="6">
        <v>1817</v>
      </c>
      <c r="R997" s="6">
        <v>1817</v>
      </c>
      <c r="S997" s="6">
        <v>1817</v>
      </c>
      <c r="T997" s="6">
        <v>908</v>
      </c>
      <c r="U997" s="6">
        <v>727</v>
      </c>
      <c r="V997" s="6">
        <v>581</v>
      </c>
      <c r="W997" s="6">
        <v>454</v>
      </c>
      <c r="X997" s="6">
        <v>908</v>
      </c>
      <c r="Y997" s="6">
        <f>INT(VLOOKUP($I997,怪物模板!$A$3:$N$302,怪物模板!L$1,FALSE))</f>
        <v>12000</v>
      </c>
      <c r="Z997" s="6">
        <f>INT(VLOOKUP($I997,怪物模板!$A$3:$N$302,怪物模板!M$1,FALSE))</f>
        <v>0</v>
      </c>
      <c r="AA997" s="6">
        <f>INT(VLOOKUP($I997,怪物模板!$A$3:$N$302,怪物模板!N$1,FALSE))</f>
        <v>550</v>
      </c>
      <c r="AB997" s="6">
        <v>0</v>
      </c>
      <c r="AC997" s="6">
        <v>0</v>
      </c>
      <c r="AD997" s="6">
        <v>0</v>
      </c>
    </row>
    <row r="998" spans="1:30">
      <c r="A998" s="6">
        <v>995</v>
      </c>
      <c r="B998" s="7">
        <v>620108</v>
      </c>
      <c r="C998" t="s">
        <v>720</v>
      </c>
      <c r="D998" s="6"/>
      <c r="E998" s="11" t="str">
        <f t="shared" si="25"/>
        <v>62010823608</v>
      </c>
      <c r="F998" s="6">
        <v>23608</v>
      </c>
      <c r="G998" t="s">
        <v>104</v>
      </c>
      <c r="I998" s="6">
        <v>120</v>
      </c>
      <c r="J998" s="6">
        <v>2</v>
      </c>
      <c r="K998" s="6">
        <v>0</v>
      </c>
      <c r="L998" s="6">
        <v>1</v>
      </c>
      <c r="M998" s="6">
        <v>1.2</v>
      </c>
      <c r="N998" s="6">
        <v>3.3</v>
      </c>
      <c r="O998" s="6">
        <v>7200</v>
      </c>
      <c r="P998" s="6">
        <v>2336570</v>
      </c>
      <c r="Q998" s="6">
        <v>1817</v>
      </c>
      <c r="R998" s="6">
        <v>1817</v>
      </c>
      <c r="S998" s="6">
        <v>1817</v>
      </c>
      <c r="T998" s="6">
        <v>908</v>
      </c>
      <c r="U998" s="6">
        <v>727</v>
      </c>
      <c r="V998" s="6">
        <v>581</v>
      </c>
      <c r="W998" s="6">
        <v>454</v>
      </c>
      <c r="X998" s="6">
        <v>908</v>
      </c>
      <c r="Y998" s="6">
        <f>INT(VLOOKUP($I998,怪物模板!$A$3:$N$302,怪物模板!L$1,FALSE))</f>
        <v>12000</v>
      </c>
      <c r="Z998" s="6">
        <f>INT(VLOOKUP($I998,怪物模板!$A$3:$N$302,怪物模板!M$1,FALSE))</f>
        <v>0</v>
      </c>
      <c r="AA998" s="6">
        <f>INT(VLOOKUP($I998,怪物模板!$A$3:$N$302,怪物模板!N$1,FALSE))</f>
        <v>550</v>
      </c>
      <c r="AB998" s="6">
        <v>0</v>
      </c>
      <c r="AC998" s="6">
        <v>0</v>
      </c>
      <c r="AD998" s="6">
        <v>0</v>
      </c>
    </row>
    <row r="999" spans="1:30">
      <c r="A999" s="6">
        <v>996</v>
      </c>
      <c r="B999" s="7">
        <v>620109</v>
      </c>
      <c r="C999" t="s">
        <v>721</v>
      </c>
      <c r="D999" s="6"/>
      <c r="E999" s="11" t="str">
        <f t="shared" si="25"/>
        <v>62010923609</v>
      </c>
      <c r="F999" s="6">
        <v>23609</v>
      </c>
      <c r="G999" t="s">
        <v>124</v>
      </c>
      <c r="I999" s="6">
        <v>120</v>
      </c>
      <c r="J999" s="6">
        <v>2</v>
      </c>
      <c r="K999" s="6">
        <v>0</v>
      </c>
      <c r="L999" s="6">
        <v>1</v>
      </c>
      <c r="M999" s="6">
        <v>1.2</v>
      </c>
      <c r="N999" s="6">
        <v>3.3</v>
      </c>
      <c r="O999" s="6">
        <v>7200</v>
      </c>
      <c r="P999" s="6">
        <v>2336570</v>
      </c>
      <c r="Q999" s="6">
        <v>1817</v>
      </c>
      <c r="R999" s="6">
        <v>1817</v>
      </c>
      <c r="S999" s="6">
        <v>1817</v>
      </c>
      <c r="T999" s="6">
        <v>908</v>
      </c>
      <c r="U999" s="6">
        <v>727</v>
      </c>
      <c r="V999" s="6">
        <v>581</v>
      </c>
      <c r="W999" s="6">
        <v>454</v>
      </c>
      <c r="X999" s="6">
        <v>908</v>
      </c>
      <c r="Y999" s="6">
        <f>INT(VLOOKUP($I999,怪物模板!$A$3:$N$302,怪物模板!L$1,FALSE))</f>
        <v>12000</v>
      </c>
      <c r="Z999" s="6">
        <f>INT(VLOOKUP($I999,怪物模板!$A$3:$N$302,怪物模板!M$1,FALSE))</f>
        <v>0</v>
      </c>
      <c r="AA999" s="6">
        <f>INT(VLOOKUP($I999,怪物模板!$A$3:$N$302,怪物模板!N$1,FALSE))</f>
        <v>550</v>
      </c>
      <c r="AB999" s="6">
        <v>0</v>
      </c>
      <c r="AC999" s="6">
        <v>0</v>
      </c>
      <c r="AD999" s="6">
        <v>0</v>
      </c>
    </row>
    <row r="1000" spans="1:30">
      <c r="A1000" s="6">
        <v>997</v>
      </c>
      <c r="B1000" s="7">
        <v>620110</v>
      </c>
      <c r="C1000" t="s">
        <v>722</v>
      </c>
      <c r="D1000" s="6"/>
      <c r="E1000" s="11" t="str">
        <f t="shared" si="25"/>
        <v>62011023610</v>
      </c>
      <c r="F1000" s="6">
        <v>23610</v>
      </c>
      <c r="G1000" t="s">
        <v>136</v>
      </c>
      <c r="I1000" s="6">
        <v>120</v>
      </c>
      <c r="J1000" s="6">
        <v>2</v>
      </c>
      <c r="K1000" s="6">
        <v>0</v>
      </c>
      <c r="L1000" s="6">
        <v>1</v>
      </c>
      <c r="M1000" s="6">
        <v>1.2</v>
      </c>
      <c r="N1000" s="6">
        <v>3.3</v>
      </c>
      <c r="O1000" s="6">
        <v>7200</v>
      </c>
      <c r="P1000" s="6">
        <v>2336570</v>
      </c>
      <c r="Q1000" s="6">
        <v>1817</v>
      </c>
      <c r="R1000" s="6">
        <v>1817</v>
      </c>
      <c r="S1000" s="6">
        <v>1817</v>
      </c>
      <c r="T1000" s="6">
        <v>908</v>
      </c>
      <c r="U1000" s="6">
        <v>727</v>
      </c>
      <c r="V1000" s="6">
        <v>581</v>
      </c>
      <c r="W1000" s="6">
        <v>454</v>
      </c>
      <c r="X1000" s="6">
        <v>908</v>
      </c>
      <c r="Y1000" s="6">
        <f>INT(VLOOKUP($I1000,怪物模板!$A$3:$N$302,怪物模板!L$1,FALSE))</f>
        <v>12000</v>
      </c>
      <c r="Z1000" s="6">
        <f>INT(VLOOKUP($I1000,怪物模板!$A$3:$N$302,怪物模板!M$1,FALSE))</f>
        <v>0</v>
      </c>
      <c r="AA1000" s="6">
        <f>INT(VLOOKUP($I1000,怪物模板!$A$3:$N$302,怪物模板!N$1,FALSE))</f>
        <v>550</v>
      </c>
      <c r="AB1000" s="6">
        <v>0</v>
      </c>
      <c r="AC1000" s="6">
        <v>0</v>
      </c>
      <c r="AD1000" s="6">
        <v>0</v>
      </c>
    </row>
    <row r="1001" spans="1:30">
      <c r="A1001" s="6">
        <v>998</v>
      </c>
      <c r="B1001" s="7">
        <v>620111</v>
      </c>
      <c r="C1001" t="s">
        <v>723</v>
      </c>
      <c r="D1001" s="6"/>
      <c r="E1001" s="11" t="str">
        <f t="shared" si="25"/>
        <v>62011123611</v>
      </c>
      <c r="F1001" s="6">
        <v>23611</v>
      </c>
      <c r="G1001" t="s">
        <v>75</v>
      </c>
      <c r="I1001" s="6">
        <v>120</v>
      </c>
      <c r="J1001" s="6">
        <v>2</v>
      </c>
      <c r="K1001" s="6">
        <v>0</v>
      </c>
      <c r="L1001" s="6">
        <v>1</v>
      </c>
      <c r="M1001" s="6">
        <v>1.2</v>
      </c>
      <c r="N1001" s="6">
        <v>3.3</v>
      </c>
      <c r="O1001" s="6">
        <v>7200</v>
      </c>
      <c r="P1001" s="6">
        <v>1335182</v>
      </c>
      <c r="Q1001" s="6">
        <v>1817</v>
      </c>
      <c r="R1001" s="6">
        <v>1817</v>
      </c>
      <c r="S1001" s="6">
        <v>1817</v>
      </c>
      <c r="T1001" s="6">
        <v>908</v>
      </c>
      <c r="U1001" s="6">
        <v>727</v>
      </c>
      <c r="V1001" s="6">
        <v>581</v>
      </c>
      <c r="W1001" s="6">
        <v>454</v>
      </c>
      <c r="X1001" s="6">
        <v>908</v>
      </c>
      <c r="Y1001" s="6">
        <f>INT(VLOOKUP($I1001,怪物模板!$A$3:$N$302,怪物模板!L$1,FALSE))</f>
        <v>12000</v>
      </c>
      <c r="Z1001" s="6">
        <f>INT(VLOOKUP($I1001,怪物模板!$A$3:$N$302,怪物模板!M$1,FALSE))</f>
        <v>0</v>
      </c>
      <c r="AA1001" s="6">
        <f>INT(VLOOKUP($I1001,怪物模板!$A$3:$N$302,怪物模板!N$1,FALSE))</f>
        <v>550</v>
      </c>
      <c r="AB1001" s="6">
        <v>0</v>
      </c>
      <c r="AC1001" s="6">
        <v>0</v>
      </c>
      <c r="AD1001" s="6">
        <v>0</v>
      </c>
    </row>
    <row r="1002" spans="1:30">
      <c r="A1002" s="6">
        <v>999</v>
      </c>
      <c r="B1002" s="7">
        <v>620112</v>
      </c>
      <c r="C1002" t="s">
        <v>724</v>
      </c>
      <c r="D1002" s="6"/>
      <c r="E1002" s="11" t="str">
        <f t="shared" si="25"/>
        <v>62011223612</v>
      </c>
      <c r="F1002" s="6">
        <v>23612</v>
      </c>
      <c r="G1002" t="s">
        <v>66</v>
      </c>
      <c r="I1002" s="6">
        <v>120</v>
      </c>
      <c r="J1002" s="6">
        <v>2</v>
      </c>
      <c r="K1002" s="6">
        <v>0</v>
      </c>
      <c r="L1002" s="6">
        <v>1</v>
      </c>
      <c r="M1002" s="6">
        <v>1.2</v>
      </c>
      <c r="N1002" s="6">
        <v>3.3</v>
      </c>
      <c r="O1002" s="6">
        <v>7200</v>
      </c>
      <c r="P1002" s="6">
        <v>1335182</v>
      </c>
      <c r="Q1002" s="6">
        <v>1817</v>
      </c>
      <c r="R1002" s="6">
        <v>1817</v>
      </c>
      <c r="S1002" s="6">
        <v>1817</v>
      </c>
      <c r="T1002" s="6">
        <v>908</v>
      </c>
      <c r="U1002" s="6">
        <v>727</v>
      </c>
      <c r="V1002" s="6">
        <v>581</v>
      </c>
      <c r="W1002" s="6">
        <v>454</v>
      </c>
      <c r="X1002" s="6">
        <v>908</v>
      </c>
      <c r="Y1002" s="6">
        <f>INT(VLOOKUP($I1002,怪物模板!$A$3:$N$302,怪物模板!L$1,FALSE))</f>
        <v>12000</v>
      </c>
      <c r="Z1002" s="6">
        <f>INT(VLOOKUP($I1002,怪物模板!$A$3:$N$302,怪物模板!M$1,FALSE))</f>
        <v>0</v>
      </c>
      <c r="AA1002" s="6">
        <f>INT(VLOOKUP($I1002,怪物模板!$A$3:$N$302,怪物模板!N$1,FALSE))</f>
        <v>550</v>
      </c>
      <c r="AB1002" s="6">
        <v>0</v>
      </c>
      <c r="AC1002" s="6">
        <v>0</v>
      </c>
      <c r="AD1002" s="6">
        <v>0</v>
      </c>
    </row>
    <row r="1003" spans="1:30">
      <c r="A1003" s="6">
        <v>1000</v>
      </c>
      <c r="B1003" s="7">
        <v>620113</v>
      </c>
      <c r="C1003" t="s">
        <v>725</v>
      </c>
      <c r="D1003" s="6"/>
      <c r="E1003" s="11" t="str">
        <f t="shared" si="25"/>
        <v>62011323613</v>
      </c>
      <c r="F1003" s="6">
        <v>23613</v>
      </c>
      <c r="G1003" t="s">
        <v>678</v>
      </c>
      <c r="I1003" s="6">
        <v>120</v>
      </c>
      <c r="J1003" s="6">
        <v>2</v>
      </c>
      <c r="K1003" s="6">
        <v>0</v>
      </c>
      <c r="L1003" s="6">
        <v>1</v>
      </c>
      <c r="M1003" s="6">
        <v>1.2</v>
      </c>
      <c r="N1003" s="6">
        <v>3.3</v>
      </c>
      <c r="O1003" s="6">
        <v>7200</v>
      </c>
      <c r="P1003" s="6">
        <v>2336570</v>
      </c>
      <c r="Q1003" s="6">
        <v>1817</v>
      </c>
      <c r="R1003" s="6">
        <v>1817</v>
      </c>
      <c r="S1003" s="6">
        <v>1817</v>
      </c>
      <c r="T1003" s="6">
        <v>908</v>
      </c>
      <c r="U1003" s="6">
        <v>727</v>
      </c>
      <c r="V1003" s="6">
        <v>581</v>
      </c>
      <c r="W1003" s="6">
        <v>454</v>
      </c>
      <c r="X1003" s="6">
        <v>908</v>
      </c>
      <c r="Y1003" s="6">
        <f>INT(VLOOKUP($I1003,怪物模板!$A$3:$N$302,怪物模板!L$1,FALSE))</f>
        <v>12000</v>
      </c>
      <c r="Z1003" s="6">
        <f>INT(VLOOKUP($I1003,怪物模板!$A$3:$N$302,怪物模板!M$1,FALSE))</f>
        <v>0</v>
      </c>
      <c r="AA1003" s="6">
        <f>INT(VLOOKUP($I1003,怪物模板!$A$3:$N$302,怪物模板!N$1,FALSE))</f>
        <v>550</v>
      </c>
      <c r="AB1003" s="6">
        <v>0</v>
      </c>
      <c r="AC1003" s="6">
        <v>0</v>
      </c>
      <c r="AD1003" s="6">
        <v>0</v>
      </c>
    </row>
    <row r="1004" spans="1:30">
      <c r="A1004" s="6">
        <v>1001</v>
      </c>
      <c r="B1004" s="7">
        <v>620114</v>
      </c>
      <c r="C1004" t="s">
        <v>726</v>
      </c>
      <c r="D1004" s="6"/>
      <c r="E1004" s="11" t="str">
        <f t="shared" si="25"/>
        <v>62011423614</v>
      </c>
      <c r="F1004" s="6">
        <v>23614</v>
      </c>
      <c r="G1004" t="s">
        <v>522</v>
      </c>
      <c r="I1004" s="6">
        <v>120</v>
      </c>
      <c r="J1004" s="6">
        <v>2</v>
      </c>
      <c r="K1004" s="6">
        <v>0</v>
      </c>
      <c r="L1004" s="6">
        <v>1</v>
      </c>
      <c r="M1004" s="6">
        <v>1.2</v>
      </c>
      <c r="N1004" s="6">
        <v>3.3</v>
      </c>
      <c r="O1004" s="6">
        <v>7200</v>
      </c>
      <c r="P1004" s="6">
        <v>1335182</v>
      </c>
      <c r="Q1004" s="6">
        <v>1817</v>
      </c>
      <c r="R1004" s="6">
        <v>1817</v>
      </c>
      <c r="S1004" s="6">
        <v>1817</v>
      </c>
      <c r="T1004" s="6">
        <v>908</v>
      </c>
      <c r="U1004" s="6">
        <v>727</v>
      </c>
      <c r="V1004" s="6">
        <v>581</v>
      </c>
      <c r="W1004" s="6">
        <v>454</v>
      </c>
      <c r="X1004" s="6">
        <v>908</v>
      </c>
      <c r="Y1004" s="6">
        <f>INT(VLOOKUP($I1004,怪物模板!$A$3:$N$302,怪物模板!L$1,FALSE))</f>
        <v>12000</v>
      </c>
      <c r="Z1004" s="6">
        <f>INT(VLOOKUP($I1004,怪物模板!$A$3:$N$302,怪物模板!M$1,FALSE))</f>
        <v>0</v>
      </c>
      <c r="AA1004" s="6">
        <f>INT(VLOOKUP($I1004,怪物模板!$A$3:$N$302,怪物模板!N$1,FALSE))</f>
        <v>550</v>
      </c>
      <c r="AB1004" s="6">
        <v>0</v>
      </c>
      <c r="AC1004" s="6">
        <v>0</v>
      </c>
      <c r="AD1004" s="6">
        <v>0</v>
      </c>
    </row>
    <row r="1005" spans="1:30">
      <c r="A1005" s="6">
        <v>1002</v>
      </c>
      <c r="B1005" s="7">
        <v>620115</v>
      </c>
      <c r="C1005" t="s">
        <v>727</v>
      </c>
      <c r="D1005" s="6"/>
      <c r="E1005" s="11" t="str">
        <f t="shared" si="25"/>
        <v>62011523615</v>
      </c>
      <c r="F1005" s="6">
        <v>23615</v>
      </c>
      <c r="G1005" t="s">
        <v>190</v>
      </c>
      <c r="I1005" s="6">
        <v>120</v>
      </c>
      <c r="J1005" s="6">
        <v>2</v>
      </c>
      <c r="K1005" s="6">
        <v>0</v>
      </c>
      <c r="L1005" s="6">
        <v>1</v>
      </c>
      <c r="M1005" s="6">
        <v>1.2</v>
      </c>
      <c r="N1005" s="6">
        <v>3.3</v>
      </c>
      <c r="O1005" s="6">
        <v>2400</v>
      </c>
      <c r="P1005" s="6">
        <v>2336570</v>
      </c>
      <c r="Q1005" s="6">
        <v>1817</v>
      </c>
      <c r="R1005" s="6">
        <v>1817</v>
      </c>
      <c r="S1005" s="6">
        <v>1817</v>
      </c>
      <c r="T1005" s="6">
        <v>908</v>
      </c>
      <c r="U1005" s="6">
        <v>727</v>
      </c>
      <c r="V1005" s="6">
        <v>581</v>
      </c>
      <c r="W1005" s="6">
        <v>454</v>
      </c>
      <c r="X1005" s="6">
        <v>908</v>
      </c>
      <c r="Y1005" s="6">
        <f>INT(VLOOKUP($I1005,怪物模板!$A$3:$N$302,怪物模板!L$1,FALSE))</f>
        <v>12000</v>
      </c>
      <c r="Z1005" s="6">
        <f>INT(VLOOKUP($I1005,怪物模板!$A$3:$N$302,怪物模板!M$1,FALSE))</f>
        <v>0</v>
      </c>
      <c r="AA1005" s="6">
        <f>INT(VLOOKUP($I1005,怪物模板!$A$3:$N$302,怪物模板!N$1,FALSE))</f>
        <v>550</v>
      </c>
      <c r="AB1005" s="6">
        <v>0</v>
      </c>
      <c r="AC1005" s="6">
        <v>0</v>
      </c>
      <c r="AD1005" s="6">
        <v>0</v>
      </c>
    </row>
    <row r="1006" spans="1:30">
      <c r="A1006" s="6">
        <v>1003</v>
      </c>
      <c r="B1006" s="7">
        <v>620116</v>
      </c>
      <c r="C1006" t="s">
        <v>728</v>
      </c>
      <c r="D1006" s="6"/>
      <c r="E1006" s="11" t="str">
        <f t="shared" si="25"/>
        <v>62011623616</v>
      </c>
      <c r="F1006" s="6">
        <v>23616</v>
      </c>
      <c r="G1006" t="s">
        <v>160</v>
      </c>
      <c r="I1006" s="6">
        <v>120</v>
      </c>
      <c r="J1006" s="6">
        <v>2</v>
      </c>
      <c r="K1006" s="6">
        <v>0</v>
      </c>
      <c r="L1006" s="6">
        <v>1</v>
      </c>
      <c r="M1006" s="6">
        <v>1.2</v>
      </c>
      <c r="N1006" s="6">
        <v>3.3</v>
      </c>
      <c r="O1006" s="6">
        <v>7200</v>
      </c>
      <c r="P1006" s="6">
        <v>2803884</v>
      </c>
      <c r="Q1006" s="6">
        <v>1817</v>
      </c>
      <c r="R1006" s="6">
        <v>1817</v>
      </c>
      <c r="S1006" s="6">
        <v>1817</v>
      </c>
      <c r="T1006" s="6">
        <v>908</v>
      </c>
      <c r="U1006" s="6">
        <v>727</v>
      </c>
      <c r="V1006" s="6">
        <v>581</v>
      </c>
      <c r="W1006" s="6">
        <v>454</v>
      </c>
      <c r="X1006" s="6">
        <v>908</v>
      </c>
      <c r="Y1006" s="6">
        <f>INT(VLOOKUP($I1006,怪物模板!$A$3:$N$302,怪物模板!L$1,FALSE))</f>
        <v>12000</v>
      </c>
      <c r="Z1006" s="6">
        <f>INT(VLOOKUP($I1006,怪物模板!$A$3:$N$302,怪物模板!M$1,FALSE))</f>
        <v>0</v>
      </c>
      <c r="AA1006" s="6">
        <f>INT(VLOOKUP($I1006,怪物模板!$A$3:$N$302,怪物模板!N$1,FALSE))</f>
        <v>550</v>
      </c>
      <c r="AB1006" s="6">
        <v>0</v>
      </c>
      <c r="AC1006" s="6">
        <v>0</v>
      </c>
      <c r="AD1006" s="6">
        <v>0</v>
      </c>
    </row>
    <row r="1007" spans="1:30">
      <c r="A1007" s="6">
        <v>1004</v>
      </c>
      <c r="B1007" s="7">
        <v>620117</v>
      </c>
      <c r="C1007" t="s">
        <v>729</v>
      </c>
      <c r="D1007" s="6"/>
      <c r="E1007" s="11" t="str">
        <f t="shared" si="25"/>
        <v>62011723617</v>
      </c>
      <c r="F1007" s="6">
        <v>23617</v>
      </c>
      <c r="G1007" t="s">
        <v>137</v>
      </c>
      <c r="I1007" s="6">
        <v>120</v>
      </c>
      <c r="J1007" s="6">
        <v>2</v>
      </c>
      <c r="K1007" s="6">
        <v>0</v>
      </c>
      <c r="L1007" s="6">
        <v>1</v>
      </c>
      <c r="M1007" s="6">
        <v>1.2</v>
      </c>
      <c r="N1007" s="6">
        <v>3.3</v>
      </c>
      <c r="O1007" s="6">
        <v>7200</v>
      </c>
      <c r="P1007" s="6">
        <v>2336570</v>
      </c>
      <c r="Q1007" s="6">
        <v>1817</v>
      </c>
      <c r="R1007" s="6">
        <v>1817</v>
      </c>
      <c r="S1007" s="6">
        <v>1817</v>
      </c>
      <c r="T1007" s="6">
        <v>908</v>
      </c>
      <c r="U1007" s="6">
        <v>727</v>
      </c>
      <c r="V1007" s="6">
        <v>581</v>
      </c>
      <c r="W1007" s="6">
        <v>454</v>
      </c>
      <c r="X1007" s="6">
        <v>908</v>
      </c>
      <c r="Y1007" s="6">
        <f>INT(VLOOKUP($I1007,怪物模板!$A$3:$N$302,怪物模板!L$1,FALSE))</f>
        <v>12000</v>
      </c>
      <c r="Z1007" s="6">
        <f>INT(VLOOKUP($I1007,怪物模板!$A$3:$N$302,怪物模板!M$1,FALSE))</f>
        <v>0</v>
      </c>
      <c r="AA1007" s="6">
        <f>INT(VLOOKUP($I1007,怪物模板!$A$3:$N$302,怪物模板!N$1,FALSE))</f>
        <v>550</v>
      </c>
      <c r="AB1007" s="6">
        <v>0</v>
      </c>
      <c r="AC1007" s="6">
        <v>0</v>
      </c>
      <c r="AD1007" s="6">
        <v>0</v>
      </c>
    </row>
    <row r="1008" spans="1:30">
      <c r="A1008" s="6">
        <v>1005</v>
      </c>
      <c r="B1008" s="7">
        <v>620118</v>
      </c>
      <c r="C1008" t="s">
        <v>730</v>
      </c>
      <c r="D1008" s="6"/>
      <c r="E1008" s="11" t="str">
        <f t="shared" si="25"/>
        <v>62011823618</v>
      </c>
      <c r="F1008" s="6">
        <v>23618</v>
      </c>
      <c r="G1008" t="s">
        <v>519</v>
      </c>
      <c r="I1008" s="6">
        <v>120</v>
      </c>
      <c r="J1008" s="6">
        <v>2</v>
      </c>
      <c r="K1008" s="6">
        <v>0</v>
      </c>
      <c r="L1008" s="6">
        <v>1</v>
      </c>
      <c r="M1008" s="6">
        <v>1.2</v>
      </c>
      <c r="N1008" s="6">
        <v>3.3</v>
      </c>
      <c r="O1008" s="6">
        <v>7200</v>
      </c>
      <c r="P1008" s="6">
        <v>2803884</v>
      </c>
      <c r="Q1008" s="6">
        <v>1817</v>
      </c>
      <c r="R1008" s="6">
        <v>1817</v>
      </c>
      <c r="S1008" s="6">
        <v>1817</v>
      </c>
      <c r="T1008" s="6">
        <v>908</v>
      </c>
      <c r="U1008" s="6">
        <v>727</v>
      </c>
      <c r="V1008" s="6">
        <v>581</v>
      </c>
      <c r="W1008" s="6">
        <v>454</v>
      </c>
      <c r="X1008" s="6">
        <v>908</v>
      </c>
      <c r="Y1008" s="6">
        <f>INT(VLOOKUP($I1008,怪物模板!$A$3:$N$302,怪物模板!L$1,FALSE))</f>
        <v>12000</v>
      </c>
      <c r="Z1008" s="6">
        <f>INT(VLOOKUP($I1008,怪物模板!$A$3:$N$302,怪物模板!M$1,FALSE))</f>
        <v>0</v>
      </c>
      <c r="AA1008" s="6">
        <f>INT(VLOOKUP($I1008,怪物模板!$A$3:$N$302,怪物模板!N$1,FALSE))</f>
        <v>550</v>
      </c>
      <c r="AB1008" s="6">
        <v>0</v>
      </c>
      <c r="AC1008" s="6">
        <v>0</v>
      </c>
      <c r="AD1008" s="6">
        <v>0</v>
      </c>
    </row>
    <row r="1009" spans="1:30">
      <c r="A1009" s="6">
        <v>1006</v>
      </c>
      <c r="B1009" s="7">
        <v>620119</v>
      </c>
      <c r="C1009" t="s">
        <v>731</v>
      </c>
      <c r="D1009" s="6"/>
      <c r="E1009" s="11" t="str">
        <f t="shared" si="25"/>
        <v>62011923619</v>
      </c>
      <c r="F1009" s="6">
        <v>23619</v>
      </c>
      <c r="G1009" t="s">
        <v>72</v>
      </c>
      <c r="I1009" s="6">
        <v>120</v>
      </c>
      <c r="J1009" s="6">
        <v>2</v>
      </c>
      <c r="K1009" s="6">
        <v>0</v>
      </c>
      <c r="L1009" s="6">
        <v>1</v>
      </c>
      <c r="M1009" s="6">
        <v>1.2</v>
      </c>
      <c r="N1009" s="6">
        <v>3.3</v>
      </c>
      <c r="O1009" s="6">
        <v>3600</v>
      </c>
      <c r="P1009" s="6">
        <v>2336570</v>
      </c>
      <c r="Q1009" s="6">
        <v>1817</v>
      </c>
      <c r="R1009" s="6">
        <v>1817</v>
      </c>
      <c r="S1009" s="6">
        <v>1817</v>
      </c>
      <c r="T1009" s="6">
        <v>908</v>
      </c>
      <c r="U1009" s="6">
        <v>727</v>
      </c>
      <c r="V1009" s="6">
        <v>581</v>
      </c>
      <c r="W1009" s="6">
        <v>454</v>
      </c>
      <c r="X1009" s="6">
        <v>908</v>
      </c>
      <c r="Y1009" s="6">
        <f>INT(VLOOKUP($I1009,怪物模板!$A$3:$N$302,怪物模板!L$1,FALSE))</f>
        <v>12000</v>
      </c>
      <c r="Z1009" s="6">
        <f>INT(VLOOKUP($I1009,怪物模板!$A$3:$N$302,怪物模板!M$1,FALSE))</f>
        <v>0</v>
      </c>
      <c r="AA1009" s="6">
        <f>INT(VLOOKUP($I1009,怪物模板!$A$3:$N$302,怪物模板!N$1,FALSE))</f>
        <v>550</v>
      </c>
      <c r="AB1009" s="6">
        <v>0</v>
      </c>
      <c r="AC1009" s="6">
        <v>0</v>
      </c>
      <c r="AD1009" s="6">
        <v>0</v>
      </c>
    </row>
    <row r="1010" spans="1:30">
      <c r="A1010" s="6">
        <v>1007</v>
      </c>
      <c r="B1010" s="7">
        <v>620120</v>
      </c>
      <c r="C1010" t="s">
        <v>732</v>
      </c>
      <c r="D1010" s="6"/>
      <c r="E1010" s="11" t="str">
        <f t="shared" si="25"/>
        <v>62012023620</v>
      </c>
      <c r="F1010" s="6">
        <v>23620</v>
      </c>
      <c r="G1010" t="s">
        <v>157</v>
      </c>
      <c r="I1010" s="6">
        <v>120</v>
      </c>
      <c r="J1010" s="6">
        <v>2</v>
      </c>
      <c r="K1010" s="6">
        <v>0</v>
      </c>
      <c r="L1010" s="6">
        <v>1</v>
      </c>
      <c r="M1010" s="6">
        <v>1.2</v>
      </c>
      <c r="N1010" s="6">
        <v>3.3</v>
      </c>
      <c r="O1010" s="6">
        <v>7200</v>
      </c>
      <c r="P1010" s="6">
        <v>1335182</v>
      </c>
      <c r="Q1010" s="6">
        <v>1817</v>
      </c>
      <c r="R1010" s="6">
        <v>1817</v>
      </c>
      <c r="S1010" s="6">
        <v>1817</v>
      </c>
      <c r="T1010" s="6">
        <v>908</v>
      </c>
      <c r="U1010" s="6">
        <v>727</v>
      </c>
      <c r="V1010" s="6">
        <v>581</v>
      </c>
      <c r="W1010" s="6">
        <v>454</v>
      </c>
      <c r="X1010" s="6">
        <v>908</v>
      </c>
      <c r="Y1010" s="6">
        <f>INT(VLOOKUP($I1010,怪物模板!$A$3:$N$302,怪物模板!L$1,FALSE))</f>
        <v>12000</v>
      </c>
      <c r="Z1010" s="6">
        <f>INT(VLOOKUP($I1010,怪物模板!$A$3:$N$302,怪物模板!M$1,FALSE))</f>
        <v>0</v>
      </c>
      <c r="AA1010" s="6">
        <f>INT(VLOOKUP($I1010,怪物模板!$A$3:$N$302,怪物模板!N$1,FALSE))</f>
        <v>550</v>
      </c>
      <c r="AB1010" s="6">
        <v>0</v>
      </c>
      <c r="AC1010" s="6">
        <v>0</v>
      </c>
      <c r="AD1010" s="6">
        <v>0</v>
      </c>
    </row>
    <row r="1011" spans="1:30">
      <c r="A1011" s="6">
        <v>1008</v>
      </c>
      <c r="B1011" s="7">
        <v>620201</v>
      </c>
      <c r="C1011" t="s">
        <v>733</v>
      </c>
      <c r="D1011" s="6"/>
      <c r="E1011" s="11" t="str">
        <f t="shared" si="25"/>
        <v>62020123621</v>
      </c>
      <c r="F1011" s="6">
        <v>23621</v>
      </c>
      <c r="G1011" t="s">
        <v>88</v>
      </c>
      <c r="I1011" s="6">
        <v>60</v>
      </c>
      <c r="J1011" s="6">
        <v>2</v>
      </c>
      <c r="K1011" s="6">
        <v>0</v>
      </c>
      <c r="L1011" s="6">
        <v>1</v>
      </c>
      <c r="M1011" s="6">
        <v>1.2</v>
      </c>
      <c r="N1011" s="6">
        <v>3.3</v>
      </c>
      <c r="O1011" s="6">
        <v>8100</v>
      </c>
      <c r="P1011" s="6">
        <v>2336570</v>
      </c>
      <c r="Q1011" s="6">
        <v>1817</v>
      </c>
      <c r="R1011" s="6">
        <v>1817</v>
      </c>
      <c r="S1011" s="6">
        <v>1817</v>
      </c>
      <c r="T1011" s="6">
        <v>908</v>
      </c>
      <c r="U1011" s="6">
        <v>727</v>
      </c>
      <c r="V1011" s="6">
        <v>581</v>
      </c>
      <c r="W1011" s="6">
        <v>454</v>
      </c>
      <c r="X1011" s="6">
        <v>908</v>
      </c>
      <c r="Y1011" s="6">
        <f>INT(VLOOKUP($I1011,怪物模板!$A$3:$N$302,怪物模板!L$1,FALSE))</f>
        <v>12000</v>
      </c>
      <c r="Z1011" s="6">
        <f>INT(VLOOKUP($I1011,怪物模板!$A$3:$N$302,怪物模板!M$1,FALSE))</f>
        <v>0</v>
      </c>
      <c r="AA1011" s="6">
        <f>INT(VLOOKUP($I1011,怪物模板!$A$3:$N$302,怪物模板!N$1,FALSE))</f>
        <v>550</v>
      </c>
      <c r="AB1011" s="6">
        <v>0</v>
      </c>
      <c r="AC1011" s="6">
        <v>0</v>
      </c>
      <c r="AD1011" s="6">
        <v>0</v>
      </c>
    </row>
    <row r="1012" spans="1:30">
      <c r="A1012" s="6">
        <v>1009</v>
      </c>
      <c r="B1012" s="7">
        <v>620202</v>
      </c>
      <c r="C1012" t="s">
        <v>734</v>
      </c>
      <c r="D1012" s="6"/>
      <c r="E1012" s="11" t="str">
        <f t="shared" si="25"/>
        <v>62020223622</v>
      </c>
      <c r="F1012" s="6">
        <v>23622</v>
      </c>
      <c r="G1012" t="s">
        <v>108</v>
      </c>
      <c r="I1012" s="6">
        <v>80</v>
      </c>
      <c r="J1012" s="6">
        <v>2</v>
      </c>
      <c r="K1012" s="6">
        <v>0</v>
      </c>
      <c r="L1012" s="6">
        <v>1</v>
      </c>
      <c r="M1012" s="6">
        <v>1.2</v>
      </c>
      <c r="N1012" s="6">
        <v>3.3</v>
      </c>
      <c r="O1012" s="6">
        <v>8100</v>
      </c>
      <c r="P1012" s="6">
        <v>1335182</v>
      </c>
      <c r="Q1012" s="6">
        <v>1817</v>
      </c>
      <c r="R1012" s="6">
        <v>1817</v>
      </c>
      <c r="S1012" s="6">
        <v>1817</v>
      </c>
      <c r="T1012" s="6">
        <v>908</v>
      </c>
      <c r="U1012" s="6">
        <v>727</v>
      </c>
      <c r="V1012" s="6">
        <v>581</v>
      </c>
      <c r="W1012" s="6">
        <v>454</v>
      </c>
      <c r="X1012" s="6">
        <v>908</v>
      </c>
      <c r="Y1012" s="6">
        <f>INT(VLOOKUP($I1012,怪物模板!$A$3:$N$302,怪物模板!L$1,FALSE))</f>
        <v>12000</v>
      </c>
      <c r="Z1012" s="6">
        <f>INT(VLOOKUP($I1012,怪物模板!$A$3:$N$302,怪物模板!M$1,FALSE))</f>
        <v>0</v>
      </c>
      <c r="AA1012" s="6">
        <f>INT(VLOOKUP($I1012,怪物模板!$A$3:$N$302,怪物模板!N$1,FALSE))</f>
        <v>550</v>
      </c>
      <c r="AB1012" s="6">
        <v>0</v>
      </c>
      <c r="AC1012" s="6">
        <v>0</v>
      </c>
      <c r="AD1012" s="6">
        <v>0</v>
      </c>
    </row>
    <row r="1013" spans="1:30">
      <c r="A1013" s="6">
        <v>1010</v>
      </c>
      <c r="B1013" s="7">
        <v>620203</v>
      </c>
      <c r="C1013" t="s">
        <v>735</v>
      </c>
      <c r="D1013" s="6"/>
      <c r="E1013" s="11" t="str">
        <f t="shared" si="25"/>
        <v>62020323623</v>
      </c>
      <c r="F1013" s="6">
        <v>23623</v>
      </c>
      <c r="G1013" t="s">
        <v>99</v>
      </c>
      <c r="I1013" s="6">
        <v>100</v>
      </c>
      <c r="J1013" s="6">
        <v>2</v>
      </c>
      <c r="K1013" s="6">
        <v>0</v>
      </c>
      <c r="L1013" s="6">
        <v>1</v>
      </c>
      <c r="M1013" s="6">
        <v>1.2</v>
      </c>
      <c r="N1013" s="6">
        <v>3.3</v>
      </c>
      <c r="O1013" s="6">
        <v>8100</v>
      </c>
      <c r="P1013" s="6">
        <v>1335182</v>
      </c>
      <c r="Q1013" s="6">
        <v>1817</v>
      </c>
      <c r="R1013" s="6">
        <v>1817</v>
      </c>
      <c r="S1013" s="6">
        <v>1817</v>
      </c>
      <c r="T1013" s="6">
        <v>908</v>
      </c>
      <c r="U1013" s="6">
        <v>727</v>
      </c>
      <c r="V1013" s="6">
        <v>581</v>
      </c>
      <c r="W1013" s="6">
        <v>454</v>
      </c>
      <c r="X1013" s="6">
        <v>908</v>
      </c>
      <c r="Y1013" s="6">
        <f>INT(VLOOKUP($I1013,怪物模板!$A$3:$N$302,怪物模板!L$1,FALSE))</f>
        <v>12000</v>
      </c>
      <c r="Z1013" s="6">
        <f>INT(VLOOKUP($I1013,怪物模板!$A$3:$N$302,怪物模板!M$1,FALSE))</f>
        <v>0</v>
      </c>
      <c r="AA1013" s="6">
        <f>INT(VLOOKUP($I1013,怪物模板!$A$3:$N$302,怪物模板!N$1,FALSE))</f>
        <v>550</v>
      </c>
      <c r="AB1013" s="6">
        <v>0</v>
      </c>
      <c r="AC1013" s="6">
        <v>0</v>
      </c>
      <c r="AD1013" s="6">
        <v>0</v>
      </c>
    </row>
    <row r="1014" spans="1:30">
      <c r="A1014" s="6">
        <v>1011</v>
      </c>
      <c r="B1014" s="7">
        <v>620204</v>
      </c>
      <c r="C1014" t="s">
        <v>736</v>
      </c>
      <c r="D1014" s="6"/>
      <c r="E1014" s="11" t="str">
        <f t="shared" si="25"/>
        <v>62020423624</v>
      </c>
      <c r="F1014" s="6">
        <v>23624</v>
      </c>
      <c r="G1014" t="s">
        <v>128</v>
      </c>
      <c r="I1014" s="6">
        <v>120</v>
      </c>
      <c r="J1014" s="6">
        <v>2</v>
      </c>
      <c r="K1014" s="6">
        <v>0</v>
      </c>
      <c r="L1014" s="6">
        <v>1</v>
      </c>
      <c r="M1014" s="6">
        <v>1.2</v>
      </c>
      <c r="N1014" s="6">
        <v>3.3</v>
      </c>
      <c r="O1014" s="6">
        <v>8100</v>
      </c>
      <c r="P1014" s="6">
        <v>2336570</v>
      </c>
      <c r="Q1014" s="6">
        <v>1817</v>
      </c>
      <c r="R1014" s="6">
        <v>1817</v>
      </c>
      <c r="S1014" s="6">
        <v>1817</v>
      </c>
      <c r="T1014" s="6">
        <v>908</v>
      </c>
      <c r="U1014" s="6">
        <v>727</v>
      </c>
      <c r="V1014" s="6">
        <v>581</v>
      </c>
      <c r="W1014" s="6">
        <v>454</v>
      </c>
      <c r="X1014" s="6">
        <v>908</v>
      </c>
      <c r="Y1014" s="6">
        <f>INT(VLOOKUP($I1014,怪物模板!$A$3:$N$302,怪物模板!L$1,FALSE))</f>
        <v>12000</v>
      </c>
      <c r="Z1014" s="6">
        <f>INT(VLOOKUP($I1014,怪物模板!$A$3:$N$302,怪物模板!M$1,FALSE))</f>
        <v>0</v>
      </c>
      <c r="AA1014" s="6">
        <f>INT(VLOOKUP($I1014,怪物模板!$A$3:$N$302,怪物模板!N$1,FALSE))</f>
        <v>550</v>
      </c>
      <c r="AB1014" s="6">
        <v>0</v>
      </c>
      <c r="AC1014" s="6">
        <v>0</v>
      </c>
      <c r="AD1014" s="6">
        <v>0</v>
      </c>
    </row>
    <row r="1015" spans="1:30">
      <c r="A1015" s="6">
        <v>1012</v>
      </c>
      <c r="B1015" s="7">
        <v>620205</v>
      </c>
      <c r="C1015" t="s">
        <v>737</v>
      </c>
      <c r="D1015" s="6"/>
      <c r="E1015" s="11" t="str">
        <f t="shared" si="25"/>
        <v>62020523625</v>
      </c>
      <c r="F1015" s="6">
        <v>23625</v>
      </c>
      <c r="G1015" t="s">
        <v>514</v>
      </c>
      <c r="I1015" s="6">
        <v>120</v>
      </c>
      <c r="J1015" s="6">
        <v>2</v>
      </c>
      <c r="K1015" s="6">
        <v>0</v>
      </c>
      <c r="L1015" s="6">
        <v>1</v>
      </c>
      <c r="M1015" s="6">
        <v>1.2</v>
      </c>
      <c r="N1015" s="6">
        <v>3.3</v>
      </c>
      <c r="O1015" s="6">
        <v>8100</v>
      </c>
      <c r="P1015" s="6">
        <v>2803884</v>
      </c>
      <c r="Q1015" s="6">
        <v>1817</v>
      </c>
      <c r="R1015" s="6">
        <v>1817</v>
      </c>
      <c r="S1015" s="6">
        <v>1817</v>
      </c>
      <c r="T1015" s="6">
        <v>908</v>
      </c>
      <c r="U1015" s="6">
        <v>727</v>
      </c>
      <c r="V1015" s="6">
        <v>581</v>
      </c>
      <c r="W1015" s="6">
        <v>454</v>
      </c>
      <c r="X1015" s="6">
        <v>908</v>
      </c>
      <c r="Y1015" s="6">
        <f>INT(VLOOKUP($I1015,怪物模板!$A$3:$N$302,怪物模板!L$1,FALSE))</f>
        <v>12000</v>
      </c>
      <c r="Z1015" s="6">
        <f>INT(VLOOKUP($I1015,怪物模板!$A$3:$N$302,怪物模板!M$1,FALSE))</f>
        <v>0</v>
      </c>
      <c r="AA1015" s="6">
        <f>INT(VLOOKUP($I1015,怪物模板!$A$3:$N$302,怪物模板!N$1,FALSE))</f>
        <v>550</v>
      </c>
      <c r="AB1015" s="6">
        <v>0</v>
      </c>
      <c r="AC1015" s="6">
        <v>0</v>
      </c>
      <c r="AD1015" s="6">
        <v>0</v>
      </c>
    </row>
    <row r="1016" spans="1:30">
      <c r="A1016" s="6">
        <v>1013</v>
      </c>
      <c r="B1016" s="7">
        <v>620206</v>
      </c>
      <c r="C1016" t="s">
        <v>738</v>
      </c>
      <c r="D1016" s="6"/>
      <c r="E1016" s="11" t="str">
        <f t="shared" si="25"/>
        <v>62020623626</v>
      </c>
      <c r="F1016" s="6">
        <v>23626</v>
      </c>
      <c r="G1016" t="s">
        <v>125</v>
      </c>
      <c r="I1016" s="6">
        <v>120</v>
      </c>
      <c r="J1016" s="6">
        <v>2</v>
      </c>
      <c r="K1016" s="6">
        <v>0</v>
      </c>
      <c r="L1016" s="6">
        <v>1</v>
      </c>
      <c r="M1016" s="6">
        <v>1.2</v>
      </c>
      <c r="N1016" s="6">
        <v>3.3</v>
      </c>
      <c r="O1016" s="6">
        <v>8100</v>
      </c>
      <c r="P1016" s="6">
        <v>1335182</v>
      </c>
      <c r="Q1016" s="6">
        <v>1817</v>
      </c>
      <c r="R1016" s="6">
        <v>1817</v>
      </c>
      <c r="S1016" s="6">
        <v>1817</v>
      </c>
      <c r="T1016" s="6">
        <v>908</v>
      </c>
      <c r="U1016" s="6">
        <v>727</v>
      </c>
      <c r="V1016" s="6">
        <v>581</v>
      </c>
      <c r="W1016" s="6">
        <v>454</v>
      </c>
      <c r="X1016" s="6">
        <v>908</v>
      </c>
      <c r="Y1016" s="6">
        <f>INT(VLOOKUP($I1016,怪物模板!$A$3:$N$302,怪物模板!L$1,FALSE))</f>
        <v>12000</v>
      </c>
      <c r="Z1016" s="6">
        <f>INT(VLOOKUP($I1016,怪物模板!$A$3:$N$302,怪物模板!M$1,FALSE))</f>
        <v>0</v>
      </c>
      <c r="AA1016" s="6">
        <f>INT(VLOOKUP($I1016,怪物模板!$A$3:$N$302,怪物模板!N$1,FALSE))</f>
        <v>550</v>
      </c>
      <c r="AB1016" s="6">
        <v>0</v>
      </c>
      <c r="AC1016" s="6">
        <v>0</v>
      </c>
      <c r="AD1016" s="6">
        <v>0</v>
      </c>
    </row>
    <row r="1017" spans="1:30">
      <c r="A1017" s="6">
        <v>1014</v>
      </c>
      <c r="B1017" s="7">
        <v>620207</v>
      </c>
      <c r="C1017" t="s">
        <v>739</v>
      </c>
      <c r="D1017" s="6"/>
      <c r="E1017" s="11" t="str">
        <f t="shared" si="25"/>
        <v>62020723627</v>
      </c>
      <c r="F1017" s="6">
        <v>23627</v>
      </c>
      <c r="G1017" t="s">
        <v>92</v>
      </c>
      <c r="I1017" s="6">
        <v>120</v>
      </c>
      <c r="J1017" s="6">
        <v>2</v>
      </c>
      <c r="K1017" s="6">
        <v>0</v>
      </c>
      <c r="L1017" s="6">
        <v>1</v>
      </c>
      <c r="M1017" s="6">
        <v>1.2</v>
      </c>
      <c r="N1017" s="6">
        <v>3.3</v>
      </c>
      <c r="O1017" s="6">
        <v>8100</v>
      </c>
      <c r="P1017" s="6">
        <v>2803884</v>
      </c>
      <c r="Q1017" s="6">
        <v>1817</v>
      </c>
      <c r="R1017" s="6">
        <v>1817</v>
      </c>
      <c r="S1017" s="6">
        <v>1817</v>
      </c>
      <c r="T1017" s="6">
        <v>908</v>
      </c>
      <c r="U1017" s="6">
        <v>727</v>
      </c>
      <c r="V1017" s="6">
        <v>581</v>
      </c>
      <c r="W1017" s="6">
        <v>454</v>
      </c>
      <c r="X1017" s="6">
        <v>908</v>
      </c>
      <c r="Y1017" s="6">
        <f>INT(VLOOKUP($I1017,怪物模板!$A$3:$N$302,怪物模板!L$1,FALSE))</f>
        <v>12000</v>
      </c>
      <c r="Z1017" s="6">
        <f>INT(VLOOKUP($I1017,怪物模板!$A$3:$N$302,怪物模板!M$1,FALSE))</f>
        <v>0</v>
      </c>
      <c r="AA1017" s="6">
        <f>INT(VLOOKUP($I1017,怪物模板!$A$3:$N$302,怪物模板!N$1,FALSE))</f>
        <v>550</v>
      </c>
      <c r="AB1017" s="6">
        <v>0</v>
      </c>
      <c r="AC1017" s="6">
        <v>0</v>
      </c>
      <c r="AD1017" s="6">
        <v>0</v>
      </c>
    </row>
    <row r="1018" spans="1:30">
      <c r="A1018" s="6">
        <v>1015</v>
      </c>
      <c r="B1018" s="7">
        <v>620208</v>
      </c>
      <c r="C1018" t="s">
        <v>740</v>
      </c>
      <c r="D1018" s="6"/>
      <c r="E1018" s="11" t="str">
        <f t="shared" si="25"/>
        <v>62020823628</v>
      </c>
      <c r="F1018" s="6">
        <v>23628</v>
      </c>
      <c r="G1018" t="s">
        <v>104</v>
      </c>
      <c r="I1018" s="6">
        <v>120</v>
      </c>
      <c r="J1018" s="6">
        <v>2</v>
      </c>
      <c r="K1018" s="6">
        <v>0</v>
      </c>
      <c r="L1018" s="6">
        <v>1</v>
      </c>
      <c r="M1018" s="6">
        <v>1.2</v>
      </c>
      <c r="N1018" s="6">
        <v>3.3</v>
      </c>
      <c r="O1018" s="6">
        <v>8100</v>
      </c>
      <c r="P1018" s="6">
        <v>2336570</v>
      </c>
      <c r="Q1018" s="6">
        <v>1817</v>
      </c>
      <c r="R1018" s="6">
        <v>1817</v>
      </c>
      <c r="S1018" s="6">
        <v>1817</v>
      </c>
      <c r="T1018" s="6">
        <v>908</v>
      </c>
      <c r="U1018" s="6">
        <v>727</v>
      </c>
      <c r="V1018" s="6">
        <v>581</v>
      </c>
      <c r="W1018" s="6">
        <v>454</v>
      </c>
      <c r="X1018" s="6">
        <v>908</v>
      </c>
      <c r="Y1018" s="6">
        <f>INT(VLOOKUP($I1018,怪物模板!$A$3:$N$302,怪物模板!L$1,FALSE))</f>
        <v>12000</v>
      </c>
      <c r="Z1018" s="6">
        <f>INT(VLOOKUP($I1018,怪物模板!$A$3:$N$302,怪物模板!M$1,FALSE))</f>
        <v>0</v>
      </c>
      <c r="AA1018" s="6">
        <f>INT(VLOOKUP($I1018,怪物模板!$A$3:$N$302,怪物模板!N$1,FALSE))</f>
        <v>550</v>
      </c>
      <c r="AB1018" s="6">
        <v>0</v>
      </c>
      <c r="AC1018" s="6">
        <v>0</v>
      </c>
      <c r="AD1018" s="6">
        <v>0</v>
      </c>
    </row>
    <row r="1019" spans="1:30">
      <c r="A1019" s="6">
        <v>1016</v>
      </c>
      <c r="B1019" s="7">
        <v>620209</v>
      </c>
      <c r="C1019" t="s">
        <v>741</v>
      </c>
      <c r="D1019" s="6"/>
      <c r="E1019" s="11" t="str">
        <f t="shared" si="25"/>
        <v>62020923629</v>
      </c>
      <c r="F1019" s="6">
        <v>23629</v>
      </c>
      <c r="G1019" t="s">
        <v>124</v>
      </c>
      <c r="I1019" s="6">
        <v>120</v>
      </c>
      <c r="J1019" s="6">
        <v>2</v>
      </c>
      <c r="K1019" s="6">
        <v>0</v>
      </c>
      <c r="L1019" s="6">
        <v>1</v>
      </c>
      <c r="M1019" s="6">
        <v>1.2</v>
      </c>
      <c r="N1019" s="6">
        <v>3.3</v>
      </c>
      <c r="O1019" s="6">
        <v>8100</v>
      </c>
      <c r="P1019" s="6">
        <v>2336570</v>
      </c>
      <c r="Q1019" s="6">
        <v>1817</v>
      </c>
      <c r="R1019" s="6">
        <v>1817</v>
      </c>
      <c r="S1019" s="6">
        <v>1817</v>
      </c>
      <c r="T1019" s="6">
        <v>908</v>
      </c>
      <c r="U1019" s="6">
        <v>727</v>
      </c>
      <c r="V1019" s="6">
        <v>581</v>
      </c>
      <c r="W1019" s="6">
        <v>454</v>
      </c>
      <c r="X1019" s="6">
        <v>908</v>
      </c>
      <c r="Y1019" s="6">
        <f>INT(VLOOKUP($I1019,怪物模板!$A$3:$N$302,怪物模板!L$1,FALSE))</f>
        <v>12000</v>
      </c>
      <c r="Z1019" s="6">
        <f>INT(VLOOKUP($I1019,怪物模板!$A$3:$N$302,怪物模板!M$1,FALSE))</f>
        <v>0</v>
      </c>
      <c r="AA1019" s="6">
        <f>INT(VLOOKUP($I1019,怪物模板!$A$3:$N$302,怪物模板!N$1,FALSE))</f>
        <v>550</v>
      </c>
      <c r="AB1019" s="6">
        <v>0</v>
      </c>
      <c r="AC1019" s="6">
        <v>0</v>
      </c>
      <c r="AD1019" s="6">
        <v>0</v>
      </c>
    </row>
    <row r="1020" spans="1:30">
      <c r="A1020" s="6">
        <v>1017</v>
      </c>
      <c r="B1020" s="7">
        <v>620210</v>
      </c>
      <c r="C1020" t="s">
        <v>742</v>
      </c>
      <c r="D1020" s="6"/>
      <c r="E1020" s="11" t="str">
        <f t="shared" si="25"/>
        <v>62021023630</v>
      </c>
      <c r="F1020" s="6">
        <v>23630</v>
      </c>
      <c r="G1020" t="s">
        <v>136</v>
      </c>
      <c r="I1020" s="6">
        <v>120</v>
      </c>
      <c r="J1020" s="6">
        <v>2</v>
      </c>
      <c r="K1020" s="6">
        <v>0</v>
      </c>
      <c r="L1020" s="6">
        <v>1</v>
      </c>
      <c r="M1020" s="6">
        <v>1.2</v>
      </c>
      <c r="N1020" s="6">
        <v>3.3</v>
      </c>
      <c r="O1020" s="6">
        <v>8100</v>
      </c>
      <c r="P1020" s="6">
        <v>2336570</v>
      </c>
      <c r="Q1020" s="6">
        <v>1817</v>
      </c>
      <c r="R1020" s="6">
        <v>1817</v>
      </c>
      <c r="S1020" s="6">
        <v>1817</v>
      </c>
      <c r="T1020" s="6">
        <v>908</v>
      </c>
      <c r="U1020" s="6">
        <v>727</v>
      </c>
      <c r="V1020" s="6">
        <v>581</v>
      </c>
      <c r="W1020" s="6">
        <v>454</v>
      </c>
      <c r="X1020" s="6">
        <v>908</v>
      </c>
      <c r="Y1020" s="6">
        <f>INT(VLOOKUP($I1020,怪物模板!$A$3:$N$302,怪物模板!L$1,FALSE))</f>
        <v>12000</v>
      </c>
      <c r="Z1020" s="6">
        <f>INT(VLOOKUP($I1020,怪物模板!$A$3:$N$302,怪物模板!M$1,FALSE))</f>
        <v>0</v>
      </c>
      <c r="AA1020" s="6">
        <f>INT(VLOOKUP($I1020,怪物模板!$A$3:$N$302,怪物模板!N$1,FALSE))</f>
        <v>550</v>
      </c>
      <c r="AB1020" s="6">
        <v>0</v>
      </c>
      <c r="AC1020" s="6">
        <v>0</v>
      </c>
      <c r="AD1020" s="6">
        <v>0</v>
      </c>
    </row>
    <row r="1021" spans="1:30">
      <c r="A1021" s="6">
        <v>1018</v>
      </c>
      <c r="B1021" s="7">
        <v>620211</v>
      </c>
      <c r="C1021" t="s">
        <v>743</v>
      </c>
      <c r="D1021" s="6"/>
      <c r="E1021" s="11" t="str">
        <f t="shared" si="25"/>
        <v>62021123631</v>
      </c>
      <c r="F1021" s="6">
        <v>23631</v>
      </c>
      <c r="G1021" t="s">
        <v>75</v>
      </c>
      <c r="I1021" s="6">
        <v>120</v>
      </c>
      <c r="J1021" s="6">
        <v>2</v>
      </c>
      <c r="K1021" s="6">
        <v>0</v>
      </c>
      <c r="L1021" s="6">
        <v>1</v>
      </c>
      <c r="M1021" s="6">
        <v>1.2</v>
      </c>
      <c r="N1021" s="6">
        <v>3.3</v>
      </c>
      <c r="O1021" s="6">
        <v>8100</v>
      </c>
      <c r="P1021" s="6">
        <v>1335182</v>
      </c>
      <c r="Q1021" s="6">
        <v>1817</v>
      </c>
      <c r="R1021" s="6">
        <v>1817</v>
      </c>
      <c r="S1021" s="6">
        <v>1817</v>
      </c>
      <c r="T1021" s="6">
        <v>908</v>
      </c>
      <c r="U1021" s="6">
        <v>727</v>
      </c>
      <c r="V1021" s="6">
        <v>581</v>
      </c>
      <c r="W1021" s="6">
        <v>454</v>
      </c>
      <c r="X1021" s="6">
        <v>908</v>
      </c>
      <c r="Y1021" s="6">
        <f>INT(VLOOKUP($I1021,怪物模板!$A$3:$N$302,怪物模板!L$1,FALSE))</f>
        <v>12000</v>
      </c>
      <c r="Z1021" s="6">
        <f>INT(VLOOKUP($I1021,怪物模板!$A$3:$N$302,怪物模板!M$1,FALSE))</f>
        <v>0</v>
      </c>
      <c r="AA1021" s="6">
        <f>INT(VLOOKUP($I1021,怪物模板!$A$3:$N$302,怪物模板!N$1,FALSE))</f>
        <v>550</v>
      </c>
      <c r="AB1021" s="6">
        <v>0</v>
      </c>
      <c r="AC1021" s="6">
        <v>0</v>
      </c>
      <c r="AD1021" s="6">
        <v>0</v>
      </c>
    </row>
    <row r="1022" spans="1:30">
      <c r="A1022" s="6">
        <v>1019</v>
      </c>
      <c r="B1022" s="7">
        <v>620212</v>
      </c>
      <c r="C1022" t="s">
        <v>744</v>
      </c>
      <c r="D1022" s="6"/>
      <c r="E1022" s="11" t="str">
        <f t="shared" si="25"/>
        <v>62021223632</v>
      </c>
      <c r="F1022" s="6">
        <v>23632</v>
      </c>
      <c r="G1022" t="s">
        <v>66</v>
      </c>
      <c r="I1022" s="6">
        <v>120</v>
      </c>
      <c r="J1022" s="6">
        <v>2</v>
      </c>
      <c r="K1022" s="6">
        <v>0</v>
      </c>
      <c r="L1022" s="6">
        <v>1</v>
      </c>
      <c r="M1022" s="6">
        <v>1.2</v>
      </c>
      <c r="N1022" s="6">
        <v>3.3</v>
      </c>
      <c r="O1022" s="6">
        <v>8100</v>
      </c>
      <c r="P1022" s="6">
        <v>1335182</v>
      </c>
      <c r="Q1022" s="6">
        <v>1817</v>
      </c>
      <c r="R1022" s="6">
        <v>1817</v>
      </c>
      <c r="S1022" s="6">
        <v>1817</v>
      </c>
      <c r="T1022" s="6">
        <v>908</v>
      </c>
      <c r="U1022" s="6">
        <v>727</v>
      </c>
      <c r="V1022" s="6">
        <v>581</v>
      </c>
      <c r="W1022" s="6">
        <v>454</v>
      </c>
      <c r="X1022" s="6">
        <v>908</v>
      </c>
      <c r="Y1022" s="6">
        <f>INT(VLOOKUP($I1022,怪物模板!$A$3:$N$302,怪物模板!L$1,FALSE))</f>
        <v>12000</v>
      </c>
      <c r="Z1022" s="6">
        <f>INT(VLOOKUP($I1022,怪物模板!$A$3:$N$302,怪物模板!M$1,FALSE))</f>
        <v>0</v>
      </c>
      <c r="AA1022" s="6">
        <f>INT(VLOOKUP($I1022,怪物模板!$A$3:$N$302,怪物模板!N$1,FALSE))</f>
        <v>550</v>
      </c>
      <c r="AB1022" s="6">
        <v>0</v>
      </c>
      <c r="AC1022" s="6">
        <v>0</v>
      </c>
      <c r="AD1022" s="6">
        <v>0</v>
      </c>
    </row>
    <row r="1023" spans="1:30">
      <c r="A1023" s="6">
        <v>1020</v>
      </c>
      <c r="B1023" s="7">
        <v>620213</v>
      </c>
      <c r="C1023" t="s">
        <v>745</v>
      </c>
      <c r="D1023" s="6"/>
      <c r="E1023" s="11" t="str">
        <f t="shared" si="25"/>
        <v>62021323633</v>
      </c>
      <c r="F1023" s="6">
        <v>23633</v>
      </c>
      <c r="G1023" t="s">
        <v>678</v>
      </c>
      <c r="I1023" s="6">
        <v>120</v>
      </c>
      <c r="J1023" s="6">
        <v>2</v>
      </c>
      <c r="K1023" s="6">
        <v>0</v>
      </c>
      <c r="L1023" s="6">
        <v>1</v>
      </c>
      <c r="M1023" s="6">
        <v>1.2</v>
      </c>
      <c r="N1023" s="6">
        <v>3.3</v>
      </c>
      <c r="O1023" s="6">
        <v>8100</v>
      </c>
      <c r="P1023" s="6">
        <v>2336570</v>
      </c>
      <c r="Q1023" s="6">
        <v>1817</v>
      </c>
      <c r="R1023" s="6">
        <v>1817</v>
      </c>
      <c r="S1023" s="6">
        <v>1817</v>
      </c>
      <c r="T1023" s="6">
        <v>908</v>
      </c>
      <c r="U1023" s="6">
        <v>727</v>
      </c>
      <c r="V1023" s="6">
        <v>581</v>
      </c>
      <c r="W1023" s="6">
        <v>454</v>
      </c>
      <c r="X1023" s="6">
        <v>908</v>
      </c>
      <c r="Y1023" s="6">
        <f>INT(VLOOKUP($I1023,怪物模板!$A$3:$N$302,怪物模板!L$1,FALSE))</f>
        <v>12000</v>
      </c>
      <c r="Z1023" s="6">
        <f>INT(VLOOKUP($I1023,怪物模板!$A$3:$N$302,怪物模板!M$1,FALSE))</f>
        <v>0</v>
      </c>
      <c r="AA1023" s="6">
        <f>INT(VLOOKUP($I1023,怪物模板!$A$3:$N$302,怪物模板!N$1,FALSE))</f>
        <v>550</v>
      </c>
      <c r="AB1023" s="6">
        <v>0</v>
      </c>
      <c r="AC1023" s="6">
        <v>0</v>
      </c>
      <c r="AD1023" s="6">
        <v>0</v>
      </c>
    </row>
    <row r="1024" spans="1:30">
      <c r="A1024" s="6">
        <v>1021</v>
      </c>
      <c r="B1024" s="7">
        <v>620214</v>
      </c>
      <c r="C1024" t="s">
        <v>746</v>
      </c>
      <c r="D1024" s="6"/>
      <c r="E1024" s="11" t="str">
        <f t="shared" si="25"/>
        <v>62021423634</v>
      </c>
      <c r="F1024" s="6">
        <v>23634</v>
      </c>
      <c r="G1024" t="s">
        <v>522</v>
      </c>
      <c r="I1024" s="6">
        <v>120</v>
      </c>
      <c r="J1024" s="6">
        <v>2</v>
      </c>
      <c r="K1024" s="6">
        <v>0</v>
      </c>
      <c r="L1024" s="6">
        <v>1</v>
      </c>
      <c r="M1024" s="6">
        <v>1.2</v>
      </c>
      <c r="N1024" s="6">
        <v>3.3</v>
      </c>
      <c r="O1024" s="6">
        <v>8100</v>
      </c>
      <c r="P1024" s="6">
        <v>1335182</v>
      </c>
      <c r="Q1024" s="6">
        <v>1817</v>
      </c>
      <c r="R1024" s="6">
        <v>1817</v>
      </c>
      <c r="S1024" s="6">
        <v>1817</v>
      </c>
      <c r="T1024" s="6">
        <v>908</v>
      </c>
      <c r="U1024" s="6">
        <v>727</v>
      </c>
      <c r="V1024" s="6">
        <v>581</v>
      </c>
      <c r="W1024" s="6">
        <v>454</v>
      </c>
      <c r="X1024" s="6">
        <v>908</v>
      </c>
      <c r="Y1024" s="6">
        <f>INT(VLOOKUP($I1024,怪物模板!$A$3:$N$302,怪物模板!L$1,FALSE))</f>
        <v>12000</v>
      </c>
      <c r="Z1024" s="6">
        <f>INT(VLOOKUP($I1024,怪物模板!$A$3:$N$302,怪物模板!M$1,FALSE))</f>
        <v>0</v>
      </c>
      <c r="AA1024" s="6">
        <f>INT(VLOOKUP($I1024,怪物模板!$A$3:$N$302,怪物模板!N$1,FALSE))</f>
        <v>550</v>
      </c>
      <c r="AB1024" s="6">
        <v>0</v>
      </c>
      <c r="AC1024" s="6">
        <v>0</v>
      </c>
      <c r="AD1024" s="6">
        <v>0</v>
      </c>
    </row>
    <row r="1025" spans="1:30">
      <c r="A1025" s="6">
        <v>1022</v>
      </c>
      <c r="B1025" s="7">
        <v>620215</v>
      </c>
      <c r="C1025" t="s">
        <v>747</v>
      </c>
      <c r="D1025" s="6"/>
      <c r="E1025" s="11" t="str">
        <f t="shared" si="25"/>
        <v>62021523635</v>
      </c>
      <c r="F1025" s="6">
        <v>23635</v>
      </c>
      <c r="G1025" t="s">
        <v>190</v>
      </c>
      <c r="I1025" s="6">
        <v>120</v>
      </c>
      <c r="J1025" s="6">
        <v>2</v>
      </c>
      <c r="K1025" s="6">
        <v>0</v>
      </c>
      <c r="L1025" s="6">
        <v>1</v>
      </c>
      <c r="M1025" s="6">
        <v>1.2</v>
      </c>
      <c r="N1025" s="6">
        <v>3.3</v>
      </c>
      <c r="O1025" s="6">
        <v>2700</v>
      </c>
      <c r="P1025" s="6">
        <v>2336570</v>
      </c>
      <c r="Q1025" s="6">
        <v>1817</v>
      </c>
      <c r="R1025" s="6">
        <v>1817</v>
      </c>
      <c r="S1025" s="6">
        <v>1817</v>
      </c>
      <c r="T1025" s="6">
        <v>908</v>
      </c>
      <c r="U1025" s="6">
        <v>727</v>
      </c>
      <c r="V1025" s="6">
        <v>581</v>
      </c>
      <c r="W1025" s="6">
        <v>454</v>
      </c>
      <c r="X1025" s="6">
        <v>908</v>
      </c>
      <c r="Y1025" s="6">
        <f>INT(VLOOKUP($I1025,怪物模板!$A$3:$N$302,怪物模板!L$1,FALSE))</f>
        <v>12000</v>
      </c>
      <c r="Z1025" s="6">
        <f>INT(VLOOKUP($I1025,怪物模板!$A$3:$N$302,怪物模板!M$1,FALSE))</f>
        <v>0</v>
      </c>
      <c r="AA1025" s="6">
        <f>INT(VLOOKUP($I1025,怪物模板!$A$3:$N$302,怪物模板!N$1,FALSE))</f>
        <v>550</v>
      </c>
      <c r="AB1025" s="6">
        <v>0</v>
      </c>
      <c r="AC1025" s="6">
        <v>0</v>
      </c>
      <c r="AD1025" s="6">
        <v>0</v>
      </c>
    </row>
    <row r="1026" spans="1:30">
      <c r="A1026" s="6">
        <v>1023</v>
      </c>
      <c r="B1026" s="7">
        <v>620216</v>
      </c>
      <c r="C1026" t="s">
        <v>748</v>
      </c>
      <c r="D1026" s="6"/>
      <c r="E1026" s="11" t="str">
        <f t="shared" si="25"/>
        <v>62021623636</v>
      </c>
      <c r="F1026" s="6">
        <v>23636</v>
      </c>
      <c r="G1026" t="s">
        <v>160</v>
      </c>
      <c r="I1026" s="6">
        <v>120</v>
      </c>
      <c r="J1026" s="6">
        <v>2</v>
      </c>
      <c r="K1026" s="6">
        <v>0</v>
      </c>
      <c r="L1026" s="6">
        <v>1</v>
      </c>
      <c r="M1026" s="6">
        <v>1.2</v>
      </c>
      <c r="N1026" s="6">
        <v>3.3</v>
      </c>
      <c r="O1026" s="6">
        <v>8100</v>
      </c>
      <c r="P1026" s="6">
        <v>2803884</v>
      </c>
      <c r="Q1026" s="6">
        <v>1817</v>
      </c>
      <c r="R1026" s="6">
        <v>1817</v>
      </c>
      <c r="S1026" s="6">
        <v>1817</v>
      </c>
      <c r="T1026" s="6">
        <v>908</v>
      </c>
      <c r="U1026" s="6">
        <v>727</v>
      </c>
      <c r="V1026" s="6">
        <v>581</v>
      </c>
      <c r="W1026" s="6">
        <v>454</v>
      </c>
      <c r="X1026" s="6">
        <v>908</v>
      </c>
      <c r="Y1026" s="6">
        <f>INT(VLOOKUP($I1026,怪物模板!$A$3:$N$302,怪物模板!L$1,FALSE))</f>
        <v>12000</v>
      </c>
      <c r="Z1026" s="6">
        <f>INT(VLOOKUP($I1026,怪物模板!$A$3:$N$302,怪物模板!M$1,FALSE))</f>
        <v>0</v>
      </c>
      <c r="AA1026" s="6">
        <f>INT(VLOOKUP($I1026,怪物模板!$A$3:$N$302,怪物模板!N$1,FALSE))</f>
        <v>550</v>
      </c>
      <c r="AB1026" s="6">
        <v>0</v>
      </c>
      <c r="AC1026" s="6">
        <v>0</v>
      </c>
      <c r="AD1026" s="6">
        <v>0</v>
      </c>
    </row>
    <row r="1027" spans="1:30">
      <c r="A1027" s="6">
        <v>1024</v>
      </c>
      <c r="B1027" s="7">
        <v>620217</v>
      </c>
      <c r="C1027" t="s">
        <v>749</v>
      </c>
      <c r="D1027" s="6"/>
      <c r="E1027" s="11" t="str">
        <f t="shared" si="25"/>
        <v>62021723637</v>
      </c>
      <c r="F1027" s="6">
        <v>23637</v>
      </c>
      <c r="G1027" t="s">
        <v>137</v>
      </c>
      <c r="I1027" s="6">
        <v>120</v>
      </c>
      <c r="J1027" s="6">
        <v>2</v>
      </c>
      <c r="K1027" s="6">
        <v>0</v>
      </c>
      <c r="L1027" s="6">
        <v>1</v>
      </c>
      <c r="M1027" s="6">
        <v>1.2</v>
      </c>
      <c r="N1027" s="6">
        <v>3.3</v>
      </c>
      <c r="O1027" s="6">
        <v>8100</v>
      </c>
      <c r="P1027" s="6">
        <v>2336570</v>
      </c>
      <c r="Q1027" s="6">
        <v>1817</v>
      </c>
      <c r="R1027" s="6">
        <v>1817</v>
      </c>
      <c r="S1027" s="6">
        <v>1817</v>
      </c>
      <c r="T1027" s="6">
        <v>908</v>
      </c>
      <c r="U1027" s="6">
        <v>727</v>
      </c>
      <c r="V1027" s="6">
        <v>581</v>
      </c>
      <c r="W1027" s="6">
        <v>454</v>
      </c>
      <c r="X1027" s="6">
        <v>908</v>
      </c>
      <c r="Y1027" s="6">
        <f>INT(VLOOKUP($I1027,怪物模板!$A$3:$N$302,怪物模板!L$1,FALSE))</f>
        <v>12000</v>
      </c>
      <c r="Z1027" s="6">
        <f>INT(VLOOKUP($I1027,怪物模板!$A$3:$N$302,怪物模板!M$1,FALSE))</f>
        <v>0</v>
      </c>
      <c r="AA1027" s="6">
        <f>INT(VLOOKUP($I1027,怪物模板!$A$3:$N$302,怪物模板!N$1,FALSE))</f>
        <v>550</v>
      </c>
      <c r="AB1027" s="6">
        <v>0</v>
      </c>
      <c r="AC1027" s="6">
        <v>0</v>
      </c>
      <c r="AD1027" s="6">
        <v>0</v>
      </c>
    </row>
    <row r="1028" spans="1:30">
      <c r="A1028" s="6">
        <v>1025</v>
      </c>
      <c r="B1028" s="7">
        <v>620218</v>
      </c>
      <c r="C1028" t="s">
        <v>750</v>
      </c>
      <c r="D1028" s="6"/>
      <c r="E1028" s="11" t="str">
        <f t="shared" si="25"/>
        <v>62021823638</v>
      </c>
      <c r="F1028" s="6">
        <v>23638</v>
      </c>
      <c r="G1028" t="s">
        <v>519</v>
      </c>
      <c r="I1028" s="6">
        <v>120</v>
      </c>
      <c r="J1028" s="6">
        <v>2</v>
      </c>
      <c r="K1028" s="6">
        <v>0</v>
      </c>
      <c r="L1028" s="6">
        <v>1</v>
      </c>
      <c r="M1028" s="6">
        <v>1.2</v>
      </c>
      <c r="N1028" s="6">
        <v>3.3</v>
      </c>
      <c r="O1028" s="6">
        <v>8100</v>
      </c>
      <c r="P1028" s="6">
        <v>2803884</v>
      </c>
      <c r="Q1028" s="6">
        <v>1817</v>
      </c>
      <c r="R1028" s="6">
        <v>1817</v>
      </c>
      <c r="S1028" s="6">
        <v>1817</v>
      </c>
      <c r="T1028" s="6">
        <v>908</v>
      </c>
      <c r="U1028" s="6">
        <v>727</v>
      </c>
      <c r="V1028" s="6">
        <v>581</v>
      </c>
      <c r="W1028" s="6">
        <v>454</v>
      </c>
      <c r="X1028" s="6">
        <v>908</v>
      </c>
      <c r="Y1028" s="6">
        <f>INT(VLOOKUP($I1028,怪物模板!$A$3:$N$302,怪物模板!L$1,FALSE))</f>
        <v>12000</v>
      </c>
      <c r="Z1028" s="6">
        <f>INT(VLOOKUP($I1028,怪物模板!$A$3:$N$302,怪物模板!M$1,FALSE))</f>
        <v>0</v>
      </c>
      <c r="AA1028" s="6">
        <f>INT(VLOOKUP($I1028,怪物模板!$A$3:$N$302,怪物模板!N$1,FALSE))</f>
        <v>550</v>
      </c>
      <c r="AB1028" s="6">
        <v>0</v>
      </c>
      <c r="AC1028" s="6">
        <v>0</v>
      </c>
      <c r="AD1028" s="6">
        <v>0</v>
      </c>
    </row>
    <row r="1029" spans="1:30">
      <c r="A1029" s="6">
        <v>1026</v>
      </c>
      <c r="B1029" s="7">
        <v>620219</v>
      </c>
      <c r="C1029" t="s">
        <v>751</v>
      </c>
      <c r="D1029" s="6"/>
      <c r="E1029" s="11" t="str">
        <f t="shared" si="25"/>
        <v>62021923639</v>
      </c>
      <c r="F1029" s="6">
        <v>23639</v>
      </c>
      <c r="G1029" t="s">
        <v>72</v>
      </c>
      <c r="I1029" s="6">
        <v>120</v>
      </c>
      <c r="J1029" s="6">
        <v>2</v>
      </c>
      <c r="K1029" s="6">
        <v>0</v>
      </c>
      <c r="L1029" s="6">
        <v>1</v>
      </c>
      <c r="M1029" s="6">
        <v>1.2</v>
      </c>
      <c r="N1029" s="6">
        <v>3.3</v>
      </c>
      <c r="O1029" s="6">
        <v>4050</v>
      </c>
      <c r="P1029" s="6">
        <v>2336570</v>
      </c>
      <c r="Q1029" s="6">
        <v>1817</v>
      </c>
      <c r="R1029" s="6">
        <v>1817</v>
      </c>
      <c r="S1029" s="6">
        <v>1817</v>
      </c>
      <c r="T1029" s="6">
        <v>908</v>
      </c>
      <c r="U1029" s="6">
        <v>727</v>
      </c>
      <c r="V1029" s="6">
        <v>581</v>
      </c>
      <c r="W1029" s="6">
        <v>454</v>
      </c>
      <c r="X1029" s="6">
        <v>908</v>
      </c>
      <c r="Y1029" s="6">
        <f>INT(VLOOKUP($I1029,怪物模板!$A$3:$N$302,怪物模板!L$1,FALSE))</f>
        <v>12000</v>
      </c>
      <c r="Z1029" s="6">
        <f>INT(VLOOKUP($I1029,怪物模板!$A$3:$N$302,怪物模板!M$1,FALSE))</f>
        <v>0</v>
      </c>
      <c r="AA1029" s="6">
        <f>INT(VLOOKUP($I1029,怪物模板!$A$3:$N$302,怪物模板!N$1,FALSE))</f>
        <v>550</v>
      </c>
      <c r="AB1029" s="6">
        <v>0</v>
      </c>
      <c r="AC1029" s="6">
        <v>0</v>
      </c>
      <c r="AD1029" s="6">
        <v>0</v>
      </c>
    </row>
    <row r="1030" spans="1:30">
      <c r="A1030" s="6">
        <v>1027</v>
      </c>
      <c r="B1030" s="7">
        <v>620220</v>
      </c>
      <c r="C1030" t="s">
        <v>752</v>
      </c>
      <c r="D1030" s="6"/>
      <c r="E1030" s="11" t="str">
        <f t="shared" si="25"/>
        <v>62022023640</v>
      </c>
      <c r="F1030" s="6">
        <v>23640</v>
      </c>
      <c r="G1030" t="s">
        <v>157</v>
      </c>
      <c r="I1030" s="6">
        <v>120</v>
      </c>
      <c r="J1030" s="6">
        <v>2</v>
      </c>
      <c r="K1030" s="6">
        <v>0</v>
      </c>
      <c r="L1030" s="6">
        <v>1</v>
      </c>
      <c r="M1030" s="6">
        <v>1.2</v>
      </c>
      <c r="N1030" s="6">
        <v>3.3</v>
      </c>
      <c r="O1030" s="6">
        <v>8100</v>
      </c>
      <c r="P1030" s="6">
        <v>1335182</v>
      </c>
      <c r="Q1030" s="6">
        <v>1817</v>
      </c>
      <c r="R1030" s="6">
        <v>1817</v>
      </c>
      <c r="S1030" s="6">
        <v>1817</v>
      </c>
      <c r="T1030" s="6">
        <v>908</v>
      </c>
      <c r="U1030" s="6">
        <v>727</v>
      </c>
      <c r="V1030" s="6">
        <v>581</v>
      </c>
      <c r="W1030" s="6">
        <v>454</v>
      </c>
      <c r="X1030" s="6">
        <v>908</v>
      </c>
      <c r="Y1030" s="6">
        <f>INT(VLOOKUP($I1030,怪物模板!$A$3:$N$302,怪物模板!L$1,FALSE))</f>
        <v>12000</v>
      </c>
      <c r="Z1030" s="6">
        <f>INT(VLOOKUP($I1030,怪物模板!$A$3:$N$302,怪物模板!M$1,FALSE))</f>
        <v>0</v>
      </c>
      <c r="AA1030" s="6">
        <f>INT(VLOOKUP($I1030,怪物模板!$A$3:$N$302,怪物模板!N$1,FALSE))</f>
        <v>550</v>
      </c>
      <c r="AB1030" s="6">
        <v>0</v>
      </c>
      <c r="AC1030" s="6">
        <v>0</v>
      </c>
      <c r="AD1030" s="6">
        <v>0</v>
      </c>
    </row>
    <row r="1031" spans="1:30">
      <c r="A1031" s="6">
        <v>1028</v>
      </c>
      <c r="B1031" s="7">
        <v>620301</v>
      </c>
      <c r="C1031" t="s">
        <v>753</v>
      </c>
      <c r="D1031" s="6"/>
      <c r="E1031" s="11" t="str">
        <f t="shared" ref="E1031:E1094" si="26">B1031&amp;F1031</f>
        <v>62030123641</v>
      </c>
      <c r="F1031" s="6">
        <v>23641</v>
      </c>
      <c r="G1031" t="s">
        <v>88</v>
      </c>
      <c r="I1031" s="6">
        <v>60</v>
      </c>
      <c r="J1031" s="6">
        <v>2</v>
      </c>
      <c r="K1031" s="6">
        <v>0</v>
      </c>
      <c r="L1031" s="6">
        <v>1</v>
      </c>
      <c r="M1031" s="6">
        <v>1.2</v>
      </c>
      <c r="N1031" s="6">
        <v>3.3</v>
      </c>
      <c r="O1031" s="6">
        <v>9000</v>
      </c>
      <c r="P1031" s="6">
        <v>2336570</v>
      </c>
      <c r="Q1031" s="6">
        <v>1817</v>
      </c>
      <c r="R1031" s="6">
        <v>1817</v>
      </c>
      <c r="S1031" s="6">
        <v>1817</v>
      </c>
      <c r="T1031" s="6">
        <v>908</v>
      </c>
      <c r="U1031" s="6">
        <v>727</v>
      </c>
      <c r="V1031" s="6">
        <v>581</v>
      </c>
      <c r="W1031" s="6">
        <v>454</v>
      </c>
      <c r="X1031" s="6">
        <v>908</v>
      </c>
      <c r="Y1031" s="6">
        <f>INT(VLOOKUP($I1031,怪物模板!$A$3:$N$302,怪物模板!L$1,FALSE))</f>
        <v>12000</v>
      </c>
      <c r="Z1031" s="6">
        <f>INT(VLOOKUP($I1031,怪物模板!$A$3:$N$302,怪物模板!M$1,FALSE))</f>
        <v>0</v>
      </c>
      <c r="AA1031" s="6">
        <f>INT(VLOOKUP($I1031,怪物模板!$A$3:$N$302,怪物模板!N$1,FALSE))</f>
        <v>550</v>
      </c>
      <c r="AB1031" s="6">
        <v>0</v>
      </c>
      <c r="AC1031" s="6">
        <v>0</v>
      </c>
      <c r="AD1031" s="6">
        <v>0</v>
      </c>
    </row>
    <row r="1032" spans="1:30">
      <c r="A1032" s="6">
        <v>1029</v>
      </c>
      <c r="B1032" s="7">
        <v>620302</v>
      </c>
      <c r="C1032" t="s">
        <v>754</v>
      </c>
      <c r="D1032" s="6"/>
      <c r="E1032" s="11" t="str">
        <f t="shared" si="26"/>
        <v>62030223642</v>
      </c>
      <c r="F1032" s="6">
        <v>23642</v>
      </c>
      <c r="G1032" t="s">
        <v>108</v>
      </c>
      <c r="I1032" s="6">
        <v>80</v>
      </c>
      <c r="J1032" s="6">
        <v>2</v>
      </c>
      <c r="K1032" s="6">
        <v>0</v>
      </c>
      <c r="L1032" s="6">
        <v>1</v>
      </c>
      <c r="M1032" s="6">
        <v>1.2</v>
      </c>
      <c r="N1032" s="6">
        <v>3.3</v>
      </c>
      <c r="O1032" s="6">
        <v>9000</v>
      </c>
      <c r="P1032" s="6">
        <v>1335182</v>
      </c>
      <c r="Q1032" s="6">
        <v>1817</v>
      </c>
      <c r="R1032" s="6">
        <v>1817</v>
      </c>
      <c r="S1032" s="6">
        <v>1817</v>
      </c>
      <c r="T1032" s="6">
        <v>908</v>
      </c>
      <c r="U1032" s="6">
        <v>727</v>
      </c>
      <c r="V1032" s="6">
        <v>581</v>
      </c>
      <c r="W1032" s="6">
        <v>454</v>
      </c>
      <c r="X1032" s="6">
        <v>908</v>
      </c>
      <c r="Y1032" s="6">
        <f>INT(VLOOKUP($I1032,怪物模板!$A$3:$N$302,怪物模板!L$1,FALSE))</f>
        <v>12000</v>
      </c>
      <c r="Z1032" s="6">
        <f>INT(VLOOKUP($I1032,怪物模板!$A$3:$N$302,怪物模板!M$1,FALSE))</f>
        <v>0</v>
      </c>
      <c r="AA1032" s="6">
        <f>INT(VLOOKUP($I1032,怪物模板!$A$3:$N$302,怪物模板!N$1,FALSE))</f>
        <v>550</v>
      </c>
      <c r="AB1032" s="6">
        <v>0</v>
      </c>
      <c r="AC1032" s="6">
        <v>0</v>
      </c>
      <c r="AD1032" s="6">
        <v>0</v>
      </c>
    </row>
    <row r="1033" spans="1:30">
      <c r="A1033" s="6">
        <v>1030</v>
      </c>
      <c r="B1033" s="7">
        <v>620303</v>
      </c>
      <c r="C1033" t="s">
        <v>755</v>
      </c>
      <c r="D1033" s="6"/>
      <c r="E1033" s="11" t="str">
        <f t="shared" si="26"/>
        <v>62030323643</v>
      </c>
      <c r="F1033" s="6">
        <v>23643</v>
      </c>
      <c r="G1033" t="s">
        <v>99</v>
      </c>
      <c r="I1033" s="6">
        <v>100</v>
      </c>
      <c r="J1033" s="6">
        <v>2</v>
      </c>
      <c r="K1033" s="6">
        <v>0</v>
      </c>
      <c r="L1033" s="6">
        <v>1</v>
      </c>
      <c r="M1033" s="6">
        <v>1.2</v>
      </c>
      <c r="N1033" s="6">
        <v>3.3</v>
      </c>
      <c r="O1033" s="6">
        <v>9000</v>
      </c>
      <c r="P1033" s="6">
        <v>1335182</v>
      </c>
      <c r="Q1033" s="6">
        <v>1817</v>
      </c>
      <c r="R1033" s="6">
        <v>1817</v>
      </c>
      <c r="S1033" s="6">
        <v>1817</v>
      </c>
      <c r="T1033" s="6">
        <v>908</v>
      </c>
      <c r="U1033" s="6">
        <v>727</v>
      </c>
      <c r="V1033" s="6">
        <v>581</v>
      </c>
      <c r="W1033" s="6">
        <v>454</v>
      </c>
      <c r="X1033" s="6">
        <v>908</v>
      </c>
      <c r="Y1033" s="6">
        <f>INT(VLOOKUP($I1033,怪物模板!$A$3:$N$302,怪物模板!L$1,FALSE))</f>
        <v>12000</v>
      </c>
      <c r="Z1033" s="6">
        <f>INT(VLOOKUP($I1033,怪物模板!$A$3:$N$302,怪物模板!M$1,FALSE))</f>
        <v>0</v>
      </c>
      <c r="AA1033" s="6">
        <f>INT(VLOOKUP($I1033,怪物模板!$A$3:$N$302,怪物模板!N$1,FALSE))</f>
        <v>550</v>
      </c>
      <c r="AB1033" s="6">
        <v>0</v>
      </c>
      <c r="AC1033" s="6">
        <v>0</v>
      </c>
      <c r="AD1033" s="6">
        <v>0</v>
      </c>
    </row>
    <row r="1034" spans="1:30">
      <c r="A1034" s="6">
        <v>1031</v>
      </c>
      <c r="B1034" s="7">
        <v>620304</v>
      </c>
      <c r="C1034" t="s">
        <v>756</v>
      </c>
      <c r="D1034" s="6"/>
      <c r="E1034" s="11" t="str">
        <f t="shared" si="26"/>
        <v>62030423644</v>
      </c>
      <c r="F1034" s="6">
        <v>23644</v>
      </c>
      <c r="G1034" t="s">
        <v>128</v>
      </c>
      <c r="I1034" s="6">
        <v>120</v>
      </c>
      <c r="J1034" s="6">
        <v>2</v>
      </c>
      <c r="K1034" s="6">
        <v>0</v>
      </c>
      <c r="L1034" s="6">
        <v>1</v>
      </c>
      <c r="M1034" s="6">
        <v>1.2</v>
      </c>
      <c r="N1034" s="6">
        <v>3.3</v>
      </c>
      <c r="O1034" s="6">
        <v>9000</v>
      </c>
      <c r="P1034" s="6">
        <v>2336570</v>
      </c>
      <c r="Q1034" s="6">
        <v>1817</v>
      </c>
      <c r="R1034" s="6">
        <v>1817</v>
      </c>
      <c r="S1034" s="6">
        <v>1817</v>
      </c>
      <c r="T1034" s="6">
        <v>908</v>
      </c>
      <c r="U1034" s="6">
        <v>727</v>
      </c>
      <c r="V1034" s="6">
        <v>581</v>
      </c>
      <c r="W1034" s="6">
        <v>454</v>
      </c>
      <c r="X1034" s="6">
        <v>908</v>
      </c>
      <c r="Y1034" s="6">
        <f>INT(VLOOKUP($I1034,怪物模板!$A$3:$N$302,怪物模板!L$1,FALSE))</f>
        <v>12000</v>
      </c>
      <c r="Z1034" s="6">
        <f>INT(VLOOKUP($I1034,怪物模板!$A$3:$N$302,怪物模板!M$1,FALSE))</f>
        <v>0</v>
      </c>
      <c r="AA1034" s="6">
        <f>INT(VLOOKUP($I1034,怪物模板!$A$3:$N$302,怪物模板!N$1,FALSE))</f>
        <v>550</v>
      </c>
      <c r="AB1034" s="6">
        <v>0</v>
      </c>
      <c r="AC1034" s="6">
        <v>0</v>
      </c>
      <c r="AD1034" s="6">
        <v>0</v>
      </c>
    </row>
    <row r="1035" spans="1:30">
      <c r="A1035" s="6">
        <v>1032</v>
      </c>
      <c r="B1035" s="7">
        <v>620305</v>
      </c>
      <c r="C1035" t="s">
        <v>757</v>
      </c>
      <c r="D1035" s="6"/>
      <c r="E1035" s="11" t="str">
        <f t="shared" si="26"/>
        <v>62030523645</v>
      </c>
      <c r="F1035" s="6">
        <v>23645</v>
      </c>
      <c r="G1035" t="s">
        <v>514</v>
      </c>
      <c r="I1035" s="6">
        <v>120</v>
      </c>
      <c r="J1035" s="6">
        <v>2</v>
      </c>
      <c r="K1035" s="6">
        <v>0</v>
      </c>
      <c r="L1035" s="6">
        <v>1</v>
      </c>
      <c r="M1035" s="6">
        <v>1.2</v>
      </c>
      <c r="N1035" s="6">
        <v>3.3</v>
      </c>
      <c r="O1035" s="6">
        <v>9000</v>
      </c>
      <c r="P1035" s="6">
        <v>2803884</v>
      </c>
      <c r="Q1035" s="6">
        <v>1817</v>
      </c>
      <c r="R1035" s="6">
        <v>1817</v>
      </c>
      <c r="S1035" s="6">
        <v>1817</v>
      </c>
      <c r="T1035" s="6">
        <v>908</v>
      </c>
      <c r="U1035" s="6">
        <v>727</v>
      </c>
      <c r="V1035" s="6">
        <v>581</v>
      </c>
      <c r="W1035" s="6">
        <v>454</v>
      </c>
      <c r="X1035" s="6">
        <v>908</v>
      </c>
      <c r="Y1035" s="6">
        <f>INT(VLOOKUP($I1035,怪物模板!$A$3:$N$302,怪物模板!L$1,FALSE))</f>
        <v>12000</v>
      </c>
      <c r="Z1035" s="6">
        <f>INT(VLOOKUP($I1035,怪物模板!$A$3:$N$302,怪物模板!M$1,FALSE))</f>
        <v>0</v>
      </c>
      <c r="AA1035" s="6">
        <f>INT(VLOOKUP($I1035,怪物模板!$A$3:$N$302,怪物模板!N$1,FALSE))</f>
        <v>550</v>
      </c>
      <c r="AB1035" s="6">
        <v>0</v>
      </c>
      <c r="AC1035" s="6">
        <v>0</v>
      </c>
      <c r="AD1035" s="6">
        <v>0</v>
      </c>
    </row>
    <row r="1036" spans="1:30">
      <c r="A1036" s="6">
        <v>1033</v>
      </c>
      <c r="B1036" s="7">
        <v>620306</v>
      </c>
      <c r="C1036" t="s">
        <v>758</v>
      </c>
      <c r="D1036" s="6"/>
      <c r="E1036" s="11" t="str">
        <f t="shared" si="26"/>
        <v>62030623646</v>
      </c>
      <c r="F1036" s="6">
        <v>23646</v>
      </c>
      <c r="G1036" t="s">
        <v>125</v>
      </c>
      <c r="I1036" s="6">
        <v>120</v>
      </c>
      <c r="J1036" s="6">
        <v>2</v>
      </c>
      <c r="K1036" s="6">
        <v>0</v>
      </c>
      <c r="L1036" s="6">
        <v>1</v>
      </c>
      <c r="M1036" s="6">
        <v>1.2</v>
      </c>
      <c r="N1036" s="6">
        <v>3.3</v>
      </c>
      <c r="O1036" s="6">
        <v>9000</v>
      </c>
      <c r="P1036" s="6">
        <v>1335182</v>
      </c>
      <c r="Q1036" s="6">
        <v>1817</v>
      </c>
      <c r="R1036" s="6">
        <v>1817</v>
      </c>
      <c r="S1036" s="6">
        <v>1817</v>
      </c>
      <c r="T1036" s="6">
        <v>908</v>
      </c>
      <c r="U1036" s="6">
        <v>727</v>
      </c>
      <c r="V1036" s="6">
        <v>581</v>
      </c>
      <c r="W1036" s="6">
        <v>454</v>
      </c>
      <c r="X1036" s="6">
        <v>908</v>
      </c>
      <c r="Y1036" s="6">
        <f>INT(VLOOKUP($I1036,怪物模板!$A$3:$N$302,怪物模板!L$1,FALSE))</f>
        <v>12000</v>
      </c>
      <c r="Z1036" s="6">
        <f>INT(VLOOKUP($I1036,怪物模板!$A$3:$N$302,怪物模板!M$1,FALSE))</f>
        <v>0</v>
      </c>
      <c r="AA1036" s="6">
        <f>INT(VLOOKUP($I1036,怪物模板!$A$3:$N$302,怪物模板!N$1,FALSE))</f>
        <v>550</v>
      </c>
      <c r="AB1036" s="6">
        <v>0</v>
      </c>
      <c r="AC1036" s="6">
        <v>0</v>
      </c>
      <c r="AD1036" s="6">
        <v>0</v>
      </c>
    </row>
    <row r="1037" spans="1:30">
      <c r="A1037" s="6">
        <v>1034</v>
      </c>
      <c r="B1037" s="7">
        <v>620307</v>
      </c>
      <c r="C1037" t="s">
        <v>759</v>
      </c>
      <c r="D1037" s="6"/>
      <c r="E1037" s="11" t="str">
        <f t="shared" si="26"/>
        <v>62030723647</v>
      </c>
      <c r="F1037" s="6">
        <v>23647</v>
      </c>
      <c r="G1037" t="s">
        <v>92</v>
      </c>
      <c r="I1037" s="6">
        <v>120</v>
      </c>
      <c r="J1037" s="6">
        <v>2</v>
      </c>
      <c r="K1037" s="6">
        <v>0</v>
      </c>
      <c r="L1037" s="6">
        <v>1</v>
      </c>
      <c r="M1037" s="6">
        <v>1.2</v>
      </c>
      <c r="N1037" s="6">
        <v>3.3</v>
      </c>
      <c r="O1037" s="6">
        <v>9000</v>
      </c>
      <c r="P1037" s="6">
        <v>2803884</v>
      </c>
      <c r="Q1037" s="6">
        <v>1817</v>
      </c>
      <c r="R1037" s="6">
        <v>1817</v>
      </c>
      <c r="S1037" s="6">
        <v>1817</v>
      </c>
      <c r="T1037" s="6">
        <v>908</v>
      </c>
      <c r="U1037" s="6">
        <v>727</v>
      </c>
      <c r="V1037" s="6">
        <v>581</v>
      </c>
      <c r="W1037" s="6">
        <v>454</v>
      </c>
      <c r="X1037" s="6">
        <v>908</v>
      </c>
      <c r="Y1037" s="6">
        <f>INT(VLOOKUP($I1037,怪物模板!$A$3:$N$302,怪物模板!L$1,FALSE))</f>
        <v>12000</v>
      </c>
      <c r="Z1037" s="6">
        <f>INT(VLOOKUP($I1037,怪物模板!$A$3:$N$302,怪物模板!M$1,FALSE))</f>
        <v>0</v>
      </c>
      <c r="AA1037" s="6">
        <f>INT(VLOOKUP($I1037,怪物模板!$A$3:$N$302,怪物模板!N$1,FALSE))</f>
        <v>550</v>
      </c>
      <c r="AB1037" s="6">
        <v>0</v>
      </c>
      <c r="AC1037" s="6">
        <v>0</v>
      </c>
      <c r="AD1037" s="6">
        <v>0</v>
      </c>
    </row>
    <row r="1038" spans="1:30">
      <c r="A1038" s="6">
        <v>1035</v>
      </c>
      <c r="B1038" s="7">
        <v>620308</v>
      </c>
      <c r="C1038" t="s">
        <v>760</v>
      </c>
      <c r="D1038" s="6"/>
      <c r="E1038" s="11" t="str">
        <f t="shared" si="26"/>
        <v>62030823648</v>
      </c>
      <c r="F1038" s="6">
        <v>23648</v>
      </c>
      <c r="G1038" t="s">
        <v>104</v>
      </c>
      <c r="I1038" s="6">
        <v>120</v>
      </c>
      <c r="J1038" s="6">
        <v>2</v>
      </c>
      <c r="K1038" s="6">
        <v>0</v>
      </c>
      <c r="L1038" s="6">
        <v>1</v>
      </c>
      <c r="M1038" s="6">
        <v>1.2</v>
      </c>
      <c r="N1038" s="6">
        <v>3.3</v>
      </c>
      <c r="O1038" s="6">
        <v>9000</v>
      </c>
      <c r="P1038" s="6">
        <v>2336570</v>
      </c>
      <c r="Q1038" s="6">
        <v>1817</v>
      </c>
      <c r="R1038" s="6">
        <v>1817</v>
      </c>
      <c r="S1038" s="6">
        <v>1817</v>
      </c>
      <c r="T1038" s="6">
        <v>908</v>
      </c>
      <c r="U1038" s="6">
        <v>727</v>
      </c>
      <c r="V1038" s="6">
        <v>581</v>
      </c>
      <c r="W1038" s="6">
        <v>454</v>
      </c>
      <c r="X1038" s="6">
        <v>908</v>
      </c>
      <c r="Y1038" s="6">
        <f>INT(VLOOKUP($I1038,怪物模板!$A$3:$N$302,怪物模板!L$1,FALSE))</f>
        <v>12000</v>
      </c>
      <c r="Z1038" s="6">
        <f>INT(VLOOKUP($I1038,怪物模板!$A$3:$N$302,怪物模板!M$1,FALSE))</f>
        <v>0</v>
      </c>
      <c r="AA1038" s="6">
        <f>INT(VLOOKUP($I1038,怪物模板!$A$3:$N$302,怪物模板!N$1,FALSE))</f>
        <v>550</v>
      </c>
      <c r="AB1038" s="6">
        <v>0</v>
      </c>
      <c r="AC1038" s="6">
        <v>0</v>
      </c>
      <c r="AD1038" s="6">
        <v>0</v>
      </c>
    </row>
    <row r="1039" spans="1:30">
      <c r="A1039" s="6">
        <v>1036</v>
      </c>
      <c r="B1039" s="7">
        <v>620309</v>
      </c>
      <c r="C1039" t="s">
        <v>761</v>
      </c>
      <c r="D1039" s="6"/>
      <c r="E1039" s="11" t="str">
        <f t="shared" si="26"/>
        <v>62030923649</v>
      </c>
      <c r="F1039" s="6">
        <v>23649</v>
      </c>
      <c r="G1039" t="s">
        <v>124</v>
      </c>
      <c r="I1039" s="6">
        <v>120</v>
      </c>
      <c r="J1039" s="6">
        <v>2</v>
      </c>
      <c r="K1039" s="6">
        <v>0</v>
      </c>
      <c r="L1039" s="6">
        <v>1</v>
      </c>
      <c r="M1039" s="6">
        <v>1.2</v>
      </c>
      <c r="N1039" s="6">
        <v>3.3</v>
      </c>
      <c r="O1039" s="6">
        <v>9000</v>
      </c>
      <c r="P1039" s="6">
        <v>2336570</v>
      </c>
      <c r="Q1039" s="6">
        <v>1817</v>
      </c>
      <c r="R1039" s="6">
        <v>1817</v>
      </c>
      <c r="S1039" s="6">
        <v>1817</v>
      </c>
      <c r="T1039" s="6">
        <v>908</v>
      </c>
      <c r="U1039" s="6">
        <v>727</v>
      </c>
      <c r="V1039" s="6">
        <v>581</v>
      </c>
      <c r="W1039" s="6">
        <v>454</v>
      </c>
      <c r="X1039" s="6">
        <v>908</v>
      </c>
      <c r="Y1039" s="6">
        <f>INT(VLOOKUP($I1039,怪物模板!$A$3:$N$302,怪物模板!L$1,FALSE))</f>
        <v>12000</v>
      </c>
      <c r="Z1039" s="6">
        <f>INT(VLOOKUP($I1039,怪物模板!$A$3:$N$302,怪物模板!M$1,FALSE))</f>
        <v>0</v>
      </c>
      <c r="AA1039" s="6">
        <f>INT(VLOOKUP($I1039,怪物模板!$A$3:$N$302,怪物模板!N$1,FALSE))</f>
        <v>550</v>
      </c>
      <c r="AB1039" s="6">
        <v>0</v>
      </c>
      <c r="AC1039" s="6">
        <v>0</v>
      </c>
      <c r="AD1039" s="6">
        <v>0</v>
      </c>
    </row>
    <row r="1040" spans="1:30">
      <c r="A1040" s="6">
        <v>1037</v>
      </c>
      <c r="B1040" s="7">
        <v>620310</v>
      </c>
      <c r="C1040" t="s">
        <v>762</v>
      </c>
      <c r="D1040" s="6"/>
      <c r="E1040" s="11" t="str">
        <f t="shared" si="26"/>
        <v>62031023650</v>
      </c>
      <c r="F1040" s="6">
        <v>23650</v>
      </c>
      <c r="G1040" t="s">
        <v>136</v>
      </c>
      <c r="I1040" s="6">
        <v>120</v>
      </c>
      <c r="J1040" s="6">
        <v>2</v>
      </c>
      <c r="K1040" s="6">
        <v>0</v>
      </c>
      <c r="L1040" s="6">
        <v>1</v>
      </c>
      <c r="M1040" s="6">
        <v>1.2</v>
      </c>
      <c r="N1040" s="6">
        <v>3.3</v>
      </c>
      <c r="O1040" s="6">
        <v>9000</v>
      </c>
      <c r="P1040" s="6">
        <v>2336570</v>
      </c>
      <c r="Q1040" s="6">
        <v>1817</v>
      </c>
      <c r="R1040" s="6">
        <v>1817</v>
      </c>
      <c r="S1040" s="6">
        <v>1817</v>
      </c>
      <c r="T1040" s="6">
        <v>908</v>
      </c>
      <c r="U1040" s="6">
        <v>727</v>
      </c>
      <c r="V1040" s="6">
        <v>581</v>
      </c>
      <c r="W1040" s="6">
        <v>454</v>
      </c>
      <c r="X1040" s="6">
        <v>908</v>
      </c>
      <c r="Y1040" s="6">
        <f>INT(VLOOKUP($I1040,怪物模板!$A$3:$N$302,怪物模板!L$1,FALSE))</f>
        <v>12000</v>
      </c>
      <c r="Z1040" s="6">
        <f>INT(VLOOKUP($I1040,怪物模板!$A$3:$N$302,怪物模板!M$1,FALSE))</f>
        <v>0</v>
      </c>
      <c r="AA1040" s="6">
        <f>INT(VLOOKUP($I1040,怪物模板!$A$3:$N$302,怪物模板!N$1,FALSE))</f>
        <v>550</v>
      </c>
      <c r="AB1040" s="6">
        <v>0</v>
      </c>
      <c r="AC1040" s="6">
        <v>0</v>
      </c>
      <c r="AD1040" s="6">
        <v>0</v>
      </c>
    </row>
    <row r="1041" spans="1:30">
      <c r="A1041" s="6">
        <v>1038</v>
      </c>
      <c r="B1041" s="7">
        <v>620311</v>
      </c>
      <c r="C1041" t="s">
        <v>763</v>
      </c>
      <c r="D1041" s="6"/>
      <c r="E1041" s="11" t="str">
        <f t="shared" si="26"/>
        <v>62031123651</v>
      </c>
      <c r="F1041" s="6">
        <v>23651</v>
      </c>
      <c r="G1041" t="s">
        <v>75</v>
      </c>
      <c r="I1041" s="6">
        <v>120</v>
      </c>
      <c r="J1041" s="6">
        <v>2</v>
      </c>
      <c r="K1041" s="6">
        <v>0</v>
      </c>
      <c r="L1041" s="6">
        <v>1</v>
      </c>
      <c r="M1041" s="6">
        <v>1.2</v>
      </c>
      <c r="N1041" s="6">
        <v>3.3</v>
      </c>
      <c r="O1041" s="6">
        <v>9000</v>
      </c>
      <c r="P1041" s="6">
        <v>1335182</v>
      </c>
      <c r="Q1041" s="6">
        <v>1817</v>
      </c>
      <c r="R1041" s="6">
        <v>1817</v>
      </c>
      <c r="S1041" s="6">
        <v>1817</v>
      </c>
      <c r="T1041" s="6">
        <v>908</v>
      </c>
      <c r="U1041" s="6">
        <v>727</v>
      </c>
      <c r="V1041" s="6">
        <v>581</v>
      </c>
      <c r="W1041" s="6">
        <v>454</v>
      </c>
      <c r="X1041" s="6">
        <v>908</v>
      </c>
      <c r="Y1041" s="6">
        <f>INT(VLOOKUP($I1041,怪物模板!$A$3:$N$302,怪物模板!L$1,FALSE))</f>
        <v>12000</v>
      </c>
      <c r="Z1041" s="6">
        <f>INT(VLOOKUP($I1041,怪物模板!$A$3:$N$302,怪物模板!M$1,FALSE))</f>
        <v>0</v>
      </c>
      <c r="AA1041" s="6">
        <f>INT(VLOOKUP($I1041,怪物模板!$A$3:$N$302,怪物模板!N$1,FALSE))</f>
        <v>550</v>
      </c>
      <c r="AB1041" s="6">
        <v>0</v>
      </c>
      <c r="AC1041" s="6">
        <v>0</v>
      </c>
      <c r="AD1041" s="6">
        <v>0</v>
      </c>
    </row>
    <row r="1042" spans="1:30">
      <c r="A1042" s="6">
        <v>1039</v>
      </c>
      <c r="B1042" s="7">
        <v>620312</v>
      </c>
      <c r="C1042" t="s">
        <v>764</v>
      </c>
      <c r="D1042" s="6"/>
      <c r="E1042" s="11" t="str">
        <f t="shared" si="26"/>
        <v>62031223652</v>
      </c>
      <c r="F1042" s="6">
        <v>23652</v>
      </c>
      <c r="G1042" t="s">
        <v>66</v>
      </c>
      <c r="I1042" s="6">
        <v>120</v>
      </c>
      <c r="J1042" s="6">
        <v>2</v>
      </c>
      <c r="K1042" s="6">
        <v>0</v>
      </c>
      <c r="L1042" s="6">
        <v>1</v>
      </c>
      <c r="M1042" s="6">
        <v>1.2</v>
      </c>
      <c r="N1042" s="6">
        <v>3.3</v>
      </c>
      <c r="O1042" s="6">
        <v>9000</v>
      </c>
      <c r="P1042" s="6">
        <v>1335182</v>
      </c>
      <c r="Q1042" s="6">
        <v>1817</v>
      </c>
      <c r="R1042" s="6">
        <v>1817</v>
      </c>
      <c r="S1042" s="6">
        <v>1817</v>
      </c>
      <c r="T1042" s="6">
        <v>908</v>
      </c>
      <c r="U1042" s="6">
        <v>727</v>
      </c>
      <c r="V1042" s="6">
        <v>581</v>
      </c>
      <c r="W1042" s="6">
        <v>454</v>
      </c>
      <c r="X1042" s="6">
        <v>908</v>
      </c>
      <c r="Y1042" s="6">
        <f>INT(VLOOKUP($I1042,怪物模板!$A$3:$N$302,怪物模板!L$1,FALSE))</f>
        <v>12000</v>
      </c>
      <c r="Z1042" s="6">
        <f>INT(VLOOKUP($I1042,怪物模板!$A$3:$N$302,怪物模板!M$1,FALSE))</f>
        <v>0</v>
      </c>
      <c r="AA1042" s="6">
        <f>INT(VLOOKUP($I1042,怪物模板!$A$3:$N$302,怪物模板!N$1,FALSE))</f>
        <v>550</v>
      </c>
      <c r="AB1042" s="6">
        <v>0</v>
      </c>
      <c r="AC1042" s="6">
        <v>0</v>
      </c>
      <c r="AD1042" s="6">
        <v>0</v>
      </c>
    </row>
    <row r="1043" spans="1:30">
      <c r="A1043" s="6">
        <v>1040</v>
      </c>
      <c r="B1043" s="7">
        <v>620313</v>
      </c>
      <c r="C1043" t="s">
        <v>765</v>
      </c>
      <c r="D1043" s="6"/>
      <c r="E1043" s="11" t="str">
        <f t="shared" si="26"/>
        <v>62031323653</v>
      </c>
      <c r="F1043" s="6">
        <v>23653</v>
      </c>
      <c r="G1043" t="s">
        <v>678</v>
      </c>
      <c r="I1043" s="6">
        <v>120</v>
      </c>
      <c r="J1043" s="6">
        <v>2</v>
      </c>
      <c r="K1043" s="6">
        <v>0</v>
      </c>
      <c r="L1043" s="6">
        <v>1</v>
      </c>
      <c r="M1043" s="6">
        <v>1.2</v>
      </c>
      <c r="N1043" s="6">
        <v>3.3</v>
      </c>
      <c r="O1043" s="6">
        <v>9000</v>
      </c>
      <c r="P1043" s="6">
        <v>2336570</v>
      </c>
      <c r="Q1043" s="6">
        <v>1817</v>
      </c>
      <c r="R1043" s="6">
        <v>1817</v>
      </c>
      <c r="S1043" s="6">
        <v>1817</v>
      </c>
      <c r="T1043" s="6">
        <v>908</v>
      </c>
      <c r="U1043" s="6">
        <v>727</v>
      </c>
      <c r="V1043" s="6">
        <v>581</v>
      </c>
      <c r="W1043" s="6">
        <v>454</v>
      </c>
      <c r="X1043" s="6">
        <v>908</v>
      </c>
      <c r="Y1043" s="6">
        <f>INT(VLOOKUP($I1043,怪物模板!$A$3:$N$302,怪物模板!L$1,FALSE))</f>
        <v>12000</v>
      </c>
      <c r="Z1043" s="6">
        <f>INT(VLOOKUP($I1043,怪物模板!$A$3:$N$302,怪物模板!M$1,FALSE))</f>
        <v>0</v>
      </c>
      <c r="AA1043" s="6">
        <f>INT(VLOOKUP($I1043,怪物模板!$A$3:$N$302,怪物模板!N$1,FALSE))</f>
        <v>550</v>
      </c>
      <c r="AB1043" s="6">
        <v>0</v>
      </c>
      <c r="AC1043" s="6">
        <v>0</v>
      </c>
      <c r="AD1043" s="6">
        <v>0</v>
      </c>
    </row>
    <row r="1044" spans="1:30">
      <c r="A1044" s="6">
        <v>1041</v>
      </c>
      <c r="B1044" s="7">
        <v>620314</v>
      </c>
      <c r="C1044" t="s">
        <v>766</v>
      </c>
      <c r="D1044" s="6"/>
      <c r="E1044" s="11" t="str">
        <f t="shared" si="26"/>
        <v>62031423654</v>
      </c>
      <c r="F1044" s="6">
        <v>23654</v>
      </c>
      <c r="G1044" t="s">
        <v>522</v>
      </c>
      <c r="I1044" s="6">
        <v>120</v>
      </c>
      <c r="J1044" s="6">
        <v>2</v>
      </c>
      <c r="K1044" s="6">
        <v>0</v>
      </c>
      <c r="L1044" s="6">
        <v>1</v>
      </c>
      <c r="M1044" s="6">
        <v>1.2</v>
      </c>
      <c r="N1044" s="6">
        <v>3.3</v>
      </c>
      <c r="O1044" s="6">
        <v>9000</v>
      </c>
      <c r="P1044" s="6">
        <v>1335182</v>
      </c>
      <c r="Q1044" s="6">
        <v>1817</v>
      </c>
      <c r="R1044" s="6">
        <v>1817</v>
      </c>
      <c r="S1044" s="6">
        <v>1817</v>
      </c>
      <c r="T1044" s="6">
        <v>908</v>
      </c>
      <c r="U1044" s="6">
        <v>727</v>
      </c>
      <c r="V1044" s="6">
        <v>581</v>
      </c>
      <c r="W1044" s="6">
        <v>454</v>
      </c>
      <c r="X1044" s="6">
        <v>908</v>
      </c>
      <c r="Y1044" s="6">
        <f>INT(VLOOKUP($I1044,怪物模板!$A$3:$N$302,怪物模板!L$1,FALSE))</f>
        <v>12000</v>
      </c>
      <c r="Z1044" s="6">
        <f>INT(VLOOKUP($I1044,怪物模板!$A$3:$N$302,怪物模板!M$1,FALSE))</f>
        <v>0</v>
      </c>
      <c r="AA1044" s="6">
        <f>INT(VLOOKUP($I1044,怪物模板!$A$3:$N$302,怪物模板!N$1,FALSE))</f>
        <v>550</v>
      </c>
      <c r="AB1044" s="6">
        <v>0</v>
      </c>
      <c r="AC1044" s="6">
        <v>0</v>
      </c>
      <c r="AD1044" s="6">
        <v>0</v>
      </c>
    </row>
    <row r="1045" spans="1:30">
      <c r="A1045" s="6">
        <v>1042</v>
      </c>
      <c r="B1045" s="7">
        <v>620315</v>
      </c>
      <c r="C1045" t="s">
        <v>767</v>
      </c>
      <c r="D1045" s="6"/>
      <c r="E1045" s="11" t="str">
        <f t="shared" si="26"/>
        <v>62031523655</v>
      </c>
      <c r="F1045" s="6">
        <v>23655</v>
      </c>
      <c r="G1045" t="s">
        <v>190</v>
      </c>
      <c r="I1045" s="6">
        <v>120</v>
      </c>
      <c r="J1045" s="6">
        <v>2</v>
      </c>
      <c r="K1045" s="6">
        <v>0</v>
      </c>
      <c r="L1045" s="6">
        <v>1</v>
      </c>
      <c r="M1045" s="6">
        <v>1.2</v>
      </c>
      <c r="N1045" s="6">
        <v>3.3</v>
      </c>
      <c r="O1045" s="6">
        <v>3000</v>
      </c>
      <c r="P1045" s="6">
        <v>2336570</v>
      </c>
      <c r="Q1045" s="6">
        <v>1817</v>
      </c>
      <c r="R1045" s="6">
        <v>1817</v>
      </c>
      <c r="S1045" s="6">
        <v>1817</v>
      </c>
      <c r="T1045" s="6">
        <v>908</v>
      </c>
      <c r="U1045" s="6">
        <v>727</v>
      </c>
      <c r="V1045" s="6">
        <v>581</v>
      </c>
      <c r="W1045" s="6">
        <v>454</v>
      </c>
      <c r="X1045" s="6">
        <v>908</v>
      </c>
      <c r="Y1045" s="6">
        <f>INT(VLOOKUP($I1045,怪物模板!$A$3:$N$302,怪物模板!L$1,FALSE))</f>
        <v>12000</v>
      </c>
      <c r="Z1045" s="6">
        <f>INT(VLOOKUP($I1045,怪物模板!$A$3:$N$302,怪物模板!M$1,FALSE))</f>
        <v>0</v>
      </c>
      <c r="AA1045" s="6">
        <f>INT(VLOOKUP($I1045,怪物模板!$A$3:$N$302,怪物模板!N$1,FALSE))</f>
        <v>550</v>
      </c>
      <c r="AB1045" s="6">
        <v>0</v>
      </c>
      <c r="AC1045" s="6">
        <v>0</v>
      </c>
      <c r="AD1045" s="6">
        <v>0</v>
      </c>
    </row>
    <row r="1046" spans="1:30">
      <c r="A1046" s="6">
        <v>1043</v>
      </c>
      <c r="B1046" s="7">
        <v>620316</v>
      </c>
      <c r="C1046" t="s">
        <v>768</v>
      </c>
      <c r="D1046" s="6"/>
      <c r="E1046" s="11" t="str">
        <f t="shared" si="26"/>
        <v>62031623656</v>
      </c>
      <c r="F1046" s="6">
        <v>23656</v>
      </c>
      <c r="G1046" t="s">
        <v>160</v>
      </c>
      <c r="I1046" s="6">
        <v>120</v>
      </c>
      <c r="J1046" s="6">
        <v>2</v>
      </c>
      <c r="K1046" s="6">
        <v>0</v>
      </c>
      <c r="L1046" s="6">
        <v>1</v>
      </c>
      <c r="M1046" s="6">
        <v>1.2</v>
      </c>
      <c r="N1046" s="6">
        <v>3.3</v>
      </c>
      <c r="O1046" s="6">
        <v>9000</v>
      </c>
      <c r="P1046" s="6">
        <v>2803884</v>
      </c>
      <c r="Q1046" s="6">
        <v>1817</v>
      </c>
      <c r="R1046" s="6">
        <v>1817</v>
      </c>
      <c r="S1046" s="6">
        <v>1817</v>
      </c>
      <c r="T1046" s="6">
        <v>908</v>
      </c>
      <c r="U1046" s="6">
        <v>727</v>
      </c>
      <c r="V1046" s="6">
        <v>581</v>
      </c>
      <c r="W1046" s="6">
        <v>454</v>
      </c>
      <c r="X1046" s="6">
        <v>908</v>
      </c>
      <c r="Y1046" s="6">
        <f>INT(VLOOKUP($I1046,怪物模板!$A$3:$N$302,怪物模板!L$1,FALSE))</f>
        <v>12000</v>
      </c>
      <c r="Z1046" s="6">
        <f>INT(VLOOKUP($I1046,怪物模板!$A$3:$N$302,怪物模板!M$1,FALSE))</f>
        <v>0</v>
      </c>
      <c r="AA1046" s="6">
        <f>INT(VLOOKUP($I1046,怪物模板!$A$3:$N$302,怪物模板!N$1,FALSE))</f>
        <v>550</v>
      </c>
      <c r="AB1046" s="6">
        <v>0</v>
      </c>
      <c r="AC1046" s="6">
        <v>0</v>
      </c>
      <c r="AD1046" s="6">
        <v>0</v>
      </c>
    </row>
    <row r="1047" spans="1:30">
      <c r="A1047" s="6">
        <v>1044</v>
      </c>
      <c r="B1047" s="7">
        <v>620317</v>
      </c>
      <c r="C1047" t="s">
        <v>769</v>
      </c>
      <c r="D1047" s="6"/>
      <c r="E1047" s="11" t="str">
        <f t="shared" si="26"/>
        <v>62031723657</v>
      </c>
      <c r="F1047" s="6">
        <v>23657</v>
      </c>
      <c r="G1047" t="s">
        <v>137</v>
      </c>
      <c r="I1047" s="6">
        <v>120</v>
      </c>
      <c r="J1047" s="6">
        <v>2</v>
      </c>
      <c r="K1047" s="6">
        <v>0</v>
      </c>
      <c r="L1047" s="6">
        <v>1</v>
      </c>
      <c r="M1047" s="6">
        <v>1.2</v>
      </c>
      <c r="N1047" s="6">
        <v>3.3</v>
      </c>
      <c r="O1047" s="6">
        <v>9000</v>
      </c>
      <c r="P1047" s="6">
        <v>2336570</v>
      </c>
      <c r="Q1047" s="6">
        <v>1817</v>
      </c>
      <c r="R1047" s="6">
        <v>1817</v>
      </c>
      <c r="S1047" s="6">
        <v>1817</v>
      </c>
      <c r="T1047" s="6">
        <v>908</v>
      </c>
      <c r="U1047" s="6">
        <v>727</v>
      </c>
      <c r="V1047" s="6">
        <v>581</v>
      </c>
      <c r="W1047" s="6">
        <v>454</v>
      </c>
      <c r="X1047" s="6">
        <v>908</v>
      </c>
      <c r="Y1047" s="6">
        <f>INT(VLOOKUP($I1047,怪物模板!$A$3:$N$302,怪物模板!L$1,FALSE))</f>
        <v>12000</v>
      </c>
      <c r="Z1047" s="6">
        <f>INT(VLOOKUP($I1047,怪物模板!$A$3:$N$302,怪物模板!M$1,FALSE))</f>
        <v>0</v>
      </c>
      <c r="AA1047" s="6">
        <f>INT(VLOOKUP($I1047,怪物模板!$A$3:$N$302,怪物模板!N$1,FALSE))</f>
        <v>550</v>
      </c>
      <c r="AB1047" s="6">
        <v>0</v>
      </c>
      <c r="AC1047" s="6">
        <v>0</v>
      </c>
      <c r="AD1047" s="6">
        <v>0</v>
      </c>
    </row>
    <row r="1048" spans="1:30">
      <c r="A1048" s="6">
        <v>1045</v>
      </c>
      <c r="B1048" s="7">
        <v>620318</v>
      </c>
      <c r="C1048" t="s">
        <v>770</v>
      </c>
      <c r="D1048" s="6"/>
      <c r="E1048" s="11" t="str">
        <f t="shared" si="26"/>
        <v>62031823658</v>
      </c>
      <c r="F1048" s="6">
        <v>23658</v>
      </c>
      <c r="G1048" t="s">
        <v>519</v>
      </c>
      <c r="I1048" s="6">
        <v>120</v>
      </c>
      <c r="J1048" s="6">
        <v>2</v>
      </c>
      <c r="K1048" s="6">
        <v>0</v>
      </c>
      <c r="L1048" s="6">
        <v>1</v>
      </c>
      <c r="M1048" s="6">
        <v>1.2</v>
      </c>
      <c r="N1048" s="6">
        <v>3.3</v>
      </c>
      <c r="O1048" s="6">
        <v>9000</v>
      </c>
      <c r="P1048" s="6">
        <v>2803884</v>
      </c>
      <c r="Q1048" s="6">
        <v>1817</v>
      </c>
      <c r="R1048" s="6">
        <v>1817</v>
      </c>
      <c r="S1048" s="6">
        <v>1817</v>
      </c>
      <c r="T1048" s="6">
        <v>908</v>
      </c>
      <c r="U1048" s="6">
        <v>727</v>
      </c>
      <c r="V1048" s="6">
        <v>581</v>
      </c>
      <c r="W1048" s="6">
        <v>454</v>
      </c>
      <c r="X1048" s="6">
        <v>908</v>
      </c>
      <c r="Y1048" s="6">
        <f>INT(VLOOKUP($I1048,怪物模板!$A$3:$N$302,怪物模板!L$1,FALSE))</f>
        <v>12000</v>
      </c>
      <c r="Z1048" s="6">
        <f>INT(VLOOKUP($I1048,怪物模板!$A$3:$N$302,怪物模板!M$1,FALSE))</f>
        <v>0</v>
      </c>
      <c r="AA1048" s="6">
        <f>INT(VLOOKUP($I1048,怪物模板!$A$3:$N$302,怪物模板!N$1,FALSE))</f>
        <v>550</v>
      </c>
      <c r="AB1048" s="6">
        <v>0</v>
      </c>
      <c r="AC1048" s="6">
        <v>0</v>
      </c>
      <c r="AD1048" s="6">
        <v>0</v>
      </c>
    </row>
    <row r="1049" spans="1:30">
      <c r="A1049" s="6">
        <v>1046</v>
      </c>
      <c r="B1049" s="7">
        <v>620319</v>
      </c>
      <c r="C1049" t="s">
        <v>771</v>
      </c>
      <c r="D1049" s="6"/>
      <c r="E1049" s="11" t="str">
        <f t="shared" si="26"/>
        <v>62031923659</v>
      </c>
      <c r="F1049" s="6">
        <v>23659</v>
      </c>
      <c r="G1049" t="s">
        <v>72</v>
      </c>
      <c r="I1049" s="6">
        <v>120</v>
      </c>
      <c r="J1049" s="6">
        <v>2</v>
      </c>
      <c r="K1049" s="6">
        <v>0</v>
      </c>
      <c r="L1049" s="6">
        <v>1</v>
      </c>
      <c r="M1049" s="6">
        <v>1.2</v>
      </c>
      <c r="N1049" s="6">
        <v>3.3</v>
      </c>
      <c r="O1049" s="6">
        <v>4500</v>
      </c>
      <c r="P1049" s="6">
        <v>2336570</v>
      </c>
      <c r="Q1049" s="6">
        <v>1817</v>
      </c>
      <c r="R1049" s="6">
        <v>1817</v>
      </c>
      <c r="S1049" s="6">
        <v>1817</v>
      </c>
      <c r="T1049" s="6">
        <v>908</v>
      </c>
      <c r="U1049" s="6">
        <v>727</v>
      </c>
      <c r="V1049" s="6">
        <v>581</v>
      </c>
      <c r="W1049" s="6">
        <v>454</v>
      </c>
      <c r="X1049" s="6">
        <v>908</v>
      </c>
      <c r="Y1049" s="6">
        <f>INT(VLOOKUP($I1049,怪物模板!$A$3:$N$302,怪物模板!L$1,FALSE))</f>
        <v>12000</v>
      </c>
      <c r="Z1049" s="6">
        <f>INT(VLOOKUP($I1049,怪物模板!$A$3:$N$302,怪物模板!M$1,FALSE))</f>
        <v>0</v>
      </c>
      <c r="AA1049" s="6">
        <f>INT(VLOOKUP($I1049,怪物模板!$A$3:$N$302,怪物模板!N$1,FALSE))</f>
        <v>550</v>
      </c>
      <c r="AB1049" s="6">
        <v>0</v>
      </c>
      <c r="AC1049" s="6">
        <v>0</v>
      </c>
      <c r="AD1049" s="6">
        <v>0</v>
      </c>
    </row>
    <row r="1050" spans="1:30">
      <c r="A1050" s="6">
        <v>1047</v>
      </c>
      <c r="B1050" s="7">
        <v>620320</v>
      </c>
      <c r="C1050" t="s">
        <v>772</v>
      </c>
      <c r="D1050" s="6"/>
      <c r="E1050" s="11" t="str">
        <f t="shared" si="26"/>
        <v>62032023660</v>
      </c>
      <c r="F1050" s="6">
        <v>23660</v>
      </c>
      <c r="G1050" t="s">
        <v>157</v>
      </c>
      <c r="I1050" s="6">
        <v>120</v>
      </c>
      <c r="J1050" s="6">
        <v>2</v>
      </c>
      <c r="K1050" s="6">
        <v>0</v>
      </c>
      <c r="L1050" s="6">
        <v>1</v>
      </c>
      <c r="M1050" s="6">
        <v>1.2</v>
      </c>
      <c r="N1050" s="6">
        <v>3.3</v>
      </c>
      <c r="O1050" s="6">
        <v>9000</v>
      </c>
      <c r="P1050" s="6">
        <v>1335182</v>
      </c>
      <c r="Q1050" s="6">
        <v>1817</v>
      </c>
      <c r="R1050" s="6">
        <v>1817</v>
      </c>
      <c r="S1050" s="6">
        <v>1817</v>
      </c>
      <c r="T1050" s="6">
        <v>908</v>
      </c>
      <c r="U1050" s="6">
        <v>727</v>
      </c>
      <c r="V1050" s="6">
        <v>581</v>
      </c>
      <c r="W1050" s="6">
        <v>454</v>
      </c>
      <c r="X1050" s="6">
        <v>908</v>
      </c>
      <c r="Y1050" s="6">
        <f>INT(VLOOKUP($I1050,怪物模板!$A$3:$N$302,怪物模板!L$1,FALSE))</f>
        <v>12000</v>
      </c>
      <c r="Z1050" s="6">
        <f>INT(VLOOKUP($I1050,怪物模板!$A$3:$N$302,怪物模板!M$1,FALSE))</f>
        <v>0</v>
      </c>
      <c r="AA1050" s="6">
        <f>INT(VLOOKUP($I1050,怪物模板!$A$3:$N$302,怪物模板!N$1,FALSE))</f>
        <v>550</v>
      </c>
      <c r="AB1050" s="6">
        <v>0</v>
      </c>
      <c r="AC1050" s="6">
        <v>0</v>
      </c>
      <c r="AD1050" s="6">
        <v>0</v>
      </c>
    </row>
    <row r="1051" spans="1:30">
      <c r="A1051" s="6">
        <v>1048</v>
      </c>
      <c r="B1051" s="7">
        <v>620401</v>
      </c>
      <c r="C1051" t="s">
        <v>773</v>
      </c>
      <c r="D1051" s="6"/>
      <c r="E1051" s="11" t="str">
        <f t="shared" si="26"/>
        <v>62040123661</v>
      </c>
      <c r="F1051" s="6">
        <v>23661</v>
      </c>
      <c r="G1051" t="s">
        <v>88</v>
      </c>
      <c r="I1051" s="6">
        <v>60</v>
      </c>
      <c r="J1051" s="6">
        <v>2</v>
      </c>
      <c r="K1051" s="6">
        <v>0</v>
      </c>
      <c r="L1051" s="6">
        <v>1</v>
      </c>
      <c r="M1051" s="6">
        <v>1.2</v>
      </c>
      <c r="N1051" s="6">
        <v>3.3</v>
      </c>
      <c r="O1051" s="6">
        <v>9000</v>
      </c>
      <c r="P1051" s="6">
        <v>2336570</v>
      </c>
      <c r="Q1051" s="6">
        <v>1817</v>
      </c>
      <c r="R1051" s="6">
        <v>1817</v>
      </c>
      <c r="S1051" s="6">
        <v>1817</v>
      </c>
      <c r="T1051" s="6">
        <v>908</v>
      </c>
      <c r="U1051" s="6">
        <v>727</v>
      </c>
      <c r="V1051" s="6">
        <v>581</v>
      </c>
      <c r="W1051" s="6">
        <v>454</v>
      </c>
      <c r="X1051" s="6">
        <v>908</v>
      </c>
      <c r="Y1051" s="6">
        <f>INT(VLOOKUP($I1051,怪物模板!$A$3:$N$302,怪物模板!L$1,FALSE))</f>
        <v>12000</v>
      </c>
      <c r="Z1051" s="6">
        <f>INT(VLOOKUP($I1051,怪物模板!$A$3:$N$302,怪物模板!M$1,FALSE))</f>
        <v>0</v>
      </c>
      <c r="AA1051" s="6">
        <f>INT(VLOOKUP($I1051,怪物模板!$A$3:$N$302,怪物模板!N$1,FALSE))</f>
        <v>550</v>
      </c>
      <c r="AB1051" s="6">
        <v>0</v>
      </c>
      <c r="AC1051" s="6">
        <v>0</v>
      </c>
      <c r="AD1051" s="6">
        <v>0</v>
      </c>
    </row>
    <row r="1052" spans="1:30">
      <c r="A1052" s="6">
        <v>1049</v>
      </c>
      <c r="B1052" s="7">
        <v>620402</v>
      </c>
      <c r="C1052" t="s">
        <v>774</v>
      </c>
      <c r="D1052" s="6"/>
      <c r="E1052" s="11" t="str">
        <f t="shared" si="26"/>
        <v>62040223662</v>
      </c>
      <c r="F1052" s="6">
        <v>23662</v>
      </c>
      <c r="G1052" t="s">
        <v>108</v>
      </c>
      <c r="I1052" s="6">
        <v>80</v>
      </c>
      <c r="J1052" s="6">
        <v>2</v>
      </c>
      <c r="K1052" s="6">
        <v>0</v>
      </c>
      <c r="L1052" s="6">
        <v>1</v>
      </c>
      <c r="M1052" s="6">
        <v>1.2</v>
      </c>
      <c r="N1052" s="6">
        <v>3.3</v>
      </c>
      <c r="O1052" s="6">
        <v>9000</v>
      </c>
      <c r="P1052" s="6">
        <v>1335182</v>
      </c>
      <c r="Q1052" s="6">
        <v>1817</v>
      </c>
      <c r="R1052" s="6">
        <v>1817</v>
      </c>
      <c r="S1052" s="6">
        <v>1817</v>
      </c>
      <c r="T1052" s="6">
        <v>908</v>
      </c>
      <c r="U1052" s="6">
        <v>727</v>
      </c>
      <c r="V1052" s="6">
        <v>581</v>
      </c>
      <c r="W1052" s="6">
        <v>454</v>
      </c>
      <c r="X1052" s="6">
        <v>908</v>
      </c>
      <c r="Y1052" s="6">
        <f>INT(VLOOKUP($I1052,怪物模板!$A$3:$N$302,怪物模板!L$1,FALSE))</f>
        <v>12000</v>
      </c>
      <c r="Z1052" s="6">
        <f>INT(VLOOKUP($I1052,怪物模板!$A$3:$N$302,怪物模板!M$1,FALSE))</f>
        <v>0</v>
      </c>
      <c r="AA1052" s="6">
        <f>INT(VLOOKUP($I1052,怪物模板!$A$3:$N$302,怪物模板!N$1,FALSE))</f>
        <v>550</v>
      </c>
      <c r="AB1052" s="6">
        <v>0</v>
      </c>
      <c r="AC1052" s="6">
        <v>0</v>
      </c>
      <c r="AD1052" s="6">
        <v>0</v>
      </c>
    </row>
    <row r="1053" spans="1:30">
      <c r="A1053" s="6">
        <v>1050</v>
      </c>
      <c r="B1053" s="7">
        <v>620403</v>
      </c>
      <c r="C1053" t="s">
        <v>775</v>
      </c>
      <c r="D1053" s="6"/>
      <c r="E1053" s="11" t="str">
        <f t="shared" si="26"/>
        <v>62040323663</v>
      </c>
      <c r="F1053" s="6">
        <v>23663</v>
      </c>
      <c r="G1053" t="s">
        <v>99</v>
      </c>
      <c r="I1053" s="6">
        <v>100</v>
      </c>
      <c r="J1053" s="6">
        <v>2</v>
      </c>
      <c r="K1053" s="6">
        <v>0</v>
      </c>
      <c r="L1053" s="6">
        <v>1</v>
      </c>
      <c r="M1053" s="6">
        <v>1.2</v>
      </c>
      <c r="N1053" s="6">
        <v>3.3</v>
      </c>
      <c r="O1053" s="6">
        <v>9000</v>
      </c>
      <c r="P1053" s="6">
        <v>1335182</v>
      </c>
      <c r="Q1053" s="6">
        <v>1817</v>
      </c>
      <c r="R1053" s="6">
        <v>1817</v>
      </c>
      <c r="S1053" s="6">
        <v>1817</v>
      </c>
      <c r="T1053" s="6">
        <v>908</v>
      </c>
      <c r="U1053" s="6">
        <v>727</v>
      </c>
      <c r="V1053" s="6">
        <v>581</v>
      </c>
      <c r="W1053" s="6">
        <v>454</v>
      </c>
      <c r="X1053" s="6">
        <v>908</v>
      </c>
      <c r="Y1053" s="6">
        <f>INT(VLOOKUP($I1053,怪物模板!$A$3:$N$302,怪物模板!L$1,FALSE))</f>
        <v>12000</v>
      </c>
      <c r="Z1053" s="6">
        <f>INT(VLOOKUP($I1053,怪物模板!$A$3:$N$302,怪物模板!M$1,FALSE))</f>
        <v>0</v>
      </c>
      <c r="AA1053" s="6">
        <f>INT(VLOOKUP($I1053,怪物模板!$A$3:$N$302,怪物模板!N$1,FALSE))</f>
        <v>550</v>
      </c>
      <c r="AB1053" s="6">
        <v>0</v>
      </c>
      <c r="AC1053" s="6">
        <v>0</v>
      </c>
      <c r="AD1053" s="6">
        <v>0</v>
      </c>
    </row>
    <row r="1054" spans="1:30">
      <c r="A1054" s="6">
        <v>1051</v>
      </c>
      <c r="B1054" s="7">
        <v>620404</v>
      </c>
      <c r="C1054" t="s">
        <v>776</v>
      </c>
      <c r="D1054" s="6"/>
      <c r="E1054" s="11" t="str">
        <f t="shared" si="26"/>
        <v>62040423664</v>
      </c>
      <c r="F1054" s="6">
        <v>23664</v>
      </c>
      <c r="G1054" t="s">
        <v>128</v>
      </c>
      <c r="I1054" s="6">
        <v>120</v>
      </c>
      <c r="J1054" s="6">
        <v>2</v>
      </c>
      <c r="K1054" s="6">
        <v>0</v>
      </c>
      <c r="L1054" s="6">
        <v>1</v>
      </c>
      <c r="M1054" s="6">
        <v>1.2</v>
      </c>
      <c r="N1054" s="6">
        <v>3.3</v>
      </c>
      <c r="O1054" s="6">
        <v>9000</v>
      </c>
      <c r="P1054" s="6">
        <v>2336570</v>
      </c>
      <c r="Q1054" s="6">
        <v>1817</v>
      </c>
      <c r="R1054" s="6">
        <v>1817</v>
      </c>
      <c r="S1054" s="6">
        <v>1817</v>
      </c>
      <c r="T1054" s="6">
        <v>908</v>
      </c>
      <c r="U1054" s="6">
        <v>727</v>
      </c>
      <c r="V1054" s="6">
        <v>581</v>
      </c>
      <c r="W1054" s="6">
        <v>454</v>
      </c>
      <c r="X1054" s="6">
        <v>908</v>
      </c>
      <c r="Y1054" s="6">
        <f>INT(VLOOKUP($I1054,怪物模板!$A$3:$N$302,怪物模板!L$1,FALSE))</f>
        <v>12000</v>
      </c>
      <c r="Z1054" s="6">
        <f>INT(VLOOKUP($I1054,怪物模板!$A$3:$N$302,怪物模板!M$1,FALSE))</f>
        <v>0</v>
      </c>
      <c r="AA1054" s="6">
        <f>INT(VLOOKUP($I1054,怪物模板!$A$3:$N$302,怪物模板!N$1,FALSE))</f>
        <v>550</v>
      </c>
      <c r="AB1054" s="6">
        <v>0</v>
      </c>
      <c r="AC1054" s="6">
        <v>0</v>
      </c>
      <c r="AD1054" s="6">
        <v>0</v>
      </c>
    </row>
    <row r="1055" spans="1:30">
      <c r="A1055" s="6">
        <v>1052</v>
      </c>
      <c r="B1055" s="7">
        <v>620405</v>
      </c>
      <c r="C1055" t="s">
        <v>777</v>
      </c>
      <c r="D1055" s="6"/>
      <c r="E1055" s="11" t="str">
        <f t="shared" si="26"/>
        <v>62040523665</v>
      </c>
      <c r="F1055" s="6">
        <v>23665</v>
      </c>
      <c r="G1055" t="s">
        <v>514</v>
      </c>
      <c r="I1055" s="6">
        <v>120</v>
      </c>
      <c r="J1055" s="6">
        <v>2</v>
      </c>
      <c r="K1055" s="6">
        <v>0</v>
      </c>
      <c r="L1055" s="6">
        <v>1</v>
      </c>
      <c r="M1055" s="6">
        <v>1.2</v>
      </c>
      <c r="N1055" s="6">
        <v>3.3</v>
      </c>
      <c r="O1055" s="6">
        <v>9000</v>
      </c>
      <c r="P1055" s="6">
        <v>2803884</v>
      </c>
      <c r="Q1055" s="6">
        <v>1817</v>
      </c>
      <c r="R1055" s="6">
        <v>1817</v>
      </c>
      <c r="S1055" s="6">
        <v>1817</v>
      </c>
      <c r="T1055" s="6">
        <v>908</v>
      </c>
      <c r="U1055" s="6">
        <v>727</v>
      </c>
      <c r="V1055" s="6">
        <v>581</v>
      </c>
      <c r="W1055" s="6">
        <v>454</v>
      </c>
      <c r="X1055" s="6">
        <v>908</v>
      </c>
      <c r="Y1055" s="6">
        <f>INT(VLOOKUP($I1055,怪物模板!$A$3:$N$302,怪物模板!L$1,FALSE))</f>
        <v>12000</v>
      </c>
      <c r="Z1055" s="6">
        <f>INT(VLOOKUP($I1055,怪物模板!$A$3:$N$302,怪物模板!M$1,FALSE))</f>
        <v>0</v>
      </c>
      <c r="AA1055" s="6">
        <f>INT(VLOOKUP($I1055,怪物模板!$A$3:$N$302,怪物模板!N$1,FALSE))</f>
        <v>550</v>
      </c>
      <c r="AB1055" s="6">
        <v>0</v>
      </c>
      <c r="AC1055" s="6">
        <v>0</v>
      </c>
      <c r="AD1055" s="6">
        <v>0</v>
      </c>
    </row>
    <row r="1056" spans="1:30">
      <c r="A1056" s="6">
        <v>1053</v>
      </c>
      <c r="B1056" s="7">
        <v>620406</v>
      </c>
      <c r="C1056" t="s">
        <v>778</v>
      </c>
      <c r="D1056" s="6"/>
      <c r="E1056" s="11" t="str">
        <f t="shared" si="26"/>
        <v>62040623666</v>
      </c>
      <c r="F1056" s="6">
        <v>23666</v>
      </c>
      <c r="G1056" t="s">
        <v>125</v>
      </c>
      <c r="I1056" s="6">
        <v>120</v>
      </c>
      <c r="J1056" s="6">
        <v>2</v>
      </c>
      <c r="K1056" s="6">
        <v>0</v>
      </c>
      <c r="L1056" s="6">
        <v>1</v>
      </c>
      <c r="M1056" s="6">
        <v>1.2</v>
      </c>
      <c r="N1056" s="6">
        <v>3.3</v>
      </c>
      <c r="O1056" s="6">
        <v>9000</v>
      </c>
      <c r="P1056" s="6">
        <v>1335182</v>
      </c>
      <c r="Q1056" s="6">
        <v>1817</v>
      </c>
      <c r="R1056" s="6">
        <v>1817</v>
      </c>
      <c r="S1056" s="6">
        <v>1817</v>
      </c>
      <c r="T1056" s="6">
        <v>908</v>
      </c>
      <c r="U1056" s="6">
        <v>727</v>
      </c>
      <c r="V1056" s="6">
        <v>581</v>
      </c>
      <c r="W1056" s="6">
        <v>454</v>
      </c>
      <c r="X1056" s="6">
        <v>908</v>
      </c>
      <c r="Y1056" s="6">
        <f>INT(VLOOKUP($I1056,怪物模板!$A$3:$N$302,怪物模板!L$1,FALSE))</f>
        <v>12000</v>
      </c>
      <c r="Z1056" s="6">
        <f>INT(VLOOKUP($I1056,怪物模板!$A$3:$N$302,怪物模板!M$1,FALSE))</f>
        <v>0</v>
      </c>
      <c r="AA1056" s="6">
        <f>INT(VLOOKUP($I1056,怪物模板!$A$3:$N$302,怪物模板!N$1,FALSE))</f>
        <v>550</v>
      </c>
      <c r="AB1056" s="6">
        <v>0</v>
      </c>
      <c r="AC1056" s="6">
        <v>0</v>
      </c>
      <c r="AD1056" s="6">
        <v>0</v>
      </c>
    </row>
    <row r="1057" spans="1:30">
      <c r="A1057" s="6">
        <v>1054</v>
      </c>
      <c r="B1057" s="7">
        <v>620407</v>
      </c>
      <c r="C1057" t="s">
        <v>779</v>
      </c>
      <c r="D1057" s="6"/>
      <c r="E1057" s="11" t="str">
        <f t="shared" si="26"/>
        <v>62040723667</v>
      </c>
      <c r="F1057" s="6">
        <v>23667</v>
      </c>
      <c r="G1057" t="s">
        <v>92</v>
      </c>
      <c r="I1057" s="6">
        <v>120</v>
      </c>
      <c r="J1057" s="6">
        <v>2</v>
      </c>
      <c r="K1057" s="6">
        <v>0</v>
      </c>
      <c r="L1057" s="6">
        <v>1</v>
      </c>
      <c r="M1057" s="6">
        <v>1.2</v>
      </c>
      <c r="N1057" s="6">
        <v>3.3</v>
      </c>
      <c r="O1057" s="6">
        <v>9000</v>
      </c>
      <c r="P1057" s="6">
        <v>2803884</v>
      </c>
      <c r="Q1057" s="6">
        <v>1817</v>
      </c>
      <c r="R1057" s="6">
        <v>1817</v>
      </c>
      <c r="S1057" s="6">
        <v>1817</v>
      </c>
      <c r="T1057" s="6">
        <v>908</v>
      </c>
      <c r="U1057" s="6">
        <v>727</v>
      </c>
      <c r="V1057" s="6">
        <v>581</v>
      </c>
      <c r="W1057" s="6">
        <v>454</v>
      </c>
      <c r="X1057" s="6">
        <v>908</v>
      </c>
      <c r="Y1057" s="6">
        <f>INT(VLOOKUP($I1057,怪物模板!$A$3:$N$302,怪物模板!L$1,FALSE))</f>
        <v>12000</v>
      </c>
      <c r="Z1057" s="6">
        <f>INT(VLOOKUP($I1057,怪物模板!$A$3:$N$302,怪物模板!M$1,FALSE))</f>
        <v>0</v>
      </c>
      <c r="AA1057" s="6">
        <f>INT(VLOOKUP($I1057,怪物模板!$A$3:$N$302,怪物模板!N$1,FALSE))</f>
        <v>550</v>
      </c>
      <c r="AB1057" s="6">
        <v>0</v>
      </c>
      <c r="AC1057" s="6">
        <v>0</v>
      </c>
      <c r="AD1057" s="6">
        <v>0</v>
      </c>
    </row>
    <row r="1058" spans="1:30">
      <c r="A1058" s="6">
        <v>1055</v>
      </c>
      <c r="B1058" s="7">
        <v>620408</v>
      </c>
      <c r="C1058" t="s">
        <v>780</v>
      </c>
      <c r="D1058" s="6"/>
      <c r="E1058" s="11" t="str">
        <f t="shared" si="26"/>
        <v>62040823668</v>
      </c>
      <c r="F1058" s="6">
        <v>23668</v>
      </c>
      <c r="G1058" t="s">
        <v>104</v>
      </c>
      <c r="I1058" s="6">
        <v>120</v>
      </c>
      <c r="J1058" s="6">
        <v>2</v>
      </c>
      <c r="K1058" s="6">
        <v>0</v>
      </c>
      <c r="L1058" s="6">
        <v>1</v>
      </c>
      <c r="M1058" s="6">
        <v>1.2</v>
      </c>
      <c r="N1058" s="6">
        <v>3.3</v>
      </c>
      <c r="O1058" s="6">
        <v>9000</v>
      </c>
      <c r="P1058" s="6">
        <v>2336570</v>
      </c>
      <c r="Q1058" s="6">
        <v>1817</v>
      </c>
      <c r="R1058" s="6">
        <v>1817</v>
      </c>
      <c r="S1058" s="6">
        <v>1817</v>
      </c>
      <c r="T1058" s="6">
        <v>908</v>
      </c>
      <c r="U1058" s="6">
        <v>727</v>
      </c>
      <c r="V1058" s="6">
        <v>581</v>
      </c>
      <c r="W1058" s="6">
        <v>454</v>
      </c>
      <c r="X1058" s="6">
        <v>908</v>
      </c>
      <c r="Y1058" s="6">
        <f>INT(VLOOKUP($I1058,怪物模板!$A$3:$N$302,怪物模板!L$1,FALSE))</f>
        <v>12000</v>
      </c>
      <c r="Z1058" s="6">
        <f>INT(VLOOKUP($I1058,怪物模板!$A$3:$N$302,怪物模板!M$1,FALSE))</f>
        <v>0</v>
      </c>
      <c r="AA1058" s="6">
        <f>INT(VLOOKUP($I1058,怪物模板!$A$3:$N$302,怪物模板!N$1,FALSE))</f>
        <v>550</v>
      </c>
      <c r="AB1058" s="6">
        <v>0</v>
      </c>
      <c r="AC1058" s="6">
        <v>0</v>
      </c>
      <c r="AD1058" s="6">
        <v>0</v>
      </c>
    </row>
    <row r="1059" spans="1:30">
      <c r="A1059" s="6">
        <v>1056</v>
      </c>
      <c r="B1059" s="7">
        <v>620409</v>
      </c>
      <c r="C1059" t="s">
        <v>781</v>
      </c>
      <c r="D1059" s="6"/>
      <c r="E1059" s="11" t="str">
        <f t="shared" si="26"/>
        <v>62040923669</v>
      </c>
      <c r="F1059" s="6">
        <v>23669</v>
      </c>
      <c r="G1059" t="s">
        <v>124</v>
      </c>
      <c r="I1059" s="6">
        <v>120</v>
      </c>
      <c r="J1059" s="6">
        <v>2</v>
      </c>
      <c r="K1059" s="6">
        <v>0</v>
      </c>
      <c r="L1059" s="6">
        <v>1</v>
      </c>
      <c r="M1059" s="6">
        <v>1.2</v>
      </c>
      <c r="N1059" s="6">
        <v>3.3</v>
      </c>
      <c r="O1059" s="6">
        <v>9000</v>
      </c>
      <c r="P1059" s="6">
        <v>2336570</v>
      </c>
      <c r="Q1059" s="6">
        <v>1817</v>
      </c>
      <c r="R1059" s="6">
        <v>1817</v>
      </c>
      <c r="S1059" s="6">
        <v>1817</v>
      </c>
      <c r="T1059" s="6">
        <v>908</v>
      </c>
      <c r="U1059" s="6">
        <v>727</v>
      </c>
      <c r="V1059" s="6">
        <v>581</v>
      </c>
      <c r="W1059" s="6">
        <v>454</v>
      </c>
      <c r="X1059" s="6">
        <v>908</v>
      </c>
      <c r="Y1059" s="6">
        <f>INT(VLOOKUP($I1059,怪物模板!$A$3:$N$302,怪物模板!L$1,FALSE))</f>
        <v>12000</v>
      </c>
      <c r="Z1059" s="6">
        <f>INT(VLOOKUP($I1059,怪物模板!$A$3:$N$302,怪物模板!M$1,FALSE))</f>
        <v>0</v>
      </c>
      <c r="AA1059" s="6">
        <f>INT(VLOOKUP($I1059,怪物模板!$A$3:$N$302,怪物模板!N$1,FALSE))</f>
        <v>550</v>
      </c>
      <c r="AB1059" s="6">
        <v>0</v>
      </c>
      <c r="AC1059" s="6">
        <v>0</v>
      </c>
      <c r="AD1059" s="6">
        <v>0</v>
      </c>
    </row>
    <row r="1060" spans="1:30">
      <c r="A1060" s="6">
        <v>1057</v>
      </c>
      <c r="B1060" s="7">
        <v>620410</v>
      </c>
      <c r="C1060" t="s">
        <v>782</v>
      </c>
      <c r="D1060" s="6"/>
      <c r="E1060" s="11" t="str">
        <f t="shared" si="26"/>
        <v>62041023670</v>
      </c>
      <c r="F1060" s="6">
        <v>23670</v>
      </c>
      <c r="G1060" t="s">
        <v>136</v>
      </c>
      <c r="I1060" s="6">
        <v>120</v>
      </c>
      <c r="J1060" s="6">
        <v>2</v>
      </c>
      <c r="K1060" s="6">
        <v>0</v>
      </c>
      <c r="L1060" s="6">
        <v>1</v>
      </c>
      <c r="M1060" s="6">
        <v>1.2</v>
      </c>
      <c r="N1060" s="6">
        <v>3.3</v>
      </c>
      <c r="O1060" s="6">
        <v>9000</v>
      </c>
      <c r="P1060" s="6">
        <v>2336570</v>
      </c>
      <c r="Q1060" s="6">
        <v>1817</v>
      </c>
      <c r="R1060" s="6">
        <v>1817</v>
      </c>
      <c r="S1060" s="6">
        <v>1817</v>
      </c>
      <c r="T1060" s="6">
        <v>908</v>
      </c>
      <c r="U1060" s="6">
        <v>727</v>
      </c>
      <c r="V1060" s="6">
        <v>581</v>
      </c>
      <c r="W1060" s="6">
        <v>454</v>
      </c>
      <c r="X1060" s="6">
        <v>908</v>
      </c>
      <c r="Y1060" s="6">
        <f>INT(VLOOKUP($I1060,怪物模板!$A$3:$N$302,怪物模板!L$1,FALSE))</f>
        <v>12000</v>
      </c>
      <c r="Z1060" s="6">
        <f>INT(VLOOKUP($I1060,怪物模板!$A$3:$N$302,怪物模板!M$1,FALSE))</f>
        <v>0</v>
      </c>
      <c r="AA1060" s="6">
        <f>INT(VLOOKUP($I1060,怪物模板!$A$3:$N$302,怪物模板!N$1,FALSE))</f>
        <v>550</v>
      </c>
      <c r="AB1060" s="6">
        <v>0</v>
      </c>
      <c r="AC1060" s="6">
        <v>0</v>
      </c>
      <c r="AD1060" s="6">
        <v>0</v>
      </c>
    </row>
    <row r="1061" spans="1:30">
      <c r="A1061" s="6">
        <v>1058</v>
      </c>
      <c r="B1061" s="7">
        <v>620411</v>
      </c>
      <c r="C1061" t="s">
        <v>783</v>
      </c>
      <c r="D1061" s="6"/>
      <c r="E1061" s="11" t="str">
        <f t="shared" si="26"/>
        <v>62041123671</v>
      </c>
      <c r="F1061" s="6">
        <v>23671</v>
      </c>
      <c r="G1061" t="s">
        <v>75</v>
      </c>
      <c r="I1061" s="6">
        <v>120</v>
      </c>
      <c r="J1061" s="6">
        <v>2</v>
      </c>
      <c r="K1061" s="6">
        <v>0</v>
      </c>
      <c r="L1061" s="6">
        <v>1</v>
      </c>
      <c r="M1061" s="6">
        <v>1.2</v>
      </c>
      <c r="N1061" s="6">
        <v>3.3</v>
      </c>
      <c r="O1061" s="6">
        <v>9000</v>
      </c>
      <c r="P1061" s="6">
        <v>1335182</v>
      </c>
      <c r="Q1061" s="6">
        <v>1817</v>
      </c>
      <c r="R1061" s="6">
        <v>1817</v>
      </c>
      <c r="S1061" s="6">
        <v>1817</v>
      </c>
      <c r="T1061" s="6">
        <v>908</v>
      </c>
      <c r="U1061" s="6">
        <v>727</v>
      </c>
      <c r="V1061" s="6">
        <v>581</v>
      </c>
      <c r="W1061" s="6">
        <v>454</v>
      </c>
      <c r="X1061" s="6">
        <v>908</v>
      </c>
      <c r="Y1061" s="6">
        <f>INT(VLOOKUP($I1061,怪物模板!$A$3:$N$302,怪物模板!L$1,FALSE))</f>
        <v>12000</v>
      </c>
      <c r="Z1061" s="6">
        <f>INT(VLOOKUP($I1061,怪物模板!$A$3:$N$302,怪物模板!M$1,FALSE))</f>
        <v>0</v>
      </c>
      <c r="AA1061" s="6">
        <f>INT(VLOOKUP($I1061,怪物模板!$A$3:$N$302,怪物模板!N$1,FALSE))</f>
        <v>550</v>
      </c>
      <c r="AB1061" s="6">
        <v>0</v>
      </c>
      <c r="AC1061" s="6">
        <v>0</v>
      </c>
      <c r="AD1061" s="6">
        <v>0</v>
      </c>
    </row>
    <row r="1062" spans="1:30">
      <c r="A1062" s="6">
        <v>1059</v>
      </c>
      <c r="B1062" s="7">
        <v>620412</v>
      </c>
      <c r="C1062" t="s">
        <v>784</v>
      </c>
      <c r="D1062" s="6"/>
      <c r="E1062" s="11" t="str">
        <f t="shared" si="26"/>
        <v>62041223672</v>
      </c>
      <c r="F1062" s="6">
        <v>23672</v>
      </c>
      <c r="G1062" t="s">
        <v>66</v>
      </c>
      <c r="I1062" s="6">
        <v>120</v>
      </c>
      <c r="J1062" s="6">
        <v>2</v>
      </c>
      <c r="K1062" s="6">
        <v>0</v>
      </c>
      <c r="L1062" s="6">
        <v>1</v>
      </c>
      <c r="M1062" s="6">
        <v>1.2</v>
      </c>
      <c r="N1062" s="6">
        <v>3.3</v>
      </c>
      <c r="O1062" s="6">
        <v>9000</v>
      </c>
      <c r="P1062" s="6">
        <v>1335182</v>
      </c>
      <c r="Q1062" s="6">
        <v>1817</v>
      </c>
      <c r="R1062" s="6">
        <v>1817</v>
      </c>
      <c r="S1062" s="6">
        <v>1817</v>
      </c>
      <c r="T1062" s="6">
        <v>908</v>
      </c>
      <c r="U1062" s="6">
        <v>727</v>
      </c>
      <c r="V1062" s="6">
        <v>581</v>
      </c>
      <c r="W1062" s="6">
        <v>454</v>
      </c>
      <c r="X1062" s="6">
        <v>908</v>
      </c>
      <c r="Y1062" s="6">
        <f>INT(VLOOKUP($I1062,怪物模板!$A$3:$N$302,怪物模板!L$1,FALSE))</f>
        <v>12000</v>
      </c>
      <c r="Z1062" s="6">
        <f>INT(VLOOKUP($I1062,怪物模板!$A$3:$N$302,怪物模板!M$1,FALSE))</f>
        <v>0</v>
      </c>
      <c r="AA1062" s="6">
        <f>INT(VLOOKUP($I1062,怪物模板!$A$3:$N$302,怪物模板!N$1,FALSE))</f>
        <v>550</v>
      </c>
      <c r="AB1062" s="6">
        <v>0</v>
      </c>
      <c r="AC1062" s="6">
        <v>0</v>
      </c>
      <c r="AD1062" s="6">
        <v>0</v>
      </c>
    </row>
    <row r="1063" spans="1:30">
      <c r="A1063" s="6">
        <v>1060</v>
      </c>
      <c r="B1063" s="7">
        <v>620413</v>
      </c>
      <c r="C1063" t="s">
        <v>785</v>
      </c>
      <c r="D1063" s="6"/>
      <c r="E1063" s="11" t="str">
        <f t="shared" si="26"/>
        <v>62041323673</v>
      </c>
      <c r="F1063" s="6">
        <v>23673</v>
      </c>
      <c r="G1063" t="s">
        <v>678</v>
      </c>
      <c r="I1063" s="6">
        <v>120</v>
      </c>
      <c r="J1063" s="6">
        <v>2</v>
      </c>
      <c r="K1063" s="6">
        <v>0</v>
      </c>
      <c r="L1063" s="6">
        <v>1</v>
      </c>
      <c r="M1063" s="6">
        <v>1.2</v>
      </c>
      <c r="N1063" s="6">
        <v>3.3</v>
      </c>
      <c r="O1063" s="6">
        <v>9000</v>
      </c>
      <c r="P1063" s="6">
        <v>2336570</v>
      </c>
      <c r="Q1063" s="6">
        <v>1817</v>
      </c>
      <c r="R1063" s="6">
        <v>1817</v>
      </c>
      <c r="S1063" s="6">
        <v>1817</v>
      </c>
      <c r="T1063" s="6">
        <v>908</v>
      </c>
      <c r="U1063" s="6">
        <v>727</v>
      </c>
      <c r="V1063" s="6">
        <v>581</v>
      </c>
      <c r="W1063" s="6">
        <v>454</v>
      </c>
      <c r="X1063" s="6">
        <v>908</v>
      </c>
      <c r="Y1063" s="6">
        <f>INT(VLOOKUP($I1063,怪物模板!$A$3:$N$302,怪物模板!L$1,FALSE))</f>
        <v>12000</v>
      </c>
      <c r="Z1063" s="6">
        <f>INT(VLOOKUP($I1063,怪物模板!$A$3:$N$302,怪物模板!M$1,FALSE))</f>
        <v>0</v>
      </c>
      <c r="AA1063" s="6">
        <f>INT(VLOOKUP($I1063,怪物模板!$A$3:$N$302,怪物模板!N$1,FALSE))</f>
        <v>550</v>
      </c>
      <c r="AB1063" s="6">
        <v>0</v>
      </c>
      <c r="AC1063" s="6">
        <v>0</v>
      </c>
      <c r="AD1063" s="6">
        <v>0</v>
      </c>
    </row>
    <row r="1064" spans="1:30">
      <c r="A1064" s="6">
        <v>1061</v>
      </c>
      <c r="B1064" s="7">
        <v>620414</v>
      </c>
      <c r="C1064" t="s">
        <v>786</v>
      </c>
      <c r="D1064" s="6"/>
      <c r="E1064" s="11" t="str">
        <f t="shared" si="26"/>
        <v>62041423674</v>
      </c>
      <c r="F1064" s="6">
        <v>23674</v>
      </c>
      <c r="G1064" t="s">
        <v>522</v>
      </c>
      <c r="I1064" s="6">
        <v>120</v>
      </c>
      <c r="J1064" s="6">
        <v>2</v>
      </c>
      <c r="K1064" s="6">
        <v>0</v>
      </c>
      <c r="L1064" s="6">
        <v>1</v>
      </c>
      <c r="M1064" s="6">
        <v>1.2</v>
      </c>
      <c r="N1064" s="6">
        <v>3.3</v>
      </c>
      <c r="O1064" s="6">
        <v>9000</v>
      </c>
      <c r="P1064" s="6">
        <v>1335182</v>
      </c>
      <c r="Q1064" s="6">
        <v>1817</v>
      </c>
      <c r="R1064" s="6">
        <v>1817</v>
      </c>
      <c r="S1064" s="6">
        <v>1817</v>
      </c>
      <c r="T1064" s="6">
        <v>908</v>
      </c>
      <c r="U1064" s="6">
        <v>727</v>
      </c>
      <c r="V1064" s="6">
        <v>581</v>
      </c>
      <c r="W1064" s="6">
        <v>454</v>
      </c>
      <c r="X1064" s="6">
        <v>908</v>
      </c>
      <c r="Y1064" s="6">
        <f>INT(VLOOKUP($I1064,怪物模板!$A$3:$N$302,怪物模板!L$1,FALSE))</f>
        <v>12000</v>
      </c>
      <c r="Z1064" s="6">
        <f>INT(VLOOKUP($I1064,怪物模板!$A$3:$N$302,怪物模板!M$1,FALSE))</f>
        <v>0</v>
      </c>
      <c r="AA1064" s="6">
        <f>INT(VLOOKUP($I1064,怪物模板!$A$3:$N$302,怪物模板!N$1,FALSE))</f>
        <v>550</v>
      </c>
      <c r="AB1064" s="6">
        <v>0</v>
      </c>
      <c r="AC1064" s="6">
        <v>0</v>
      </c>
      <c r="AD1064" s="6">
        <v>0</v>
      </c>
    </row>
    <row r="1065" spans="1:30">
      <c r="A1065" s="6">
        <v>1062</v>
      </c>
      <c r="B1065" s="7">
        <v>620415</v>
      </c>
      <c r="C1065" t="s">
        <v>787</v>
      </c>
      <c r="D1065" s="6"/>
      <c r="E1065" s="11" t="str">
        <f t="shared" si="26"/>
        <v>62041523675</v>
      </c>
      <c r="F1065" s="6">
        <v>23675</v>
      </c>
      <c r="G1065" t="s">
        <v>190</v>
      </c>
      <c r="I1065" s="6">
        <v>120</v>
      </c>
      <c r="J1065" s="6">
        <v>2</v>
      </c>
      <c r="K1065" s="6">
        <v>0</v>
      </c>
      <c r="L1065" s="6">
        <v>1</v>
      </c>
      <c r="M1065" s="6">
        <v>1.2</v>
      </c>
      <c r="N1065" s="6">
        <v>3.3</v>
      </c>
      <c r="O1065" s="6">
        <v>3000</v>
      </c>
      <c r="P1065" s="6">
        <v>2336570</v>
      </c>
      <c r="Q1065" s="6">
        <v>1817</v>
      </c>
      <c r="R1065" s="6">
        <v>1817</v>
      </c>
      <c r="S1065" s="6">
        <v>1817</v>
      </c>
      <c r="T1065" s="6">
        <v>908</v>
      </c>
      <c r="U1065" s="6">
        <v>727</v>
      </c>
      <c r="V1065" s="6">
        <v>581</v>
      </c>
      <c r="W1065" s="6">
        <v>454</v>
      </c>
      <c r="X1065" s="6">
        <v>908</v>
      </c>
      <c r="Y1065" s="6">
        <f>INT(VLOOKUP($I1065,怪物模板!$A$3:$N$302,怪物模板!L$1,FALSE))</f>
        <v>12000</v>
      </c>
      <c r="Z1065" s="6">
        <f>INT(VLOOKUP($I1065,怪物模板!$A$3:$N$302,怪物模板!M$1,FALSE))</f>
        <v>0</v>
      </c>
      <c r="AA1065" s="6">
        <f>INT(VLOOKUP($I1065,怪物模板!$A$3:$N$302,怪物模板!N$1,FALSE))</f>
        <v>550</v>
      </c>
      <c r="AB1065" s="6">
        <v>0</v>
      </c>
      <c r="AC1065" s="6">
        <v>0</v>
      </c>
      <c r="AD1065" s="6">
        <v>0</v>
      </c>
    </row>
    <row r="1066" spans="1:30">
      <c r="A1066" s="6">
        <v>1063</v>
      </c>
      <c r="B1066" s="7">
        <v>620416</v>
      </c>
      <c r="C1066" t="s">
        <v>788</v>
      </c>
      <c r="D1066" s="6"/>
      <c r="E1066" s="11" t="str">
        <f t="shared" si="26"/>
        <v>62041623676</v>
      </c>
      <c r="F1066" s="6">
        <v>23676</v>
      </c>
      <c r="G1066" t="s">
        <v>160</v>
      </c>
      <c r="I1066" s="6">
        <v>120</v>
      </c>
      <c r="J1066" s="6">
        <v>2</v>
      </c>
      <c r="K1066" s="6">
        <v>0</v>
      </c>
      <c r="L1066" s="6">
        <v>1</v>
      </c>
      <c r="M1066" s="6">
        <v>1.2</v>
      </c>
      <c r="N1066" s="6">
        <v>3.3</v>
      </c>
      <c r="O1066" s="6">
        <v>9000</v>
      </c>
      <c r="P1066" s="6">
        <v>2803884</v>
      </c>
      <c r="Q1066" s="6">
        <v>1817</v>
      </c>
      <c r="R1066" s="6">
        <v>1817</v>
      </c>
      <c r="S1066" s="6">
        <v>1817</v>
      </c>
      <c r="T1066" s="6">
        <v>908</v>
      </c>
      <c r="U1066" s="6">
        <v>727</v>
      </c>
      <c r="V1066" s="6">
        <v>581</v>
      </c>
      <c r="W1066" s="6">
        <v>454</v>
      </c>
      <c r="X1066" s="6">
        <v>908</v>
      </c>
      <c r="Y1066" s="6">
        <f>INT(VLOOKUP($I1066,怪物模板!$A$3:$N$302,怪物模板!L$1,FALSE))</f>
        <v>12000</v>
      </c>
      <c r="Z1066" s="6">
        <f>INT(VLOOKUP($I1066,怪物模板!$A$3:$N$302,怪物模板!M$1,FALSE))</f>
        <v>0</v>
      </c>
      <c r="AA1066" s="6">
        <f>INT(VLOOKUP($I1066,怪物模板!$A$3:$N$302,怪物模板!N$1,FALSE))</f>
        <v>550</v>
      </c>
      <c r="AB1066" s="6">
        <v>0</v>
      </c>
      <c r="AC1066" s="6">
        <v>0</v>
      </c>
      <c r="AD1066" s="6">
        <v>0</v>
      </c>
    </row>
    <row r="1067" spans="1:30">
      <c r="A1067" s="6">
        <v>1064</v>
      </c>
      <c r="B1067" s="7">
        <v>620417</v>
      </c>
      <c r="C1067" t="s">
        <v>789</v>
      </c>
      <c r="D1067" s="6"/>
      <c r="E1067" s="11" t="str">
        <f t="shared" si="26"/>
        <v>62041723677</v>
      </c>
      <c r="F1067" s="6">
        <v>23677</v>
      </c>
      <c r="G1067" t="s">
        <v>137</v>
      </c>
      <c r="I1067" s="6">
        <v>120</v>
      </c>
      <c r="J1067" s="6">
        <v>2</v>
      </c>
      <c r="K1067" s="6">
        <v>0</v>
      </c>
      <c r="L1067" s="6">
        <v>1</v>
      </c>
      <c r="M1067" s="6">
        <v>1.2</v>
      </c>
      <c r="N1067" s="6">
        <v>3.3</v>
      </c>
      <c r="O1067" s="6">
        <v>9000</v>
      </c>
      <c r="P1067" s="6">
        <v>2336570</v>
      </c>
      <c r="Q1067" s="6">
        <v>1817</v>
      </c>
      <c r="R1067" s="6">
        <v>1817</v>
      </c>
      <c r="S1067" s="6">
        <v>1817</v>
      </c>
      <c r="T1067" s="6">
        <v>908</v>
      </c>
      <c r="U1067" s="6">
        <v>727</v>
      </c>
      <c r="V1067" s="6">
        <v>581</v>
      </c>
      <c r="W1067" s="6">
        <v>454</v>
      </c>
      <c r="X1067" s="6">
        <v>908</v>
      </c>
      <c r="Y1067" s="6">
        <f>INT(VLOOKUP($I1067,怪物模板!$A$3:$N$302,怪物模板!L$1,FALSE))</f>
        <v>12000</v>
      </c>
      <c r="Z1067" s="6">
        <f>INT(VLOOKUP($I1067,怪物模板!$A$3:$N$302,怪物模板!M$1,FALSE))</f>
        <v>0</v>
      </c>
      <c r="AA1067" s="6">
        <f>INT(VLOOKUP($I1067,怪物模板!$A$3:$N$302,怪物模板!N$1,FALSE))</f>
        <v>550</v>
      </c>
      <c r="AB1067" s="6">
        <v>0</v>
      </c>
      <c r="AC1067" s="6">
        <v>0</v>
      </c>
      <c r="AD1067" s="6">
        <v>0</v>
      </c>
    </row>
    <row r="1068" spans="1:30">
      <c r="A1068" s="6">
        <v>1065</v>
      </c>
      <c r="B1068" s="7">
        <v>620418</v>
      </c>
      <c r="C1068" t="s">
        <v>790</v>
      </c>
      <c r="D1068" s="6"/>
      <c r="E1068" s="11" t="str">
        <f t="shared" si="26"/>
        <v>62041823678</v>
      </c>
      <c r="F1068" s="6">
        <v>23678</v>
      </c>
      <c r="G1068" t="s">
        <v>519</v>
      </c>
      <c r="I1068" s="6">
        <v>120</v>
      </c>
      <c r="J1068" s="6">
        <v>2</v>
      </c>
      <c r="K1068" s="6">
        <v>0</v>
      </c>
      <c r="L1068" s="6">
        <v>1</v>
      </c>
      <c r="M1068" s="6">
        <v>1.2</v>
      </c>
      <c r="N1068" s="6">
        <v>3.3</v>
      </c>
      <c r="O1068" s="6">
        <v>9000</v>
      </c>
      <c r="P1068" s="6">
        <v>2803884</v>
      </c>
      <c r="Q1068" s="6">
        <v>1817</v>
      </c>
      <c r="R1068" s="6">
        <v>1817</v>
      </c>
      <c r="S1068" s="6">
        <v>1817</v>
      </c>
      <c r="T1068" s="6">
        <v>908</v>
      </c>
      <c r="U1068" s="6">
        <v>727</v>
      </c>
      <c r="V1068" s="6">
        <v>581</v>
      </c>
      <c r="W1068" s="6">
        <v>454</v>
      </c>
      <c r="X1068" s="6">
        <v>908</v>
      </c>
      <c r="Y1068" s="6">
        <f>INT(VLOOKUP($I1068,怪物模板!$A$3:$N$302,怪物模板!L$1,FALSE))</f>
        <v>12000</v>
      </c>
      <c r="Z1068" s="6">
        <f>INT(VLOOKUP($I1068,怪物模板!$A$3:$N$302,怪物模板!M$1,FALSE))</f>
        <v>0</v>
      </c>
      <c r="AA1068" s="6">
        <f>INT(VLOOKUP($I1068,怪物模板!$A$3:$N$302,怪物模板!N$1,FALSE))</f>
        <v>550</v>
      </c>
      <c r="AB1068" s="6">
        <v>0</v>
      </c>
      <c r="AC1068" s="6">
        <v>0</v>
      </c>
      <c r="AD1068" s="6">
        <v>0</v>
      </c>
    </row>
    <row r="1069" spans="1:30">
      <c r="A1069" s="6">
        <v>1066</v>
      </c>
      <c r="B1069" s="7">
        <v>620419</v>
      </c>
      <c r="C1069" t="s">
        <v>791</v>
      </c>
      <c r="D1069" s="6"/>
      <c r="E1069" s="11" t="str">
        <f t="shared" si="26"/>
        <v>62041923679</v>
      </c>
      <c r="F1069" s="6">
        <v>23679</v>
      </c>
      <c r="G1069" t="s">
        <v>72</v>
      </c>
      <c r="I1069" s="6">
        <v>120</v>
      </c>
      <c r="J1069" s="6">
        <v>2</v>
      </c>
      <c r="K1069" s="6">
        <v>0</v>
      </c>
      <c r="L1069" s="6">
        <v>1</v>
      </c>
      <c r="M1069" s="6">
        <v>1.2</v>
      </c>
      <c r="N1069" s="6">
        <v>3.3</v>
      </c>
      <c r="O1069" s="6">
        <v>4500</v>
      </c>
      <c r="P1069" s="6">
        <v>2336570</v>
      </c>
      <c r="Q1069" s="6">
        <v>1817</v>
      </c>
      <c r="R1069" s="6">
        <v>1817</v>
      </c>
      <c r="S1069" s="6">
        <v>1817</v>
      </c>
      <c r="T1069" s="6">
        <v>908</v>
      </c>
      <c r="U1069" s="6">
        <v>727</v>
      </c>
      <c r="V1069" s="6">
        <v>581</v>
      </c>
      <c r="W1069" s="6">
        <v>454</v>
      </c>
      <c r="X1069" s="6">
        <v>908</v>
      </c>
      <c r="Y1069" s="6">
        <f>INT(VLOOKUP($I1069,怪物模板!$A$3:$N$302,怪物模板!L$1,FALSE))</f>
        <v>12000</v>
      </c>
      <c r="Z1069" s="6">
        <f>INT(VLOOKUP($I1069,怪物模板!$A$3:$N$302,怪物模板!M$1,FALSE))</f>
        <v>0</v>
      </c>
      <c r="AA1069" s="6">
        <f>INT(VLOOKUP($I1069,怪物模板!$A$3:$N$302,怪物模板!N$1,FALSE))</f>
        <v>550</v>
      </c>
      <c r="AB1069" s="6">
        <v>0</v>
      </c>
      <c r="AC1069" s="6">
        <v>0</v>
      </c>
      <c r="AD1069" s="6">
        <v>0</v>
      </c>
    </row>
    <row r="1070" spans="1:30">
      <c r="A1070" s="6">
        <v>1067</v>
      </c>
      <c r="B1070" s="7">
        <v>620420</v>
      </c>
      <c r="C1070" t="s">
        <v>792</v>
      </c>
      <c r="D1070" s="6"/>
      <c r="E1070" s="11" t="str">
        <f t="shared" si="26"/>
        <v>62042023680</v>
      </c>
      <c r="F1070" s="6">
        <v>23680</v>
      </c>
      <c r="G1070" t="s">
        <v>157</v>
      </c>
      <c r="I1070" s="6">
        <v>120</v>
      </c>
      <c r="J1070" s="6">
        <v>2</v>
      </c>
      <c r="K1070" s="6">
        <v>0</v>
      </c>
      <c r="L1070" s="6">
        <v>1</v>
      </c>
      <c r="M1070" s="6">
        <v>1.2</v>
      </c>
      <c r="N1070" s="6">
        <v>3.3</v>
      </c>
      <c r="O1070" s="6">
        <v>9000</v>
      </c>
      <c r="P1070" s="6">
        <v>1335182</v>
      </c>
      <c r="Q1070" s="6">
        <v>1817</v>
      </c>
      <c r="R1070" s="6">
        <v>1817</v>
      </c>
      <c r="S1070" s="6">
        <v>1817</v>
      </c>
      <c r="T1070" s="6">
        <v>908</v>
      </c>
      <c r="U1070" s="6">
        <v>727</v>
      </c>
      <c r="V1070" s="6">
        <v>581</v>
      </c>
      <c r="W1070" s="6">
        <v>454</v>
      </c>
      <c r="X1070" s="6">
        <v>908</v>
      </c>
      <c r="Y1070" s="6">
        <f>INT(VLOOKUP($I1070,怪物模板!$A$3:$N$302,怪物模板!L$1,FALSE))</f>
        <v>12000</v>
      </c>
      <c r="Z1070" s="6">
        <f>INT(VLOOKUP($I1070,怪物模板!$A$3:$N$302,怪物模板!M$1,FALSE))</f>
        <v>0</v>
      </c>
      <c r="AA1070" s="6">
        <f>INT(VLOOKUP($I1070,怪物模板!$A$3:$N$302,怪物模板!N$1,FALSE))</f>
        <v>550</v>
      </c>
      <c r="AB1070" s="6">
        <v>0</v>
      </c>
      <c r="AC1070" s="6">
        <v>0</v>
      </c>
      <c r="AD1070" s="6">
        <v>0</v>
      </c>
    </row>
    <row r="1071" spans="1:30">
      <c r="A1071" s="6">
        <v>1068</v>
      </c>
      <c r="B1071" s="7">
        <v>620501</v>
      </c>
      <c r="C1071" t="s">
        <v>793</v>
      </c>
      <c r="D1071" s="6"/>
      <c r="E1071" s="11" t="str">
        <f t="shared" si="26"/>
        <v>62050123681</v>
      </c>
      <c r="F1071" s="6">
        <v>23681</v>
      </c>
      <c r="G1071" t="s">
        <v>88</v>
      </c>
      <c r="I1071" s="6">
        <v>60</v>
      </c>
      <c r="J1071" s="6">
        <v>2</v>
      </c>
      <c r="K1071" s="6">
        <v>0</v>
      </c>
      <c r="L1071" s="6">
        <v>1</v>
      </c>
      <c r="M1071" s="6">
        <v>1.2</v>
      </c>
      <c r="N1071" s="6">
        <v>3.3</v>
      </c>
      <c r="O1071" s="6">
        <v>10800</v>
      </c>
      <c r="P1071" s="6">
        <v>2336570</v>
      </c>
      <c r="Q1071" s="6">
        <v>1817</v>
      </c>
      <c r="R1071" s="6">
        <v>1817</v>
      </c>
      <c r="S1071" s="6">
        <v>1817</v>
      </c>
      <c r="T1071" s="6">
        <v>908</v>
      </c>
      <c r="U1071" s="6">
        <v>727</v>
      </c>
      <c r="V1071" s="6">
        <v>581</v>
      </c>
      <c r="W1071" s="6">
        <v>454</v>
      </c>
      <c r="X1071" s="6">
        <v>908</v>
      </c>
      <c r="Y1071" s="6">
        <f>INT(VLOOKUP($I1071,怪物模板!$A$3:$N$302,怪物模板!L$1,FALSE))</f>
        <v>12000</v>
      </c>
      <c r="Z1071" s="6">
        <f>INT(VLOOKUP($I1071,怪物模板!$A$3:$N$302,怪物模板!M$1,FALSE))</f>
        <v>0</v>
      </c>
      <c r="AA1071" s="6">
        <f>INT(VLOOKUP($I1071,怪物模板!$A$3:$N$302,怪物模板!N$1,FALSE))</f>
        <v>550</v>
      </c>
      <c r="AB1071" s="6">
        <v>0</v>
      </c>
      <c r="AC1071" s="6">
        <v>0</v>
      </c>
      <c r="AD1071" s="6">
        <v>0</v>
      </c>
    </row>
    <row r="1072" spans="1:30">
      <c r="A1072" s="6">
        <v>1069</v>
      </c>
      <c r="B1072" s="7">
        <v>620502</v>
      </c>
      <c r="C1072" t="s">
        <v>794</v>
      </c>
      <c r="D1072" s="6"/>
      <c r="E1072" s="11" t="str">
        <f t="shared" si="26"/>
        <v>62050223682</v>
      </c>
      <c r="F1072" s="6">
        <v>23682</v>
      </c>
      <c r="G1072" t="s">
        <v>108</v>
      </c>
      <c r="I1072" s="6">
        <v>80</v>
      </c>
      <c r="J1072" s="6">
        <v>2</v>
      </c>
      <c r="K1072" s="6">
        <v>0</v>
      </c>
      <c r="L1072" s="6">
        <v>1</v>
      </c>
      <c r="M1072" s="6">
        <v>1.2</v>
      </c>
      <c r="N1072" s="6">
        <v>3.3</v>
      </c>
      <c r="O1072" s="6">
        <v>10800</v>
      </c>
      <c r="P1072" s="6">
        <v>1335182</v>
      </c>
      <c r="Q1072" s="6">
        <v>1817</v>
      </c>
      <c r="R1072" s="6">
        <v>1817</v>
      </c>
      <c r="S1072" s="6">
        <v>1817</v>
      </c>
      <c r="T1072" s="6">
        <v>908</v>
      </c>
      <c r="U1072" s="6">
        <v>727</v>
      </c>
      <c r="V1072" s="6">
        <v>581</v>
      </c>
      <c r="W1072" s="6">
        <v>454</v>
      </c>
      <c r="X1072" s="6">
        <v>908</v>
      </c>
      <c r="Y1072" s="6">
        <f>INT(VLOOKUP($I1072,怪物模板!$A$3:$N$302,怪物模板!L$1,FALSE))</f>
        <v>12000</v>
      </c>
      <c r="Z1072" s="6">
        <f>INT(VLOOKUP($I1072,怪物模板!$A$3:$N$302,怪物模板!M$1,FALSE))</f>
        <v>0</v>
      </c>
      <c r="AA1072" s="6">
        <f>INT(VLOOKUP($I1072,怪物模板!$A$3:$N$302,怪物模板!N$1,FALSE))</f>
        <v>550</v>
      </c>
      <c r="AB1072" s="6">
        <v>0</v>
      </c>
      <c r="AC1072" s="6">
        <v>0</v>
      </c>
      <c r="AD1072" s="6">
        <v>0</v>
      </c>
    </row>
    <row r="1073" spans="1:30">
      <c r="A1073" s="6">
        <v>1070</v>
      </c>
      <c r="B1073" s="7">
        <v>620503</v>
      </c>
      <c r="C1073" t="s">
        <v>795</v>
      </c>
      <c r="D1073" s="6"/>
      <c r="E1073" s="11" t="str">
        <f t="shared" si="26"/>
        <v>62050323683</v>
      </c>
      <c r="F1073" s="6">
        <v>23683</v>
      </c>
      <c r="G1073" t="s">
        <v>99</v>
      </c>
      <c r="I1073" s="6">
        <v>100</v>
      </c>
      <c r="J1073" s="6">
        <v>2</v>
      </c>
      <c r="K1073" s="6">
        <v>0</v>
      </c>
      <c r="L1073" s="6">
        <v>1</v>
      </c>
      <c r="M1073" s="6">
        <v>1.2</v>
      </c>
      <c r="N1073" s="6">
        <v>3.3</v>
      </c>
      <c r="O1073" s="6">
        <v>10800</v>
      </c>
      <c r="P1073" s="6">
        <v>1335182</v>
      </c>
      <c r="Q1073" s="6">
        <v>1817</v>
      </c>
      <c r="R1073" s="6">
        <v>1817</v>
      </c>
      <c r="S1073" s="6">
        <v>1817</v>
      </c>
      <c r="T1073" s="6">
        <v>908</v>
      </c>
      <c r="U1073" s="6">
        <v>727</v>
      </c>
      <c r="V1073" s="6">
        <v>581</v>
      </c>
      <c r="W1073" s="6">
        <v>454</v>
      </c>
      <c r="X1073" s="6">
        <v>908</v>
      </c>
      <c r="Y1073" s="6">
        <f>INT(VLOOKUP($I1073,怪物模板!$A$3:$N$302,怪物模板!L$1,FALSE))</f>
        <v>12000</v>
      </c>
      <c r="Z1073" s="6">
        <f>INT(VLOOKUP($I1073,怪物模板!$A$3:$N$302,怪物模板!M$1,FALSE))</f>
        <v>0</v>
      </c>
      <c r="AA1073" s="6">
        <f>INT(VLOOKUP($I1073,怪物模板!$A$3:$N$302,怪物模板!N$1,FALSE))</f>
        <v>550</v>
      </c>
      <c r="AB1073" s="6">
        <v>0</v>
      </c>
      <c r="AC1073" s="6">
        <v>0</v>
      </c>
      <c r="AD1073" s="6">
        <v>0</v>
      </c>
    </row>
    <row r="1074" spans="1:30">
      <c r="A1074" s="6">
        <v>1071</v>
      </c>
      <c r="B1074" s="7">
        <v>620504</v>
      </c>
      <c r="C1074" t="s">
        <v>796</v>
      </c>
      <c r="D1074" s="6"/>
      <c r="E1074" s="11" t="str">
        <f t="shared" si="26"/>
        <v>62050423684</v>
      </c>
      <c r="F1074" s="6">
        <v>23684</v>
      </c>
      <c r="G1074" t="s">
        <v>128</v>
      </c>
      <c r="I1074" s="6">
        <v>120</v>
      </c>
      <c r="J1074" s="6">
        <v>2</v>
      </c>
      <c r="K1074" s="6">
        <v>0</v>
      </c>
      <c r="L1074" s="6">
        <v>1</v>
      </c>
      <c r="M1074" s="6">
        <v>1.2</v>
      </c>
      <c r="N1074" s="6">
        <v>3.3</v>
      </c>
      <c r="O1074" s="6">
        <v>10800</v>
      </c>
      <c r="P1074" s="6">
        <v>2336570</v>
      </c>
      <c r="Q1074" s="6">
        <v>1817</v>
      </c>
      <c r="R1074" s="6">
        <v>1817</v>
      </c>
      <c r="S1074" s="6">
        <v>1817</v>
      </c>
      <c r="T1074" s="6">
        <v>908</v>
      </c>
      <c r="U1074" s="6">
        <v>727</v>
      </c>
      <c r="V1074" s="6">
        <v>581</v>
      </c>
      <c r="W1074" s="6">
        <v>454</v>
      </c>
      <c r="X1074" s="6">
        <v>908</v>
      </c>
      <c r="Y1074" s="6">
        <f>INT(VLOOKUP($I1074,怪物模板!$A$3:$N$302,怪物模板!L$1,FALSE))</f>
        <v>12000</v>
      </c>
      <c r="Z1074" s="6">
        <f>INT(VLOOKUP($I1074,怪物模板!$A$3:$N$302,怪物模板!M$1,FALSE))</f>
        <v>0</v>
      </c>
      <c r="AA1074" s="6">
        <f>INT(VLOOKUP($I1074,怪物模板!$A$3:$N$302,怪物模板!N$1,FALSE))</f>
        <v>550</v>
      </c>
      <c r="AB1074" s="6">
        <v>0</v>
      </c>
      <c r="AC1074" s="6">
        <v>0</v>
      </c>
      <c r="AD1074" s="6">
        <v>0</v>
      </c>
    </row>
    <row r="1075" spans="1:30">
      <c r="A1075" s="6">
        <v>1072</v>
      </c>
      <c r="B1075" s="7">
        <v>620505</v>
      </c>
      <c r="C1075" t="s">
        <v>797</v>
      </c>
      <c r="D1075" s="6"/>
      <c r="E1075" s="11" t="str">
        <f t="shared" si="26"/>
        <v>62050523685</v>
      </c>
      <c r="F1075" s="6">
        <v>23685</v>
      </c>
      <c r="G1075" t="s">
        <v>514</v>
      </c>
      <c r="I1075" s="6">
        <v>120</v>
      </c>
      <c r="J1075" s="6">
        <v>2</v>
      </c>
      <c r="K1075" s="6">
        <v>0</v>
      </c>
      <c r="L1075" s="6">
        <v>1</v>
      </c>
      <c r="M1075" s="6">
        <v>1.2</v>
      </c>
      <c r="N1075" s="6">
        <v>3.3</v>
      </c>
      <c r="O1075" s="6">
        <v>10800</v>
      </c>
      <c r="P1075" s="6">
        <v>2803884</v>
      </c>
      <c r="Q1075" s="6">
        <v>1817</v>
      </c>
      <c r="R1075" s="6">
        <v>1817</v>
      </c>
      <c r="S1075" s="6">
        <v>1817</v>
      </c>
      <c r="T1075" s="6">
        <v>908</v>
      </c>
      <c r="U1075" s="6">
        <v>727</v>
      </c>
      <c r="V1075" s="6">
        <v>581</v>
      </c>
      <c r="W1075" s="6">
        <v>454</v>
      </c>
      <c r="X1075" s="6">
        <v>908</v>
      </c>
      <c r="Y1075" s="6">
        <f>INT(VLOOKUP($I1075,怪物模板!$A$3:$N$302,怪物模板!L$1,FALSE))</f>
        <v>12000</v>
      </c>
      <c r="Z1075" s="6">
        <f>INT(VLOOKUP($I1075,怪物模板!$A$3:$N$302,怪物模板!M$1,FALSE))</f>
        <v>0</v>
      </c>
      <c r="AA1075" s="6">
        <f>INT(VLOOKUP($I1075,怪物模板!$A$3:$N$302,怪物模板!N$1,FALSE))</f>
        <v>550</v>
      </c>
      <c r="AB1075" s="6">
        <v>0</v>
      </c>
      <c r="AC1075" s="6">
        <v>0</v>
      </c>
      <c r="AD1075" s="6">
        <v>0</v>
      </c>
    </row>
    <row r="1076" spans="1:30">
      <c r="A1076" s="6">
        <v>1073</v>
      </c>
      <c r="B1076" s="7">
        <v>620506</v>
      </c>
      <c r="C1076" t="s">
        <v>798</v>
      </c>
      <c r="D1076" s="6"/>
      <c r="E1076" s="11" t="str">
        <f t="shared" si="26"/>
        <v>62050623686</v>
      </c>
      <c r="F1076" s="6">
        <v>23686</v>
      </c>
      <c r="G1076" t="s">
        <v>125</v>
      </c>
      <c r="I1076" s="6">
        <v>120</v>
      </c>
      <c r="J1076" s="6">
        <v>2</v>
      </c>
      <c r="K1076" s="6">
        <v>0</v>
      </c>
      <c r="L1076" s="6">
        <v>1</v>
      </c>
      <c r="M1076" s="6">
        <v>1.2</v>
      </c>
      <c r="N1076" s="6">
        <v>3.3</v>
      </c>
      <c r="O1076" s="6">
        <v>10800</v>
      </c>
      <c r="P1076" s="6">
        <v>1335182</v>
      </c>
      <c r="Q1076" s="6">
        <v>1817</v>
      </c>
      <c r="R1076" s="6">
        <v>1817</v>
      </c>
      <c r="S1076" s="6">
        <v>1817</v>
      </c>
      <c r="T1076" s="6">
        <v>908</v>
      </c>
      <c r="U1076" s="6">
        <v>727</v>
      </c>
      <c r="V1076" s="6">
        <v>581</v>
      </c>
      <c r="W1076" s="6">
        <v>454</v>
      </c>
      <c r="X1076" s="6">
        <v>908</v>
      </c>
      <c r="Y1076" s="6">
        <f>INT(VLOOKUP($I1076,怪物模板!$A$3:$N$302,怪物模板!L$1,FALSE))</f>
        <v>12000</v>
      </c>
      <c r="Z1076" s="6">
        <f>INT(VLOOKUP($I1076,怪物模板!$A$3:$N$302,怪物模板!M$1,FALSE))</f>
        <v>0</v>
      </c>
      <c r="AA1076" s="6">
        <f>INT(VLOOKUP($I1076,怪物模板!$A$3:$N$302,怪物模板!N$1,FALSE))</f>
        <v>550</v>
      </c>
      <c r="AB1076" s="6">
        <v>0</v>
      </c>
      <c r="AC1076" s="6">
        <v>0</v>
      </c>
      <c r="AD1076" s="6">
        <v>0</v>
      </c>
    </row>
    <row r="1077" spans="1:30">
      <c r="A1077" s="6">
        <v>1074</v>
      </c>
      <c r="B1077" s="7">
        <v>620507</v>
      </c>
      <c r="C1077" t="s">
        <v>799</v>
      </c>
      <c r="D1077" s="6"/>
      <c r="E1077" s="11" t="str">
        <f t="shared" si="26"/>
        <v>62050723687</v>
      </c>
      <c r="F1077" s="6">
        <v>23687</v>
      </c>
      <c r="G1077" t="s">
        <v>92</v>
      </c>
      <c r="I1077" s="6">
        <v>120</v>
      </c>
      <c r="J1077" s="6">
        <v>2</v>
      </c>
      <c r="K1077" s="6">
        <v>0</v>
      </c>
      <c r="L1077" s="6">
        <v>1</v>
      </c>
      <c r="M1077" s="6">
        <v>1.2</v>
      </c>
      <c r="N1077" s="6">
        <v>3.3</v>
      </c>
      <c r="O1077" s="6">
        <v>10800</v>
      </c>
      <c r="P1077" s="6">
        <v>2803884</v>
      </c>
      <c r="Q1077" s="6">
        <v>1817</v>
      </c>
      <c r="R1077" s="6">
        <v>1817</v>
      </c>
      <c r="S1077" s="6">
        <v>1817</v>
      </c>
      <c r="T1077" s="6">
        <v>908</v>
      </c>
      <c r="U1077" s="6">
        <v>727</v>
      </c>
      <c r="V1077" s="6">
        <v>581</v>
      </c>
      <c r="W1077" s="6">
        <v>454</v>
      </c>
      <c r="X1077" s="6">
        <v>908</v>
      </c>
      <c r="Y1077" s="6">
        <f>INT(VLOOKUP($I1077,怪物模板!$A$3:$N$302,怪物模板!L$1,FALSE))</f>
        <v>12000</v>
      </c>
      <c r="Z1077" s="6">
        <f>INT(VLOOKUP($I1077,怪物模板!$A$3:$N$302,怪物模板!M$1,FALSE))</f>
        <v>0</v>
      </c>
      <c r="AA1077" s="6">
        <f>INT(VLOOKUP($I1077,怪物模板!$A$3:$N$302,怪物模板!N$1,FALSE))</f>
        <v>550</v>
      </c>
      <c r="AB1077" s="6">
        <v>0</v>
      </c>
      <c r="AC1077" s="6">
        <v>0</v>
      </c>
      <c r="AD1077" s="6">
        <v>0</v>
      </c>
    </row>
    <row r="1078" spans="1:30">
      <c r="A1078" s="6">
        <v>1075</v>
      </c>
      <c r="B1078" s="7">
        <v>620508</v>
      </c>
      <c r="C1078" t="s">
        <v>800</v>
      </c>
      <c r="D1078" s="6"/>
      <c r="E1078" s="11" t="str">
        <f t="shared" si="26"/>
        <v>62050823688</v>
      </c>
      <c r="F1078" s="6">
        <v>23688</v>
      </c>
      <c r="G1078" t="s">
        <v>104</v>
      </c>
      <c r="I1078" s="6">
        <v>120</v>
      </c>
      <c r="J1078" s="6">
        <v>2</v>
      </c>
      <c r="K1078" s="6">
        <v>0</v>
      </c>
      <c r="L1078" s="6">
        <v>1</v>
      </c>
      <c r="M1078" s="6">
        <v>1.2</v>
      </c>
      <c r="N1078" s="6">
        <v>3.3</v>
      </c>
      <c r="O1078" s="6">
        <v>10800</v>
      </c>
      <c r="P1078" s="6">
        <v>2336570</v>
      </c>
      <c r="Q1078" s="6">
        <v>1817</v>
      </c>
      <c r="R1078" s="6">
        <v>1817</v>
      </c>
      <c r="S1078" s="6">
        <v>1817</v>
      </c>
      <c r="T1078" s="6">
        <v>908</v>
      </c>
      <c r="U1078" s="6">
        <v>727</v>
      </c>
      <c r="V1078" s="6">
        <v>581</v>
      </c>
      <c r="W1078" s="6">
        <v>454</v>
      </c>
      <c r="X1078" s="6">
        <v>908</v>
      </c>
      <c r="Y1078" s="6">
        <f>INT(VLOOKUP($I1078,怪物模板!$A$3:$N$302,怪物模板!L$1,FALSE))</f>
        <v>12000</v>
      </c>
      <c r="Z1078" s="6">
        <f>INT(VLOOKUP($I1078,怪物模板!$A$3:$N$302,怪物模板!M$1,FALSE))</f>
        <v>0</v>
      </c>
      <c r="AA1078" s="6">
        <f>INT(VLOOKUP($I1078,怪物模板!$A$3:$N$302,怪物模板!N$1,FALSE))</f>
        <v>550</v>
      </c>
      <c r="AB1078" s="6">
        <v>0</v>
      </c>
      <c r="AC1078" s="6">
        <v>0</v>
      </c>
      <c r="AD1078" s="6">
        <v>0</v>
      </c>
    </row>
    <row r="1079" spans="1:30">
      <c r="A1079" s="6">
        <v>1076</v>
      </c>
      <c r="B1079" s="7">
        <v>620509</v>
      </c>
      <c r="C1079" t="s">
        <v>801</v>
      </c>
      <c r="D1079" s="6"/>
      <c r="E1079" s="11" t="str">
        <f t="shared" si="26"/>
        <v>62050923689</v>
      </c>
      <c r="F1079" s="6">
        <v>23689</v>
      </c>
      <c r="G1079" t="s">
        <v>124</v>
      </c>
      <c r="I1079" s="6">
        <v>120</v>
      </c>
      <c r="J1079" s="6">
        <v>2</v>
      </c>
      <c r="K1079" s="6">
        <v>0</v>
      </c>
      <c r="L1079" s="6">
        <v>1</v>
      </c>
      <c r="M1079" s="6">
        <v>1.2</v>
      </c>
      <c r="N1079" s="6">
        <v>3.3</v>
      </c>
      <c r="O1079" s="6">
        <v>10800</v>
      </c>
      <c r="P1079" s="6">
        <v>2336570</v>
      </c>
      <c r="Q1079" s="6">
        <v>1817</v>
      </c>
      <c r="R1079" s="6">
        <v>1817</v>
      </c>
      <c r="S1079" s="6">
        <v>1817</v>
      </c>
      <c r="T1079" s="6">
        <v>908</v>
      </c>
      <c r="U1079" s="6">
        <v>727</v>
      </c>
      <c r="V1079" s="6">
        <v>581</v>
      </c>
      <c r="W1079" s="6">
        <v>454</v>
      </c>
      <c r="X1079" s="6">
        <v>908</v>
      </c>
      <c r="Y1079" s="6">
        <f>INT(VLOOKUP($I1079,怪物模板!$A$3:$N$302,怪物模板!L$1,FALSE))</f>
        <v>12000</v>
      </c>
      <c r="Z1079" s="6">
        <f>INT(VLOOKUP($I1079,怪物模板!$A$3:$N$302,怪物模板!M$1,FALSE))</f>
        <v>0</v>
      </c>
      <c r="AA1079" s="6">
        <f>INT(VLOOKUP($I1079,怪物模板!$A$3:$N$302,怪物模板!N$1,FALSE))</f>
        <v>550</v>
      </c>
      <c r="AB1079" s="6">
        <v>0</v>
      </c>
      <c r="AC1079" s="6">
        <v>0</v>
      </c>
      <c r="AD1079" s="6">
        <v>0</v>
      </c>
    </row>
    <row r="1080" spans="1:30">
      <c r="A1080" s="6">
        <v>1077</v>
      </c>
      <c r="B1080" s="7">
        <v>620510</v>
      </c>
      <c r="C1080" t="s">
        <v>802</v>
      </c>
      <c r="D1080" s="6"/>
      <c r="E1080" s="11" t="str">
        <f t="shared" si="26"/>
        <v>62051023690</v>
      </c>
      <c r="F1080" s="6">
        <v>23690</v>
      </c>
      <c r="G1080" t="s">
        <v>136</v>
      </c>
      <c r="I1080" s="6">
        <v>120</v>
      </c>
      <c r="J1080" s="6">
        <v>2</v>
      </c>
      <c r="K1080" s="6">
        <v>0</v>
      </c>
      <c r="L1080" s="6">
        <v>1</v>
      </c>
      <c r="M1080" s="6">
        <v>1.2</v>
      </c>
      <c r="N1080" s="6">
        <v>3.3</v>
      </c>
      <c r="O1080" s="6">
        <v>10800</v>
      </c>
      <c r="P1080" s="6">
        <v>2336570</v>
      </c>
      <c r="Q1080" s="6">
        <v>1817</v>
      </c>
      <c r="R1080" s="6">
        <v>1817</v>
      </c>
      <c r="S1080" s="6">
        <v>1817</v>
      </c>
      <c r="T1080" s="6">
        <v>908</v>
      </c>
      <c r="U1080" s="6">
        <v>727</v>
      </c>
      <c r="V1080" s="6">
        <v>581</v>
      </c>
      <c r="W1080" s="6">
        <v>454</v>
      </c>
      <c r="X1080" s="6">
        <v>908</v>
      </c>
      <c r="Y1080" s="6">
        <f>INT(VLOOKUP($I1080,怪物模板!$A$3:$N$302,怪物模板!L$1,FALSE))</f>
        <v>12000</v>
      </c>
      <c r="Z1080" s="6">
        <f>INT(VLOOKUP($I1080,怪物模板!$A$3:$N$302,怪物模板!M$1,FALSE))</f>
        <v>0</v>
      </c>
      <c r="AA1080" s="6">
        <f>INT(VLOOKUP($I1080,怪物模板!$A$3:$N$302,怪物模板!N$1,FALSE))</f>
        <v>550</v>
      </c>
      <c r="AB1080" s="6">
        <v>0</v>
      </c>
      <c r="AC1080" s="6">
        <v>0</v>
      </c>
      <c r="AD1080" s="6">
        <v>0</v>
      </c>
    </row>
    <row r="1081" spans="1:30">
      <c r="A1081" s="6">
        <v>1078</v>
      </c>
      <c r="B1081" s="7">
        <v>620511</v>
      </c>
      <c r="C1081" t="s">
        <v>803</v>
      </c>
      <c r="D1081" s="6"/>
      <c r="E1081" s="11" t="str">
        <f t="shared" si="26"/>
        <v>62051123691</v>
      </c>
      <c r="F1081" s="6">
        <v>23691</v>
      </c>
      <c r="G1081" t="s">
        <v>75</v>
      </c>
      <c r="I1081" s="6">
        <v>120</v>
      </c>
      <c r="J1081" s="6">
        <v>2</v>
      </c>
      <c r="K1081" s="6">
        <v>0</v>
      </c>
      <c r="L1081" s="6">
        <v>1</v>
      </c>
      <c r="M1081" s="6">
        <v>1.2</v>
      </c>
      <c r="N1081" s="6">
        <v>3.3</v>
      </c>
      <c r="O1081" s="6">
        <v>10800</v>
      </c>
      <c r="P1081" s="6">
        <v>1335182</v>
      </c>
      <c r="Q1081" s="6">
        <v>1817</v>
      </c>
      <c r="R1081" s="6">
        <v>1817</v>
      </c>
      <c r="S1081" s="6">
        <v>1817</v>
      </c>
      <c r="T1081" s="6">
        <v>908</v>
      </c>
      <c r="U1081" s="6">
        <v>727</v>
      </c>
      <c r="V1081" s="6">
        <v>581</v>
      </c>
      <c r="W1081" s="6">
        <v>454</v>
      </c>
      <c r="X1081" s="6">
        <v>908</v>
      </c>
      <c r="Y1081" s="6">
        <f>INT(VLOOKUP($I1081,怪物模板!$A$3:$N$302,怪物模板!L$1,FALSE))</f>
        <v>12000</v>
      </c>
      <c r="Z1081" s="6">
        <f>INT(VLOOKUP($I1081,怪物模板!$A$3:$N$302,怪物模板!M$1,FALSE))</f>
        <v>0</v>
      </c>
      <c r="AA1081" s="6">
        <f>INT(VLOOKUP($I1081,怪物模板!$A$3:$N$302,怪物模板!N$1,FALSE))</f>
        <v>550</v>
      </c>
      <c r="AB1081" s="6">
        <v>0</v>
      </c>
      <c r="AC1081" s="6">
        <v>0</v>
      </c>
      <c r="AD1081" s="6">
        <v>0</v>
      </c>
    </row>
    <row r="1082" spans="1:30">
      <c r="A1082" s="6">
        <v>1079</v>
      </c>
      <c r="B1082" s="7">
        <v>620512</v>
      </c>
      <c r="C1082" t="s">
        <v>804</v>
      </c>
      <c r="D1082" s="6"/>
      <c r="E1082" s="11" t="str">
        <f t="shared" si="26"/>
        <v>62051223692</v>
      </c>
      <c r="F1082" s="6">
        <v>23692</v>
      </c>
      <c r="G1082" t="s">
        <v>66</v>
      </c>
      <c r="I1082" s="6">
        <v>120</v>
      </c>
      <c r="J1082" s="6">
        <v>2</v>
      </c>
      <c r="K1082" s="6">
        <v>0</v>
      </c>
      <c r="L1082" s="6">
        <v>1</v>
      </c>
      <c r="M1082" s="6">
        <v>1.2</v>
      </c>
      <c r="N1082" s="6">
        <v>3.3</v>
      </c>
      <c r="O1082" s="6">
        <v>10800</v>
      </c>
      <c r="P1082" s="6">
        <v>1335182</v>
      </c>
      <c r="Q1082" s="6">
        <v>1817</v>
      </c>
      <c r="R1082" s="6">
        <v>1817</v>
      </c>
      <c r="S1082" s="6">
        <v>1817</v>
      </c>
      <c r="T1082" s="6">
        <v>908</v>
      </c>
      <c r="U1082" s="6">
        <v>727</v>
      </c>
      <c r="V1082" s="6">
        <v>581</v>
      </c>
      <c r="W1082" s="6">
        <v>454</v>
      </c>
      <c r="X1082" s="6">
        <v>908</v>
      </c>
      <c r="Y1082" s="6">
        <f>INT(VLOOKUP($I1082,怪物模板!$A$3:$N$302,怪物模板!L$1,FALSE))</f>
        <v>12000</v>
      </c>
      <c r="Z1082" s="6">
        <f>INT(VLOOKUP($I1082,怪物模板!$A$3:$N$302,怪物模板!M$1,FALSE))</f>
        <v>0</v>
      </c>
      <c r="AA1082" s="6">
        <f>INT(VLOOKUP($I1082,怪物模板!$A$3:$N$302,怪物模板!N$1,FALSE))</f>
        <v>550</v>
      </c>
      <c r="AB1082" s="6">
        <v>0</v>
      </c>
      <c r="AC1082" s="6">
        <v>0</v>
      </c>
      <c r="AD1082" s="6">
        <v>0</v>
      </c>
    </row>
    <row r="1083" spans="1:30">
      <c r="A1083" s="6">
        <v>1080</v>
      </c>
      <c r="B1083" s="7">
        <v>620513</v>
      </c>
      <c r="C1083" t="s">
        <v>805</v>
      </c>
      <c r="D1083" s="6"/>
      <c r="E1083" s="11" t="str">
        <f t="shared" si="26"/>
        <v>62051323693</v>
      </c>
      <c r="F1083" s="6">
        <v>23693</v>
      </c>
      <c r="G1083" t="s">
        <v>678</v>
      </c>
      <c r="I1083" s="6">
        <v>120</v>
      </c>
      <c r="J1083" s="6">
        <v>2</v>
      </c>
      <c r="K1083" s="6">
        <v>0</v>
      </c>
      <c r="L1083" s="6">
        <v>1</v>
      </c>
      <c r="M1083" s="6">
        <v>1.2</v>
      </c>
      <c r="N1083" s="6">
        <v>3.3</v>
      </c>
      <c r="O1083" s="6">
        <v>10800</v>
      </c>
      <c r="P1083" s="6">
        <v>2336570</v>
      </c>
      <c r="Q1083" s="6">
        <v>1817</v>
      </c>
      <c r="R1083" s="6">
        <v>1817</v>
      </c>
      <c r="S1083" s="6">
        <v>1817</v>
      </c>
      <c r="T1083" s="6">
        <v>908</v>
      </c>
      <c r="U1083" s="6">
        <v>727</v>
      </c>
      <c r="V1083" s="6">
        <v>581</v>
      </c>
      <c r="W1083" s="6">
        <v>454</v>
      </c>
      <c r="X1083" s="6">
        <v>908</v>
      </c>
      <c r="Y1083" s="6">
        <f>INT(VLOOKUP($I1083,怪物模板!$A$3:$N$302,怪物模板!L$1,FALSE))</f>
        <v>12000</v>
      </c>
      <c r="Z1083" s="6">
        <f>INT(VLOOKUP($I1083,怪物模板!$A$3:$N$302,怪物模板!M$1,FALSE))</f>
        <v>0</v>
      </c>
      <c r="AA1083" s="6">
        <f>INT(VLOOKUP($I1083,怪物模板!$A$3:$N$302,怪物模板!N$1,FALSE))</f>
        <v>550</v>
      </c>
      <c r="AB1083" s="6">
        <v>0</v>
      </c>
      <c r="AC1083" s="6">
        <v>0</v>
      </c>
      <c r="AD1083" s="6">
        <v>0</v>
      </c>
    </row>
    <row r="1084" spans="1:30">
      <c r="A1084" s="6">
        <v>1081</v>
      </c>
      <c r="B1084" s="7">
        <v>620514</v>
      </c>
      <c r="C1084" t="s">
        <v>806</v>
      </c>
      <c r="D1084" s="6"/>
      <c r="E1084" s="11" t="str">
        <f t="shared" si="26"/>
        <v>62051423694</v>
      </c>
      <c r="F1084" s="6">
        <v>23694</v>
      </c>
      <c r="G1084" t="s">
        <v>522</v>
      </c>
      <c r="I1084" s="6">
        <v>120</v>
      </c>
      <c r="J1084" s="6">
        <v>2</v>
      </c>
      <c r="K1084" s="6">
        <v>0</v>
      </c>
      <c r="L1084" s="6">
        <v>1</v>
      </c>
      <c r="M1084" s="6">
        <v>1.2</v>
      </c>
      <c r="N1084" s="6">
        <v>3.3</v>
      </c>
      <c r="O1084" s="6">
        <v>10800</v>
      </c>
      <c r="P1084" s="6">
        <v>1335182</v>
      </c>
      <c r="Q1084" s="6">
        <v>1817</v>
      </c>
      <c r="R1084" s="6">
        <v>1817</v>
      </c>
      <c r="S1084" s="6">
        <v>1817</v>
      </c>
      <c r="T1084" s="6">
        <v>908</v>
      </c>
      <c r="U1084" s="6">
        <v>727</v>
      </c>
      <c r="V1084" s="6">
        <v>581</v>
      </c>
      <c r="W1084" s="6">
        <v>454</v>
      </c>
      <c r="X1084" s="6">
        <v>908</v>
      </c>
      <c r="Y1084" s="6">
        <f>INT(VLOOKUP($I1084,怪物模板!$A$3:$N$302,怪物模板!L$1,FALSE))</f>
        <v>12000</v>
      </c>
      <c r="Z1084" s="6">
        <f>INT(VLOOKUP($I1084,怪物模板!$A$3:$N$302,怪物模板!M$1,FALSE))</f>
        <v>0</v>
      </c>
      <c r="AA1084" s="6">
        <f>INT(VLOOKUP($I1084,怪物模板!$A$3:$N$302,怪物模板!N$1,FALSE))</f>
        <v>550</v>
      </c>
      <c r="AB1084" s="6">
        <v>0</v>
      </c>
      <c r="AC1084" s="6">
        <v>0</v>
      </c>
      <c r="AD1084" s="6">
        <v>0</v>
      </c>
    </row>
    <row r="1085" spans="1:30">
      <c r="A1085" s="6">
        <v>1082</v>
      </c>
      <c r="B1085" s="7">
        <v>620515</v>
      </c>
      <c r="C1085" t="s">
        <v>807</v>
      </c>
      <c r="D1085" s="6"/>
      <c r="E1085" s="11" t="str">
        <f t="shared" si="26"/>
        <v>62051523695</v>
      </c>
      <c r="F1085" s="6">
        <v>23695</v>
      </c>
      <c r="G1085" t="s">
        <v>190</v>
      </c>
      <c r="I1085" s="6">
        <v>120</v>
      </c>
      <c r="J1085" s="6">
        <v>2</v>
      </c>
      <c r="K1085" s="6">
        <v>0</v>
      </c>
      <c r="L1085" s="6">
        <v>1</v>
      </c>
      <c r="M1085" s="6">
        <v>1.2</v>
      </c>
      <c r="N1085" s="6">
        <v>3.3</v>
      </c>
      <c r="O1085" s="6">
        <v>3600</v>
      </c>
      <c r="P1085" s="6">
        <v>2336570</v>
      </c>
      <c r="Q1085" s="6">
        <v>1817</v>
      </c>
      <c r="R1085" s="6">
        <v>1817</v>
      </c>
      <c r="S1085" s="6">
        <v>1817</v>
      </c>
      <c r="T1085" s="6">
        <v>908</v>
      </c>
      <c r="U1085" s="6">
        <v>727</v>
      </c>
      <c r="V1085" s="6">
        <v>581</v>
      </c>
      <c r="W1085" s="6">
        <v>454</v>
      </c>
      <c r="X1085" s="6">
        <v>908</v>
      </c>
      <c r="Y1085" s="6">
        <f>INT(VLOOKUP($I1085,怪物模板!$A$3:$N$302,怪物模板!L$1,FALSE))</f>
        <v>12000</v>
      </c>
      <c r="Z1085" s="6">
        <f>INT(VLOOKUP($I1085,怪物模板!$A$3:$N$302,怪物模板!M$1,FALSE))</f>
        <v>0</v>
      </c>
      <c r="AA1085" s="6">
        <f>INT(VLOOKUP($I1085,怪物模板!$A$3:$N$302,怪物模板!N$1,FALSE))</f>
        <v>550</v>
      </c>
      <c r="AB1085" s="6">
        <v>0</v>
      </c>
      <c r="AC1085" s="6">
        <v>0</v>
      </c>
      <c r="AD1085" s="6">
        <v>0</v>
      </c>
    </row>
    <row r="1086" spans="1:30">
      <c r="A1086" s="6">
        <v>1083</v>
      </c>
      <c r="B1086" s="7">
        <v>620516</v>
      </c>
      <c r="C1086" t="s">
        <v>808</v>
      </c>
      <c r="D1086" s="6"/>
      <c r="E1086" s="11" t="str">
        <f t="shared" si="26"/>
        <v>62051623696</v>
      </c>
      <c r="F1086" s="6">
        <v>23696</v>
      </c>
      <c r="G1086" t="s">
        <v>160</v>
      </c>
      <c r="I1086" s="6">
        <v>120</v>
      </c>
      <c r="J1086" s="6">
        <v>2</v>
      </c>
      <c r="K1086" s="6">
        <v>0</v>
      </c>
      <c r="L1086" s="6">
        <v>1</v>
      </c>
      <c r="M1086" s="6">
        <v>1.2</v>
      </c>
      <c r="N1086" s="6">
        <v>3.3</v>
      </c>
      <c r="O1086" s="6">
        <v>10800</v>
      </c>
      <c r="P1086" s="6">
        <v>2803884</v>
      </c>
      <c r="Q1086" s="6">
        <v>1817</v>
      </c>
      <c r="R1086" s="6">
        <v>1817</v>
      </c>
      <c r="S1086" s="6">
        <v>1817</v>
      </c>
      <c r="T1086" s="6">
        <v>908</v>
      </c>
      <c r="U1086" s="6">
        <v>727</v>
      </c>
      <c r="V1086" s="6">
        <v>581</v>
      </c>
      <c r="W1086" s="6">
        <v>454</v>
      </c>
      <c r="X1086" s="6">
        <v>908</v>
      </c>
      <c r="Y1086" s="6">
        <f>INT(VLOOKUP($I1086,怪物模板!$A$3:$N$302,怪物模板!L$1,FALSE))</f>
        <v>12000</v>
      </c>
      <c r="Z1086" s="6">
        <f>INT(VLOOKUP($I1086,怪物模板!$A$3:$N$302,怪物模板!M$1,FALSE))</f>
        <v>0</v>
      </c>
      <c r="AA1086" s="6">
        <f>INT(VLOOKUP($I1086,怪物模板!$A$3:$N$302,怪物模板!N$1,FALSE))</f>
        <v>550</v>
      </c>
      <c r="AB1086" s="6">
        <v>0</v>
      </c>
      <c r="AC1086" s="6">
        <v>0</v>
      </c>
      <c r="AD1086" s="6">
        <v>0</v>
      </c>
    </row>
    <row r="1087" spans="1:30">
      <c r="A1087" s="6">
        <v>1084</v>
      </c>
      <c r="B1087" s="7">
        <v>620517</v>
      </c>
      <c r="C1087" t="s">
        <v>809</v>
      </c>
      <c r="D1087" s="6"/>
      <c r="E1087" s="11" t="str">
        <f t="shared" si="26"/>
        <v>62051723697</v>
      </c>
      <c r="F1087" s="6">
        <v>23697</v>
      </c>
      <c r="G1087" t="s">
        <v>137</v>
      </c>
      <c r="I1087" s="6">
        <v>120</v>
      </c>
      <c r="J1087" s="6">
        <v>2</v>
      </c>
      <c r="K1087" s="6">
        <v>0</v>
      </c>
      <c r="L1087" s="6">
        <v>1</v>
      </c>
      <c r="M1087" s="6">
        <v>1.2</v>
      </c>
      <c r="N1087" s="6">
        <v>3.3</v>
      </c>
      <c r="O1087" s="6">
        <v>10800</v>
      </c>
      <c r="P1087" s="6">
        <v>2336570</v>
      </c>
      <c r="Q1087" s="6">
        <v>1817</v>
      </c>
      <c r="R1087" s="6">
        <v>1817</v>
      </c>
      <c r="S1087" s="6">
        <v>1817</v>
      </c>
      <c r="T1087" s="6">
        <v>908</v>
      </c>
      <c r="U1087" s="6">
        <v>727</v>
      </c>
      <c r="V1087" s="6">
        <v>581</v>
      </c>
      <c r="W1087" s="6">
        <v>454</v>
      </c>
      <c r="X1087" s="6">
        <v>908</v>
      </c>
      <c r="Y1087" s="6">
        <f>INT(VLOOKUP($I1087,怪物模板!$A$3:$N$302,怪物模板!L$1,FALSE))</f>
        <v>12000</v>
      </c>
      <c r="Z1087" s="6">
        <f>INT(VLOOKUP($I1087,怪物模板!$A$3:$N$302,怪物模板!M$1,FALSE))</f>
        <v>0</v>
      </c>
      <c r="AA1087" s="6">
        <f>INT(VLOOKUP($I1087,怪物模板!$A$3:$N$302,怪物模板!N$1,FALSE))</f>
        <v>550</v>
      </c>
      <c r="AB1087" s="6">
        <v>0</v>
      </c>
      <c r="AC1087" s="6">
        <v>0</v>
      </c>
      <c r="AD1087" s="6">
        <v>0</v>
      </c>
    </row>
    <row r="1088" spans="1:30">
      <c r="A1088" s="6">
        <v>1085</v>
      </c>
      <c r="B1088" s="7">
        <v>620518</v>
      </c>
      <c r="C1088" t="s">
        <v>810</v>
      </c>
      <c r="D1088" s="6"/>
      <c r="E1088" s="11" t="str">
        <f t="shared" si="26"/>
        <v>62051823698</v>
      </c>
      <c r="F1088" s="6">
        <v>23698</v>
      </c>
      <c r="G1088" t="s">
        <v>519</v>
      </c>
      <c r="I1088" s="6">
        <v>120</v>
      </c>
      <c r="J1088" s="6">
        <v>2</v>
      </c>
      <c r="K1088" s="6">
        <v>0</v>
      </c>
      <c r="L1088" s="6">
        <v>1</v>
      </c>
      <c r="M1088" s="6">
        <v>1.2</v>
      </c>
      <c r="N1088" s="6">
        <v>3.3</v>
      </c>
      <c r="O1088" s="6">
        <v>10800</v>
      </c>
      <c r="P1088" s="6">
        <v>2803884</v>
      </c>
      <c r="Q1088" s="6">
        <v>1817</v>
      </c>
      <c r="R1088" s="6">
        <v>1817</v>
      </c>
      <c r="S1088" s="6">
        <v>1817</v>
      </c>
      <c r="T1088" s="6">
        <v>908</v>
      </c>
      <c r="U1088" s="6">
        <v>727</v>
      </c>
      <c r="V1088" s="6">
        <v>581</v>
      </c>
      <c r="W1088" s="6">
        <v>454</v>
      </c>
      <c r="X1088" s="6">
        <v>908</v>
      </c>
      <c r="Y1088" s="6">
        <f>INT(VLOOKUP($I1088,怪物模板!$A$3:$N$302,怪物模板!L$1,FALSE))</f>
        <v>12000</v>
      </c>
      <c r="Z1088" s="6">
        <f>INT(VLOOKUP($I1088,怪物模板!$A$3:$N$302,怪物模板!M$1,FALSE))</f>
        <v>0</v>
      </c>
      <c r="AA1088" s="6">
        <f>INT(VLOOKUP($I1088,怪物模板!$A$3:$N$302,怪物模板!N$1,FALSE))</f>
        <v>550</v>
      </c>
      <c r="AB1088" s="6">
        <v>0</v>
      </c>
      <c r="AC1088" s="6">
        <v>0</v>
      </c>
      <c r="AD1088" s="6">
        <v>0</v>
      </c>
    </row>
    <row r="1089" spans="1:30">
      <c r="A1089" s="6">
        <v>1086</v>
      </c>
      <c r="B1089" s="7">
        <v>620519</v>
      </c>
      <c r="C1089" t="s">
        <v>811</v>
      </c>
      <c r="D1089" s="6"/>
      <c r="E1089" s="11" t="str">
        <f t="shared" si="26"/>
        <v>62051923699</v>
      </c>
      <c r="F1089" s="6">
        <v>23699</v>
      </c>
      <c r="G1089" t="s">
        <v>72</v>
      </c>
      <c r="I1089" s="6">
        <v>120</v>
      </c>
      <c r="J1089" s="6">
        <v>2</v>
      </c>
      <c r="K1089" s="6">
        <v>0</v>
      </c>
      <c r="L1089" s="6">
        <v>1</v>
      </c>
      <c r="M1089" s="6">
        <v>1.2</v>
      </c>
      <c r="N1089" s="6">
        <v>3.3</v>
      </c>
      <c r="O1089" s="6">
        <v>5400</v>
      </c>
      <c r="P1089" s="6">
        <v>2336570</v>
      </c>
      <c r="Q1089" s="6">
        <v>1817</v>
      </c>
      <c r="R1089" s="6">
        <v>1817</v>
      </c>
      <c r="S1089" s="6">
        <v>1817</v>
      </c>
      <c r="T1089" s="6">
        <v>908</v>
      </c>
      <c r="U1089" s="6">
        <v>727</v>
      </c>
      <c r="V1089" s="6">
        <v>581</v>
      </c>
      <c r="W1089" s="6">
        <v>454</v>
      </c>
      <c r="X1089" s="6">
        <v>908</v>
      </c>
      <c r="Y1089" s="6">
        <f>INT(VLOOKUP($I1089,怪物模板!$A$3:$N$302,怪物模板!L$1,FALSE))</f>
        <v>12000</v>
      </c>
      <c r="Z1089" s="6">
        <f>INT(VLOOKUP($I1089,怪物模板!$A$3:$N$302,怪物模板!M$1,FALSE))</f>
        <v>0</v>
      </c>
      <c r="AA1089" s="6">
        <f>INT(VLOOKUP($I1089,怪物模板!$A$3:$N$302,怪物模板!N$1,FALSE))</f>
        <v>550</v>
      </c>
      <c r="AB1089" s="6">
        <v>0</v>
      </c>
      <c r="AC1089" s="6">
        <v>0</v>
      </c>
      <c r="AD1089" s="6">
        <v>0</v>
      </c>
    </row>
    <row r="1090" spans="1:30">
      <c r="A1090" s="6">
        <v>1087</v>
      </c>
      <c r="B1090" s="7">
        <v>620520</v>
      </c>
      <c r="C1090" t="s">
        <v>812</v>
      </c>
      <c r="D1090" s="6"/>
      <c r="E1090" s="11" t="str">
        <f t="shared" si="26"/>
        <v>62052023700</v>
      </c>
      <c r="F1090" s="6">
        <v>23700</v>
      </c>
      <c r="G1090" t="s">
        <v>157</v>
      </c>
      <c r="I1090" s="6">
        <v>120</v>
      </c>
      <c r="J1090" s="6">
        <v>2</v>
      </c>
      <c r="K1090" s="6">
        <v>0</v>
      </c>
      <c r="L1090" s="6">
        <v>1</v>
      </c>
      <c r="M1090" s="6">
        <v>1.2</v>
      </c>
      <c r="N1090" s="6">
        <v>3.3</v>
      </c>
      <c r="O1090" s="6">
        <v>10800</v>
      </c>
      <c r="P1090" s="6">
        <v>1335182</v>
      </c>
      <c r="Q1090" s="6">
        <v>1817</v>
      </c>
      <c r="R1090" s="6">
        <v>1817</v>
      </c>
      <c r="S1090" s="6">
        <v>1817</v>
      </c>
      <c r="T1090" s="6">
        <v>908</v>
      </c>
      <c r="U1090" s="6">
        <v>727</v>
      </c>
      <c r="V1090" s="6">
        <v>581</v>
      </c>
      <c r="W1090" s="6">
        <v>454</v>
      </c>
      <c r="X1090" s="6">
        <v>908</v>
      </c>
      <c r="Y1090" s="6">
        <f>INT(VLOOKUP($I1090,怪物模板!$A$3:$N$302,怪物模板!L$1,FALSE))</f>
        <v>12000</v>
      </c>
      <c r="Z1090" s="6">
        <f>INT(VLOOKUP($I1090,怪物模板!$A$3:$N$302,怪物模板!M$1,FALSE))</f>
        <v>0</v>
      </c>
      <c r="AA1090" s="6">
        <f>INT(VLOOKUP($I1090,怪物模板!$A$3:$N$302,怪物模板!N$1,FALSE))</f>
        <v>550</v>
      </c>
      <c r="AB1090" s="6">
        <v>0</v>
      </c>
      <c r="AC1090" s="6">
        <v>0</v>
      </c>
      <c r="AD1090" s="6">
        <v>0</v>
      </c>
    </row>
    <row r="1091" ht="16.5" spans="1:30">
      <c r="A1091" s="6">
        <v>1088</v>
      </c>
      <c r="B1091" s="38">
        <v>100070</v>
      </c>
      <c r="C1091" s="39" t="s">
        <v>813</v>
      </c>
      <c r="D1091" s="14"/>
      <c r="E1091" s="30" t="str">
        <f t="shared" si="26"/>
        <v>10007080013</v>
      </c>
      <c r="F1091" s="14">
        <v>80013</v>
      </c>
      <c r="G1091" s="39" t="s">
        <v>814</v>
      </c>
      <c r="H1091" s="14"/>
      <c r="I1091" s="14">
        <v>120</v>
      </c>
      <c r="J1091" s="14">
        <v>2</v>
      </c>
      <c r="K1091" s="14">
        <v>0</v>
      </c>
      <c r="L1091" s="14">
        <v>0</v>
      </c>
      <c r="M1091" s="14">
        <v>1.2</v>
      </c>
      <c r="N1091" s="14">
        <v>3.3</v>
      </c>
      <c r="O1091" s="14">
        <v>1336</v>
      </c>
      <c r="P1091" s="14">
        <v>294171</v>
      </c>
      <c r="Q1091" s="14">
        <v>3565</v>
      </c>
      <c r="R1091" s="14">
        <v>3565</v>
      </c>
      <c r="S1091" s="14">
        <v>3565</v>
      </c>
      <c r="T1091" s="14">
        <v>1782</v>
      </c>
      <c r="U1091" s="14">
        <v>1426</v>
      </c>
      <c r="V1091" s="14">
        <v>1141</v>
      </c>
      <c r="W1091" s="14">
        <v>891</v>
      </c>
      <c r="X1091" s="14">
        <v>1782</v>
      </c>
      <c r="Y1091" s="14">
        <f>INT(VLOOKUP($I1091,怪物模板!$A$3:$N$302,怪物模板!L$1,FALSE))</f>
        <v>12000</v>
      </c>
      <c r="Z1091" s="14">
        <f>INT(VLOOKUP($I1091,怪物模板!$A$3:$N$302,怪物模板!M$1,FALSE))</f>
        <v>0</v>
      </c>
      <c r="AA1091" s="14">
        <f>INT(VLOOKUP($I1091,怪物模板!$A$3:$N$302,怪物模板!N$1,FALSE))</f>
        <v>550</v>
      </c>
      <c r="AB1091" s="14">
        <v>0</v>
      </c>
      <c r="AC1091" s="14">
        <v>0</v>
      </c>
      <c r="AD1091" s="14">
        <v>0</v>
      </c>
    </row>
    <row r="1092" ht="16.5" spans="1:30">
      <c r="A1092" s="6">
        <v>1089</v>
      </c>
      <c r="B1092" s="40">
        <v>100010</v>
      </c>
      <c r="C1092" s="39" t="s">
        <v>813</v>
      </c>
      <c r="D1092" s="14"/>
      <c r="E1092" s="30" t="str">
        <f t="shared" si="26"/>
        <v>10001080014</v>
      </c>
      <c r="F1092" s="3">
        <v>80014</v>
      </c>
      <c r="G1092" s="3" t="s">
        <v>815</v>
      </c>
      <c r="H1092" s="14"/>
      <c r="I1092" s="14">
        <v>120</v>
      </c>
      <c r="J1092" s="14">
        <v>2</v>
      </c>
      <c r="K1092" s="14">
        <v>0</v>
      </c>
      <c r="L1092" s="14">
        <v>0</v>
      </c>
      <c r="M1092" s="14">
        <v>1.2</v>
      </c>
      <c r="N1092" s="14">
        <v>3.3</v>
      </c>
      <c r="O1092" s="14">
        <v>4060</v>
      </c>
      <c r="P1092" s="14">
        <v>670007</v>
      </c>
      <c r="Q1092" s="14">
        <v>8121</v>
      </c>
      <c r="R1092" s="14">
        <v>8121</v>
      </c>
      <c r="S1092" s="14">
        <v>8121</v>
      </c>
      <c r="T1092" s="14">
        <v>4060</v>
      </c>
      <c r="U1092" s="14">
        <v>3248</v>
      </c>
      <c r="V1092" s="14">
        <v>2598</v>
      </c>
      <c r="W1092" s="14">
        <v>2030</v>
      </c>
      <c r="X1092" s="14">
        <v>4060</v>
      </c>
      <c r="Y1092" s="14">
        <f>INT(VLOOKUP($I1092,怪物模板!$A$3:$N$302,怪物模板!L$1,FALSE))</f>
        <v>12000</v>
      </c>
      <c r="Z1092" s="14">
        <f>INT(VLOOKUP($I1092,怪物模板!$A$3:$N$302,怪物模板!M$1,FALSE))</f>
        <v>0</v>
      </c>
      <c r="AA1092" s="14">
        <f>INT(VLOOKUP($I1092,怪物模板!$A$3:$N$302,怪物模板!N$1,FALSE))</f>
        <v>550</v>
      </c>
      <c r="AB1092" s="14">
        <v>0</v>
      </c>
      <c r="AC1092" s="14">
        <v>0</v>
      </c>
      <c r="AD1092" s="14">
        <v>0</v>
      </c>
    </row>
    <row r="1093" ht="16.5" spans="1:30">
      <c r="A1093" s="6">
        <v>1090</v>
      </c>
      <c r="B1093" s="38">
        <v>100050</v>
      </c>
      <c r="C1093" s="39" t="s">
        <v>813</v>
      </c>
      <c r="D1093" s="14"/>
      <c r="E1093" s="30" t="str">
        <f t="shared" si="26"/>
        <v>10005080015</v>
      </c>
      <c r="F1093" s="14">
        <v>80015</v>
      </c>
      <c r="G1093" s="39" t="s">
        <v>816</v>
      </c>
      <c r="H1093" s="14"/>
      <c r="I1093" s="14">
        <v>120</v>
      </c>
      <c r="J1093" s="14">
        <v>2</v>
      </c>
      <c r="K1093" s="14">
        <v>0</v>
      </c>
      <c r="L1093" s="14">
        <v>0</v>
      </c>
      <c r="M1093" s="14">
        <v>1.2</v>
      </c>
      <c r="N1093" s="14">
        <v>3.3</v>
      </c>
      <c r="O1093" s="14">
        <v>14617</v>
      </c>
      <c r="P1093" s="14">
        <v>1206013</v>
      </c>
      <c r="Q1093" s="14">
        <v>9745</v>
      </c>
      <c r="R1093" s="14">
        <v>9745</v>
      </c>
      <c r="S1093" s="14">
        <v>9745</v>
      </c>
      <c r="T1093" s="14">
        <v>4872</v>
      </c>
      <c r="U1093" s="14">
        <v>3898</v>
      </c>
      <c r="V1093" s="14">
        <v>3118</v>
      </c>
      <c r="W1093" s="14">
        <v>2436</v>
      </c>
      <c r="X1093" s="14">
        <v>4872</v>
      </c>
      <c r="Y1093" s="14">
        <f>INT(VLOOKUP($I1093,怪物模板!$A$3:$N$302,怪物模板!L$1,FALSE))</f>
        <v>12000</v>
      </c>
      <c r="Z1093" s="14">
        <f>INT(VLOOKUP($I1093,怪物模板!$A$3:$N$302,怪物模板!M$1,FALSE))</f>
        <v>0</v>
      </c>
      <c r="AA1093" s="14">
        <f>INT(VLOOKUP($I1093,怪物模板!$A$3:$N$302,怪物模板!N$1,FALSE))</f>
        <v>550</v>
      </c>
      <c r="AB1093" s="14">
        <v>0</v>
      </c>
      <c r="AC1093" s="14">
        <v>0</v>
      </c>
      <c r="AD1093" s="14">
        <v>0</v>
      </c>
    </row>
    <row r="1094" ht="16.5" spans="1:30">
      <c r="A1094" s="6">
        <v>1091</v>
      </c>
      <c r="B1094" s="38">
        <v>502012</v>
      </c>
      <c r="C1094" s="39" t="s">
        <v>813</v>
      </c>
      <c r="D1094" s="14"/>
      <c r="E1094" s="30" t="str">
        <f t="shared" si="26"/>
        <v>50201280017</v>
      </c>
      <c r="F1094" s="14">
        <v>80017</v>
      </c>
      <c r="G1094" s="39" t="s">
        <v>491</v>
      </c>
      <c r="H1094" s="14"/>
      <c r="I1094" s="14">
        <v>120</v>
      </c>
      <c r="J1094" s="14">
        <v>2</v>
      </c>
      <c r="K1094" s="14">
        <v>0</v>
      </c>
      <c r="L1094" s="14">
        <v>0</v>
      </c>
      <c r="M1094" s="14">
        <v>1.2</v>
      </c>
      <c r="N1094" s="14">
        <v>3.3</v>
      </c>
      <c r="O1094" s="14">
        <v>25581</v>
      </c>
      <c r="P1094" s="14">
        <v>1876021</v>
      </c>
      <c r="Q1094" s="14">
        <v>11369</v>
      </c>
      <c r="R1094" s="14">
        <v>11369</v>
      </c>
      <c r="S1094" s="14">
        <v>11369</v>
      </c>
      <c r="T1094" s="14">
        <v>5684</v>
      </c>
      <c r="U1094" s="14">
        <v>4547</v>
      </c>
      <c r="V1094" s="14">
        <v>3638</v>
      </c>
      <c r="W1094" s="14">
        <v>2842</v>
      </c>
      <c r="X1094" s="14">
        <v>5684</v>
      </c>
      <c r="Y1094" s="14">
        <f>INT(VLOOKUP($I1094,怪物模板!$A$3:$N$302,怪物模板!L$1,FALSE))</f>
        <v>12000</v>
      </c>
      <c r="Z1094" s="14">
        <f>INT(VLOOKUP($I1094,怪物模板!$A$3:$N$302,怪物模板!M$1,FALSE))</f>
        <v>0</v>
      </c>
      <c r="AA1094" s="14">
        <f>INT(VLOOKUP($I1094,怪物模板!$A$3:$N$302,怪物模板!N$1,FALSE))</f>
        <v>550</v>
      </c>
      <c r="AB1094" s="14">
        <v>0</v>
      </c>
      <c r="AC1094" s="14">
        <v>0</v>
      </c>
      <c r="AD1094" s="14">
        <v>0</v>
      </c>
    </row>
    <row r="1095" ht="16.5" spans="1:30">
      <c r="A1095" s="6">
        <v>1092</v>
      </c>
      <c r="B1095" s="38">
        <v>100020</v>
      </c>
      <c r="C1095" s="39" t="s">
        <v>813</v>
      </c>
      <c r="D1095" s="14"/>
      <c r="E1095" s="30" t="str">
        <f t="shared" ref="E1095:E1158" si="27">B1095&amp;F1095</f>
        <v>10002080016</v>
      </c>
      <c r="F1095" s="14">
        <v>80016</v>
      </c>
      <c r="G1095" s="39" t="s">
        <v>817</v>
      </c>
      <c r="H1095" s="14"/>
      <c r="I1095" s="14">
        <v>120</v>
      </c>
      <c r="J1095" s="14">
        <v>2</v>
      </c>
      <c r="K1095" s="14">
        <v>0</v>
      </c>
      <c r="L1095" s="14">
        <v>0</v>
      </c>
      <c r="M1095" s="14">
        <v>1.2</v>
      </c>
      <c r="N1095" s="14">
        <v>3.3</v>
      </c>
      <c r="O1095" s="14">
        <v>1782</v>
      </c>
      <c r="P1095" s="14">
        <v>294171</v>
      </c>
      <c r="Q1095" s="14">
        <v>3565</v>
      </c>
      <c r="R1095" s="14">
        <v>3565</v>
      </c>
      <c r="S1095" s="14">
        <v>3565</v>
      </c>
      <c r="T1095" s="14">
        <v>1782</v>
      </c>
      <c r="U1095" s="14">
        <v>1426</v>
      </c>
      <c r="V1095" s="14">
        <v>1141</v>
      </c>
      <c r="W1095" s="14">
        <v>891</v>
      </c>
      <c r="X1095" s="14">
        <v>1782</v>
      </c>
      <c r="Y1095" s="14">
        <f>INT(VLOOKUP($I1095,怪物模板!$A$3:$N$302,怪物模板!L$1,FALSE))</f>
        <v>12000</v>
      </c>
      <c r="Z1095" s="14">
        <f>INT(VLOOKUP($I1095,怪物模板!$A$3:$N$302,怪物模板!M$1,FALSE))</f>
        <v>0</v>
      </c>
      <c r="AA1095" s="14">
        <f>INT(VLOOKUP($I1095,怪物模板!$A$3:$N$302,怪物模板!N$1,FALSE))</f>
        <v>550</v>
      </c>
      <c r="AB1095" s="14">
        <v>0</v>
      </c>
      <c r="AC1095" s="14">
        <v>0</v>
      </c>
      <c r="AD1095" s="14">
        <v>0</v>
      </c>
    </row>
    <row r="1096" ht="16.5" spans="1:30">
      <c r="A1096" s="6">
        <v>1093</v>
      </c>
      <c r="B1096" s="6">
        <v>502011</v>
      </c>
      <c r="C1096" s="39" t="s">
        <v>813</v>
      </c>
      <c r="D1096" s="6"/>
      <c r="E1096" s="30" t="str">
        <f t="shared" si="27"/>
        <v>50201180101</v>
      </c>
      <c r="F1096" s="6">
        <v>80101</v>
      </c>
      <c r="G1096" s="6" t="s">
        <v>106</v>
      </c>
      <c r="H1096" s="6"/>
      <c r="I1096" s="6">
        <v>60</v>
      </c>
      <c r="J1096" s="6">
        <v>2</v>
      </c>
      <c r="K1096" s="6">
        <v>0</v>
      </c>
      <c r="L1096" s="14">
        <v>0</v>
      </c>
      <c r="M1096" s="6">
        <v>1.2</v>
      </c>
      <c r="N1096" s="6">
        <v>3.3</v>
      </c>
      <c r="O1096" s="14">
        <v>1782</v>
      </c>
      <c r="P1096" s="6">
        <v>294171</v>
      </c>
      <c r="Q1096" s="6">
        <v>3565</v>
      </c>
      <c r="R1096" s="6">
        <v>3565</v>
      </c>
      <c r="S1096" s="6">
        <v>3565</v>
      </c>
      <c r="T1096" s="6">
        <v>1782</v>
      </c>
      <c r="U1096" s="6">
        <v>1426</v>
      </c>
      <c r="V1096" s="6">
        <v>1141</v>
      </c>
      <c r="W1096" s="6">
        <v>891</v>
      </c>
      <c r="X1096" s="6">
        <v>1782</v>
      </c>
      <c r="Y1096" s="6">
        <f>INT(VLOOKUP($I1096,怪物模板!$A$3:$N$302,怪物模板!L$1,FALSE))</f>
        <v>12000</v>
      </c>
      <c r="Z1096" s="6">
        <f>INT(VLOOKUP($I1096,怪物模板!$A$3:$N$302,怪物模板!M$1,FALSE))</f>
        <v>0</v>
      </c>
      <c r="AA1096" s="6">
        <f>INT(VLOOKUP($I1096,怪物模板!$A$3:$N$302,怪物模板!N$1,FALSE))</f>
        <v>550</v>
      </c>
      <c r="AB1096" s="6">
        <v>0</v>
      </c>
      <c r="AC1096" s="6">
        <v>0</v>
      </c>
      <c r="AD1096" s="6">
        <v>0</v>
      </c>
    </row>
    <row r="1097" ht="16.5" spans="1:30">
      <c r="A1097" s="6">
        <v>1094</v>
      </c>
      <c r="B1097" s="6">
        <v>502011</v>
      </c>
      <c r="C1097" s="39" t="s">
        <v>813</v>
      </c>
      <c r="D1097" s="6"/>
      <c r="E1097" s="30" t="str">
        <f t="shared" si="27"/>
        <v>50201180102</v>
      </c>
      <c r="F1097" s="6">
        <v>80102</v>
      </c>
      <c r="G1097" s="6" t="s">
        <v>104</v>
      </c>
      <c r="H1097" s="14"/>
      <c r="I1097" s="14">
        <v>120</v>
      </c>
      <c r="J1097" s="14">
        <v>2</v>
      </c>
      <c r="K1097" s="14">
        <v>0</v>
      </c>
      <c r="L1097" s="14">
        <v>0</v>
      </c>
      <c r="M1097" s="14">
        <v>1.2</v>
      </c>
      <c r="N1097" s="14">
        <v>3.3</v>
      </c>
      <c r="O1097" s="14">
        <v>6417</v>
      </c>
      <c r="P1097" s="14">
        <v>529509</v>
      </c>
      <c r="Q1097" s="14">
        <v>4278</v>
      </c>
      <c r="R1097" s="14">
        <v>4278</v>
      </c>
      <c r="S1097" s="14">
        <v>4278</v>
      </c>
      <c r="T1097" s="14">
        <v>2139</v>
      </c>
      <c r="U1097" s="14">
        <v>1711</v>
      </c>
      <c r="V1097" s="14">
        <v>1369</v>
      </c>
      <c r="W1097" s="14">
        <v>1069</v>
      </c>
      <c r="X1097" s="14">
        <v>2139</v>
      </c>
      <c r="Y1097" s="14">
        <f>INT(VLOOKUP($I1097,怪物模板!$A$3:$N$302,怪物模板!L$1,FALSE))</f>
        <v>12000</v>
      </c>
      <c r="Z1097" s="14">
        <f>INT(VLOOKUP($I1097,怪物模板!$A$3:$N$302,怪物模板!M$1,FALSE))</f>
        <v>0</v>
      </c>
      <c r="AA1097" s="14">
        <f>INT(VLOOKUP($I1097,怪物模板!$A$3:$N$302,怪物模板!N$1,FALSE))</f>
        <v>550</v>
      </c>
      <c r="AB1097" s="14">
        <v>0</v>
      </c>
      <c r="AC1097" s="14">
        <v>0</v>
      </c>
      <c r="AD1097" s="14">
        <v>0</v>
      </c>
    </row>
    <row r="1098" ht="16.5" spans="1:30">
      <c r="A1098" s="6">
        <v>1095</v>
      </c>
      <c r="B1098" s="6">
        <v>502011</v>
      </c>
      <c r="C1098" s="39" t="s">
        <v>813</v>
      </c>
      <c r="D1098" s="6"/>
      <c r="E1098" s="30" t="str">
        <f t="shared" si="27"/>
        <v>50201180103</v>
      </c>
      <c r="F1098" s="6">
        <v>80103</v>
      </c>
      <c r="G1098" s="6" t="s">
        <v>137</v>
      </c>
      <c r="H1098" s="6"/>
      <c r="I1098" s="6">
        <v>60</v>
      </c>
      <c r="J1098" s="6">
        <v>2</v>
      </c>
      <c r="K1098" s="6">
        <v>0</v>
      </c>
      <c r="L1098" s="14">
        <v>0</v>
      </c>
      <c r="M1098" s="6">
        <v>1.2</v>
      </c>
      <c r="N1098" s="6">
        <v>3.3</v>
      </c>
      <c r="O1098" s="14">
        <v>1336</v>
      </c>
      <c r="P1098" s="6">
        <v>294171</v>
      </c>
      <c r="Q1098" s="6">
        <v>3565</v>
      </c>
      <c r="R1098" s="6">
        <v>3565</v>
      </c>
      <c r="S1098" s="6">
        <v>3565</v>
      </c>
      <c r="T1098" s="6">
        <v>1782</v>
      </c>
      <c r="U1098" s="6">
        <v>1426</v>
      </c>
      <c r="V1098" s="6">
        <v>1141</v>
      </c>
      <c r="W1098" s="6">
        <v>891</v>
      </c>
      <c r="X1098" s="6">
        <v>1782</v>
      </c>
      <c r="Y1098" s="6">
        <f>INT(VLOOKUP($I1098,怪物模板!$A$3:$N$302,怪物模板!L$1,FALSE))</f>
        <v>12000</v>
      </c>
      <c r="Z1098" s="6">
        <f>INT(VLOOKUP($I1098,怪物模板!$A$3:$N$302,怪物模板!M$1,FALSE))</f>
        <v>0</v>
      </c>
      <c r="AA1098" s="6">
        <f>INT(VLOOKUP($I1098,怪物模板!$A$3:$N$302,怪物模板!N$1,FALSE))</f>
        <v>550</v>
      </c>
      <c r="AB1098" s="6">
        <v>0</v>
      </c>
      <c r="AC1098" s="6">
        <v>0</v>
      </c>
      <c r="AD1098" s="6">
        <v>0</v>
      </c>
    </row>
    <row r="1099" ht="16.5" spans="1:30">
      <c r="A1099" s="6">
        <v>1096</v>
      </c>
      <c r="B1099" s="6">
        <v>502011</v>
      </c>
      <c r="C1099" s="39" t="s">
        <v>813</v>
      </c>
      <c r="D1099" s="6"/>
      <c r="E1099" s="30" t="str">
        <f t="shared" si="27"/>
        <v>50201180104</v>
      </c>
      <c r="F1099" s="6">
        <v>80104</v>
      </c>
      <c r="G1099" s="6" t="s">
        <v>66</v>
      </c>
      <c r="H1099" s="14"/>
      <c r="I1099" s="14">
        <v>120</v>
      </c>
      <c r="J1099" s="14">
        <v>2</v>
      </c>
      <c r="K1099" s="14">
        <v>0</v>
      </c>
      <c r="L1099" s="14">
        <v>0</v>
      </c>
      <c r="M1099" s="14">
        <v>1.2</v>
      </c>
      <c r="N1099" s="14">
        <v>3.3</v>
      </c>
      <c r="O1099" s="14">
        <v>6417</v>
      </c>
      <c r="P1099" s="14">
        <v>529509</v>
      </c>
      <c r="Q1099" s="14">
        <v>4278</v>
      </c>
      <c r="R1099" s="14">
        <v>4278</v>
      </c>
      <c r="S1099" s="14">
        <v>4278</v>
      </c>
      <c r="T1099" s="14">
        <v>2139</v>
      </c>
      <c r="U1099" s="14">
        <v>1711</v>
      </c>
      <c r="V1099" s="14">
        <v>1369</v>
      </c>
      <c r="W1099" s="14">
        <v>1069</v>
      </c>
      <c r="X1099" s="14">
        <v>2139</v>
      </c>
      <c r="Y1099" s="14">
        <f>INT(VLOOKUP($I1099,怪物模板!$A$3:$N$302,怪物模板!L$1,FALSE))</f>
        <v>12000</v>
      </c>
      <c r="Z1099" s="14">
        <f>INT(VLOOKUP($I1099,怪物模板!$A$3:$N$302,怪物模板!M$1,FALSE))</f>
        <v>0</v>
      </c>
      <c r="AA1099" s="14">
        <f>INT(VLOOKUP($I1099,怪物模板!$A$3:$N$302,怪物模板!N$1,FALSE))</f>
        <v>550</v>
      </c>
      <c r="AB1099" s="14">
        <v>0</v>
      </c>
      <c r="AC1099" s="14">
        <v>0</v>
      </c>
      <c r="AD1099" s="14">
        <v>0</v>
      </c>
    </row>
    <row r="1100" ht="16.5" spans="1:30">
      <c r="A1100" s="6">
        <v>1097</v>
      </c>
      <c r="B1100" s="6">
        <v>502011</v>
      </c>
      <c r="C1100" s="39" t="s">
        <v>813</v>
      </c>
      <c r="D1100" s="6"/>
      <c r="E1100" s="30" t="str">
        <f t="shared" si="27"/>
        <v>50201180105</v>
      </c>
      <c r="F1100" s="6">
        <v>80105</v>
      </c>
      <c r="G1100" s="6" t="s">
        <v>818</v>
      </c>
      <c r="H1100" s="14"/>
      <c r="I1100" s="14">
        <v>120</v>
      </c>
      <c r="J1100" s="14">
        <v>2</v>
      </c>
      <c r="K1100" s="14">
        <v>0</v>
      </c>
      <c r="L1100" s="14">
        <v>0</v>
      </c>
      <c r="M1100" s="14">
        <v>1.2</v>
      </c>
      <c r="N1100" s="14">
        <v>3.3</v>
      </c>
      <c r="O1100" s="14">
        <v>11231</v>
      </c>
      <c r="P1100" s="14">
        <v>823680</v>
      </c>
      <c r="Q1100" s="14">
        <v>4992</v>
      </c>
      <c r="R1100" s="14">
        <v>4992</v>
      </c>
      <c r="S1100" s="14">
        <v>4992</v>
      </c>
      <c r="T1100" s="14">
        <v>2496</v>
      </c>
      <c r="U1100" s="14">
        <v>1996</v>
      </c>
      <c r="V1100" s="14">
        <v>1597</v>
      </c>
      <c r="W1100" s="14">
        <v>1248</v>
      </c>
      <c r="X1100" s="14">
        <v>2496</v>
      </c>
      <c r="Y1100" s="14">
        <f>INT(VLOOKUP($I1100,怪物模板!$A$3:$N$302,怪物模板!L$1,FALSE))</f>
        <v>12000</v>
      </c>
      <c r="Z1100" s="14">
        <f>INT(VLOOKUP($I1100,怪物模板!$A$3:$N$302,怪物模板!M$1,FALSE))</f>
        <v>0</v>
      </c>
      <c r="AA1100" s="14">
        <f>INT(VLOOKUP($I1100,怪物模板!$A$3:$N$302,怪物模板!N$1,FALSE))</f>
        <v>550</v>
      </c>
      <c r="AB1100" s="14">
        <v>0</v>
      </c>
      <c r="AC1100" s="14">
        <v>0</v>
      </c>
      <c r="AD1100" s="14">
        <v>0</v>
      </c>
    </row>
    <row r="1101" spans="1:30">
      <c r="A1101" s="6">
        <v>1098</v>
      </c>
      <c r="B1101" s="6">
        <v>100050</v>
      </c>
      <c r="C1101" s="6" t="s">
        <v>819</v>
      </c>
      <c r="D1101" s="6"/>
      <c r="E1101" s="30" t="str">
        <f t="shared" si="27"/>
        <v>10005080018</v>
      </c>
      <c r="F1101" s="6">
        <v>80018</v>
      </c>
      <c r="G1101" s="6" t="s">
        <v>820</v>
      </c>
      <c r="H1101" s="6"/>
      <c r="I1101" s="6">
        <v>60</v>
      </c>
      <c r="J1101" s="6">
        <v>2</v>
      </c>
      <c r="K1101" s="6">
        <v>0</v>
      </c>
      <c r="L1101" s="14">
        <v>0</v>
      </c>
      <c r="M1101" s="6">
        <v>1.2</v>
      </c>
      <c r="N1101" s="6">
        <v>3.3</v>
      </c>
      <c r="O1101" s="14">
        <v>2127</v>
      </c>
      <c r="P1101" s="6">
        <v>351189</v>
      </c>
      <c r="Q1101" s="6">
        <v>4256</v>
      </c>
      <c r="R1101" s="6">
        <v>4256</v>
      </c>
      <c r="S1101" s="6">
        <v>4256</v>
      </c>
      <c r="T1101" s="6">
        <v>2128</v>
      </c>
      <c r="U1101" s="6">
        <v>1702</v>
      </c>
      <c r="V1101" s="6">
        <v>1362</v>
      </c>
      <c r="W1101" s="6">
        <v>1064</v>
      </c>
      <c r="X1101" s="6">
        <v>2128</v>
      </c>
      <c r="Y1101" s="6">
        <f>INT(VLOOKUP($I1101,怪物模板!$A$3:$N$302,怪物模板!L$1,FALSE))</f>
        <v>12000</v>
      </c>
      <c r="Z1101" s="6">
        <f>INT(VLOOKUP($I1101,怪物模板!$A$3:$N$302,怪物模板!M$1,FALSE))</f>
        <v>0</v>
      </c>
      <c r="AA1101" s="6">
        <f>INT(VLOOKUP($I1101,怪物模板!$A$3:$N$302,怪物模板!N$1,FALSE))</f>
        <v>550</v>
      </c>
      <c r="AB1101" s="6">
        <v>0</v>
      </c>
      <c r="AC1101" s="6">
        <v>0</v>
      </c>
      <c r="AD1101" s="6">
        <v>0</v>
      </c>
    </row>
    <row r="1102" spans="1:30">
      <c r="A1102" s="6">
        <v>1099</v>
      </c>
      <c r="B1102" s="6">
        <v>100050</v>
      </c>
      <c r="C1102" s="6" t="s">
        <v>819</v>
      </c>
      <c r="D1102" s="6"/>
      <c r="E1102" s="30" t="str">
        <f t="shared" si="27"/>
        <v>10005080019</v>
      </c>
      <c r="F1102" s="6">
        <v>80019</v>
      </c>
      <c r="G1102" s="6" t="s">
        <v>820</v>
      </c>
      <c r="H1102" s="6"/>
      <c r="I1102" s="6">
        <v>60</v>
      </c>
      <c r="J1102" s="6">
        <v>2</v>
      </c>
      <c r="K1102" s="6">
        <v>0</v>
      </c>
      <c r="L1102" s="14">
        <v>0</v>
      </c>
      <c r="M1102" s="6">
        <v>1.2</v>
      </c>
      <c r="N1102" s="6">
        <v>3.3</v>
      </c>
      <c r="O1102" s="14">
        <v>2127</v>
      </c>
      <c r="P1102" s="6">
        <v>351189</v>
      </c>
      <c r="Q1102" s="6">
        <v>4256</v>
      </c>
      <c r="R1102" s="6">
        <v>4256</v>
      </c>
      <c r="S1102" s="6">
        <v>4256</v>
      </c>
      <c r="T1102" s="6">
        <v>2128</v>
      </c>
      <c r="U1102" s="6">
        <v>1702</v>
      </c>
      <c r="V1102" s="6">
        <v>1362</v>
      </c>
      <c r="W1102" s="6">
        <v>1064</v>
      </c>
      <c r="X1102" s="6">
        <v>2128</v>
      </c>
      <c r="Y1102" s="6">
        <f>INT(VLOOKUP($I1102,怪物模板!$A$3:$N$302,怪物模板!L$1,FALSE))</f>
        <v>12000</v>
      </c>
      <c r="Z1102" s="6">
        <f>INT(VLOOKUP($I1102,怪物模板!$A$3:$N$302,怪物模板!M$1,FALSE))</f>
        <v>0</v>
      </c>
      <c r="AA1102" s="6">
        <f>INT(VLOOKUP($I1102,怪物模板!$A$3:$N$302,怪物模板!N$1,FALSE))</f>
        <v>550</v>
      </c>
      <c r="AB1102" s="6">
        <v>0</v>
      </c>
      <c r="AC1102" s="6">
        <v>0</v>
      </c>
      <c r="AD1102" s="6">
        <v>0</v>
      </c>
    </row>
    <row r="1103" spans="1:30">
      <c r="A1103" s="6">
        <v>1100</v>
      </c>
      <c r="B1103" s="6">
        <v>502013</v>
      </c>
      <c r="C1103" s="6" t="s">
        <v>819</v>
      </c>
      <c r="D1103" s="6"/>
      <c r="E1103" s="30" t="str">
        <f t="shared" si="27"/>
        <v>50201380020</v>
      </c>
      <c r="F1103" s="6">
        <v>80020</v>
      </c>
      <c r="G1103" s="6" t="s">
        <v>821</v>
      </c>
      <c r="H1103" s="6"/>
      <c r="I1103" s="14">
        <v>120</v>
      </c>
      <c r="J1103" s="14">
        <v>2</v>
      </c>
      <c r="K1103" s="14">
        <v>0</v>
      </c>
      <c r="L1103" s="14">
        <v>0</v>
      </c>
      <c r="M1103" s="14">
        <v>1.2</v>
      </c>
      <c r="N1103" s="14">
        <v>3.3</v>
      </c>
      <c r="O1103" s="14">
        <v>7661</v>
      </c>
      <c r="P1103" s="14">
        <v>632140</v>
      </c>
      <c r="Q1103" s="14">
        <v>5108</v>
      </c>
      <c r="R1103" s="14">
        <v>5108</v>
      </c>
      <c r="S1103" s="14">
        <v>5108</v>
      </c>
      <c r="T1103" s="14">
        <v>2554</v>
      </c>
      <c r="U1103" s="14">
        <v>2043</v>
      </c>
      <c r="V1103" s="14">
        <v>1634</v>
      </c>
      <c r="W1103" s="14">
        <v>1277</v>
      </c>
      <c r="X1103" s="14">
        <v>2554</v>
      </c>
      <c r="Y1103" s="14">
        <f>INT(VLOOKUP($I1103,怪物模板!$A$3:$N$302,怪物模板!L$1,FALSE))</f>
        <v>12000</v>
      </c>
      <c r="Z1103" s="14">
        <f>INT(VLOOKUP($I1103,怪物模板!$A$3:$N$302,怪物模板!M$1,FALSE))</f>
        <v>0</v>
      </c>
      <c r="AA1103" s="14">
        <f>INT(VLOOKUP($I1103,怪物模板!$A$3:$N$302,怪物模板!N$1,FALSE))</f>
        <v>550</v>
      </c>
      <c r="AB1103" s="14">
        <v>0</v>
      </c>
      <c r="AC1103" s="14">
        <v>0</v>
      </c>
      <c r="AD1103" s="14">
        <v>0</v>
      </c>
    </row>
    <row r="1104" spans="1:30">
      <c r="A1104" s="6">
        <v>1101</v>
      </c>
      <c r="B1104" s="6">
        <v>100070</v>
      </c>
      <c r="C1104" s="6" t="s">
        <v>819</v>
      </c>
      <c r="D1104" s="6"/>
      <c r="E1104" s="30" t="str">
        <f t="shared" si="27"/>
        <v>10007080021</v>
      </c>
      <c r="F1104" s="6">
        <v>80021</v>
      </c>
      <c r="G1104" s="6" t="s">
        <v>822</v>
      </c>
      <c r="H1104" s="6"/>
      <c r="I1104" s="6">
        <v>60</v>
      </c>
      <c r="J1104" s="6">
        <v>2</v>
      </c>
      <c r="K1104" s="6">
        <v>0</v>
      </c>
      <c r="L1104" s="14">
        <v>0</v>
      </c>
      <c r="M1104" s="6">
        <v>1.2</v>
      </c>
      <c r="N1104" s="6">
        <v>3.3</v>
      </c>
      <c r="O1104" s="14">
        <v>2127</v>
      </c>
      <c r="P1104" s="6">
        <v>351189</v>
      </c>
      <c r="Q1104" s="6">
        <v>4256</v>
      </c>
      <c r="R1104" s="6">
        <v>4256</v>
      </c>
      <c r="S1104" s="6">
        <v>4256</v>
      </c>
      <c r="T1104" s="6">
        <v>2128</v>
      </c>
      <c r="U1104" s="6">
        <v>1702</v>
      </c>
      <c r="V1104" s="6">
        <v>1362</v>
      </c>
      <c r="W1104" s="6">
        <v>1064</v>
      </c>
      <c r="X1104" s="6">
        <v>2128</v>
      </c>
      <c r="Y1104" s="6">
        <f>INT(VLOOKUP($I1104,怪物模板!$A$3:$N$302,怪物模板!L$1,FALSE))</f>
        <v>12000</v>
      </c>
      <c r="Z1104" s="6">
        <f>INT(VLOOKUP($I1104,怪物模板!$A$3:$N$302,怪物模板!M$1,FALSE))</f>
        <v>0</v>
      </c>
      <c r="AA1104" s="6">
        <f>INT(VLOOKUP($I1104,怪物模板!$A$3:$N$302,怪物模板!N$1,FALSE))</f>
        <v>550</v>
      </c>
      <c r="AB1104" s="6">
        <v>0</v>
      </c>
      <c r="AC1104" s="6">
        <v>0</v>
      </c>
      <c r="AD1104" s="6">
        <v>0</v>
      </c>
    </row>
    <row r="1105" spans="1:30">
      <c r="A1105" s="6">
        <v>1102</v>
      </c>
      <c r="B1105" s="6">
        <v>502014</v>
      </c>
      <c r="C1105" s="6" t="s">
        <v>819</v>
      </c>
      <c r="D1105" s="6"/>
      <c r="E1105" s="30" t="str">
        <f t="shared" si="27"/>
        <v>50201480022</v>
      </c>
      <c r="F1105" s="6">
        <v>80022</v>
      </c>
      <c r="G1105" s="6" t="s">
        <v>494</v>
      </c>
      <c r="H1105" s="6"/>
      <c r="I1105" s="14">
        <v>120</v>
      </c>
      <c r="J1105" s="14">
        <v>2</v>
      </c>
      <c r="K1105" s="14">
        <v>0</v>
      </c>
      <c r="L1105" s="14">
        <v>0</v>
      </c>
      <c r="M1105" s="14">
        <v>1.2</v>
      </c>
      <c r="N1105" s="14">
        <v>3.3</v>
      </c>
      <c r="O1105" s="14">
        <v>13408</v>
      </c>
      <c r="P1105" s="14">
        <v>983330</v>
      </c>
      <c r="Q1105" s="14">
        <v>5959</v>
      </c>
      <c r="R1105" s="14">
        <v>5959</v>
      </c>
      <c r="S1105" s="14">
        <v>5959</v>
      </c>
      <c r="T1105" s="14">
        <v>2979</v>
      </c>
      <c r="U1105" s="14">
        <v>2383</v>
      </c>
      <c r="V1105" s="14">
        <v>1907</v>
      </c>
      <c r="W1105" s="14">
        <v>1489</v>
      </c>
      <c r="X1105" s="14">
        <v>2979</v>
      </c>
      <c r="Y1105" s="14">
        <f>INT(VLOOKUP($I1105,怪物模板!$A$3:$N$302,怪物模板!L$1,FALSE))</f>
        <v>12000</v>
      </c>
      <c r="Z1105" s="14">
        <f>INT(VLOOKUP($I1105,怪物模板!$A$3:$N$302,怪物模板!M$1,FALSE))</f>
        <v>0</v>
      </c>
      <c r="AA1105" s="14">
        <f>INT(VLOOKUP($I1105,怪物模板!$A$3:$N$302,怪物模板!N$1,FALSE))</f>
        <v>550</v>
      </c>
      <c r="AB1105" s="14">
        <v>0</v>
      </c>
      <c r="AC1105" s="14">
        <v>0</v>
      </c>
      <c r="AD1105" s="14">
        <v>0</v>
      </c>
    </row>
    <row r="1106" spans="1:30">
      <c r="A1106" s="6">
        <v>1103</v>
      </c>
      <c r="B1106" s="6">
        <v>502015</v>
      </c>
      <c r="C1106" s="6" t="s">
        <v>819</v>
      </c>
      <c r="D1106" s="6"/>
      <c r="E1106" s="30" t="str">
        <f t="shared" si="27"/>
        <v>50201580025</v>
      </c>
      <c r="F1106" s="6">
        <v>80025</v>
      </c>
      <c r="G1106" s="6" t="s">
        <v>494</v>
      </c>
      <c r="H1106" s="6"/>
      <c r="I1106" s="14">
        <v>120</v>
      </c>
      <c r="J1106" s="14">
        <v>2</v>
      </c>
      <c r="K1106" s="14">
        <v>0</v>
      </c>
      <c r="L1106" s="14">
        <v>0</v>
      </c>
      <c r="M1106" s="14">
        <v>1.2</v>
      </c>
      <c r="N1106" s="14">
        <v>3.3</v>
      </c>
      <c r="O1106" s="14">
        <v>28815</v>
      </c>
      <c r="P1106" s="14">
        <v>2113123</v>
      </c>
      <c r="Q1106" s="14">
        <v>12806</v>
      </c>
      <c r="R1106" s="14">
        <v>12806</v>
      </c>
      <c r="S1106" s="14">
        <v>12806</v>
      </c>
      <c r="T1106" s="14">
        <v>6403</v>
      </c>
      <c r="U1106" s="14">
        <v>5122</v>
      </c>
      <c r="V1106" s="14">
        <v>4098</v>
      </c>
      <c r="W1106" s="14">
        <v>3201</v>
      </c>
      <c r="X1106" s="14">
        <v>6403</v>
      </c>
      <c r="Y1106" s="14">
        <f>INT(VLOOKUP($I1106,怪物模板!$A$3:$N$302,怪物模板!L$1,FALSE))</f>
        <v>12000</v>
      </c>
      <c r="Z1106" s="14">
        <f>INT(VLOOKUP($I1106,怪物模板!$A$3:$N$302,怪物模板!M$1,FALSE))</f>
        <v>0</v>
      </c>
      <c r="AA1106" s="14">
        <f>INT(VLOOKUP($I1106,怪物模板!$A$3:$N$302,怪物模板!N$1,FALSE))</f>
        <v>550</v>
      </c>
      <c r="AB1106" s="14">
        <v>0</v>
      </c>
      <c r="AC1106" s="14">
        <v>0</v>
      </c>
      <c r="AD1106" s="14">
        <v>0</v>
      </c>
    </row>
    <row r="1107" spans="1:30">
      <c r="A1107" s="6">
        <v>1104</v>
      </c>
      <c r="B1107" s="6">
        <v>100010</v>
      </c>
      <c r="C1107" s="6" t="s">
        <v>819</v>
      </c>
      <c r="D1107" s="6"/>
      <c r="E1107" s="30" t="str">
        <f t="shared" si="27"/>
        <v>10001080023</v>
      </c>
      <c r="F1107" s="6">
        <v>80023</v>
      </c>
      <c r="G1107" s="6" t="s">
        <v>823</v>
      </c>
      <c r="H1107" s="6"/>
      <c r="I1107" s="6">
        <v>60</v>
      </c>
      <c r="J1107" s="6">
        <v>2</v>
      </c>
      <c r="K1107" s="6">
        <v>0</v>
      </c>
      <c r="L1107" s="14">
        <v>0</v>
      </c>
      <c r="M1107" s="6">
        <v>1.2</v>
      </c>
      <c r="N1107" s="6">
        <v>3.3</v>
      </c>
      <c r="O1107" s="6">
        <v>2743</v>
      </c>
      <c r="P1107" s="6">
        <v>754686</v>
      </c>
      <c r="Q1107" s="6">
        <v>9147</v>
      </c>
      <c r="R1107" s="6">
        <v>9147</v>
      </c>
      <c r="S1107" s="6">
        <v>9147</v>
      </c>
      <c r="T1107" s="6">
        <v>4573</v>
      </c>
      <c r="U1107" s="6">
        <v>3659</v>
      </c>
      <c r="V1107" s="6">
        <v>2927</v>
      </c>
      <c r="W1107" s="6">
        <v>2286</v>
      </c>
      <c r="X1107" s="6">
        <v>4573</v>
      </c>
      <c r="Y1107" s="6">
        <f>INT(VLOOKUP($I1107,怪物模板!$A$3:$N$302,怪物模板!L$1,FALSE))</f>
        <v>12000</v>
      </c>
      <c r="Z1107" s="6">
        <f>INT(VLOOKUP($I1107,怪物模板!$A$3:$N$302,怪物模板!M$1,FALSE))</f>
        <v>0</v>
      </c>
      <c r="AA1107" s="6">
        <f>INT(VLOOKUP($I1107,怪物模板!$A$3:$N$302,怪物模板!N$1,FALSE))</f>
        <v>550</v>
      </c>
      <c r="AB1107" s="6">
        <v>0</v>
      </c>
      <c r="AC1107" s="6">
        <v>0</v>
      </c>
      <c r="AD1107" s="6">
        <v>0</v>
      </c>
    </row>
    <row r="1108" spans="1:30">
      <c r="A1108" s="6">
        <v>1105</v>
      </c>
      <c r="B1108" s="6">
        <v>100010</v>
      </c>
      <c r="C1108" s="6" t="s">
        <v>819</v>
      </c>
      <c r="D1108" s="6"/>
      <c r="E1108" s="30" t="str">
        <f t="shared" si="27"/>
        <v>10001080024</v>
      </c>
      <c r="F1108" s="6">
        <v>80024</v>
      </c>
      <c r="G1108" s="6" t="s">
        <v>823</v>
      </c>
      <c r="H1108" s="6"/>
      <c r="I1108" s="6">
        <v>60</v>
      </c>
      <c r="J1108" s="6">
        <v>2</v>
      </c>
      <c r="K1108" s="6">
        <v>0</v>
      </c>
      <c r="L1108" s="14">
        <v>0</v>
      </c>
      <c r="M1108" s="6">
        <v>1.2</v>
      </c>
      <c r="N1108" s="6">
        <v>3.3</v>
      </c>
      <c r="O1108" s="6">
        <v>2743</v>
      </c>
      <c r="P1108" s="6">
        <v>754686</v>
      </c>
      <c r="Q1108" s="6">
        <v>9147</v>
      </c>
      <c r="R1108" s="6">
        <v>9147</v>
      </c>
      <c r="S1108" s="6">
        <v>9147</v>
      </c>
      <c r="T1108" s="6">
        <v>4573</v>
      </c>
      <c r="U1108" s="6">
        <v>3659</v>
      </c>
      <c r="V1108" s="6">
        <v>2927</v>
      </c>
      <c r="W1108" s="6">
        <v>2286</v>
      </c>
      <c r="X1108" s="6">
        <v>4573</v>
      </c>
      <c r="Y1108" s="6">
        <f>INT(VLOOKUP($I1108,怪物模板!$A$3:$N$302,怪物模板!L$1,FALSE))</f>
        <v>12000</v>
      </c>
      <c r="Z1108" s="6">
        <f>INT(VLOOKUP($I1108,怪物模板!$A$3:$N$302,怪物模板!M$1,FALSE))</f>
        <v>0</v>
      </c>
      <c r="AA1108" s="6">
        <f>INT(VLOOKUP($I1108,怪物模板!$A$3:$N$302,怪物模板!N$1,FALSE))</f>
        <v>550</v>
      </c>
      <c r="AB1108" s="6">
        <v>0</v>
      </c>
      <c r="AC1108" s="6">
        <v>0</v>
      </c>
      <c r="AD1108" s="6">
        <v>0</v>
      </c>
    </row>
    <row r="1109" spans="1:30">
      <c r="A1109" s="6">
        <v>1106</v>
      </c>
      <c r="B1109" s="6">
        <v>502016</v>
      </c>
      <c r="C1109" s="12" t="s">
        <v>824</v>
      </c>
      <c r="D1109" s="6"/>
      <c r="E1109" s="30" t="str">
        <f t="shared" si="27"/>
        <v>50201680301</v>
      </c>
      <c r="F1109" s="6">
        <v>80301</v>
      </c>
      <c r="G1109" s="6" t="s">
        <v>173</v>
      </c>
      <c r="H1109" s="6"/>
      <c r="I1109" s="14">
        <v>25</v>
      </c>
      <c r="J1109" s="14">
        <v>1</v>
      </c>
      <c r="K1109" s="14">
        <v>0</v>
      </c>
      <c r="L1109" s="14">
        <v>0</v>
      </c>
      <c r="M1109" s="14">
        <v>0.4</v>
      </c>
      <c r="N1109" s="14">
        <v>1</v>
      </c>
      <c r="O1109" s="14">
        <v>528</v>
      </c>
      <c r="P1109" s="14">
        <v>145512</v>
      </c>
      <c r="Q1109" s="14">
        <v>1763</v>
      </c>
      <c r="R1109" s="14">
        <v>1763</v>
      </c>
      <c r="S1109" s="14">
        <v>1763</v>
      </c>
      <c r="T1109" s="14">
        <v>881</v>
      </c>
      <c r="U1109" s="14">
        <v>705</v>
      </c>
      <c r="V1109" s="14">
        <v>564</v>
      </c>
      <c r="W1109" s="14">
        <v>440</v>
      </c>
      <c r="X1109" s="14">
        <v>881</v>
      </c>
      <c r="Y1109" s="14">
        <v>12000</v>
      </c>
      <c r="Z1109" s="14">
        <v>0</v>
      </c>
      <c r="AA1109" s="14">
        <v>550</v>
      </c>
      <c r="AB1109" s="14">
        <v>0</v>
      </c>
      <c r="AC1109" s="14">
        <v>0</v>
      </c>
      <c r="AD1109" s="14">
        <v>0</v>
      </c>
    </row>
    <row r="1110" spans="1:30">
      <c r="A1110" s="6">
        <v>1107</v>
      </c>
      <c r="B1110" s="6">
        <v>502016</v>
      </c>
      <c r="C1110" s="12" t="s">
        <v>824</v>
      </c>
      <c r="D1110" s="6"/>
      <c r="E1110" s="30" t="str">
        <f t="shared" si="27"/>
        <v>50201680302</v>
      </c>
      <c r="F1110" s="6">
        <v>80302</v>
      </c>
      <c r="G1110" s="6" t="s">
        <v>170</v>
      </c>
      <c r="H1110" s="6"/>
      <c r="I1110" s="6">
        <v>60</v>
      </c>
      <c r="J1110" s="6">
        <v>2</v>
      </c>
      <c r="K1110" s="6">
        <v>0</v>
      </c>
      <c r="L1110" s="14">
        <v>0</v>
      </c>
      <c r="M1110" s="6">
        <v>1.2</v>
      </c>
      <c r="N1110" s="6">
        <v>3.3</v>
      </c>
      <c r="O1110" s="14">
        <v>3173</v>
      </c>
      <c r="P1110" s="6">
        <v>261923</v>
      </c>
      <c r="Q1110" s="6">
        <v>2116</v>
      </c>
      <c r="R1110" s="6">
        <v>2116</v>
      </c>
      <c r="S1110" s="6">
        <v>2116</v>
      </c>
      <c r="T1110" s="6">
        <v>1058</v>
      </c>
      <c r="U1110" s="6">
        <v>846</v>
      </c>
      <c r="V1110" s="6">
        <v>677</v>
      </c>
      <c r="W1110" s="6">
        <v>529</v>
      </c>
      <c r="X1110" s="6">
        <v>1058</v>
      </c>
      <c r="Y1110" s="6">
        <f>INT(VLOOKUP($I1110,怪物模板!$A$3:$N$302,怪物模板!L$1,FALSE))</f>
        <v>12000</v>
      </c>
      <c r="Z1110" s="6">
        <f>INT(VLOOKUP($I1110,怪物模板!$A$3:$N$302,怪物模板!M$1,FALSE))</f>
        <v>0</v>
      </c>
      <c r="AA1110" s="6">
        <f>INT(VLOOKUP($I1110,怪物模板!$A$3:$N$302,怪物模板!N$1,FALSE))</f>
        <v>550</v>
      </c>
      <c r="AB1110" s="6">
        <v>0</v>
      </c>
      <c r="AC1110" s="6">
        <v>0</v>
      </c>
      <c r="AD1110" s="6">
        <v>0</v>
      </c>
    </row>
    <row r="1111" spans="1:30">
      <c r="A1111" s="6">
        <v>1108</v>
      </c>
      <c r="B1111" s="6">
        <v>502016</v>
      </c>
      <c r="C1111" s="12" t="s">
        <v>824</v>
      </c>
      <c r="D1111" s="6"/>
      <c r="E1111" s="30" t="str">
        <f t="shared" si="27"/>
        <v>50201680303</v>
      </c>
      <c r="F1111" s="6">
        <v>80303</v>
      </c>
      <c r="G1111" s="6" t="s">
        <v>108</v>
      </c>
      <c r="H1111" s="6"/>
      <c r="I1111" s="6">
        <v>60</v>
      </c>
      <c r="J1111" s="6">
        <v>2</v>
      </c>
      <c r="K1111" s="6">
        <v>0</v>
      </c>
      <c r="L1111" s="14">
        <v>0</v>
      </c>
      <c r="M1111" s="6">
        <v>1.2</v>
      </c>
      <c r="N1111" s="6">
        <v>3.3</v>
      </c>
      <c r="O1111" s="14">
        <v>3173</v>
      </c>
      <c r="P1111" s="6">
        <v>261923</v>
      </c>
      <c r="Q1111" s="6">
        <v>2116</v>
      </c>
      <c r="R1111" s="6">
        <v>2116</v>
      </c>
      <c r="S1111" s="6">
        <v>2116</v>
      </c>
      <c r="T1111" s="6">
        <v>1058</v>
      </c>
      <c r="U1111" s="6">
        <v>846</v>
      </c>
      <c r="V1111" s="6">
        <v>677</v>
      </c>
      <c r="W1111" s="6">
        <v>529</v>
      </c>
      <c r="X1111" s="6">
        <v>1058</v>
      </c>
      <c r="Y1111" s="6">
        <f>INT(VLOOKUP($I1111,怪物模板!$A$3:$N$302,怪物模板!L$1,FALSE))</f>
        <v>12000</v>
      </c>
      <c r="Z1111" s="6">
        <f>INT(VLOOKUP($I1111,怪物模板!$A$3:$N$302,怪物模板!M$1,FALSE))</f>
        <v>0</v>
      </c>
      <c r="AA1111" s="6">
        <f>INT(VLOOKUP($I1111,怪物模板!$A$3:$N$302,怪物模板!N$1,FALSE))</f>
        <v>550</v>
      </c>
      <c r="AB1111" s="6">
        <v>0</v>
      </c>
      <c r="AC1111" s="6">
        <v>0</v>
      </c>
      <c r="AD1111" s="6">
        <v>0</v>
      </c>
    </row>
    <row r="1112" spans="1:30">
      <c r="A1112" s="6">
        <v>1109</v>
      </c>
      <c r="B1112" s="6">
        <v>502016</v>
      </c>
      <c r="C1112" s="12" t="s">
        <v>824</v>
      </c>
      <c r="D1112" s="6"/>
      <c r="E1112" s="30" t="str">
        <f t="shared" si="27"/>
        <v>50201680304</v>
      </c>
      <c r="F1112" s="6">
        <v>80304</v>
      </c>
      <c r="G1112" s="6" t="s">
        <v>67</v>
      </c>
      <c r="H1112" s="6"/>
      <c r="I1112" s="14">
        <v>25</v>
      </c>
      <c r="J1112" s="14">
        <v>1</v>
      </c>
      <c r="K1112" s="14">
        <v>0</v>
      </c>
      <c r="L1112" s="14">
        <v>0</v>
      </c>
      <c r="M1112" s="14">
        <v>0.4</v>
      </c>
      <c r="N1112" s="14">
        <v>1</v>
      </c>
      <c r="O1112" s="14">
        <v>528</v>
      </c>
      <c r="P1112" s="14">
        <v>145512</v>
      </c>
      <c r="Q1112" s="14">
        <v>1763</v>
      </c>
      <c r="R1112" s="14">
        <v>1763</v>
      </c>
      <c r="S1112" s="14">
        <v>1763</v>
      </c>
      <c r="T1112" s="14">
        <v>881</v>
      </c>
      <c r="U1112" s="14">
        <v>705</v>
      </c>
      <c r="V1112" s="14">
        <v>564</v>
      </c>
      <c r="W1112" s="14">
        <v>440</v>
      </c>
      <c r="X1112" s="14">
        <v>881</v>
      </c>
      <c r="Y1112" s="14">
        <v>12000</v>
      </c>
      <c r="Z1112" s="14">
        <v>0</v>
      </c>
      <c r="AA1112" s="14">
        <v>550</v>
      </c>
      <c r="AB1112" s="14">
        <v>0</v>
      </c>
      <c r="AC1112" s="14">
        <v>0</v>
      </c>
      <c r="AD1112" s="14">
        <v>0</v>
      </c>
    </row>
    <row r="1113" spans="1:30">
      <c r="A1113" s="6">
        <v>1110</v>
      </c>
      <c r="B1113" s="6">
        <v>502016</v>
      </c>
      <c r="C1113" s="12" t="s">
        <v>824</v>
      </c>
      <c r="D1113" s="6"/>
      <c r="E1113" s="30" t="str">
        <f t="shared" si="27"/>
        <v>50201680305</v>
      </c>
      <c r="F1113" s="6">
        <v>80305</v>
      </c>
      <c r="G1113" s="6" t="s">
        <v>825</v>
      </c>
      <c r="H1113" s="6"/>
      <c r="I1113" s="6">
        <v>105</v>
      </c>
      <c r="J1113" s="6">
        <v>3</v>
      </c>
      <c r="K1113" s="6">
        <v>0</v>
      </c>
      <c r="L1113" s="14">
        <v>0</v>
      </c>
      <c r="M1113" s="6">
        <v>2.4</v>
      </c>
      <c r="N1113" s="6">
        <v>5.5</v>
      </c>
      <c r="O1113" s="6">
        <v>5555</v>
      </c>
      <c r="P1113" s="6">
        <v>407436</v>
      </c>
      <c r="Q1113" s="6">
        <v>2469</v>
      </c>
      <c r="R1113" s="6">
        <v>2469</v>
      </c>
      <c r="S1113" s="6">
        <v>2469</v>
      </c>
      <c r="T1113" s="6">
        <v>1234</v>
      </c>
      <c r="U1113" s="6">
        <v>987</v>
      </c>
      <c r="V1113" s="6">
        <v>790</v>
      </c>
      <c r="W1113" s="6">
        <v>617</v>
      </c>
      <c r="X1113" s="6">
        <v>1234</v>
      </c>
      <c r="Y1113" s="6">
        <f>INT(VLOOKUP($I1113,怪物模板!$A$3:$N$302,怪物模板!L$1,FALSE))</f>
        <v>12000</v>
      </c>
      <c r="Z1113" s="6">
        <f>INT(VLOOKUP($I1113,怪物模板!$A$3:$N$302,怪物模板!M$1,FALSE))</f>
        <v>0</v>
      </c>
      <c r="AA1113" s="6">
        <f>INT(VLOOKUP($I1113,怪物模板!$A$3:$N$302,怪物模板!N$1,FALSE))</f>
        <v>550</v>
      </c>
      <c r="AB1113" s="6">
        <v>0</v>
      </c>
      <c r="AC1113" s="6">
        <v>0</v>
      </c>
      <c r="AD1113" s="6">
        <v>0</v>
      </c>
    </row>
    <row r="1114" spans="1:30">
      <c r="A1114" s="6">
        <v>1111</v>
      </c>
      <c r="B1114" s="6">
        <v>502017</v>
      </c>
      <c r="C1114" s="12" t="s">
        <v>824</v>
      </c>
      <c r="D1114" s="6"/>
      <c r="E1114" s="30" t="str">
        <f t="shared" si="27"/>
        <v>50201780306</v>
      </c>
      <c r="F1114" s="6">
        <v>80306</v>
      </c>
      <c r="G1114" s="6" t="s">
        <v>159</v>
      </c>
      <c r="H1114" s="6"/>
      <c r="I1114" s="14">
        <v>25</v>
      </c>
      <c r="J1114" s="14">
        <v>1</v>
      </c>
      <c r="K1114" s="14">
        <v>0</v>
      </c>
      <c r="L1114" s="14">
        <v>0</v>
      </c>
      <c r="M1114" s="14">
        <v>0.4</v>
      </c>
      <c r="N1114" s="14">
        <v>1</v>
      </c>
      <c r="O1114" s="14">
        <v>1502</v>
      </c>
      <c r="P1114" s="14">
        <v>413236</v>
      </c>
      <c r="Q1114" s="14">
        <v>5008</v>
      </c>
      <c r="R1114" s="14">
        <v>5008</v>
      </c>
      <c r="S1114" s="14">
        <v>5008</v>
      </c>
      <c r="T1114" s="14">
        <v>2504</v>
      </c>
      <c r="U1114" s="14">
        <v>2003</v>
      </c>
      <c r="V1114" s="14">
        <v>1602</v>
      </c>
      <c r="W1114" s="14">
        <v>1252</v>
      </c>
      <c r="X1114" s="14">
        <v>2504</v>
      </c>
      <c r="Y1114" s="14">
        <v>12000</v>
      </c>
      <c r="Z1114" s="14">
        <v>0</v>
      </c>
      <c r="AA1114" s="14">
        <v>550</v>
      </c>
      <c r="AB1114" s="14">
        <v>0</v>
      </c>
      <c r="AC1114" s="14">
        <v>0</v>
      </c>
      <c r="AD1114" s="14">
        <v>0</v>
      </c>
    </row>
    <row r="1115" spans="1:30">
      <c r="A1115" s="6">
        <v>1112</v>
      </c>
      <c r="B1115" s="6">
        <v>502017</v>
      </c>
      <c r="C1115" s="12" t="s">
        <v>824</v>
      </c>
      <c r="D1115" s="6"/>
      <c r="E1115" s="30" t="str">
        <f t="shared" si="27"/>
        <v>50201780307</v>
      </c>
      <c r="F1115" s="6">
        <v>80307</v>
      </c>
      <c r="G1115" s="6" t="s">
        <v>154</v>
      </c>
      <c r="H1115" s="6"/>
      <c r="I1115" s="14">
        <v>25</v>
      </c>
      <c r="J1115" s="14">
        <v>1</v>
      </c>
      <c r="K1115" s="14">
        <v>0</v>
      </c>
      <c r="L1115" s="14">
        <v>0</v>
      </c>
      <c r="M1115" s="14">
        <v>0.4</v>
      </c>
      <c r="N1115" s="14">
        <v>1</v>
      </c>
      <c r="O1115" s="14">
        <v>2503</v>
      </c>
      <c r="P1115" s="14">
        <v>413236</v>
      </c>
      <c r="Q1115" s="14">
        <v>5008</v>
      </c>
      <c r="R1115" s="14">
        <v>5008</v>
      </c>
      <c r="S1115" s="14">
        <v>5008</v>
      </c>
      <c r="T1115" s="14">
        <v>2504</v>
      </c>
      <c r="U1115" s="14">
        <v>2003</v>
      </c>
      <c r="V1115" s="14">
        <v>1602</v>
      </c>
      <c r="W1115" s="14">
        <v>1252</v>
      </c>
      <c r="X1115" s="14">
        <v>2504</v>
      </c>
      <c r="Y1115" s="14">
        <v>12000</v>
      </c>
      <c r="Z1115" s="14">
        <v>0</v>
      </c>
      <c r="AA1115" s="14">
        <v>550</v>
      </c>
      <c r="AB1115" s="14">
        <v>0</v>
      </c>
      <c r="AC1115" s="14">
        <v>0</v>
      </c>
      <c r="AD1115" s="14">
        <v>0</v>
      </c>
    </row>
    <row r="1116" spans="1:30">
      <c r="A1116" s="6">
        <v>1113</v>
      </c>
      <c r="B1116" s="6">
        <v>502017</v>
      </c>
      <c r="C1116" s="12" t="s">
        <v>824</v>
      </c>
      <c r="D1116" s="6"/>
      <c r="E1116" s="30" t="str">
        <f t="shared" si="27"/>
        <v>50201780308</v>
      </c>
      <c r="F1116" s="6">
        <v>80308</v>
      </c>
      <c r="G1116" s="6" t="s">
        <v>160</v>
      </c>
      <c r="H1116" s="6"/>
      <c r="I1116" s="6">
        <v>60</v>
      </c>
      <c r="J1116" s="6">
        <v>2</v>
      </c>
      <c r="K1116" s="6">
        <v>0</v>
      </c>
      <c r="L1116" s="14">
        <v>0</v>
      </c>
      <c r="M1116" s="6">
        <v>1.2</v>
      </c>
      <c r="N1116" s="6">
        <v>3.3</v>
      </c>
      <c r="O1116" s="14">
        <v>9015</v>
      </c>
      <c r="P1116" s="6">
        <v>743825</v>
      </c>
      <c r="Q1116" s="6">
        <v>6010</v>
      </c>
      <c r="R1116" s="6">
        <v>6010</v>
      </c>
      <c r="S1116" s="6">
        <v>6010</v>
      </c>
      <c r="T1116" s="6">
        <v>3005</v>
      </c>
      <c r="U1116" s="6">
        <v>2404</v>
      </c>
      <c r="V1116" s="6">
        <v>1923</v>
      </c>
      <c r="W1116" s="6">
        <v>1502</v>
      </c>
      <c r="X1116" s="6">
        <v>3005</v>
      </c>
      <c r="Y1116" s="6">
        <f>INT(VLOOKUP($I1116,怪物模板!$A$3:$N$302,怪物模板!L$1,FALSE))</f>
        <v>12000</v>
      </c>
      <c r="Z1116" s="6">
        <f>INT(VLOOKUP($I1116,怪物模板!$A$3:$N$302,怪物模板!M$1,FALSE))</f>
        <v>0</v>
      </c>
      <c r="AA1116" s="6">
        <f>INT(VLOOKUP($I1116,怪物模板!$A$3:$N$302,怪物模板!N$1,FALSE))</f>
        <v>550</v>
      </c>
      <c r="AB1116" s="6">
        <v>0</v>
      </c>
      <c r="AC1116" s="6">
        <v>0</v>
      </c>
      <c r="AD1116" s="6">
        <v>0</v>
      </c>
    </row>
    <row r="1117" spans="1:30">
      <c r="A1117" s="6">
        <v>1114</v>
      </c>
      <c r="B1117" s="6">
        <v>502017</v>
      </c>
      <c r="C1117" s="12" t="s">
        <v>824</v>
      </c>
      <c r="D1117" s="6"/>
      <c r="E1117" s="30" t="str">
        <f t="shared" si="27"/>
        <v>50201780309</v>
      </c>
      <c r="F1117" s="6">
        <v>80309</v>
      </c>
      <c r="G1117" s="6" t="s">
        <v>826</v>
      </c>
      <c r="H1117" s="6"/>
      <c r="I1117" s="14">
        <v>25</v>
      </c>
      <c r="J1117" s="14">
        <v>1</v>
      </c>
      <c r="K1117" s="14">
        <v>0</v>
      </c>
      <c r="L1117" s="14">
        <v>0</v>
      </c>
      <c r="M1117" s="14">
        <v>0.4</v>
      </c>
      <c r="N1117" s="14">
        <v>1</v>
      </c>
      <c r="O1117" s="14">
        <v>1502</v>
      </c>
      <c r="P1117" s="14">
        <v>413236</v>
      </c>
      <c r="Q1117" s="14">
        <v>5008</v>
      </c>
      <c r="R1117" s="14">
        <v>5008</v>
      </c>
      <c r="S1117" s="14">
        <v>5008</v>
      </c>
      <c r="T1117" s="14">
        <v>2504</v>
      </c>
      <c r="U1117" s="14">
        <v>2003</v>
      </c>
      <c r="V1117" s="14">
        <v>1602</v>
      </c>
      <c r="W1117" s="14">
        <v>1252</v>
      </c>
      <c r="X1117" s="14">
        <v>2504</v>
      </c>
      <c r="Y1117" s="14">
        <v>12000</v>
      </c>
      <c r="Z1117" s="14">
        <v>0</v>
      </c>
      <c r="AA1117" s="14">
        <v>550</v>
      </c>
      <c r="AB1117" s="14">
        <v>0</v>
      </c>
      <c r="AC1117" s="14">
        <v>0</v>
      </c>
      <c r="AD1117" s="14">
        <v>0</v>
      </c>
    </row>
    <row r="1118" spans="1:30">
      <c r="A1118" s="6">
        <v>1115</v>
      </c>
      <c r="B1118" s="6">
        <v>502017</v>
      </c>
      <c r="C1118" s="12" t="s">
        <v>824</v>
      </c>
      <c r="D1118" s="6"/>
      <c r="E1118" s="30" t="str">
        <f t="shared" si="27"/>
        <v>50201780310</v>
      </c>
      <c r="F1118" s="6">
        <v>80310</v>
      </c>
      <c r="G1118" s="6" t="s">
        <v>498</v>
      </c>
      <c r="H1118" s="6"/>
      <c r="I1118" s="6">
        <v>105</v>
      </c>
      <c r="J1118" s="6">
        <v>3</v>
      </c>
      <c r="K1118" s="6">
        <v>0</v>
      </c>
      <c r="L1118" s="14">
        <v>0</v>
      </c>
      <c r="M1118" s="6">
        <v>2.4</v>
      </c>
      <c r="N1118" s="6">
        <v>5.5</v>
      </c>
      <c r="O1118" s="6">
        <v>15777</v>
      </c>
      <c r="P1118" s="6">
        <v>1157061</v>
      </c>
      <c r="Q1118" s="6">
        <v>7012</v>
      </c>
      <c r="R1118" s="6">
        <v>7012</v>
      </c>
      <c r="S1118" s="6">
        <v>7012</v>
      </c>
      <c r="T1118" s="6">
        <v>3506</v>
      </c>
      <c r="U1118" s="6">
        <v>2804</v>
      </c>
      <c r="V1118" s="6">
        <v>2243</v>
      </c>
      <c r="W1118" s="6">
        <v>1753</v>
      </c>
      <c r="X1118" s="6">
        <v>3506</v>
      </c>
      <c r="Y1118" s="6">
        <f>INT(VLOOKUP($I1118,怪物模板!$A$3:$N$302,怪物模板!L$1,FALSE))</f>
        <v>12000</v>
      </c>
      <c r="Z1118" s="6">
        <f>INT(VLOOKUP($I1118,怪物模板!$A$3:$N$302,怪物模板!M$1,FALSE))</f>
        <v>0</v>
      </c>
      <c r="AA1118" s="6">
        <f>INT(VLOOKUP($I1118,怪物模板!$A$3:$N$302,怪物模板!N$1,FALSE))</f>
        <v>550</v>
      </c>
      <c r="AB1118" s="6">
        <v>0</v>
      </c>
      <c r="AC1118" s="6">
        <v>0</v>
      </c>
      <c r="AD1118" s="6">
        <v>0</v>
      </c>
    </row>
    <row r="1119" spans="1:30">
      <c r="A1119" s="6">
        <v>1116</v>
      </c>
      <c r="B1119" s="6">
        <v>502018</v>
      </c>
      <c r="C1119" s="12" t="s">
        <v>827</v>
      </c>
      <c r="E1119" s="30" t="str">
        <f t="shared" si="27"/>
        <v>50201880311</v>
      </c>
      <c r="F1119" s="6">
        <v>80311</v>
      </c>
      <c r="G1119" s="6" t="s">
        <v>67</v>
      </c>
      <c r="I1119" s="14">
        <v>65</v>
      </c>
      <c r="J1119" s="14">
        <v>1</v>
      </c>
      <c r="K1119" s="14">
        <v>0</v>
      </c>
      <c r="L1119" s="14">
        <v>0</v>
      </c>
      <c r="M1119" s="14">
        <v>0.6</v>
      </c>
      <c r="N1119" s="14">
        <v>2.1</v>
      </c>
      <c r="O1119" s="14">
        <v>5117</v>
      </c>
      <c r="P1119" s="14">
        <v>844395</v>
      </c>
      <c r="Q1119" s="14">
        <v>10235</v>
      </c>
      <c r="R1119" s="14">
        <v>10235</v>
      </c>
      <c r="S1119" s="14">
        <v>10235</v>
      </c>
      <c r="T1119" s="14">
        <v>5117</v>
      </c>
      <c r="U1119" s="14">
        <v>4094</v>
      </c>
      <c r="V1119" s="14">
        <v>3275</v>
      </c>
      <c r="W1119" s="14">
        <v>2558</v>
      </c>
      <c r="X1119" s="14">
        <v>5117</v>
      </c>
      <c r="Y1119" s="14">
        <v>12000</v>
      </c>
      <c r="Z1119" s="14">
        <v>0</v>
      </c>
      <c r="AA1119" s="14">
        <v>550</v>
      </c>
      <c r="AB1119" s="14">
        <v>0</v>
      </c>
      <c r="AC1119" s="14">
        <v>0</v>
      </c>
      <c r="AD1119" s="14">
        <v>0</v>
      </c>
    </row>
    <row r="1120" spans="1:30">
      <c r="A1120" s="6">
        <v>1117</v>
      </c>
      <c r="B1120" s="6">
        <v>502018</v>
      </c>
      <c r="C1120" s="12" t="s">
        <v>827</v>
      </c>
      <c r="E1120" s="30" t="str">
        <f t="shared" si="27"/>
        <v>50201880312</v>
      </c>
      <c r="F1120" s="6">
        <v>80312</v>
      </c>
      <c r="G1120" s="6" t="s">
        <v>108</v>
      </c>
      <c r="I1120" s="14">
        <v>65</v>
      </c>
      <c r="J1120" s="14">
        <v>1</v>
      </c>
      <c r="K1120" s="14">
        <v>0</v>
      </c>
      <c r="L1120" s="14">
        <v>0</v>
      </c>
      <c r="M1120" s="14">
        <v>0.6</v>
      </c>
      <c r="N1120" s="14">
        <v>2.1</v>
      </c>
      <c r="O1120" s="14">
        <v>7676</v>
      </c>
      <c r="P1120" s="14">
        <v>844395</v>
      </c>
      <c r="Q1120" s="14">
        <v>10235</v>
      </c>
      <c r="R1120" s="14">
        <v>10235</v>
      </c>
      <c r="S1120" s="14">
        <v>10235</v>
      </c>
      <c r="T1120" s="14">
        <v>5117</v>
      </c>
      <c r="U1120" s="14">
        <v>4094</v>
      </c>
      <c r="V1120" s="14">
        <v>3275</v>
      </c>
      <c r="W1120" s="14">
        <v>2558</v>
      </c>
      <c r="X1120" s="14">
        <v>5117</v>
      </c>
      <c r="Y1120" s="14">
        <v>12000</v>
      </c>
      <c r="Z1120" s="14">
        <v>0</v>
      </c>
      <c r="AA1120" s="14">
        <v>550</v>
      </c>
      <c r="AB1120" s="14">
        <v>0</v>
      </c>
      <c r="AC1120" s="14">
        <v>0</v>
      </c>
      <c r="AD1120" s="14">
        <v>0</v>
      </c>
    </row>
    <row r="1121" spans="1:30">
      <c r="A1121" s="6">
        <v>1118</v>
      </c>
      <c r="B1121" s="6">
        <v>502018</v>
      </c>
      <c r="C1121" s="12" t="s">
        <v>827</v>
      </c>
      <c r="E1121" s="30" t="str">
        <f t="shared" si="27"/>
        <v>50201880313</v>
      </c>
      <c r="F1121" s="6">
        <v>80313</v>
      </c>
      <c r="G1121" s="6" t="s">
        <v>160</v>
      </c>
      <c r="I1121" s="14">
        <v>65</v>
      </c>
      <c r="J1121" s="14">
        <v>1</v>
      </c>
      <c r="K1121" s="14">
        <v>0</v>
      </c>
      <c r="L1121" s="14">
        <v>0</v>
      </c>
      <c r="M1121" s="14">
        <v>0.6</v>
      </c>
      <c r="N1121" s="14">
        <v>2.1</v>
      </c>
      <c r="O1121" s="14">
        <v>18422</v>
      </c>
      <c r="P1121" s="14">
        <v>1519912</v>
      </c>
      <c r="Q1121" s="14">
        <v>12282</v>
      </c>
      <c r="R1121" s="14">
        <v>12282</v>
      </c>
      <c r="S1121" s="14">
        <v>12282</v>
      </c>
      <c r="T1121" s="14">
        <v>6141</v>
      </c>
      <c r="U1121" s="14">
        <v>4912</v>
      </c>
      <c r="V1121" s="14">
        <v>3930</v>
      </c>
      <c r="W1121" s="14">
        <v>3070</v>
      </c>
      <c r="X1121" s="14">
        <v>6141</v>
      </c>
      <c r="Y1121" s="14">
        <v>12000</v>
      </c>
      <c r="Z1121" s="14">
        <v>0</v>
      </c>
      <c r="AA1121" s="14">
        <v>550</v>
      </c>
      <c r="AB1121" s="14">
        <v>0</v>
      </c>
      <c r="AC1121" s="14">
        <v>0</v>
      </c>
      <c r="AD1121" s="14">
        <v>0</v>
      </c>
    </row>
    <row r="1122" spans="1:30">
      <c r="A1122" s="6">
        <v>1119</v>
      </c>
      <c r="B1122" s="6">
        <v>502019</v>
      </c>
      <c r="C1122" s="12" t="s">
        <v>827</v>
      </c>
      <c r="E1122" s="30" t="str">
        <f t="shared" si="27"/>
        <v>50201980314</v>
      </c>
      <c r="F1122" s="6">
        <v>80314</v>
      </c>
      <c r="G1122" s="6" t="s">
        <v>498</v>
      </c>
      <c r="I1122" s="14">
        <v>105</v>
      </c>
      <c r="J1122" s="14">
        <v>1</v>
      </c>
      <c r="K1122" s="14">
        <v>0</v>
      </c>
      <c r="L1122" s="14">
        <v>0</v>
      </c>
      <c r="M1122" s="14">
        <v>0.7</v>
      </c>
      <c r="N1122" s="14">
        <v>2.1</v>
      </c>
      <c r="O1122" s="14">
        <v>32240</v>
      </c>
      <c r="P1122" s="14">
        <v>2364307</v>
      </c>
      <c r="Q1122" s="14">
        <v>14329</v>
      </c>
      <c r="R1122" s="14">
        <v>14329</v>
      </c>
      <c r="S1122" s="14">
        <v>14329</v>
      </c>
      <c r="T1122" s="14">
        <v>7164</v>
      </c>
      <c r="U1122" s="14">
        <v>5731</v>
      </c>
      <c r="V1122" s="14">
        <v>4585</v>
      </c>
      <c r="W1122" s="14">
        <v>3582</v>
      </c>
      <c r="X1122" s="14">
        <v>7164</v>
      </c>
      <c r="Y1122" s="14">
        <v>12000</v>
      </c>
      <c r="Z1122" s="14">
        <v>0</v>
      </c>
      <c r="AA1122" s="14">
        <v>550</v>
      </c>
      <c r="AB1122" s="14">
        <v>0</v>
      </c>
      <c r="AC1122" s="14">
        <v>0</v>
      </c>
      <c r="AD1122" s="14">
        <v>0</v>
      </c>
    </row>
    <row r="1123" spans="1:30">
      <c r="A1123" s="6">
        <v>1120</v>
      </c>
      <c r="B1123" s="14">
        <v>100010</v>
      </c>
      <c r="C1123" s="12" t="s">
        <v>827</v>
      </c>
      <c r="D1123" s="14"/>
      <c r="E1123" s="30" t="str">
        <f t="shared" si="27"/>
        <v>10001080405</v>
      </c>
      <c r="F1123" s="14">
        <v>80405</v>
      </c>
      <c r="G1123" s="14" t="s">
        <v>828</v>
      </c>
      <c r="H1123" s="14"/>
      <c r="I1123" s="14">
        <v>65</v>
      </c>
      <c r="J1123" s="14">
        <v>1</v>
      </c>
      <c r="K1123" s="14">
        <v>0</v>
      </c>
      <c r="L1123" s="14">
        <v>0</v>
      </c>
      <c r="M1123" s="14">
        <v>0.6</v>
      </c>
      <c r="N1123" s="14">
        <v>2.1</v>
      </c>
      <c r="O1123" s="14">
        <v>1746</v>
      </c>
      <c r="P1123" s="14">
        <v>480312</v>
      </c>
      <c r="Q1123" s="14">
        <v>5821</v>
      </c>
      <c r="R1123" s="14">
        <v>5821</v>
      </c>
      <c r="S1123" s="14">
        <v>5821</v>
      </c>
      <c r="T1123" s="14">
        <v>2910</v>
      </c>
      <c r="U1123" s="14">
        <v>2328</v>
      </c>
      <c r="V1123" s="14">
        <v>1863</v>
      </c>
      <c r="W1123" s="14">
        <v>1455</v>
      </c>
      <c r="X1123" s="14">
        <v>2910</v>
      </c>
      <c r="Y1123" s="14">
        <v>12000</v>
      </c>
      <c r="Z1123" s="14">
        <v>0</v>
      </c>
      <c r="AA1123" s="14">
        <v>550</v>
      </c>
      <c r="AB1123" s="14">
        <v>0</v>
      </c>
      <c r="AC1123" s="14">
        <v>0</v>
      </c>
      <c r="AD1123" s="14">
        <v>0</v>
      </c>
    </row>
    <row r="1124" spans="1:30">
      <c r="A1124" s="6">
        <v>1121</v>
      </c>
      <c r="B1124" s="14">
        <v>100010</v>
      </c>
      <c r="C1124" s="12" t="s">
        <v>827</v>
      </c>
      <c r="D1124" s="14"/>
      <c r="E1124" s="30" t="str">
        <f t="shared" si="27"/>
        <v>10001080406</v>
      </c>
      <c r="F1124" s="14">
        <v>80406</v>
      </c>
      <c r="G1124" s="14" t="s">
        <v>829</v>
      </c>
      <c r="H1124" s="14"/>
      <c r="I1124" s="14">
        <v>65</v>
      </c>
      <c r="J1124" s="14">
        <v>1</v>
      </c>
      <c r="K1124" s="14">
        <v>0</v>
      </c>
      <c r="L1124" s="14">
        <v>0</v>
      </c>
      <c r="M1124" s="14">
        <v>0.6</v>
      </c>
      <c r="N1124" s="14">
        <v>2.1</v>
      </c>
      <c r="O1124" s="14">
        <v>1746</v>
      </c>
      <c r="P1124" s="14">
        <v>480312</v>
      </c>
      <c r="Q1124" s="14">
        <v>5821</v>
      </c>
      <c r="R1124" s="14">
        <v>5821</v>
      </c>
      <c r="S1124" s="14">
        <v>5821</v>
      </c>
      <c r="T1124" s="14">
        <v>2910</v>
      </c>
      <c r="U1124" s="14">
        <v>2328</v>
      </c>
      <c r="V1124" s="14">
        <v>1863</v>
      </c>
      <c r="W1124" s="14">
        <v>1455</v>
      </c>
      <c r="X1124" s="14">
        <v>2910</v>
      </c>
      <c r="Y1124" s="14">
        <v>12000</v>
      </c>
      <c r="Z1124" s="14">
        <v>0</v>
      </c>
      <c r="AA1124" s="14">
        <v>550</v>
      </c>
      <c r="AB1124" s="14">
        <v>0</v>
      </c>
      <c r="AC1124" s="14">
        <v>0</v>
      </c>
      <c r="AD1124" s="14">
        <v>0</v>
      </c>
    </row>
    <row r="1125" spans="1:30">
      <c r="A1125" s="6">
        <v>1122</v>
      </c>
      <c r="B1125" s="14">
        <v>100010</v>
      </c>
      <c r="C1125" s="12" t="s">
        <v>827</v>
      </c>
      <c r="D1125" s="14"/>
      <c r="E1125" s="30" t="str">
        <f t="shared" si="27"/>
        <v>10001080407</v>
      </c>
      <c r="F1125" s="14">
        <v>80407</v>
      </c>
      <c r="G1125" s="14" t="s">
        <v>830</v>
      </c>
      <c r="H1125" s="14"/>
      <c r="I1125" s="14">
        <v>65</v>
      </c>
      <c r="J1125" s="14">
        <v>1</v>
      </c>
      <c r="K1125" s="14">
        <v>0</v>
      </c>
      <c r="L1125" s="14">
        <v>0</v>
      </c>
      <c r="M1125" s="14">
        <v>0.6</v>
      </c>
      <c r="N1125" s="14">
        <v>2.1</v>
      </c>
      <c r="O1125" s="14">
        <v>1746</v>
      </c>
      <c r="P1125" s="14">
        <v>480312</v>
      </c>
      <c r="Q1125" s="14">
        <v>5821</v>
      </c>
      <c r="R1125" s="14">
        <v>5821</v>
      </c>
      <c r="S1125" s="14">
        <v>5821</v>
      </c>
      <c r="T1125" s="14">
        <v>2910</v>
      </c>
      <c r="U1125" s="14">
        <v>2328</v>
      </c>
      <c r="V1125" s="14">
        <v>1863</v>
      </c>
      <c r="W1125" s="14">
        <v>1455</v>
      </c>
      <c r="X1125" s="14">
        <v>2910</v>
      </c>
      <c r="Y1125" s="14">
        <v>12000</v>
      </c>
      <c r="Z1125" s="14">
        <v>0</v>
      </c>
      <c r="AA1125" s="14">
        <v>550</v>
      </c>
      <c r="AB1125" s="14">
        <v>0</v>
      </c>
      <c r="AC1125" s="14">
        <v>0</v>
      </c>
      <c r="AD1125" s="14">
        <v>0</v>
      </c>
    </row>
    <row r="1126" spans="1:30">
      <c r="A1126" s="6">
        <v>1123</v>
      </c>
      <c r="B1126" s="14">
        <v>100010</v>
      </c>
      <c r="C1126" s="12" t="s">
        <v>827</v>
      </c>
      <c r="D1126" s="14"/>
      <c r="E1126" s="30" t="str">
        <f t="shared" si="27"/>
        <v>10001080408</v>
      </c>
      <c r="F1126" s="14">
        <v>80408</v>
      </c>
      <c r="G1126" s="14" t="s">
        <v>831</v>
      </c>
      <c r="H1126" s="14"/>
      <c r="I1126" s="14">
        <v>65</v>
      </c>
      <c r="J1126" s="14">
        <v>1</v>
      </c>
      <c r="K1126" s="14">
        <v>0</v>
      </c>
      <c r="L1126" s="14">
        <v>0</v>
      </c>
      <c r="M1126" s="14">
        <v>0.6</v>
      </c>
      <c r="N1126" s="14">
        <v>2.1</v>
      </c>
      <c r="O1126" s="14">
        <v>1746</v>
      </c>
      <c r="P1126" s="14">
        <v>480312</v>
      </c>
      <c r="Q1126" s="14">
        <v>5821</v>
      </c>
      <c r="R1126" s="14">
        <v>5821</v>
      </c>
      <c r="S1126" s="14">
        <v>5821</v>
      </c>
      <c r="T1126" s="14">
        <v>2910</v>
      </c>
      <c r="U1126" s="14">
        <v>2328</v>
      </c>
      <c r="V1126" s="14">
        <v>1863</v>
      </c>
      <c r="W1126" s="14">
        <v>1455</v>
      </c>
      <c r="X1126" s="14">
        <v>2910</v>
      </c>
      <c r="Y1126" s="14">
        <v>12000</v>
      </c>
      <c r="Z1126" s="14">
        <v>0</v>
      </c>
      <c r="AA1126" s="14">
        <v>550</v>
      </c>
      <c r="AB1126" s="14">
        <v>0</v>
      </c>
      <c r="AC1126" s="14">
        <v>0</v>
      </c>
      <c r="AD1126" s="14">
        <v>0</v>
      </c>
    </row>
    <row r="1127" spans="1:30">
      <c r="A1127" s="6">
        <v>1124</v>
      </c>
      <c r="B1127" s="14">
        <v>100010</v>
      </c>
      <c r="C1127" s="12" t="s">
        <v>827</v>
      </c>
      <c r="D1127" s="14"/>
      <c r="E1127" s="30" t="str">
        <f t="shared" si="27"/>
        <v>10001080409</v>
      </c>
      <c r="F1127" s="14">
        <v>80409</v>
      </c>
      <c r="G1127" s="14" t="s">
        <v>832</v>
      </c>
      <c r="H1127" s="14"/>
      <c r="I1127" s="14">
        <v>65</v>
      </c>
      <c r="J1127" s="14">
        <v>1</v>
      </c>
      <c r="K1127" s="14">
        <v>0</v>
      </c>
      <c r="L1127" s="14">
        <v>0</v>
      </c>
      <c r="M1127" s="14">
        <v>0.6</v>
      </c>
      <c r="N1127" s="14">
        <v>2.1</v>
      </c>
      <c r="O1127" s="14">
        <v>2910</v>
      </c>
      <c r="P1127" s="14">
        <v>480312</v>
      </c>
      <c r="Q1127" s="14">
        <v>5821</v>
      </c>
      <c r="R1127" s="14">
        <v>5821</v>
      </c>
      <c r="S1127" s="14">
        <v>5821</v>
      </c>
      <c r="T1127" s="14">
        <v>2910</v>
      </c>
      <c r="U1127" s="14">
        <v>2328</v>
      </c>
      <c r="V1127" s="14">
        <v>1863</v>
      </c>
      <c r="W1127" s="14">
        <v>1455</v>
      </c>
      <c r="X1127" s="14">
        <v>2910</v>
      </c>
      <c r="Y1127" s="14">
        <v>12000</v>
      </c>
      <c r="Z1127" s="14">
        <v>0</v>
      </c>
      <c r="AA1127" s="14">
        <v>550</v>
      </c>
      <c r="AB1127" s="14">
        <v>0</v>
      </c>
      <c r="AC1127" s="14">
        <v>0</v>
      </c>
      <c r="AD1127" s="14">
        <v>0</v>
      </c>
    </row>
    <row r="1128" spans="1:30">
      <c r="A1128" s="6">
        <v>1125</v>
      </c>
      <c r="B1128" s="14">
        <v>100030</v>
      </c>
      <c r="C1128" s="12" t="s">
        <v>827</v>
      </c>
      <c r="D1128" s="14"/>
      <c r="E1128" s="30" t="str">
        <f t="shared" si="27"/>
        <v>10003080410</v>
      </c>
      <c r="F1128" s="14">
        <v>80410</v>
      </c>
      <c r="G1128" s="14" t="s">
        <v>833</v>
      </c>
      <c r="H1128" s="14"/>
      <c r="I1128" s="14">
        <v>105</v>
      </c>
      <c r="J1128" s="14">
        <v>1</v>
      </c>
      <c r="K1128" s="14">
        <v>0</v>
      </c>
      <c r="L1128" s="14">
        <v>0</v>
      </c>
      <c r="M1128" s="14">
        <v>0.7</v>
      </c>
      <c r="N1128" s="14">
        <v>2.1</v>
      </c>
      <c r="O1128" s="14">
        <v>21563</v>
      </c>
      <c r="P1128" s="14">
        <v>1779100</v>
      </c>
      <c r="Q1128" s="14">
        <v>14376</v>
      </c>
      <c r="R1128" s="14">
        <v>14376</v>
      </c>
      <c r="S1128" s="14">
        <v>14376</v>
      </c>
      <c r="T1128" s="14">
        <v>7188</v>
      </c>
      <c r="U1128" s="14">
        <v>5750</v>
      </c>
      <c r="V1128" s="14">
        <v>4600</v>
      </c>
      <c r="W1128" s="14">
        <v>3594</v>
      </c>
      <c r="X1128" s="14">
        <v>7188</v>
      </c>
      <c r="Y1128" s="14">
        <v>12000</v>
      </c>
      <c r="Z1128" s="14">
        <v>0</v>
      </c>
      <c r="AA1128" s="14">
        <v>550</v>
      </c>
      <c r="AB1128" s="14">
        <v>0</v>
      </c>
      <c r="AC1128" s="14">
        <v>0</v>
      </c>
      <c r="AD1128" s="14">
        <v>0</v>
      </c>
    </row>
    <row r="1129" spans="1:30">
      <c r="A1129" s="6">
        <v>1126</v>
      </c>
      <c r="B1129" s="14">
        <v>100030</v>
      </c>
      <c r="C1129" s="12" t="s">
        <v>827</v>
      </c>
      <c r="D1129" s="14"/>
      <c r="E1129" s="30" t="str">
        <f t="shared" si="27"/>
        <v>10003080411</v>
      </c>
      <c r="F1129" s="14">
        <v>80411</v>
      </c>
      <c r="G1129" s="14" t="s">
        <v>834</v>
      </c>
      <c r="H1129" s="14"/>
      <c r="I1129" s="14">
        <v>65</v>
      </c>
      <c r="J1129" s="14">
        <v>1</v>
      </c>
      <c r="K1129" s="14">
        <v>0</v>
      </c>
      <c r="L1129" s="14">
        <v>0</v>
      </c>
      <c r="M1129" s="14">
        <v>0.6</v>
      </c>
      <c r="N1129" s="14">
        <v>2.1</v>
      </c>
      <c r="O1129" s="14">
        <v>5990</v>
      </c>
      <c r="P1129" s="14">
        <v>988388</v>
      </c>
      <c r="Q1129" s="14">
        <v>11980</v>
      </c>
      <c r="R1129" s="14">
        <v>11980</v>
      </c>
      <c r="S1129" s="14">
        <v>11980</v>
      </c>
      <c r="T1129" s="14">
        <v>5990</v>
      </c>
      <c r="U1129" s="14">
        <v>4792</v>
      </c>
      <c r="V1129" s="14">
        <v>3833</v>
      </c>
      <c r="W1129" s="14">
        <v>2995</v>
      </c>
      <c r="X1129" s="14">
        <v>5990</v>
      </c>
      <c r="Y1129" s="14">
        <v>12000</v>
      </c>
      <c r="Z1129" s="14">
        <v>0</v>
      </c>
      <c r="AA1129" s="14">
        <v>550</v>
      </c>
      <c r="AB1129" s="14">
        <v>0</v>
      </c>
      <c r="AC1129" s="14">
        <v>0</v>
      </c>
      <c r="AD1129" s="14">
        <v>0</v>
      </c>
    </row>
    <row r="1130" spans="1:30">
      <c r="A1130" s="6">
        <v>1127</v>
      </c>
      <c r="B1130" s="14">
        <v>502021</v>
      </c>
      <c r="C1130" s="12" t="s">
        <v>827</v>
      </c>
      <c r="D1130" s="14"/>
      <c r="E1130" s="30" t="str">
        <f t="shared" si="27"/>
        <v>50202180412</v>
      </c>
      <c r="F1130" s="14">
        <v>80412</v>
      </c>
      <c r="G1130" s="14" t="s">
        <v>835</v>
      </c>
      <c r="H1130" s="14"/>
      <c r="I1130" s="14">
        <v>65</v>
      </c>
      <c r="J1130" s="14">
        <v>1</v>
      </c>
      <c r="K1130" s="14">
        <v>0</v>
      </c>
      <c r="L1130" s="14">
        <v>0</v>
      </c>
      <c r="M1130" s="14">
        <v>0.6</v>
      </c>
      <c r="N1130" s="14">
        <v>2.1</v>
      </c>
      <c r="O1130" s="14">
        <v>5990</v>
      </c>
      <c r="P1130" s="14">
        <v>988388</v>
      </c>
      <c r="Q1130" s="14">
        <v>11980</v>
      </c>
      <c r="R1130" s="14">
        <v>11980</v>
      </c>
      <c r="S1130" s="14">
        <v>11980</v>
      </c>
      <c r="T1130" s="14">
        <v>5990</v>
      </c>
      <c r="U1130" s="14">
        <v>4792</v>
      </c>
      <c r="V1130" s="14">
        <v>3833</v>
      </c>
      <c r="W1130" s="14">
        <v>2995</v>
      </c>
      <c r="X1130" s="14">
        <v>5990</v>
      </c>
      <c r="Y1130" s="14">
        <v>12000</v>
      </c>
      <c r="Z1130" s="14">
        <v>0</v>
      </c>
      <c r="AA1130" s="14">
        <v>550</v>
      </c>
      <c r="AB1130" s="14">
        <v>0</v>
      </c>
      <c r="AC1130" s="14">
        <v>0</v>
      </c>
      <c r="AD1130" s="14">
        <v>0</v>
      </c>
    </row>
    <row r="1131" spans="1:30">
      <c r="A1131" s="6">
        <v>1128</v>
      </c>
      <c r="B1131" s="14">
        <v>502021</v>
      </c>
      <c r="C1131" s="12" t="s">
        <v>827</v>
      </c>
      <c r="D1131" s="14"/>
      <c r="E1131" s="30" t="str">
        <f t="shared" si="27"/>
        <v>50202180413</v>
      </c>
      <c r="F1131" s="14">
        <v>80413</v>
      </c>
      <c r="G1131" s="14" t="s">
        <v>836</v>
      </c>
      <c r="H1131" s="14"/>
      <c r="I1131" s="14">
        <v>105</v>
      </c>
      <c r="J1131" s="14">
        <v>1</v>
      </c>
      <c r="K1131" s="14">
        <v>0</v>
      </c>
      <c r="L1131" s="14">
        <v>0</v>
      </c>
      <c r="M1131" s="14">
        <v>0.7</v>
      </c>
      <c r="N1131" s="14">
        <v>2.1</v>
      </c>
      <c r="O1131" s="14">
        <v>21563</v>
      </c>
      <c r="P1131" s="14">
        <v>1779100</v>
      </c>
      <c r="Q1131" s="14">
        <v>14376</v>
      </c>
      <c r="R1131" s="14">
        <v>14376</v>
      </c>
      <c r="S1131" s="14">
        <v>14376</v>
      </c>
      <c r="T1131" s="14">
        <v>7188</v>
      </c>
      <c r="U1131" s="14">
        <v>5750</v>
      </c>
      <c r="V1131" s="14">
        <v>4600</v>
      </c>
      <c r="W1131" s="14">
        <v>3594</v>
      </c>
      <c r="X1131" s="14">
        <v>7188</v>
      </c>
      <c r="Y1131" s="14">
        <v>12000</v>
      </c>
      <c r="Z1131" s="14">
        <v>0</v>
      </c>
      <c r="AA1131" s="14">
        <v>550</v>
      </c>
      <c r="AB1131" s="14">
        <v>0</v>
      </c>
      <c r="AC1131" s="14">
        <v>0</v>
      </c>
      <c r="AD1131" s="14">
        <v>0</v>
      </c>
    </row>
    <row r="1132" spans="1:30">
      <c r="A1132" s="6">
        <v>1129</v>
      </c>
      <c r="B1132" s="14">
        <v>502021</v>
      </c>
      <c r="C1132" s="14" t="s">
        <v>837</v>
      </c>
      <c r="D1132" s="14"/>
      <c r="E1132" s="30" t="str">
        <f t="shared" si="27"/>
        <v>50202180414</v>
      </c>
      <c r="F1132" s="14">
        <v>80414</v>
      </c>
      <c r="G1132" s="14" t="s">
        <v>838</v>
      </c>
      <c r="H1132" s="14"/>
      <c r="I1132" s="14">
        <v>105</v>
      </c>
      <c r="J1132" s="14">
        <v>1</v>
      </c>
      <c r="K1132" s="14">
        <v>0</v>
      </c>
      <c r="L1132" s="14">
        <v>0</v>
      </c>
      <c r="M1132" s="14">
        <v>0.7</v>
      </c>
      <c r="N1132" s="14">
        <v>2.1</v>
      </c>
      <c r="O1132" s="14">
        <v>37737</v>
      </c>
      <c r="P1132" s="14">
        <v>2767488</v>
      </c>
      <c r="Q1132" s="14">
        <v>16772</v>
      </c>
      <c r="R1132" s="14">
        <v>16772</v>
      </c>
      <c r="S1132" s="14">
        <v>16772</v>
      </c>
      <c r="T1132" s="14">
        <v>8386</v>
      </c>
      <c r="U1132" s="14">
        <v>6709</v>
      </c>
      <c r="V1132" s="14">
        <v>5367</v>
      </c>
      <c r="W1132" s="14">
        <v>4193</v>
      </c>
      <c r="X1132" s="14">
        <v>8386</v>
      </c>
      <c r="Y1132" s="14">
        <v>12000</v>
      </c>
      <c r="Z1132" s="14">
        <v>0</v>
      </c>
      <c r="AA1132" s="14">
        <v>550</v>
      </c>
      <c r="AB1132" s="14">
        <v>0</v>
      </c>
      <c r="AC1132" s="14">
        <v>0</v>
      </c>
      <c r="AD1132" s="14">
        <v>0</v>
      </c>
    </row>
    <row r="1133" spans="1:30">
      <c r="A1133" s="6">
        <v>1130</v>
      </c>
      <c r="B1133" s="14">
        <v>502021</v>
      </c>
      <c r="C1133" s="14" t="s">
        <v>837</v>
      </c>
      <c r="D1133" s="14"/>
      <c r="E1133" s="30" t="str">
        <f t="shared" si="27"/>
        <v>50202180415</v>
      </c>
      <c r="F1133" s="14">
        <v>80415</v>
      </c>
      <c r="G1133" s="14" t="s">
        <v>836</v>
      </c>
      <c r="H1133" s="14"/>
      <c r="I1133" s="14">
        <v>105</v>
      </c>
      <c r="J1133" s="14">
        <v>1</v>
      </c>
      <c r="K1133" s="14">
        <v>0</v>
      </c>
      <c r="L1133" s="14">
        <v>0</v>
      </c>
      <c r="M1133" s="14">
        <v>0.7</v>
      </c>
      <c r="N1133" s="14">
        <v>2.1</v>
      </c>
      <c r="O1133" s="14">
        <v>21563</v>
      </c>
      <c r="P1133" s="14">
        <v>1779100</v>
      </c>
      <c r="Q1133" s="14">
        <v>14376</v>
      </c>
      <c r="R1133" s="14">
        <v>14376</v>
      </c>
      <c r="S1133" s="14">
        <v>14376</v>
      </c>
      <c r="T1133" s="14">
        <v>7188</v>
      </c>
      <c r="U1133" s="14">
        <v>5750</v>
      </c>
      <c r="V1133" s="14">
        <v>4600</v>
      </c>
      <c r="W1133" s="14">
        <v>3594</v>
      </c>
      <c r="X1133" s="14">
        <v>7188</v>
      </c>
      <c r="Y1133" s="14">
        <v>12000</v>
      </c>
      <c r="Z1133" s="14">
        <v>0</v>
      </c>
      <c r="AA1133" s="14">
        <v>550</v>
      </c>
      <c r="AB1133" s="14">
        <v>0</v>
      </c>
      <c r="AC1133" s="14">
        <v>0</v>
      </c>
      <c r="AD1133" s="14">
        <v>0</v>
      </c>
    </row>
    <row r="1134" spans="1:30">
      <c r="A1134" s="6">
        <v>1131</v>
      </c>
      <c r="B1134" s="14">
        <v>100040</v>
      </c>
      <c r="C1134" s="14" t="s">
        <v>837</v>
      </c>
      <c r="D1134" s="14"/>
      <c r="E1134" s="30" t="str">
        <f t="shared" si="27"/>
        <v>10004080501</v>
      </c>
      <c r="F1134" s="14">
        <v>80501</v>
      </c>
      <c r="G1134" s="14" t="s">
        <v>839</v>
      </c>
      <c r="H1134" s="14"/>
      <c r="I1134" s="14">
        <v>105</v>
      </c>
      <c r="J1134" s="14">
        <v>1</v>
      </c>
      <c r="K1134" s="14">
        <v>0</v>
      </c>
      <c r="L1134" s="14">
        <v>0</v>
      </c>
      <c r="M1134" s="14">
        <v>0.7</v>
      </c>
      <c r="N1134" s="14">
        <v>2.1</v>
      </c>
      <c r="O1134" s="14">
        <v>4258</v>
      </c>
      <c r="P1134" s="14">
        <v>351404</v>
      </c>
      <c r="Q1134" s="14">
        <v>2839</v>
      </c>
      <c r="R1134" s="14">
        <v>2839</v>
      </c>
      <c r="S1134" s="14">
        <v>2839</v>
      </c>
      <c r="T1134" s="14">
        <v>1419</v>
      </c>
      <c r="U1134" s="14">
        <v>1135</v>
      </c>
      <c r="V1134" s="14">
        <v>908</v>
      </c>
      <c r="W1134" s="14">
        <v>709</v>
      </c>
      <c r="X1134" s="14">
        <v>1419</v>
      </c>
      <c r="Y1134" s="14">
        <v>12000</v>
      </c>
      <c r="Z1134" s="14">
        <v>0</v>
      </c>
      <c r="AA1134" s="14">
        <v>550</v>
      </c>
      <c r="AB1134" s="14">
        <v>0</v>
      </c>
      <c r="AC1134" s="14">
        <v>0</v>
      </c>
      <c r="AD1134" s="14">
        <v>0</v>
      </c>
    </row>
    <row r="1135" spans="1:30">
      <c r="A1135" s="6">
        <v>1132</v>
      </c>
      <c r="B1135" s="14">
        <v>502022</v>
      </c>
      <c r="C1135" s="14" t="s">
        <v>837</v>
      </c>
      <c r="D1135" s="14"/>
      <c r="E1135" s="30" t="str">
        <f t="shared" si="27"/>
        <v>50202280502</v>
      </c>
      <c r="F1135" s="14">
        <v>80502</v>
      </c>
      <c r="G1135" s="14" t="s">
        <v>840</v>
      </c>
      <c r="H1135" s="14"/>
      <c r="I1135" s="14">
        <v>105</v>
      </c>
      <c r="J1135" s="14">
        <v>1</v>
      </c>
      <c r="K1135" s="14">
        <v>0</v>
      </c>
      <c r="L1135" s="14">
        <v>0</v>
      </c>
      <c r="M1135" s="14">
        <v>0.7</v>
      </c>
      <c r="N1135" s="14">
        <v>2.1</v>
      </c>
      <c r="O1135" s="14">
        <v>7453</v>
      </c>
      <c r="P1135" s="14">
        <v>546629</v>
      </c>
      <c r="Q1135" s="14">
        <v>3312</v>
      </c>
      <c r="R1135" s="14">
        <v>3312</v>
      </c>
      <c r="S1135" s="14">
        <v>3312</v>
      </c>
      <c r="T1135" s="14">
        <v>1656</v>
      </c>
      <c r="U1135" s="14">
        <v>1325</v>
      </c>
      <c r="V1135" s="14">
        <v>1060</v>
      </c>
      <c r="W1135" s="14">
        <v>828</v>
      </c>
      <c r="X1135" s="14">
        <v>1656</v>
      </c>
      <c r="Y1135" s="14">
        <v>12000</v>
      </c>
      <c r="Z1135" s="14">
        <v>0</v>
      </c>
      <c r="AA1135" s="14">
        <v>550</v>
      </c>
      <c r="AB1135" s="14">
        <v>0</v>
      </c>
      <c r="AC1135" s="14">
        <v>0</v>
      </c>
      <c r="AD1135" s="14">
        <v>0</v>
      </c>
    </row>
    <row r="1136" spans="1:30">
      <c r="A1136" s="6">
        <v>1133</v>
      </c>
      <c r="B1136" s="14">
        <v>502023</v>
      </c>
      <c r="C1136" s="14" t="s">
        <v>837</v>
      </c>
      <c r="D1136" s="14"/>
      <c r="E1136" s="30" t="str">
        <f t="shared" si="27"/>
        <v>50202380503</v>
      </c>
      <c r="F1136" s="14">
        <v>80503</v>
      </c>
      <c r="G1136" s="14" t="s">
        <v>841</v>
      </c>
      <c r="H1136" s="14"/>
      <c r="I1136" s="14">
        <v>65</v>
      </c>
      <c r="J1136" s="14">
        <v>1</v>
      </c>
      <c r="K1136" s="14">
        <v>0</v>
      </c>
      <c r="L1136" s="14">
        <v>0</v>
      </c>
      <c r="M1136" s="14">
        <v>0.6</v>
      </c>
      <c r="N1136" s="14">
        <v>2.1</v>
      </c>
      <c r="O1136" s="14">
        <v>2008</v>
      </c>
      <c r="P1136" s="14">
        <v>552418</v>
      </c>
      <c r="Q1136" s="14">
        <v>6695</v>
      </c>
      <c r="R1136" s="14">
        <v>6695</v>
      </c>
      <c r="S1136" s="14">
        <v>6695</v>
      </c>
      <c r="T1136" s="14">
        <v>3347</v>
      </c>
      <c r="U1136" s="14">
        <v>2678</v>
      </c>
      <c r="V1136" s="14">
        <v>2142</v>
      </c>
      <c r="W1136" s="14">
        <v>1673</v>
      </c>
      <c r="X1136" s="14">
        <v>3347</v>
      </c>
      <c r="Y1136" s="14">
        <v>12000</v>
      </c>
      <c r="Z1136" s="14">
        <v>0</v>
      </c>
      <c r="AA1136" s="14">
        <v>550</v>
      </c>
      <c r="AB1136" s="14">
        <v>0</v>
      </c>
      <c r="AC1136" s="14">
        <v>0</v>
      </c>
      <c r="AD1136" s="14">
        <v>0</v>
      </c>
    </row>
    <row r="1137" spans="1:30">
      <c r="A1137" s="6">
        <v>1134</v>
      </c>
      <c r="B1137" s="14">
        <v>502023</v>
      </c>
      <c r="C1137" s="14" t="s">
        <v>837</v>
      </c>
      <c r="D1137" s="14"/>
      <c r="E1137" s="30" t="str">
        <f t="shared" si="27"/>
        <v>50202380504</v>
      </c>
      <c r="F1137" s="14">
        <v>80504</v>
      </c>
      <c r="G1137" s="14" t="s">
        <v>842</v>
      </c>
      <c r="H1137" s="14"/>
      <c r="I1137" s="14">
        <v>65</v>
      </c>
      <c r="J1137" s="14">
        <v>1</v>
      </c>
      <c r="K1137" s="14">
        <v>0</v>
      </c>
      <c r="L1137" s="14">
        <v>0</v>
      </c>
      <c r="M1137" s="14">
        <v>0.6</v>
      </c>
      <c r="N1137" s="14">
        <v>2.1</v>
      </c>
      <c r="O1137" s="14">
        <v>2008</v>
      </c>
      <c r="P1137" s="14">
        <v>552418</v>
      </c>
      <c r="Q1137" s="14">
        <v>6695</v>
      </c>
      <c r="R1137" s="14">
        <v>6695</v>
      </c>
      <c r="S1137" s="14">
        <v>6695</v>
      </c>
      <c r="T1137" s="14">
        <v>3347</v>
      </c>
      <c r="U1137" s="14">
        <v>2678</v>
      </c>
      <c r="V1137" s="14">
        <v>2142</v>
      </c>
      <c r="W1137" s="14">
        <v>1673</v>
      </c>
      <c r="X1137" s="14">
        <v>3347</v>
      </c>
      <c r="Y1137" s="14">
        <v>12000</v>
      </c>
      <c r="Z1137" s="14">
        <v>0</v>
      </c>
      <c r="AA1137" s="14">
        <v>550</v>
      </c>
      <c r="AB1137" s="14">
        <v>0</v>
      </c>
      <c r="AC1137" s="14">
        <v>0</v>
      </c>
      <c r="AD1137" s="14">
        <v>0</v>
      </c>
    </row>
    <row r="1138" spans="1:30">
      <c r="A1138" s="6">
        <v>1135</v>
      </c>
      <c r="B1138" s="14">
        <v>502023</v>
      </c>
      <c r="C1138" s="14" t="s">
        <v>837</v>
      </c>
      <c r="D1138" s="14"/>
      <c r="E1138" s="30" t="str">
        <f t="shared" si="27"/>
        <v>50202380505</v>
      </c>
      <c r="F1138" s="14">
        <v>80505</v>
      </c>
      <c r="G1138" s="14" t="s">
        <v>843</v>
      </c>
      <c r="H1138" s="14"/>
      <c r="I1138" s="14">
        <v>105</v>
      </c>
      <c r="J1138" s="14">
        <v>1</v>
      </c>
      <c r="K1138" s="14">
        <v>0</v>
      </c>
      <c r="L1138" s="14">
        <v>0</v>
      </c>
      <c r="M1138" s="14">
        <v>0.7</v>
      </c>
      <c r="N1138" s="14">
        <v>2.1</v>
      </c>
      <c r="O1138" s="14">
        <v>12052</v>
      </c>
      <c r="P1138" s="14">
        <v>994353</v>
      </c>
      <c r="Q1138" s="14">
        <v>8035</v>
      </c>
      <c r="R1138" s="14">
        <v>8035</v>
      </c>
      <c r="S1138" s="14">
        <v>8035</v>
      </c>
      <c r="T1138" s="14">
        <v>4017</v>
      </c>
      <c r="U1138" s="14">
        <v>3214</v>
      </c>
      <c r="V1138" s="14">
        <v>2571</v>
      </c>
      <c r="W1138" s="14">
        <v>2008</v>
      </c>
      <c r="X1138" s="14">
        <v>4017</v>
      </c>
      <c r="Y1138" s="14">
        <v>12000</v>
      </c>
      <c r="Z1138" s="14">
        <v>0</v>
      </c>
      <c r="AA1138" s="14">
        <v>550</v>
      </c>
      <c r="AB1138" s="14">
        <v>0</v>
      </c>
      <c r="AC1138" s="14">
        <v>0</v>
      </c>
      <c r="AD1138" s="14">
        <v>0</v>
      </c>
    </row>
    <row r="1139" spans="1:30">
      <c r="A1139" s="6">
        <v>1136</v>
      </c>
      <c r="B1139" s="14">
        <v>502023</v>
      </c>
      <c r="C1139" s="14" t="s">
        <v>837</v>
      </c>
      <c r="D1139" s="14"/>
      <c r="E1139" s="30" t="str">
        <f t="shared" si="27"/>
        <v>50202380506</v>
      </c>
      <c r="F1139" s="14">
        <v>80506</v>
      </c>
      <c r="G1139" s="14" t="s">
        <v>844</v>
      </c>
      <c r="H1139" s="14"/>
      <c r="I1139" s="14">
        <v>105</v>
      </c>
      <c r="J1139" s="14">
        <v>1</v>
      </c>
      <c r="K1139" s="14">
        <v>0</v>
      </c>
      <c r="L1139" s="14">
        <v>0</v>
      </c>
      <c r="M1139" s="14">
        <v>0.7</v>
      </c>
      <c r="N1139" s="14">
        <v>2.1</v>
      </c>
      <c r="O1139" s="14">
        <v>8035</v>
      </c>
      <c r="P1139" s="14">
        <v>994353</v>
      </c>
      <c r="Q1139" s="14">
        <v>8035</v>
      </c>
      <c r="R1139" s="14">
        <v>8035</v>
      </c>
      <c r="S1139" s="14">
        <v>8035</v>
      </c>
      <c r="T1139" s="14">
        <v>4017</v>
      </c>
      <c r="U1139" s="14">
        <v>3214</v>
      </c>
      <c r="V1139" s="14">
        <v>2571</v>
      </c>
      <c r="W1139" s="14">
        <v>2008</v>
      </c>
      <c r="X1139" s="14">
        <v>4017</v>
      </c>
      <c r="Y1139" s="14">
        <v>12000</v>
      </c>
      <c r="Z1139" s="14">
        <v>0</v>
      </c>
      <c r="AA1139" s="14">
        <v>550</v>
      </c>
      <c r="AB1139" s="14">
        <v>0</v>
      </c>
      <c r="AC1139" s="14">
        <v>0</v>
      </c>
      <c r="AD1139" s="14">
        <v>0</v>
      </c>
    </row>
    <row r="1140" spans="1:30">
      <c r="A1140" s="6">
        <v>1137</v>
      </c>
      <c r="B1140" s="14">
        <v>502023</v>
      </c>
      <c r="C1140" s="14" t="s">
        <v>837</v>
      </c>
      <c r="D1140" s="14"/>
      <c r="E1140" s="30" t="str">
        <f t="shared" si="27"/>
        <v>50202380507</v>
      </c>
      <c r="F1140" s="14">
        <v>80507</v>
      </c>
      <c r="G1140" s="14" t="s">
        <v>843</v>
      </c>
      <c r="H1140" s="14"/>
      <c r="I1140" s="14">
        <v>105</v>
      </c>
      <c r="J1140" s="14">
        <v>1</v>
      </c>
      <c r="K1140" s="14">
        <v>0</v>
      </c>
      <c r="L1140" s="14">
        <v>0</v>
      </c>
      <c r="M1140" s="14">
        <v>0.7</v>
      </c>
      <c r="N1140" s="14">
        <v>2.1</v>
      </c>
      <c r="O1140" s="14">
        <v>8035</v>
      </c>
      <c r="P1140" s="14">
        <v>994353</v>
      </c>
      <c r="Q1140" s="14">
        <v>8035</v>
      </c>
      <c r="R1140" s="14">
        <v>8035</v>
      </c>
      <c r="S1140" s="14">
        <v>8035</v>
      </c>
      <c r="T1140" s="14">
        <v>4017</v>
      </c>
      <c r="U1140" s="14">
        <v>3214</v>
      </c>
      <c r="V1140" s="14">
        <v>2571</v>
      </c>
      <c r="W1140" s="14">
        <v>2008</v>
      </c>
      <c r="X1140" s="14">
        <v>4017</v>
      </c>
      <c r="Y1140" s="14">
        <v>12000</v>
      </c>
      <c r="Z1140" s="14">
        <v>0</v>
      </c>
      <c r="AA1140" s="14">
        <v>550</v>
      </c>
      <c r="AB1140" s="14">
        <v>0</v>
      </c>
      <c r="AC1140" s="14">
        <v>0</v>
      </c>
      <c r="AD1140" s="14">
        <v>0</v>
      </c>
    </row>
    <row r="1141" spans="1:30">
      <c r="A1141" s="6">
        <v>1138</v>
      </c>
      <c r="B1141" s="14">
        <v>502024</v>
      </c>
      <c r="C1141" s="14" t="s">
        <v>837</v>
      </c>
      <c r="D1141" s="14"/>
      <c r="E1141" s="30" t="str">
        <f t="shared" si="27"/>
        <v>50202480508</v>
      </c>
      <c r="F1141" s="14">
        <v>80508</v>
      </c>
      <c r="G1141" s="14" t="s">
        <v>840</v>
      </c>
      <c r="H1141" s="14"/>
      <c r="I1141" s="14">
        <v>105</v>
      </c>
      <c r="J1141" s="14">
        <v>1</v>
      </c>
      <c r="K1141" s="14">
        <v>0</v>
      </c>
      <c r="L1141" s="14">
        <v>0</v>
      </c>
      <c r="M1141" s="14">
        <v>0.7</v>
      </c>
      <c r="N1141" s="14">
        <v>2.1</v>
      </c>
      <c r="O1141" s="14">
        <v>21091</v>
      </c>
      <c r="P1141" s="14">
        <v>1546772</v>
      </c>
      <c r="Q1141" s="14">
        <v>9374</v>
      </c>
      <c r="R1141" s="14">
        <v>9374</v>
      </c>
      <c r="S1141" s="14">
        <v>9374</v>
      </c>
      <c r="T1141" s="14">
        <v>4687</v>
      </c>
      <c r="U1141" s="14">
        <v>3749</v>
      </c>
      <c r="V1141" s="14">
        <v>2999</v>
      </c>
      <c r="W1141" s="14">
        <v>2343</v>
      </c>
      <c r="X1141" s="14">
        <v>4687</v>
      </c>
      <c r="Y1141" s="14">
        <v>12000</v>
      </c>
      <c r="Z1141" s="14">
        <v>0</v>
      </c>
      <c r="AA1141" s="14">
        <v>550</v>
      </c>
      <c r="AB1141" s="14">
        <v>0</v>
      </c>
      <c r="AC1141" s="14">
        <v>0</v>
      </c>
      <c r="AD1141" s="14">
        <v>0</v>
      </c>
    </row>
    <row r="1142" spans="1:30">
      <c r="A1142" s="6">
        <v>1139</v>
      </c>
      <c r="B1142" s="14">
        <v>501000</v>
      </c>
      <c r="C1142" s="37" t="s">
        <v>845</v>
      </c>
      <c r="D1142" s="6"/>
      <c r="E1142" s="30" t="str">
        <f t="shared" si="27"/>
        <v>50100021301</v>
      </c>
      <c r="F1142" s="37">
        <v>21301</v>
      </c>
      <c r="G1142" s="37" t="s">
        <v>846</v>
      </c>
      <c r="H1142" s="6"/>
      <c r="I1142" s="6">
        <v>100</v>
      </c>
      <c r="J1142" s="6">
        <v>1</v>
      </c>
      <c r="K1142" s="6">
        <v>0</v>
      </c>
      <c r="L1142" s="6">
        <v>0</v>
      </c>
      <c r="M1142" s="6">
        <v>0.7</v>
      </c>
      <c r="N1142" s="6">
        <v>2.1</v>
      </c>
      <c r="O1142" s="6">
        <v>1500</v>
      </c>
      <c r="P1142" s="6">
        <v>500000</v>
      </c>
      <c r="Q1142" s="6">
        <v>15000</v>
      </c>
      <c r="R1142" s="6">
        <v>15000</v>
      </c>
      <c r="S1142" s="6">
        <v>600</v>
      </c>
      <c r="T1142" s="6">
        <v>600</v>
      </c>
      <c r="U1142" s="6">
        <v>600</v>
      </c>
      <c r="V1142" s="6">
        <v>400</v>
      </c>
      <c r="W1142" s="6">
        <v>400</v>
      </c>
      <c r="X1142" s="6">
        <v>800</v>
      </c>
      <c r="Y1142" s="6">
        <v>400</v>
      </c>
      <c r="Z1142" s="6">
        <v>400</v>
      </c>
      <c r="AA1142" s="14">
        <v>550</v>
      </c>
      <c r="AB1142" s="14">
        <v>0</v>
      </c>
      <c r="AC1142" s="14">
        <v>0</v>
      </c>
      <c r="AD1142" s="14">
        <v>0</v>
      </c>
    </row>
    <row r="1143" spans="1:30">
      <c r="A1143" s="6">
        <v>1140</v>
      </c>
      <c r="B1143" s="14">
        <v>501000</v>
      </c>
      <c r="C1143" s="37" t="s">
        <v>847</v>
      </c>
      <c r="D1143" s="6"/>
      <c r="E1143" s="30" t="str">
        <f t="shared" si="27"/>
        <v>50100021302</v>
      </c>
      <c r="F1143" s="37">
        <v>21302</v>
      </c>
      <c r="G1143" s="37" t="s">
        <v>848</v>
      </c>
      <c r="H1143" s="6"/>
      <c r="I1143" s="6">
        <v>100</v>
      </c>
      <c r="J1143" s="6">
        <v>1</v>
      </c>
      <c r="K1143" s="6">
        <v>0</v>
      </c>
      <c r="L1143" s="6">
        <v>0</v>
      </c>
      <c r="M1143" s="6">
        <v>0.7</v>
      </c>
      <c r="N1143" s="6">
        <v>2.1</v>
      </c>
      <c r="O1143" s="6">
        <v>1500</v>
      </c>
      <c r="P1143" s="6">
        <v>500000</v>
      </c>
      <c r="Q1143" s="6">
        <v>15000</v>
      </c>
      <c r="R1143" s="6">
        <v>15000</v>
      </c>
      <c r="S1143" s="6">
        <v>600</v>
      </c>
      <c r="T1143" s="6">
        <v>600</v>
      </c>
      <c r="U1143" s="6">
        <v>600</v>
      </c>
      <c r="V1143" s="6">
        <v>400</v>
      </c>
      <c r="W1143" s="6">
        <v>400</v>
      </c>
      <c r="X1143" s="6">
        <v>800</v>
      </c>
      <c r="Y1143" s="6">
        <v>400</v>
      </c>
      <c r="Z1143" s="6">
        <v>400</v>
      </c>
      <c r="AA1143" s="14">
        <v>550</v>
      </c>
      <c r="AB1143" s="14">
        <v>0</v>
      </c>
      <c r="AC1143" s="14">
        <v>0</v>
      </c>
      <c r="AD1143" s="14">
        <v>0</v>
      </c>
    </row>
    <row r="1144" spans="1:30">
      <c r="A1144" s="6">
        <v>1141</v>
      </c>
      <c r="B1144" s="14">
        <v>501000</v>
      </c>
      <c r="C1144" s="37" t="s">
        <v>849</v>
      </c>
      <c r="D1144" s="6"/>
      <c r="E1144" s="30" t="str">
        <f t="shared" si="27"/>
        <v>50100021303</v>
      </c>
      <c r="F1144" s="37">
        <v>21303</v>
      </c>
      <c r="G1144" s="37" t="s">
        <v>850</v>
      </c>
      <c r="H1144" s="6"/>
      <c r="I1144" s="6">
        <v>60</v>
      </c>
      <c r="J1144" s="6">
        <v>1</v>
      </c>
      <c r="K1144" s="6">
        <v>0</v>
      </c>
      <c r="L1144" s="6">
        <v>0</v>
      </c>
      <c r="M1144" s="6">
        <v>0.4</v>
      </c>
      <c r="N1144" s="6">
        <v>1</v>
      </c>
      <c r="O1144" s="6">
        <v>500</v>
      </c>
      <c r="P1144" s="6">
        <v>125000</v>
      </c>
      <c r="Q1144" s="6">
        <v>10000</v>
      </c>
      <c r="R1144" s="6">
        <v>10000</v>
      </c>
      <c r="S1144" s="6">
        <v>200</v>
      </c>
      <c r="T1144" s="6">
        <v>200</v>
      </c>
      <c r="U1144" s="6">
        <v>600</v>
      </c>
      <c r="V1144" s="6">
        <v>400</v>
      </c>
      <c r="W1144" s="6">
        <v>400</v>
      </c>
      <c r="X1144" s="6">
        <v>800</v>
      </c>
      <c r="Y1144" s="6">
        <v>400</v>
      </c>
      <c r="Z1144" s="6">
        <v>400</v>
      </c>
      <c r="AA1144" s="6">
        <v>550</v>
      </c>
      <c r="AB1144" s="6">
        <v>0</v>
      </c>
      <c r="AC1144" s="6">
        <v>0</v>
      </c>
      <c r="AD1144" s="6">
        <v>0</v>
      </c>
    </row>
    <row r="1145" spans="1:30">
      <c r="A1145" s="6">
        <v>1142</v>
      </c>
      <c r="B1145" s="14">
        <v>501000</v>
      </c>
      <c r="C1145" s="37" t="s">
        <v>851</v>
      </c>
      <c r="D1145" s="6"/>
      <c r="E1145" s="30" t="str">
        <f t="shared" si="27"/>
        <v>50100021304</v>
      </c>
      <c r="F1145" s="37">
        <v>21304</v>
      </c>
      <c r="G1145" s="37" t="s">
        <v>850</v>
      </c>
      <c r="H1145" s="6"/>
      <c r="I1145" s="6">
        <v>60</v>
      </c>
      <c r="J1145" s="6">
        <v>1</v>
      </c>
      <c r="K1145" s="6">
        <v>0</v>
      </c>
      <c r="L1145" s="6">
        <v>0</v>
      </c>
      <c r="M1145" s="6">
        <v>0.4</v>
      </c>
      <c r="N1145" s="6">
        <v>1</v>
      </c>
      <c r="O1145" s="6">
        <v>500</v>
      </c>
      <c r="P1145" s="6">
        <v>125000</v>
      </c>
      <c r="Q1145" s="6">
        <v>10000</v>
      </c>
      <c r="R1145" s="6">
        <v>10000</v>
      </c>
      <c r="S1145" s="6">
        <v>200</v>
      </c>
      <c r="T1145" s="6">
        <v>200</v>
      </c>
      <c r="U1145" s="6">
        <v>600</v>
      </c>
      <c r="V1145" s="6">
        <v>400</v>
      </c>
      <c r="W1145" s="6">
        <v>400</v>
      </c>
      <c r="X1145" s="6">
        <v>800</v>
      </c>
      <c r="Y1145" s="6">
        <v>400</v>
      </c>
      <c r="Z1145" s="6">
        <v>400</v>
      </c>
      <c r="AA1145" s="6">
        <v>550</v>
      </c>
      <c r="AB1145" s="6">
        <v>0</v>
      </c>
      <c r="AC1145" s="6">
        <v>0</v>
      </c>
      <c r="AD1145" s="6">
        <v>0</v>
      </c>
    </row>
    <row r="1146" spans="1:30">
      <c r="A1146" s="6">
        <v>1143</v>
      </c>
      <c r="B1146" s="14">
        <v>501000</v>
      </c>
      <c r="C1146" s="37" t="s">
        <v>852</v>
      </c>
      <c r="D1146" s="6"/>
      <c r="E1146" s="30" t="str">
        <f t="shared" si="27"/>
        <v>50100021305</v>
      </c>
      <c r="F1146" s="37">
        <v>21305</v>
      </c>
      <c r="G1146" s="37" t="s">
        <v>850</v>
      </c>
      <c r="H1146" s="6"/>
      <c r="I1146" s="6">
        <v>60</v>
      </c>
      <c r="J1146" s="6">
        <v>1</v>
      </c>
      <c r="K1146" s="6">
        <v>0</v>
      </c>
      <c r="L1146" s="6">
        <v>0</v>
      </c>
      <c r="M1146" s="6">
        <v>0.4</v>
      </c>
      <c r="N1146" s="6">
        <v>1</v>
      </c>
      <c r="O1146" s="6">
        <v>250</v>
      </c>
      <c r="P1146" s="6">
        <v>75000</v>
      </c>
      <c r="Q1146" s="6">
        <v>10000</v>
      </c>
      <c r="R1146" s="6">
        <v>10000</v>
      </c>
      <c r="S1146" s="6">
        <v>100</v>
      </c>
      <c r="T1146" s="6">
        <v>100</v>
      </c>
      <c r="U1146" s="6">
        <v>600</v>
      </c>
      <c r="V1146" s="6">
        <v>400</v>
      </c>
      <c r="W1146" s="6">
        <v>400</v>
      </c>
      <c r="X1146" s="6">
        <v>800</v>
      </c>
      <c r="Y1146" s="6">
        <v>400</v>
      </c>
      <c r="Z1146" s="6">
        <v>400</v>
      </c>
      <c r="AA1146" s="6">
        <v>550</v>
      </c>
      <c r="AB1146" s="6">
        <v>0</v>
      </c>
      <c r="AC1146" s="6">
        <v>0</v>
      </c>
      <c r="AD1146" s="6">
        <v>0</v>
      </c>
    </row>
    <row r="1147" spans="1:30">
      <c r="A1147" s="6">
        <v>1144</v>
      </c>
      <c r="B1147" s="14">
        <v>501000</v>
      </c>
      <c r="C1147" s="37" t="s">
        <v>853</v>
      </c>
      <c r="D1147" s="6"/>
      <c r="E1147" s="30" t="str">
        <f t="shared" si="27"/>
        <v>50100021306</v>
      </c>
      <c r="F1147" s="37">
        <v>21306</v>
      </c>
      <c r="G1147" s="37" t="s">
        <v>850</v>
      </c>
      <c r="H1147" s="6"/>
      <c r="I1147" s="6">
        <v>60</v>
      </c>
      <c r="J1147" s="6">
        <v>1</v>
      </c>
      <c r="K1147" s="6">
        <v>0</v>
      </c>
      <c r="L1147" s="6">
        <v>0</v>
      </c>
      <c r="M1147" s="6">
        <v>0.4</v>
      </c>
      <c r="N1147" s="6">
        <v>1</v>
      </c>
      <c r="O1147" s="6">
        <v>250</v>
      </c>
      <c r="P1147" s="6">
        <v>75000</v>
      </c>
      <c r="Q1147" s="6">
        <v>10000</v>
      </c>
      <c r="R1147" s="6">
        <v>10000</v>
      </c>
      <c r="S1147" s="6">
        <v>100</v>
      </c>
      <c r="T1147" s="6">
        <v>100</v>
      </c>
      <c r="U1147" s="6">
        <v>600</v>
      </c>
      <c r="V1147" s="6">
        <v>400</v>
      </c>
      <c r="W1147" s="6">
        <v>400</v>
      </c>
      <c r="X1147" s="6">
        <v>800</v>
      </c>
      <c r="Y1147" s="6">
        <v>400</v>
      </c>
      <c r="Z1147" s="6">
        <v>400</v>
      </c>
      <c r="AA1147" s="6">
        <v>550</v>
      </c>
      <c r="AB1147" s="6">
        <v>0</v>
      </c>
      <c r="AC1147" s="6">
        <v>0</v>
      </c>
      <c r="AD1147" s="6">
        <v>0</v>
      </c>
    </row>
    <row r="1148" spans="1:30">
      <c r="A1148" s="6">
        <v>1145</v>
      </c>
      <c r="B1148" s="14">
        <v>501000</v>
      </c>
      <c r="C1148" s="37" t="s">
        <v>854</v>
      </c>
      <c r="D1148" s="6"/>
      <c r="E1148" s="30" t="str">
        <f t="shared" si="27"/>
        <v>50100021307</v>
      </c>
      <c r="F1148" s="37">
        <v>21307</v>
      </c>
      <c r="G1148" s="37" t="s">
        <v>850</v>
      </c>
      <c r="H1148" s="6"/>
      <c r="I1148" s="6">
        <v>60</v>
      </c>
      <c r="J1148" s="6">
        <v>1</v>
      </c>
      <c r="K1148" s="6">
        <v>0</v>
      </c>
      <c r="L1148" s="6">
        <v>0</v>
      </c>
      <c r="M1148" s="6">
        <v>0.4</v>
      </c>
      <c r="N1148" s="6">
        <v>1</v>
      </c>
      <c r="O1148" s="6">
        <v>250</v>
      </c>
      <c r="P1148" s="6">
        <v>75000</v>
      </c>
      <c r="Q1148" s="6">
        <v>10000</v>
      </c>
      <c r="R1148" s="6">
        <v>10000</v>
      </c>
      <c r="S1148" s="6">
        <v>100</v>
      </c>
      <c r="T1148" s="6">
        <v>100</v>
      </c>
      <c r="U1148" s="6">
        <v>600</v>
      </c>
      <c r="V1148" s="6">
        <v>400</v>
      </c>
      <c r="W1148" s="6">
        <v>400</v>
      </c>
      <c r="X1148" s="6">
        <v>800</v>
      </c>
      <c r="Y1148" s="6">
        <v>400</v>
      </c>
      <c r="Z1148" s="6">
        <v>400</v>
      </c>
      <c r="AA1148" s="6">
        <v>550</v>
      </c>
      <c r="AB1148" s="6">
        <v>0</v>
      </c>
      <c r="AC1148" s="6">
        <v>0</v>
      </c>
      <c r="AD1148" s="6">
        <v>0</v>
      </c>
    </row>
    <row r="1149" spans="1:30">
      <c r="A1149" s="6">
        <v>1146</v>
      </c>
      <c r="B1149" s="14">
        <v>501000</v>
      </c>
      <c r="C1149" s="37" t="s">
        <v>855</v>
      </c>
      <c r="D1149" s="6"/>
      <c r="E1149" s="30" t="str">
        <f t="shared" si="27"/>
        <v>50100021308</v>
      </c>
      <c r="F1149" s="37">
        <v>21308</v>
      </c>
      <c r="G1149" s="37" t="s">
        <v>850</v>
      </c>
      <c r="H1149" s="6"/>
      <c r="I1149" s="6">
        <v>60</v>
      </c>
      <c r="J1149" s="6">
        <v>1</v>
      </c>
      <c r="K1149" s="6">
        <v>0</v>
      </c>
      <c r="L1149" s="6">
        <v>0</v>
      </c>
      <c r="M1149" s="6">
        <v>0.4</v>
      </c>
      <c r="N1149" s="6">
        <v>1</v>
      </c>
      <c r="O1149" s="6">
        <v>250</v>
      </c>
      <c r="P1149" s="6">
        <v>75000</v>
      </c>
      <c r="Q1149" s="6">
        <v>10000</v>
      </c>
      <c r="R1149" s="6">
        <v>10000</v>
      </c>
      <c r="S1149" s="6">
        <v>100</v>
      </c>
      <c r="T1149" s="6">
        <v>100</v>
      </c>
      <c r="U1149" s="6">
        <v>600</v>
      </c>
      <c r="V1149" s="6">
        <v>400</v>
      </c>
      <c r="W1149" s="6">
        <v>400</v>
      </c>
      <c r="X1149" s="6">
        <v>800</v>
      </c>
      <c r="Y1149" s="6">
        <v>400</v>
      </c>
      <c r="Z1149" s="6">
        <v>400</v>
      </c>
      <c r="AA1149" s="6">
        <v>550</v>
      </c>
      <c r="AB1149" s="6">
        <v>0</v>
      </c>
      <c r="AC1149" s="6">
        <v>0</v>
      </c>
      <c r="AD1149" s="6">
        <v>0</v>
      </c>
    </row>
    <row r="1150" spans="1:30">
      <c r="A1150" s="6">
        <v>1147</v>
      </c>
      <c r="B1150" s="14">
        <v>501000</v>
      </c>
      <c r="C1150" s="37" t="s">
        <v>856</v>
      </c>
      <c r="D1150" s="6"/>
      <c r="E1150" s="30" t="str">
        <f t="shared" si="27"/>
        <v>50100021309</v>
      </c>
      <c r="F1150" s="37">
        <v>21309</v>
      </c>
      <c r="G1150" s="37" t="s">
        <v>850</v>
      </c>
      <c r="H1150" s="6"/>
      <c r="I1150" s="6">
        <v>60</v>
      </c>
      <c r="J1150" s="6">
        <v>1</v>
      </c>
      <c r="K1150" s="6">
        <v>0</v>
      </c>
      <c r="L1150" s="6">
        <v>0</v>
      </c>
      <c r="M1150" s="6">
        <v>0.4</v>
      </c>
      <c r="N1150" s="6">
        <v>1</v>
      </c>
      <c r="O1150" s="6">
        <v>500</v>
      </c>
      <c r="P1150" s="6">
        <v>125000</v>
      </c>
      <c r="Q1150" s="6">
        <v>10000</v>
      </c>
      <c r="R1150" s="6">
        <v>10000</v>
      </c>
      <c r="S1150" s="6">
        <v>200</v>
      </c>
      <c r="T1150" s="6">
        <v>200</v>
      </c>
      <c r="U1150" s="6">
        <v>600</v>
      </c>
      <c r="V1150" s="6">
        <v>400</v>
      </c>
      <c r="W1150" s="6">
        <v>400</v>
      </c>
      <c r="X1150" s="6">
        <v>800</v>
      </c>
      <c r="Y1150" s="6">
        <v>400</v>
      </c>
      <c r="Z1150" s="6">
        <v>400</v>
      </c>
      <c r="AA1150" s="6">
        <v>550</v>
      </c>
      <c r="AB1150" s="6">
        <v>0</v>
      </c>
      <c r="AC1150" s="6">
        <v>0</v>
      </c>
      <c r="AD1150" s="6">
        <v>0</v>
      </c>
    </row>
    <row r="1151" spans="1:30">
      <c r="A1151" s="6">
        <v>1148</v>
      </c>
      <c r="B1151" s="14">
        <v>501000</v>
      </c>
      <c r="C1151" s="37" t="s">
        <v>857</v>
      </c>
      <c r="D1151" s="6"/>
      <c r="E1151" s="30" t="str">
        <f t="shared" si="27"/>
        <v>50100021310</v>
      </c>
      <c r="F1151" s="37">
        <v>21310</v>
      </c>
      <c r="G1151" s="37" t="s">
        <v>850</v>
      </c>
      <c r="H1151" s="6"/>
      <c r="I1151" s="6">
        <v>60</v>
      </c>
      <c r="J1151" s="6">
        <v>1</v>
      </c>
      <c r="K1151" s="6">
        <v>0</v>
      </c>
      <c r="L1151" s="6">
        <v>0</v>
      </c>
      <c r="M1151" s="6">
        <v>0.4</v>
      </c>
      <c r="N1151" s="6">
        <v>1</v>
      </c>
      <c r="O1151" s="6">
        <v>500</v>
      </c>
      <c r="P1151" s="6">
        <v>125000</v>
      </c>
      <c r="Q1151" s="6">
        <v>10000</v>
      </c>
      <c r="R1151" s="6">
        <v>10000</v>
      </c>
      <c r="S1151" s="6">
        <v>200</v>
      </c>
      <c r="T1151" s="6">
        <v>200</v>
      </c>
      <c r="U1151" s="6">
        <v>600</v>
      </c>
      <c r="V1151" s="6">
        <v>400</v>
      </c>
      <c r="W1151" s="6">
        <v>400</v>
      </c>
      <c r="X1151" s="6">
        <v>800</v>
      </c>
      <c r="Y1151" s="6">
        <v>400</v>
      </c>
      <c r="Z1151" s="6">
        <v>400</v>
      </c>
      <c r="AA1151" s="6">
        <v>550</v>
      </c>
      <c r="AB1151" s="6">
        <v>0</v>
      </c>
      <c r="AC1151" s="6">
        <v>0</v>
      </c>
      <c r="AD1151" s="6">
        <v>0</v>
      </c>
    </row>
    <row r="1152" spans="1:30">
      <c r="A1152" s="6">
        <v>1149</v>
      </c>
      <c r="B1152" s="14">
        <v>501000</v>
      </c>
      <c r="C1152" s="37" t="s">
        <v>858</v>
      </c>
      <c r="D1152" s="6"/>
      <c r="E1152" s="30" t="str">
        <f t="shared" si="27"/>
        <v>50100021311</v>
      </c>
      <c r="F1152" s="37">
        <v>21311</v>
      </c>
      <c r="G1152" s="37" t="s">
        <v>850</v>
      </c>
      <c r="H1152" s="6"/>
      <c r="I1152" s="6">
        <v>60</v>
      </c>
      <c r="J1152" s="6">
        <v>1</v>
      </c>
      <c r="K1152" s="6">
        <v>0</v>
      </c>
      <c r="L1152" s="6">
        <v>0</v>
      </c>
      <c r="M1152" s="6">
        <v>0.4</v>
      </c>
      <c r="N1152" s="6">
        <v>1</v>
      </c>
      <c r="O1152" s="6">
        <v>1000</v>
      </c>
      <c r="P1152" s="6">
        <v>200000</v>
      </c>
      <c r="Q1152" s="6">
        <v>10000</v>
      </c>
      <c r="R1152" s="6">
        <v>10000</v>
      </c>
      <c r="S1152" s="6">
        <v>300</v>
      </c>
      <c r="T1152" s="6">
        <v>300</v>
      </c>
      <c r="U1152" s="6">
        <v>600</v>
      </c>
      <c r="V1152" s="6">
        <v>400</v>
      </c>
      <c r="W1152" s="6">
        <v>400</v>
      </c>
      <c r="X1152" s="6">
        <v>800</v>
      </c>
      <c r="Y1152" s="6">
        <v>400</v>
      </c>
      <c r="Z1152" s="6">
        <v>400</v>
      </c>
      <c r="AA1152" s="6">
        <v>550</v>
      </c>
      <c r="AB1152" s="6">
        <v>0</v>
      </c>
      <c r="AC1152" s="6">
        <v>0</v>
      </c>
      <c r="AD1152" s="6">
        <v>0</v>
      </c>
    </row>
    <row r="1153" spans="1:30">
      <c r="A1153" s="6">
        <v>1150</v>
      </c>
      <c r="B1153" s="14">
        <v>501000</v>
      </c>
      <c r="C1153" s="37" t="s">
        <v>859</v>
      </c>
      <c r="D1153" s="6"/>
      <c r="E1153" s="30" t="str">
        <f t="shared" si="27"/>
        <v>50100021312</v>
      </c>
      <c r="F1153" s="37">
        <v>21312</v>
      </c>
      <c r="G1153" s="37" t="s">
        <v>850</v>
      </c>
      <c r="H1153" s="6"/>
      <c r="I1153" s="6">
        <v>60</v>
      </c>
      <c r="J1153" s="6">
        <v>1</v>
      </c>
      <c r="K1153" s="6">
        <v>0</v>
      </c>
      <c r="L1153" s="6">
        <v>0</v>
      </c>
      <c r="M1153" s="6">
        <v>0.4</v>
      </c>
      <c r="N1153" s="6">
        <v>1</v>
      </c>
      <c r="O1153" s="6">
        <v>1000</v>
      </c>
      <c r="P1153" s="6">
        <v>200000</v>
      </c>
      <c r="Q1153" s="6">
        <v>10000</v>
      </c>
      <c r="R1153" s="6">
        <v>10000</v>
      </c>
      <c r="S1153" s="6">
        <v>300</v>
      </c>
      <c r="T1153" s="6">
        <v>300</v>
      </c>
      <c r="U1153" s="6">
        <v>600</v>
      </c>
      <c r="V1153" s="6">
        <v>400</v>
      </c>
      <c r="W1153" s="6">
        <v>400</v>
      </c>
      <c r="X1153" s="6">
        <v>800</v>
      </c>
      <c r="Y1153" s="6">
        <v>400</v>
      </c>
      <c r="Z1153" s="6">
        <v>400</v>
      </c>
      <c r="AA1153" s="6">
        <v>550</v>
      </c>
      <c r="AB1153" s="6">
        <v>0</v>
      </c>
      <c r="AC1153" s="6">
        <v>0</v>
      </c>
      <c r="AD1153" s="6">
        <v>0</v>
      </c>
    </row>
    <row r="1154" spans="1:30">
      <c r="A1154" s="6">
        <v>1151</v>
      </c>
      <c r="B1154" s="14">
        <v>501000</v>
      </c>
      <c r="C1154" s="37" t="s">
        <v>860</v>
      </c>
      <c r="D1154" s="6"/>
      <c r="E1154" s="30" t="str">
        <f t="shared" si="27"/>
        <v>50100021313</v>
      </c>
      <c r="F1154" s="37">
        <v>21313</v>
      </c>
      <c r="G1154" s="37" t="s">
        <v>850</v>
      </c>
      <c r="H1154" s="6"/>
      <c r="I1154" s="6">
        <v>60</v>
      </c>
      <c r="J1154" s="6">
        <v>1</v>
      </c>
      <c r="K1154" s="6">
        <v>0</v>
      </c>
      <c r="L1154" s="6">
        <v>0</v>
      </c>
      <c r="M1154" s="6">
        <v>0.4</v>
      </c>
      <c r="N1154" s="6">
        <v>1</v>
      </c>
      <c r="O1154" s="6">
        <v>500</v>
      </c>
      <c r="P1154" s="6">
        <v>125000</v>
      </c>
      <c r="Q1154" s="6">
        <v>10000</v>
      </c>
      <c r="R1154" s="6">
        <v>10000</v>
      </c>
      <c r="S1154" s="6">
        <v>200</v>
      </c>
      <c r="T1154" s="6">
        <v>200</v>
      </c>
      <c r="U1154" s="6">
        <v>600</v>
      </c>
      <c r="V1154" s="6">
        <v>400</v>
      </c>
      <c r="W1154" s="6">
        <v>400</v>
      </c>
      <c r="X1154" s="6">
        <v>800</v>
      </c>
      <c r="Y1154" s="6">
        <v>400</v>
      </c>
      <c r="Z1154" s="6">
        <v>400</v>
      </c>
      <c r="AA1154" s="6">
        <v>550</v>
      </c>
      <c r="AB1154" s="6">
        <v>0</v>
      </c>
      <c r="AC1154" s="6">
        <v>0</v>
      </c>
      <c r="AD1154" s="6">
        <v>0</v>
      </c>
    </row>
    <row r="1155" spans="1:30">
      <c r="A1155" s="6">
        <v>1152</v>
      </c>
      <c r="B1155" s="14">
        <v>501000</v>
      </c>
      <c r="C1155" s="37" t="s">
        <v>861</v>
      </c>
      <c r="D1155" s="6"/>
      <c r="E1155" s="30" t="str">
        <f t="shared" si="27"/>
        <v>50100021314</v>
      </c>
      <c r="F1155" s="37">
        <v>21314</v>
      </c>
      <c r="G1155" s="37" t="s">
        <v>850</v>
      </c>
      <c r="H1155" s="6"/>
      <c r="I1155" s="6">
        <v>60</v>
      </c>
      <c r="J1155" s="6">
        <v>1</v>
      </c>
      <c r="K1155" s="6">
        <v>0</v>
      </c>
      <c r="L1155" s="6">
        <v>0</v>
      </c>
      <c r="M1155" s="6">
        <v>0.4</v>
      </c>
      <c r="N1155" s="6">
        <v>1</v>
      </c>
      <c r="O1155" s="6">
        <v>500</v>
      </c>
      <c r="P1155" s="6">
        <v>125000</v>
      </c>
      <c r="Q1155" s="6">
        <v>10000</v>
      </c>
      <c r="R1155" s="6">
        <v>10000</v>
      </c>
      <c r="S1155" s="6">
        <v>200</v>
      </c>
      <c r="T1155" s="6">
        <v>200</v>
      </c>
      <c r="U1155" s="6">
        <v>600</v>
      </c>
      <c r="V1155" s="6">
        <v>400</v>
      </c>
      <c r="W1155" s="6">
        <v>400</v>
      </c>
      <c r="X1155" s="6">
        <v>800</v>
      </c>
      <c r="Y1155" s="6">
        <v>400</v>
      </c>
      <c r="Z1155" s="6">
        <v>400</v>
      </c>
      <c r="AA1155" s="6">
        <v>550</v>
      </c>
      <c r="AB1155" s="6">
        <v>0</v>
      </c>
      <c r="AC1155" s="6">
        <v>0</v>
      </c>
      <c r="AD1155" s="6">
        <v>0</v>
      </c>
    </row>
    <row r="1156" spans="1:30">
      <c r="A1156" s="6">
        <v>1153</v>
      </c>
      <c r="B1156" s="14">
        <v>501000</v>
      </c>
      <c r="C1156" s="37" t="s">
        <v>862</v>
      </c>
      <c r="D1156" s="6"/>
      <c r="E1156" s="30" t="str">
        <f t="shared" si="27"/>
        <v>50100021315</v>
      </c>
      <c r="F1156" s="37">
        <v>21315</v>
      </c>
      <c r="G1156" s="37" t="s">
        <v>850</v>
      </c>
      <c r="H1156" s="6"/>
      <c r="I1156" s="6">
        <v>60</v>
      </c>
      <c r="J1156" s="6">
        <v>1</v>
      </c>
      <c r="K1156" s="6">
        <v>0</v>
      </c>
      <c r="L1156" s="6">
        <v>0</v>
      </c>
      <c r="M1156" s="6">
        <v>0.4</v>
      </c>
      <c r="N1156" s="6">
        <v>1</v>
      </c>
      <c r="O1156" s="6">
        <v>500</v>
      </c>
      <c r="P1156" s="6">
        <v>125000</v>
      </c>
      <c r="Q1156" s="6">
        <v>10000</v>
      </c>
      <c r="R1156" s="6">
        <v>10000</v>
      </c>
      <c r="S1156" s="6">
        <v>200</v>
      </c>
      <c r="T1156" s="6">
        <v>200</v>
      </c>
      <c r="U1156" s="6">
        <v>600</v>
      </c>
      <c r="V1156" s="6">
        <v>400</v>
      </c>
      <c r="W1156" s="6">
        <v>400</v>
      </c>
      <c r="X1156" s="6">
        <v>800</v>
      </c>
      <c r="Y1156" s="6">
        <v>400</v>
      </c>
      <c r="Z1156" s="6">
        <v>400</v>
      </c>
      <c r="AA1156" s="6">
        <v>550</v>
      </c>
      <c r="AB1156" s="6">
        <v>0</v>
      </c>
      <c r="AC1156" s="6">
        <v>0</v>
      </c>
      <c r="AD1156" s="6">
        <v>0</v>
      </c>
    </row>
    <row r="1157" spans="1:30">
      <c r="A1157" s="6">
        <v>1154</v>
      </c>
      <c r="B1157" s="14">
        <v>501000</v>
      </c>
      <c r="C1157" s="37" t="s">
        <v>863</v>
      </c>
      <c r="D1157" s="6"/>
      <c r="E1157" s="30" t="str">
        <f t="shared" si="27"/>
        <v>50100021316</v>
      </c>
      <c r="F1157" s="37">
        <v>21316</v>
      </c>
      <c r="G1157" s="37" t="s">
        <v>850</v>
      </c>
      <c r="H1157" s="6"/>
      <c r="I1157" s="6">
        <v>60</v>
      </c>
      <c r="J1157" s="6">
        <v>1</v>
      </c>
      <c r="K1157" s="6">
        <v>0</v>
      </c>
      <c r="L1157" s="6">
        <v>0</v>
      </c>
      <c r="M1157" s="6">
        <v>0.4</v>
      </c>
      <c r="N1157" s="6">
        <v>1</v>
      </c>
      <c r="O1157" s="6">
        <v>500</v>
      </c>
      <c r="P1157" s="6">
        <v>125000</v>
      </c>
      <c r="Q1157" s="6">
        <v>10000</v>
      </c>
      <c r="R1157" s="6">
        <v>10000</v>
      </c>
      <c r="S1157" s="6">
        <v>200</v>
      </c>
      <c r="T1157" s="6">
        <v>200</v>
      </c>
      <c r="U1157" s="6">
        <v>600</v>
      </c>
      <c r="V1157" s="6">
        <v>400</v>
      </c>
      <c r="W1157" s="6">
        <v>400</v>
      </c>
      <c r="X1157" s="6">
        <v>800</v>
      </c>
      <c r="Y1157" s="6">
        <v>400</v>
      </c>
      <c r="Z1157" s="6">
        <v>400</v>
      </c>
      <c r="AA1157" s="6">
        <v>550</v>
      </c>
      <c r="AB1157" s="6">
        <v>0</v>
      </c>
      <c r="AC1157" s="6">
        <v>0</v>
      </c>
      <c r="AD1157" s="6">
        <v>0</v>
      </c>
    </row>
    <row r="1158" spans="1:30">
      <c r="A1158" s="6">
        <v>1155</v>
      </c>
      <c r="B1158" s="14">
        <v>501000</v>
      </c>
      <c r="C1158" s="37" t="s">
        <v>864</v>
      </c>
      <c r="D1158" s="6"/>
      <c r="E1158" s="30" t="str">
        <f t="shared" si="27"/>
        <v>50100021317</v>
      </c>
      <c r="F1158" s="37">
        <v>21317</v>
      </c>
      <c r="G1158" s="37" t="s">
        <v>850</v>
      </c>
      <c r="H1158" s="6"/>
      <c r="I1158" s="6">
        <v>60</v>
      </c>
      <c r="J1158" s="6">
        <v>1</v>
      </c>
      <c r="K1158" s="6">
        <v>0</v>
      </c>
      <c r="L1158" s="6">
        <v>0</v>
      </c>
      <c r="M1158" s="6">
        <v>0.4</v>
      </c>
      <c r="N1158" s="6">
        <v>1</v>
      </c>
      <c r="O1158" s="6">
        <v>250</v>
      </c>
      <c r="P1158" s="6">
        <v>75000</v>
      </c>
      <c r="Q1158" s="6">
        <v>10000</v>
      </c>
      <c r="R1158" s="6">
        <v>10000</v>
      </c>
      <c r="S1158" s="6">
        <v>100</v>
      </c>
      <c r="T1158" s="6">
        <v>100</v>
      </c>
      <c r="U1158" s="6">
        <v>600</v>
      </c>
      <c r="V1158" s="6">
        <v>400</v>
      </c>
      <c r="W1158" s="6">
        <v>400</v>
      </c>
      <c r="X1158" s="6">
        <v>800</v>
      </c>
      <c r="Y1158" s="6">
        <v>400</v>
      </c>
      <c r="Z1158" s="6">
        <v>400</v>
      </c>
      <c r="AA1158" s="6">
        <v>550</v>
      </c>
      <c r="AB1158" s="6">
        <v>0</v>
      </c>
      <c r="AC1158" s="6">
        <v>0</v>
      </c>
      <c r="AD1158" s="6">
        <v>0</v>
      </c>
    </row>
    <row r="1159" spans="1:30">
      <c r="A1159" s="6">
        <v>1156</v>
      </c>
      <c r="B1159" s="14">
        <v>501000</v>
      </c>
      <c r="C1159" s="37" t="s">
        <v>865</v>
      </c>
      <c r="D1159" s="6"/>
      <c r="E1159" s="30" t="str">
        <f t="shared" ref="E1159:E1222" si="28">B1159&amp;F1159</f>
        <v>50100021318</v>
      </c>
      <c r="F1159" s="37">
        <v>21318</v>
      </c>
      <c r="G1159" s="37" t="s">
        <v>850</v>
      </c>
      <c r="H1159" s="6"/>
      <c r="I1159" s="6">
        <v>60</v>
      </c>
      <c r="J1159" s="6">
        <v>1</v>
      </c>
      <c r="K1159" s="6">
        <v>0</v>
      </c>
      <c r="L1159" s="6">
        <v>0</v>
      </c>
      <c r="M1159" s="6">
        <v>0.4</v>
      </c>
      <c r="N1159" s="6">
        <v>1</v>
      </c>
      <c r="O1159" s="6">
        <v>250</v>
      </c>
      <c r="P1159" s="6">
        <v>75000</v>
      </c>
      <c r="Q1159" s="6">
        <v>10000</v>
      </c>
      <c r="R1159" s="6">
        <v>10000</v>
      </c>
      <c r="S1159" s="6">
        <v>100</v>
      </c>
      <c r="T1159" s="6">
        <v>100</v>
      </c>
      <c r="U1159" s="6">
        <v>600</v>
      </c>
      <c r="V1159" s="6">
        <v>400</v>
      </c>
      <c r="W1159" s="6">
        <v>400</v>
      </c>
      <c r="X1159" s="6">
        <v>800</v>
      </c>
      <c r="Y1159" s="6">
        <v>400</v>
      </c>
      <c r="Z1159" s="6">
        <v>400</v>
      </c>
      <c r="AA1159" s="6">
        <v>550</v>
      </c>
      <c r="AB1159" s="6">
        <v>0</v>
      </c>
      <c r="AC1159" s="6">
        <v>0</v>
      </c>
      <c r="AD1159" s="6">
        <v>0</v>
      </c>
    </row>
    <row r="1160" spans="1:30">
      <c r="A1160" s="6">
        <v>1157</v>
      </c>
      <c r="B1160" s="6">
        <v>502020</v>
      </c>
      <c r="C1160" s="6" t="s">
        <v>827</v>
      </c>
      <c r="D1160" s="6"/>
      <c r="E1160" s="30" t="str">
        <f t="shared" si="28"/>
        <v>50202080401</v>
      </c>
      <c r="F1160" s="6">
        <v>80401</v>
      </c>
      <c r="G1160" s="6" t="s">
        <v>866</v>
      </c>
      <c r="H1160" s="6"/>
      <c r="I1160" s="6">
        <v>25</v>
      </c>
      <c r="J1160" s="6">
        <v>1</v>
      </c>
      <c r="K1160" s="6">
        <v>0</v>
      </c>
      <c r="L1160" s="6">
        <v>0</v>
      </c>
      <c r="M1160" s="6">
        <v>0.4</v>
      </c>
      <c r="N1160" s="6">
        <v>1</v>
      </c>
      <c r="O1160" s="6">
        <v>1077</v>
      </c>
      <c r="P1160" s="6">
        <v>177849</v>
      </c>
      <c r="Q1160" s="6">
        <v>2155</v>
      </c>
      <c r="R1160" s="6">
        <v>2155</v>
      </c>
      <c r="S1160" s="6">
        <v>2155</v>
      </c>
      <c r="T1160" s="6">
        <v>1077</v>
      </c>
      <c r="U1160" s="6">
        <v>862</v>
      </c>
      <c r="V1160" s="6">
        <v>689</v>
      </c>
      <c r="W1160" s="6">
        <v>538</v>
      </c>
      <c r="X1160" s="6">
        <v>1077</v>
      </c>
      <c r="Y1160" s="6">
        <v>12000</v>
      </c>
      <c r="Z1160" s="6">
        <v>0</v>
      </c>
      <c r="AA1160" s="6">
        <v>550</v>
      </c>
      <c r="AB1160" s="6">
        <v>0</v>
      </c>
      <c r="AC1160" s="6">
        <v>0</v>
      </c>
      <c r="AD1160" s="6">
        <v>0</v>
      </c>
    </row>
    <row r="1161" spans="1:30">
      <c r="A1161" s="6">
        <v>1158</v>
      </c>
      <c r="B1161" s="6">
        <v>502020</v>
      </c>
      <c r="C1161" s="6" t="s">
        <v>827</v>
      </c>
      <c r="D1161" s="6"/>
      <c r="E1161" s="30" t="str">
        <f t="shared" si="28"/>
        <v>50202080402</v>
      </c>
      <c r="F1161" s="6">
        <v>80402</v>
      </c>
      <c r="G1161" s="6" t="s">
        <v>866</v>
      </c>
      <c r="H1161" s="6"/>
      <c r="I1161" s="6">
        <v>25</v>
      </c>
      <c r="J1161" s="6">
        <v>1</v>
      </c>
      <c r="K1161" s="6">
        <v>0</v>
      </c>
      <c r="L1161" s="6">
        <v>0</v>
      </c>
      <c r="M1161" s="6">
        <v>0.4</v>
      </c>
      <c r="N1161" s="6">
        <v>1</v>
      </c>
      <c r="O1161" s="6">
        <v>1077</v>
      </c>
      <c r="P1161" s="6">
        <v>177849</v>
      </c>
      <c r="Q1161" s="6">
        <v>2155</v>
      </c>
      <c r="R1161" s="6">
        <v>2155</v>
      </c>
      <c r="S1161" s="6">
        <v>2155</v>
      </c>
      <c r="T1161" s="6">
        <v>1077</v>
      </c>
      <c r="U1161" s="6">
        <v>862</v>
      </c>
      <c r="V1161" s="6">
        <v>689</v>
      </c>
      <c r="W1161" s="6">
        <v>538</v>
      </c>
      <c r="X1161" s="6">
        <v>1077</v>
      </c>
      <c r="Y1161" s="6">
        <v>12000</v>
      </c>
      <c r="Z1161" s="6">
        <v>0</v>
      </c>
      <c r="AA1161" s="6">
        <v>550</v>
      </c>
      <c r="AB1161" s="6">
        <v>0</v>
      </c>
      <c r="AC1161" s="6">
        <v>0</v>
      </c>
      <c r="AD1161" s="6">
        <v>0</v>
      </c>
    </row>
    <row r="1162" spans="1:30">
      <c r="A1162" s="6">
        <v>1159</v>
      </c>
      <c r="B1162" s="6">
        <v>502020</v>
      </c>
      <c r="C1162" s="6" t="s">
        <v>827</v>
      </c>
      <c r="D1162" s="6"/>
      <c r="E1162" s="30" t="str">
        <f t="shared" si="28"/>
        <v>50202080403</v>
      </c>
      <c r="F1162" s="6">
        <v>80403</v>
      </c>
      <c r="G1162" s="6" t="s">
        <v>867</v>
      </c>
      <c r="H1162" s="6"/>
      <c r="I1162" s="6">
        <v>25</v>
      </c>
      <c r="J1162" s="6">
        <v>1</v>
      </c>
      <c r="K1162" s="6">
        <v>0</v>
      </c>
      <c r="L1162" s="6">
        <v>0</v>
      </c>
      <c r="M1162" s="6">
        <v>0.4</v>
      </c>
      <c r="N1162" s="6">
        <v>1</v>
      </c>
      <c r="O1162" s="6">
        <v>3880</v>
      </c>
      <c r="P1162" s="6">
        <v>320128</v>
      </c>
      <c r="Q1162" s="6">
        <v>2586</v>
      </c>
      <c r="R1162" s="6">
        <v>2586</v>
      </c>
      <c r="S1162" s="6">
        <v>2586</v>
      </c>
      <c r="T1162" s="6">
        <v>1293</v>
      </c>
      <c r="U1162" s="6">
        <v>1034</v>
      </c>
      <c r="V1162" s="6">
        <v>827</v>
      </c>
      <c r="W1162" s="6">
        <v>646</v>
      </c>
      <c r="X1162" s="6">
        <v>1293</v>
      </c>
      <c r="Y1162" s="6">
        <v>12000</v>
      </c>
      <c r="Z1162" s="6">
        <v>0</v>
      </c>
      <c r="AA1162" s="6">
        <v>550</v>
      </c>
      <c r="AB1162" s="6">
        <v>0</v>
      </c>
      <c r="AC1162" s="6">
        <v>0</v>
      </c>
      <c r="AD1162" s="6">
        <v>0</v>
      </c>
    </row>
    <row r="1163" spans="1:30">
      <c r="A1163" s="6">
        <v>1160</v>
      </c>
      <c r="B1163" s="6">
        <v>100030</v>
      </c>
      <c r="C1163" s="6" t="s">
        <v>827</v>
      </c>
      <c r="D1163" s="6"/>
      <c r="E1163" s="30" t="str">
        <f t="shared" si="28"/>
        <v>100030804033</v>
      </c>
      <c r="F1163" s="6">
        <v>804033</v>
      </c>
      <c r="G1163" s="6" t="s">
        <v>867</v>
      </c>
      <c r="H1163" s="6"/>
      <c r="I1163" s="6">
        <v>25</v>
      </c>
      <c r="J1163" s="6">
        <v>1</v>
      </c>
      <c r="K1163" s="6">
        <v>0</v>
      </c>
      <c r="L1163" s="6">
        <v>0</v>
      </c>
      <c r="M1163" s="6">
        <v>0.4</v>
      </c>
      <c r="N1163" s="6">
        <v>1</v>
      </c>
      <c r="O1163" s="6">
        <v>1292</v>
      </c>
      <c r="P1163" s="6">
        <v>320128</v>
      </c>
      <c r="Q1163" s="6">
        <v>2586</v>
      </c>
      <c r="R1163" s="6">
        <v>2586</v>
      </c>
      <c r="S1163" s="6">
        <v>2586</v>
      </c>
      <c r="T1163" s="6">
        <v>1293</v>
      </c>
      <c r="U1163" s="6">
        <v>1034</v>
      </c>
      <c r="V1163" s="6">
        <v>827</v>
      </c>
      <c r="W1163" s="6">
        <v>646</v>
      </c>
      <c r="X1163" s="6">
        <v>1293</v>
      </c>
      <c r="Y1163" s="6">
        <v>12000</v>
      </c>
      <c r="Z1163" s="6">
        <v>0</v>
      </c>
      <c r="AA1163" s="6">
        <v>550</v>
      </c>
      <c r="AB1163" s="6">
        <v>0</v>
      </c>
      <c r="AC1163" s="6">
        <v>0</v>
      </c>
      <c r="AD1163" s="6">
        <v>0</v>
      </c>
    </row>
    <row r="1164" spans="1:30">
      <c r="A1164" s="6">
        <v>1161</v>
      </c>
      <c r="B1164" s="6">
        <v>100030</v>
      </c>
      <c r="C1164" s="6" t="s">
        <v>827</v>
      </c>
      <c r="D1164" s="6"/>
      <c r="E1164" s="30" t="str">
        <f t="shared" si="28"/>
        <v>10003080404</v>
      </c>
      <c r="F1164" s="6">
        <v>80404</v>
      </c>
      <c r="G1164" s="6" t="s">
        <v>868</v>
      </c>
      <c r="H1164" s="6"/>
      <c r="I1164" s="6">
        <v>25</v>
      </c>
      <c r="J1164" s="6">
        <v>1</v>
      </c>
      <c r="K1164" s="6">
        <v>0</v>
      </c>
      <c r="L1164" s="6">
        <v>0</v>
      </c>
      <c r="M1164" s="6">
        <v>0.4</v>
      </c>
      <c r="N1164" s="6">
        <v>1</v>
      </c>
      <c r="O1164" s="6">
        <v>6790</v>
      </c>
      <c r="P1164" s="6">
        <v>497978</v>
      </c>
      <c r="Q1164" s="6">
        <v>3018</v>
      </c>
      <c r="R1164" s="6">
        <v>3018</v>
      </c>
      <c r="S1164" s="6">
        <v>3018</v>
      </c>
      <c r="T1164" s="6">
        <v>1509</v>
      </c>
      <c r="U1164" s="6">
        <v>1207</v>
      </c>
      <c r="V1164" s="6">
        <v>965</v>
      </c>
      <c r="W1164" s="6">
        <v>754</v>
      </c>
      <c r="X1164" s="6">
        <v>1509</v>
      </c>
      <c r="Y1164" s="6">
        <v>12000</v>
      </c>
      <c r="Z1164" s="6">
        <v>0</v>
      </c>
      <c r="AA1164" s="6">
        <v>550</v>
      </c>
      <c r="AB1164" s="6">
        <v>0</v>
      </c>
      <c r="AC1164" s="6">
        <v>0</v>
      </c>
      <c r="AD1164" s="6">
        <v>0</v>
      </c>
    </row>
    <row r="1165" spans="1:30">
      <c r="A1165" s="6">
        <v>1162</v>
      </c>
      <c r="B1165" s="6">
        <v>502025</v>
      </c>
      <c r="C1165" s="6" t="s">
        <v>869</v>
      </c>
      <c r="D1165" s="6"/>
      <c r="E1165" s="30" t="str">
        <f t="shared" si="28"/>
        <v>50202580514</v>
      </c>
      <c r="F1165" s="6">
        <v>80514</v>
      </c>
      <c r="G1165" s="6" t="s">
        <v>160</v>
      </c>
      <c r="H1165" s="6"/>
      <c r="I1165" s="6">
        <v>25</v>
      </c>
      <c r="J1165" s="6">
        <v>1</v>
      </c>
      <c r="K1165" s="6">
        <v>0</v>
      </c>
      <c r="L1165" s="6">
        <v>0</v>
      </c>
      <c r="M1165" s="6">
        <v>0.4</v>
      </c>
      <c r="N1165" s="6">
        <v>1</v>
      </c>
      <c r="O1165" s="6">
        <v>33315</v>
      </c>
      <c r="P1165" s="6">
        <v>2443103</v>
      </c>
      <c r="Q1165" s="6">
        <v>18508</v>
      </c>
      <c r="R1165" s="6">
        <v>18508</v>
      </c>
      <c r="S1165" s="6">
        <v>18508</v>
      </c>
      <c r="T1165" s="6">
        <v>9254</v>
      </c>
      <c r="U1165" s="6">
        <v>7403</v>
      </c>
      <c r="V1165" s="6">
        <v>5922</v>
      </c>
      <c r="W1165" s="6">
        <v>4627</v>
      </c>
      <c r="X1165" s="6">
        <v>9254</v>
      </c>
      <c r="Y1165" s="6">
        <v>12000</v>
      </c>
      <c r="Z1165" s="6">
        <v>0</v>
      </c>
      <c r="AA1165" s="6">
        <v>550</v>
      </c>
      <c r="AB1165" s="6">
        <v>0</v>
      </c>
      <c r="AC1165" s="6">
        <v>0</v>
      </c>
      <c r="AD1165" s="6">
        <v>0</v>
      </c>
    </row>
    <row r="1166" spans="1:30">
      <c r="A1166" s="6">
        <v>1163</v>
      </c>
      <c r="B1166" s="6">
        <v>502025</v>
      </c>
      <c r="C1166" s="6" t="s">
        <v>869</v>
      </c>
      <c r="D1166" s="6"/>
      <c r="E1166" s="30" t="str">
        <f t="shared" si="28"/>
        <v>50202580515</v>
      </c>
      <c r="F1166" s="6">
        <v>80515</v>
      </c>
      <c r="G1166" s="6" t="s">
        <v>489</v>
      </c>
      <c r="H1166" s="6"/>
      <c r="I1166" s="6">
        <v>25</v>
      </c>
      <c r="J1166" s="6">
        <v>1</v>
      </c>
      <c r="K1166" s="6">
        <v>0</v>
      </c>
      <c r="L1166" s="6">
        <v>0</v>
      </c>
      <c r="M1166" s="6">
        <v>0.4</v>
      </c>
      <c r="N1166" s="6">
        <v>1</v>
      </c>
      <c r="O1166" s="6">
        <v>25</v>
      </c>
      <c r="P1166" s="6">
        <v>3958</v>
      </c>
      <c r="Q1166" s="6">
        <v>1032</v>
      </c>
      <c r="R1166" s="6">
        <v>1032</v>
      </c>
      <c r="S1166" s="6">
        <v>0</v>
      </c>
      <c r="T1166" s="6">
        <v>68</v>
      </c>
      <c r="U1166" s="6">
        <v>110</v>
      </c>
      <c r="V1166" s="6">
        <v>66</v>
      </c>
      <c r="W1166" s="6">
        <v>275</v>
      </c>
      <c r="X1166" s="6">
        <v>137</v>
      </c>
      <c r="Y1166" s="6">
        <v>12000</v>
      </c>
      <c r="Z1166" s="6">
        <v>0</v>
      </c>
      <c r="AA1166" s="6">
        <v>550</v>
      </c>
      <c r="AB1166" s="6">
        <v>0</v>
      </c>
      <c r="AC1166" s="6">
        <v>0</v>
      </c>
      <c r="AD1166" s="6">
        <v>0</v>
      </c>
    </row>
    <row r="1167" spans="1:30">
      <c r="A1167" s="6">
        <v>1164</v>
      </c>
      <c r="B1167" s="6">
        <v>502026</v>
      </c>
      <c r="C1167" s="6" t="s">
        <v>869</v>
      </c>
      <c r="D1167" s="6"/>
      <c r="E1167" s="30" t="str">
        <f t="shared" si="28"/>
        <v>50202680513</v>
      </c>
      <c r="F1167" s="6">
        <v>80513</v>
      </c>
      <c r="G1167" s="6" t="s">
        <v>491</v>
      </c>
      <c r="H1167" s="6"/>
      <c r="I1167" s="6">
        <v>25</v>
      </c>
      <c r="J1167" s="6">
        <v>1</v>
      </c>
      <c r="K1167" s="6">
        <v>0</v>
      </c>
      <c r="L1167" s="6">
        <v>0</v>
      </c>
      <c r="M1167" s="6">
        <v>0.4</v>
      </c>
      <c r="N1167" s="6">
        <v>1</v>
      </c>
      <c r="O1167" s="6">
        <v>33315</v>
      </c>
      <c r="P1167" s="6">
        <v>2443103</v>
      </c>
      <c r="Q1167" s="6">
        <v>18508</v>
      </c>
      <c r="R1167" s="6">
        <v>18508</v>
      </c>
      <c r="S1167" s="6">
        <v>18508</v>
      </c>
      <c r="T1167" s="6">
        <v>9254</v>
      </c>
      <c r="U1167" s="6">
        <v>7403</v>
      </c>
      <c r="V1167" s="6">
        <v>5922</v>
      </c>
      <c r="W1167" s="6">
        <v>4627</v>
      </c>
      <c r="X1167" s="6">
        <v>9254</v>
      </c>
      <c r="Y1167" s="6">
        <v>12000</v>
      </c>
      <c r="Z1167" s="6">
        <v>0</v>
      </c>
      <c r="AA1167" s="6">
        <v>550</v>
      </c>
      <c r="AB1167" s="6">
        <v>0</v>
      </c>
      <c r="AC1167" s="6">
        <v>0</v>
      </c>
      <c r="AD1167" s="6">
        <v>0</v>
      </c>
    </row>
    <row r="1168" spans="1:30">
      <c r="A1168" s="6">
        <v>1165</v>
      </c>
      <c r="B1168" s="6">
        <v>502027</v>
      </c>
      <c r="C1168" s="6" t="s">
        <v>869</v>
      </c>
      <c r="D1168" s="6"/>
      <c r="E1168" s="30" t="str">
        <f t="shared" si="28"/>
        <v>50202780510</v>
      </c>
      <c r="F1168" s="6">
        <v>80510</v>
      </c>
      <c r="G1168" s="6" t="s">
        <v>498</v>
      </c>
      <c r="H1168" s="6"/>
      <c r="I1168" s="6">
        <v>25</v>
      </c>
      <c r="J1168" s="6">
        <v>1</v>
      </c>
      <c r="K1168" s="6">
        <v>0</v>
      </c>
      <c r="L1168" s="6">
        <v>0</v>
      </c>
      <c r="M1168" s="6">
        <v>0.4</v>
      </c>
      <c r="N1168" s="6">
        <v>1</v>
      </c>
      <c r="O1168" s="6">
        <v>33315</v>
      </c>
      <c r="P1168" s="6">
        <v>2443103</v>
      </c>
      <c r="Q1168" s="6">
        <v>18508</v>
      </c>
      <c r="R1168" s="6">
        <v>18508</v>
      </c>
      <c r="S1168" s="6">
        <v>18508</v>
      </c>
      <c r="T1168" s="6">
        <v>9254</v>
      </c>
      <c r="U1168" s="6">
        <v>7403</v>
      </c>
      <c r="V1168" s="6">
        <v>5922</v>
      </c>
      <c r="W1168" s="6">
        <v>4627</v>
      </c>
      <c r="X1168" s="6">
        <v>9254</v>
      </c>
      <c r="Y1168" s="6">
        <v>12000</v>
      </c>
      <c r="Z1168" s="6">
        <v>0</v>
      </c>
      <c r="AA1168" s="6">
        <v>550</v>
      </c>
      <c r="AB1168" s="6">
        <v>0</v>
      </c>
      <c r="AC1168" s="6">
        <v>0</v>
      </c>
      <c r="AD1168" s="6">
        <v>0</v>
      </c>
    </row>
    <row r="1169" spans="1:30">
      <c r="A1169" s="6">
        <v>1166</v>
      </c>
      <c r="B1169" s="6">
        <v>502028</v>
      </c>
      <c r="C1169" s="6" t="s">
        <v>869</v>
      </c>
      <c r="D1169" s="6"/>
      <c r="E1169" s="30" t="str">
        <f t="shared" si="28"/>
        <v>50202880509</v>
      </c>
      <c r="F1169" s="6">
        <v>80509</v>
      </c>
      <c r="G1169" s="6" t="s">
        <v>840</v>
      </c>
      <c r="H1169" s="6"/>
      <c r="I1169" s="6">
        <v>25</v>
      </c>
      <c r="J1169" s="6">
        <v>1</v>
      </c>
      <c r="K1169" s="6">
        <v>0</v>
      </c>
      <c r="L1169" s="6">
        <v>0</v>
      </c>
      <c r="M1169" s="6">
        <v>0.4</v>
      </c>
      <c r="N1169" s="6">
        <v>1</v>
      </c>
      <c r="O1169" s="6">
        <v>41643</v>
      </c>
      <c r="P1169" s="6">
        <v>3053879</v>
      </c>
      <c r="Q1169" s="6">
        <v>18508</v>
      </c>
      <c r="R1169" s="6">
        <v>18508</v>
      </c>
      <c r="S1169" s="6">
        <v>18508</v>
      </c>
      <c r="T1169" s="6">
        <v>9254</v>
      </c>
      <c r="U1169" s="6">
        <v>7403</v>
      </c>
      <c r="V1169" s="6">
        <v>5922</v>
      </c>
      <c r="W1169" s="6">
        <v>4627</v>
      </c>
      <c r="X1169" s="6">
        <v>9254</v>
      </c>
      <c r="Y1169" s="6">
        <v>12000</v>
      </c>
      <c r="Z1169" s="6">
        <v>0</v>
      </c>
      <c r="AA1169" s="6">
        <v>550</v>
      </c>
      <c r="AB1169" s="6">
        <v>0</v>
      </c>
      <c r="AC1169" s="6">
        <v>0</v>
      </c>
      <c r="AD1169" s="6">
        <v>0</v>
      </c>
    </row>
    <row r="1170" spans="1:30">
      <c r="A1170" s="6">
        <v>1167</v>
      </c>
      <c r="B1170" s="6">
        <v>501000</v>
      </c>
      <c r="C1170" s="6" t="s">
        <v>870</v>
      </c>
      <c r="D1170" s="6"/>
      <c r="E1170" s="30" t="str">
        <f t="shared" si="28"/>
        <v>50100021201</v>
      </c>
      <c r="F1170" s="6">
        <v>21201</v>
      </c>
      <c r="G1170" s="6" t="s">
        <v>870</v>
      </c>
      <c r="H1170" s="6"/>
      <c r="I1170" s="6">
        <v>120</v>
      </c>
      <c r="J1170" s="6">
        <v>2</v>
      </c>
      <c r="K1170" s="6">
        <v>0</v>
      </c>
      <c r="L1170" s="6">
        <v>1</v>
      </c>
      <c r="M1170" s="6">
        <v>1.2</v>
      </c>
      <c r="N1170" s="6">
        <v>3.3</v>
      </c>
      <c r="O1170" s="6">
        <v>3600</v>
      </c>
      <c r="P1170" s="6">
        <v>467314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12000</v>
      </c>
      <c r="Z1170" s="6">
        <v>0</v>
      </c>
      <c r="AA1170" s="6">
        <v>100</v>
      </c>
      <c r="AB1170" s="6">
        <v>0</v>
      </c>
      <c r="AC1170" s="6">
        <v>0</v>
      </c>
      <c r="AD1170" s="6">
        <v>0</v>
      </c>
    </row>
    <row r="1171" spans="1:30">
      <c r="A1171" s="6">
        <v>1168</v>
      </c>
      <c r="B1171" s="6">
        <v>501000</v>
      </c>
      <c r="C1171" s="6" t="s">
        <v>870</v>
      </c>
      <c r="D1171" s="6"/>
      <c r="E1171" s="30" t="str">
        <f t="shared" si="28"/>
        <v>50100021202</v>
      </c>
      <c r="F1171" s="6">
        <v>21202</v>
      </c>
      <c r="G1171" s="6" t="s">
        <v>870</v>
      </c>
      <c r="H1171" s="6"/>
      <c r="I1171" s="6">
        <v>120</v>
      </c>
      <c r="J1171" s="6">
        <v>2</v>
      </c>
      <c r="K1171" s="6">
        <v>0</v>
      </c>
      <c r="L1171" s="6">
        <v>1</v>
      </c>
      <c r="M1171" s="6">
        <v>1.2</v>
      </c>
      <c r="N1171" s="6">
        <v>3.3</v>
      </c>
      <c r="O1171" s="6">
        <v>3600</v>
      </c>
      <c r="P1171" s="6">
        <v>467314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12000</v>
      </c>
      <c r="Z1171" s="6">
        <v>0</v>
      </c>
      <c r="AA1171" s="6">
        <v>100</v>
      </c>
      <c r="AB1171" s="6">
        <v>0</v>
      </c>
      <c r="AC1171" s="6">
        <v>0</v>
      </c>
      <c r="AD1171" s="6">
        <v>0</v>
      </c>
    </row>
    <row r="1172" spans="1:30">
      <c r="A1172" s="6">
        <v>1169</v>
      </c>
      <c r="B1172" s="14">
        <v>720002</v>
      </c>
      <c r="C1172" s="37" t="s">
        <v>871</v>
      </c>
      <c r="D1172" s="6"/>
      <c r="E1172" s="30" t="str">
        <f t="shared" si="28"/>
        <v>72000223705</v>
      </c>
      <c r="F1172" s="37">
        <v>23705</v>
      </c>
      <c r="G1172" s="37" t="s">
        <v>872</v>
      </c>
      <c r="H1172" s="6"/>
      <c r="I1172" s="6">
        <v>60</v>
      </c>
      <c r="J1172" s="6">
        <v>3</v>
      </c>
      <c r="K1172" s="6">
        <v>0</v>
      </c>
      <c r="L1172" s="6">
        <v>0</v>
      </c>
      <c r="M1172" s="6">
        <v>2.4</v>
      </c>
      <c r="N1172" s="6">
        <v>5.5</v>
      </c>
      <c r="O1172" s="6">
        <v>1918</v>
      </c>
      <c r="P1172" s="6">
        <v>610175</v>
      </c>
      <c r="Q1172" s="6">
        <v>1228</v>
      </c>
      <c r="R1172" s="6">
        <v>1228</v>
      </c>
      <c r="S1172" s="6">
        <v>614</v>
      </c>
      <c r="T1172" s="6">
        <v>307</v>
      </c>
      <c r="U1172" s="6">
        <v>245</v>
      </c>
      <c r="V1172" s="6">
        <v>196</v>
      </c>
      <c r="W1172" s="6">
        <v>153</v>
      </c>
      <c r="X1172" s="6">
        <v>307</v>
      </c>
      <c r="Y1172" s="6">
        <f>INT(VLOOKUP($I1172,怪物模板!$A$3:$N$302,怪物模板!L$1,FALSE))</f>
        <v>12000</v>
      </c>
      <c r="Z1172" s="6">
        <f>INT(VLOOKUP($I1172,怪物模板!$A$3:$N$302,怪物模板!M$1,FALSE))</f>
        <v>0</v>
      </c>
      <c r="AA1172" s="6">
        <f>INT(VLOOKUP($I1172,怪物模板!$A$3:$N$302,怪物模板!N$1,FALSE))</f>
        <v>550</v>
      </c>
      <c r="AB1172" s="6">
        <v>0</v>
      </c>
      <c r="AC1172" s="6">
        <v>0</v>
      </c>
      <c r="AD1172" s="6">
        <v>0</v>
      </c>
    </row>
    <row r="1173" ht="16.5" spans="1:30">
      <c r="A1173" s="6">
        <v>1170</v>
      </c>
      <c r="B1173" s="14">
        <v>100090</v>
      </c>
      <c r="C1173" s="41" t="s">
        <v>873</v>
      </c>
      <c r="D1173" s="6"/>
      <c r="E1173" s="30" t="str">
        <f t="shared" si="28"/>
        <v>10009021437</v>
      </c>
      <c r="F1173" s="14">
        <v>21437</v>
      </c>
      <c r="G1173" s="41" t="s">
        <v>874</v>
      </c>
      <c r="H1173" s="14"/>
      <c r="I1173" s="14">
        <v>80</v>
      </c>
      <c r="J1173" s="14">
        <v>1</v>
      </c>
      <c r="K1173" s="14">
        <v>0</v>
      </c>
      <c r="L1173" s="14">
        <v>0</v>
      </c>
      <c r="M1173" s="6">
        <v>8</v>
      </c>
      <c r="N1173" s="6">
        <v>10</v>
      </c>
      <c r="O1173" s="6">
        <f>INT(VLOOKUP($I1173,怪物模板!$A$3:$N$302,怪物模板!B$1,FALSE)*M1173)</f>
        <v>1648</v>
      </c>
      <c r="P1173" s="6">
        <f>INT(VLOOKUP($I1173,怪物模板!$A$3:$N$302,怪物模板!C$1,FALSE)*N1173)</f>
        <v>158470</v>
      </c>
      <c r="Q1173" s="6">
        <f>INT(VLOOKUP($I1173,怪物模板!$A$3:$N$302,怪物模板!D$1,FALSE))</f>
        <v>4134</v>
      </c>
      <c r="R1173" s="6">
        <f>INT(VLOOKUP($I1173,怪物模板!$A$3:$N$302,怪物模板!E$1,FALSE))</f>
        <v>4134</v>
      </c>
      <c r="S1173" s="6">
        <f>INT(VLOOKUP($I1173,怪物模板!$A$3:$N$302,怪物模板!F$1,FALSE))</f>
        <v>137</v>
      </c>
      <c r="T1173" s="6">
        <f>INT(VLOOKUP($I1173,怪物模板!$A$3:$N$302,怪物模板!G$1,FALSE))</f>
        <v>275</v>
      </c>
      <c r="U1173" s="6">
        <f>INT(VLOOKUP($I1173,怪物模板!$A$3:$N$302,怪物模板!H$1,FALSE))</f>
        <v>440</v>
      </c>
      <c r="V1173" s="6">
        <f>INT(VLOOKUP($I1173,怪物模板!$A$3:$N$302,怪物模板!I$1,FALSE))</f>
        <v>264</v>
      </c>
      <c r="W1173" s="6">
        <f>INT(VLOOKUP($I1173,怪物模板!$A$3:$N$302,怪物模板!J$1,FALSE))</f>
        <v>1102</v>
      </c>
      <c r="X1173" s="6">
        <f>INT(VLOOKUP($I1173,怪物模板!$A$3:$N$302,怪物模板!K$1,FALSE)*10%)</f>
        <v>55</v>
      </c>
      <c r="Y1173" s="6">
        <f>INT(VLOOKUP($I1173,怪物模板!$A$3:$N$302,怪物模板!L$1,FALSE))</f>
        <v>12000</v>
      </c>
      <c r="Z1173" s="6">
        <f>INT(VLOOKUP($I1173,怪物模板!$A$3:$N$302,怪物模板!M$1,FALSE))</f>
        <v>0</v>
      </c>
      <c r="AA1173" s="6">
        <f>INT(VLOOKUP($I1173,怪物模板!$A$3:$N$302,怪物模板!N$1,FALSE))</f>
        <v>550</v>
      </c>
      <c r="AB1173" s="6">
        <v>0</v>
      </c>
      <c r="AC1173" s="6">
        <v>0</v>
      </c>
      <c r="AD1173" s="6">
        <v>0</v>
      </c>
    </row>
    <row r="1174" ht="16.5" spans="1:30">
      <c r="A1174" s="6">
        <v>1171</v>
      </c>
      <c r="B1174" s="14">
        <v>100090</v>
      </c>
      <c r="C1174" s="41" t="s">
        <v>873</v>
      </c>
      <c r="D1174" s="6"/>
      <c r="E1174" s="30" t="str">
        <f t="shared" si="28"/>
        <v>10009021438</v>
      </c>
      <c r="F1174" s="14">
        <v>21438</v>
      </c>
      <c r="G1174" s="41" t="s">
        <v>875</v>
      </c>
      <c r="H1174" s="14"/>
      <c r="I1174" s="14">
        <v>80</v>
      </c>
      <c r="J1174" s="14">
        <v>1</v>
      </c>
      <c r="K1174" s="14">
        <v>0</v>
      </c>
      <c r="L1174" s="14">
        <v>0</v>
      </c>
      <c r="M1174" s="6">
        <v>8</v>
      </c>
      <c r="N1174" s="6">
        <v>10</v>
      </c>
      <c r="O1174" s="6">
        <f>INT(VLOOKUP($I1174,怪物模板!$A$3:$N$302,怪物模板!B$1,FALSE)*M1174)</f>
        <v>1648</v>
      </c>
      <c r="P1174" s="6">
        <f>INT(VLOOKUP($I1174,怪物模板!$A$3:$N$302,怪物模板!C$1,FALSE)*N1174)</f>
        <v>158470</v>
      </c>
      <c r="Q1174" s="6">
        <f>INT(VLOOKUP($I1174,怪物模板!$A$3:$N$302,怪物模板!D$1,FALSE))</f>
        <v>4134</v>
      </c>
      <c r="R1174" s="6">
        <f>INT(VLOOKUP($I1174,怪物模板!$A$3:$N$302,怪物模板!E$1,FALSE))</f>
        <v>4134</v>
      </c>
      <c r="S1174" s="6">
        <f>INT(VLOOKUP($I1174,怪物模板!$A$3:$N$302,怪物模板!F$1,FALSE))</f>
        <v>137</v>
      </c>
      <c r="T1174" s="6">
        <f>INT(VLOOKUP($I1174,怪物模板!$A$3:$N$302,怪物模板!G$1,FALSE))</f>
        <v>275</v>
      </c>
      <c r="U1174" s="6">
        <f>INT(VLOOKUP($I1174,怪物模板!$A$3:$N$302,怪物模板!H$1,FALSE))</f>
        <v>440</v>
      </c>
      <c r="V1174" s="6">
        <f>INT(VLOOKUP($I1174,怪物模板!$A$3:$N$302,怪物模板!I$1,FALSE))</f>
        <v>264</v>
      </c>
      <c r="W1174" s="6">
        <f>INT(VLOOKUP($I1174,怪物模板!$A$3:$N$302,怪物模板!J$1,FALSE))</f>
        <v>1102</v>
      </c>
      <c r="X1174" s="6">
        <f>INT(VLOOKUP($I1174,怪物模板!$A$3:$N$302,怪物模板!K$1,FALSE)*10%)</f>
        <v>55</v>
      </c>
      <c r="Y1174" s="6">
        <f>INT(VLOOKUP($I1174,怪物模板!$A$3:$N$302,怪物模板!L$1,FALSE))</f>
        <v>12000</v>
      </c>
      <c r="Z1174" s="6">
        <f>INT(VLOOKUP($I1174,怪物模板!$A$3:$N$302,怪物模板!M$1,FALSE))</f>
        <v>0</v>
      </c>
      <c r="AA1174" s="6">
        <f>INT(VLOOKUP($I1174,怪物模板!$A$3:$N$302,怪物模板!N$1,FALSE))</f>
        <v>550</v>
      </c>
      <c r="AB1174" s="6">
        <v>0</v>
      </c>
      <c r="AC1174" s="6">
        <v>0</v>
      </c>
      <c r="AD1174" s="6">
        <v>0</v>
      </c>
    </row>
    <row r="1175" ht="16.5" spans="1:30">
      <c r="A1175" s="6">
        <v>1172</v>
      </c>
      <c r="B1175" s="14">
        <v>100090</v>
      </c>
      <c r="C1175" s="41" t="s">
        <v>873</v>
      </c>
      <c r="D1175" s="6"/>
      <c r="E1175" s="30" t="str">
        <f t="shared" si="28"/>
        <v>10009021439</v>
      </c>
      <c r="F1175" s="14">
        <v>21439</v>
      </c>
      <c r="G1175" s="41" t="s">
        <v>876</v>
      </c>
      <c r="H1175" s="14"/>
      <c r="I1175" s="14">
        <v>80</v>
      </c>
      <c r="J1175" s="14">
        <v>1</v>
      </c>
      <c r="K1175" s="14">
        <v>0</v>
      </c>
      <c r="L1175" s="14">
        <v>0</v>
      </c>
      <c r="M1175" s="6">
        <v>8</v>
      </c>
      <c r="N1175" s="6">
        <v>10</v>
      </c>
      <c r="O1175" s="6">
        <f>INT(VLOOKUP($I1175,怪物模板!$A$3:$N$302,怪物模板!B$1,FALSE)*M1175)</f>
        <v>1648</v>
      </c>
      <c r="P1175" s="6">
        <f>INT(VLOOKUP($I1175,怪物模板!$A$3:$N$302,怪物模板!C$1,FALSE)*N1175)</f>
        <v>158470</v>
      </c>
      <c r="Q1175" s="6">
        <f>INT(VLOOKUP($I1175,怪物模板!$A$3:$N$302,怪物模板!D$1,FALSE))</f>
        <v>4134</v>
      </c>
      <c r="R1175" s="6">
        <f>INT(VLOOKUP($I1175,怪物模板!$A$3:$N$302,怪物模板!E$1,FALSE))</f>
        <v>4134</v>
      </c>
      <c r="S1175" s="6">
        <f>INT(VLOOKUP($I1175,怪物模板!$A$3:$N$302,怪物模板!F$1,FALSE))</f>
        <v>137</v>
      </c>
      <c r="T1175" s="6">
        <f>INT(VLOOKUP($I1175,怪物模板!$A$3:$N$302,怪物模板!G$1,FALSE))</f>
        <v>275</v>
      </c>
      <c r="U1175" s="6">
        <f>INT(VLOOKUP($I1175,怪物模板!$A$3:$N$302,怪物模板!H$1,FALSE))</f>
        <v>440</v>
      </c>
      <c r="V1175" s="6">
        <f>INT(VLOOKUP($I1175,怪物模板!$A$3:$N$302,怪物模板!I$1,FALSE))</f>
        <v>264</v>
      </c>
      <c r="W1175" s="6">
        <f>INT(VLOOKUP($I1175,怪物模板!$A$3:$N$302,怪物模板!J$1,FALSE))</f>
        <v>1102</v>
      </c>
      <c r="X1175" s="6">
        <f>INT(VLOOKUP($I1175,怪物模板!$A$3:$N$302,怪物模板!K$1,FALSE)*10%)</f>
        <v>55</v>
      </c>
      <c r="Y1175" s="6">
        <f>INT(VLOOKUP($I1175,怪物模板!$A$3:$N$302,怪物模板!L$1,FALSE))</f>
        <v>12000</v>
      </c>
      <c r="Z1175" s="6">
        <f>INT(VLOOKUP($I1175,怪物模板!$A$3:$N$302,怪物模板!M$1,FALSE))</f>
        <v>0</v>
      </c>
      <c r="AA1175" s="6">
        <f>INT(VLOOKUP($I1175,怪物模板!$A$3:$N$302,怪物模板!N$1,FALSE))</f>
        <v>550</v>
      </c>
      <c r="AB1175" s="6">
        <v>0</v>
      </c>
      <c r="AC1175" s="6">
        <v>0</v>
      </c>
      <c r="AD1175" s="6">
        <v>0</v>
      </c>
    </row>
    <row r="1176" ht="16.5" spans="1:30">
      <c r="A1176" s="6">
        <v>1173</v>
      </c>
      <c r="B1176" s="14">
        <v>100090</v>
      </c>
      <c r="C1176" s="41" t="s">
        <v>873</v>
      </c>
      <c r="D1176" s="6"/>
      <c r="E1176" s="30" t="str">
        <f t="shared" si="28"/>
        <v>10009021440</v>
      </c>
      <c r="F1176" s="14">
        <v>21440</v>
      </c>
      <c r="G1176" s="41" t="s">
        <v>877</v>
      </c>
      <c r="H1176" s="14"/>
      <c r="I1176" s="14">
        <v>80</v>
      </c>
      <c r="J1176" s="14">
        <v>1</v>
      </c>
      <c r="K1176" s="14">
        <v>0</v>
      </c>
      <c r="L1176" s="14">
        <v>0</v>
      </c>
      <c r="M1176" s="6">
        <v>8</v>
      </c>
      <c r="N1176" s="6">
        <v>10</v>
      </c>
      <c r="O1176" s="6">
        <f>INT(VLOOKUP($I1176,怪物模板!$A$3:$N$302,怪物模板!B$1,FALSE)*M1176)</f>
        <v>1648</v>
      </c>
      <c r="P1176" s="6">
        <f>INT(VLOOKUP($I1176,怪物模板!$A$3:$N$302,怪物模板!C$1,FALSE)*N1176)</f>
        <v>158470</v>
      </c>
      <c r="Q1176" s="6">
        <f>INT(VLOOKUP($I1176,怪物模板!$A$3:$N$302,怪物模板!D$1,FALSE))</f>
        <v>4134</v>
      </c>
      <c r="R1176" s="6">
        <f>INT(VLOOKUP($I1176,怪物模板!$A$3:$N$302,怪物模板!E$1,FALSE))</f>
        <v>4134</v>
      </c>
      <c r="S1176" s="6">
        <f>INT(VLOOKUP($I1176,怪物模板!$A$3:$N$302,怪物模板!F$1,FALSE))</f>
        <v>137</v>
      </c>
      <c r="T1176" s="6">
        <f>INT(VLOOKUP($I1176,怪物模板!$A$3:$N$302,怪物模板!G$1,FALSE))</f>
        <v>275</v>
      </c>
      <c r="U1176" s="6">
        <f>INT(VLOOKUP($I1176,怪物模板!$A$3:$N$302,怪物模板!H$1,FALSE))</f>
        <v>440</v>
      </c>
      <c r="V1176" s="6">
        <f>INT(VLOOKUP($I1176,怪物模板!$A$3:$N$302,怪物模板!I$1,FALSE))</f>
        <v>264</v>
      </c>
      <c r="W1176" s="6">
        <f>INT(VLOOKUP($I1176,怪物模板!$A$3:$N$302,怪物模板!J$1,FALSE))</f>
        <v>1102</v>
      </c>
      <c r="X1176" s="6">
        <f>INT(VLOOKUP($I1176,怪物模板!$A$3:$N$302,怪物模板!K$1,FALSE)*10%)</f>
        <v>55</v>
      </c>
      <c r="Y1176" s="6">
        <f>INT(VLOOKUP($I1176,怪物模板!$A$3:$N$302,怪物模板!L$1,FALSE))</f>
        <v>12000</v>
      </c>
      <c r="Z1176" s="6">
        <f>INT(VLOOKUP($I1176,怪物模板!$A$3:$N$302,怪物模板!M$1,FALSE))</f>
        <v>0</v>
      </c>
      <c r="AA1176" s="6">
        <f>INT(VLOOKUP($I1176,怪物模板!$A$3:$N$302,怪物模板!N$1,FALSE))</f>
        <v>550</v>
      </c>
      <c r="AB1176" s="6">
        <v>0</v>
      </c>
      <c r="AC1176" s="6">
        <v>0</v>
      </c>
      <c r="AD1176" s="6">
        <v>0</v>
      </c>
    </row>
    <row r="1177" ht="16.5" spans="1:30">
      <c r="A1177" s="6">
        <v>1174</v>
      </c>
      <c r="B1177" s="14">
        <v>100090</v>
      </c>
      <c r="C1177" s="41" t="s">
        <v>873</v>
      </c>
      <c r="D1177" s="6"/>
      <c r="E1177" s="30" t="str">
        <f t="shared" si="28"/>
        <v>10009021441</v>
      </c>
      <c r="F1177" s="14">
        <v>21441</v>
      </c>
      <c r="G1177" s="41" t="s">
        <v>878</v>
      </c>
      <c r="H1177" s="14"/>
      <c r="I1177" s="14">
        <v>80</v>
      </c>
      <c r="J1177" s="14">
        <v>1</v>
      </c>
      <c r="K1177" s="14">
        <v>0</v>
      </c>
      <c r="L1177" s="14">
        <v>0</v>
      </c>
      <c r="M1177" s="6">
        <v>8</v>
      </c>
      <c r="N1177" s="6">
        <v>10</v>
      </c>
      <c r="O1177" s="6">
        <f>INT(VLOOKUP($I1177,怪物模板!$A$3:$N$302,怪物模板!B$1,FALSE)*M1177)</f>
        <v>1648</v>
      </c>
      <c r="P1177" s="6">
        <f>INT(VLOOKUP($I1177,怪物模板!$A$3:$N$302,怪物模板!C$1,FALSE)*N1177)</f>
        <v>158470</v>
      </c>
      <c r="Q1177" s="6">
        <f>INT(VLOOKUP($I1177,怪物模板!$A$3:$N$302,怪物模板!D$1,FALSE))</f>
        <v>4134</v>
      </c>
      <c r="R1177" s="6">
        <f>INT(VLOOKUP($I1177,怪物模板!$A$3:$N$302,怪物模板!E$1,FALSE))</f>
        <v>4134</v>
      </c>
      <c r="S1177" s="6">
        <f>INT(VLOOKUP($I1177,怪物模板!$A$3:$N$302,怪物模板!F$1,FALSE))</f>
        <v>137</v>
      </c>
      <c r="T1177" s="6">
        <f>INT(VLOOKUP($I1177,怪物模板!$A$3:$N$302,怪物模板!G$1,FALSE))</f>
        <v>275</v>
      </c>
      <c r="U1177" s="6">
        <f>INT(VLOOKUP($I1177,怪物模板!$A$3:$N$302,怪物模板!H$1,FALSE))</f>
        <v>440</v>
      </c>
      <c r="V1177" s="6">
        <f>INT(VLOOKUP($I1177,怪物模板!$A$3:$N$302,怪物模板!I$1,FALSE))</f>
        <v>264</v>
      </c>
      <c r="W1177" s="6">
        <f>INT(VLOOKUP($I1177,怪物模板!$A$3:$N$302,怪物模板!J$1,FALSE))</f>
        <v>1102</v>
      </c>
      <c r="X1177" s="6">
        <f>INT(VLOOKUP($I1177,怪物模板!$A$3:$N$302,怪物模板!K$1,FALSE)*10%)</f>
        <v>55</v>
      </c>
      <c r="Y1177" s="6">
        <f>INT(VLOOKUP($I1177,怪物模板!$A$3:$N$302,怪物模板!L$1,FALSE))</f>
        <v>12000</v>
      </c>
      <c r="Z1177" s="6">
        <f>INT(VLOOKUP($I1177,怪物模板!$A$3:$N$302,怪物模板!M$1,FALSE))</f>
        <v>0</v>
      </c>
      <c r="AA1177" s="6">
        <f>INT(VLOOKUP($I1177,怪物模板!$A$3:$N$302,怪物模板!N$1,FALSE))</f>
        <v>550</v>
      </c>
      <c r="AB1177" s="6">
        <v>0</v>
      </c>
      <c r="AC1177" s="6">
        <v>0</v>
      </c>
      <c r="AD1177" s="6">
        <v>0</v>
      </c>
    </row>
    <row r="1178" ht="16.5" spans="1:30">
      <c r="A1178" s="6">
        <v>1175</v>
      </c>
      <c r="B1178" s="14">
        <v>100090</v>
      </c>
      <c r="C1178" s="41" t="s">
        <v>873</v>
      </c>
      <c r="D1178" s="6"/>
      <c r="E1178" s="30" t="str">
        <f t="shared" si="28"/>
        <v>10009021442</v>
      </c>
      <c r="F1178" s="14">
        <v>21442</v>
      </c>
      <c r="G1178" s="41" t="s">
        <v>879</v>
      </c>
      <c r="H1178" s="14"/>
      <c r="I1178" s="14">
        <v>80</v>
      </c>
      <c r="J1178" s="14">
        <v>1</v>
      </c>
      <c r="K1178" s="14">
        <v>0</v>
      </c>
      <c r="L1178" s="14">
        <v>0</v>
      </c>
      <c r="M1178" s="6">
        <v>8</v>
      </c>
      <c r="N1178" s="6">
        <v>10</v>
      </c>
      <c r="O1178" s="6">
        <f>INT(VLOOKUP($I1178,怪物模板!$A$3:$N$302,怪物模板!B$1,FALSE)*M1178)</f>
        <v>1648</v>
      </c>
      <c r="P1178" s="6">
        <f>INT(VLOOKUP($I1178,怪物模板!$A$3:$N$302,怪物模板!C$1,FALSE)*N1178)</f>
        <v>158470</v>
      </c>
      <c r="Q1178" s="6">
        <f>INT(VLOOKUP($I1178,怪物模板!$A$3:$N$302,怪物模板!D$1,FALSE))</f>
        <v>4134</v>
      </c>
      <c r="R1178" s="6">
        <f>INT(VLOOKUP($I1178,怪物模板!$A$3:$N$302,怪物模板!E$1,FALSE))</f>
        <v>4134</v>
      </c>
      <c r="S1178" s="6">
        <f>INT(VLOOKUP($I1178,怪物模板!$A$3:$N$302,怪物模板!F$1,FALSE))</f>
        <v>137</v>
      </c>
      <c r="T1178" s="6">
        <f>INT(VLOOKUP($I1178,怪物模板!$A$3:$N$302,怪物模板!G$1,FALSE))</f>
        <v>275</v>
      </c>
      <c r="U1178" s="6">
        <f>INT(VLOOKUP($I1178,怪物模板!$A$3:$N$302,怪物模板!H$1,FALSE))</f>
        <v>440</v>
      </c>
      <c r="V1178" s="6">
        <f>INT(VLOOKUP($I1178,怪物模板!$A$3:$N$302,怪物模板!I$1,FALSE))</f>
        <v>264</v>
      </c>
      <c r="W1178" s="6">
        <f>INT(VLOOKUP($I1178,怪物模板!$A$3:$N$302,怪物模板!J$1,FALSE))</f>
        <v>1102</v>
      </c>
      <c r="X1178" s="6">
        <f>INT(VLOOKUP($I1178,怪物模板!$A$3:$N$302,怪物模板!K$1,FALSE)*10%)</f>
        <v>55</v>
      </c>
      <c r="Y1178" s="6">
        <f>INT(VLOOKUP($I1178,怪物模板!$A$3:$N$302,怪物模板!L$1,FALSE))</f>
        <v>12000</v>
      </c>
      <c r="Z1178" s="6">
        <f>INT(VLOOKUP($I1178,怪物模板!$A$3:$N$302,怪物模板!M$1,FALSE))</f>
        <v>0</v>
      </c>
      <c r="AA1178" s="6">
        <f>INT(VLOOKUP($I1178,怪物模板!$A$3:$N$302,怪物模板!N$1,FALSE))</f>
        <v>550</v>
      </c>
      <c r="AB1178" s="6">
        <v>0</v>
      </c>
      <c r="AC1178" s="6">
        <v>0</v>
      </c>
      <c r="AD1178" s="6">
        <v>0</v>
      </c>
    </row>
    <row r="1179" ht="16.5" spans="1:30">
      <c r="A1179" s="6">
        <v>1176</v>
      </c>
      <c r="B1179" s="14">
        <v>100090</v>
      </c>
      <c r="C1179" s="41" t="s">
        <v>873</v>
      </c>
      <c r="D1179" s="6"/>
      <c r="E1179" s="30" t="str">
        <f t="shared" si="28"/>
        <v>10009021443</v>
      </c>
      <c r="F1179" s="14">
        <v>21443</v>
      </c>
      <c r="G1179" s="41" t="s">
        <v>880</v>
      </c>
      <c r="H1179" s="14"/>
      <c r="I1179" s="14">
        <v>80</v>
      </c>
      <c r="J1179" s="14">
        <v>1</v>
      </c>
      <c r="K1179" s="14">
        <v>0</v>
      </c>
      <c r="L1179" s="14">
        <v>0</v>
      </c>
      <c r="M1179" s="6">
        <v>8</v>
      </c>
      <c r="N1179" s="6">
        <v>10</v>
      </c>
      <c r="O1179" s="6">
        <f>INT(VLOOKUP($I1179,怪物模板!$A$3:$N$302,怪物模板!B$1,FALSE)*M1179)</f>
        <v>1648</v>
      </c>
      <c r="P1179" s="6">
        <f>INT(VLOOKUP($I1179,怪物模板!$A$3:$N$302,怪物模板!C$1,FALSE)*N1179)</f>
        <v>158470</v>
      </c>
      <c r="Q1179" s="6">
        <f>INT(VLOOKUP($I1179,怪物模板!$A$3:$N$302,怪物模板!D$1,FALSE))</f>
        <v>4134</v>
      </c>
      <c r="R1179" s="6">
        <f>INT(VLOOKUP($I1179,怪物模板!$A$3:$N$302,怪物模板!E$1,FALSE))</f>
        <v>4134</v>
      </c>
      <c r="S1179" s="6">
        <f>INT(VLOOKUP($I1179,怪物模板!$A$3:$N$302,怪物模板!F$1,FALSE))</f>
        <v>137</v>
      </c>
      <c r="T1179" s="6">
        <f>INT(VLOOKUP($I1179,怪物模板!$A$3:$N$302,怪物模板!G$1,FALSE))</f>
        <v>275</v>
      </c>
      <c r="U1179" s="6">
        <f>INT(VLOOKUP($I1179,怪物模板!$A$3:$N$302,怪物模板!H$1,FALSE))</f>
        <v>440</v>
      </c>
      <c r="V1179" s="6">
        <f>INT(VLOOKUP($I1179,怪物模板!$A$3:$N$302,怪物模板!I$1,FALSE))</f>
        <v>264</v>
      </c>
      <c r="W1179" s="6">
        <f>INT(VLOOKUP($I1179,怪物模板!$A$3:$N$302,怪物模板!J$1,FALSE))</f>
        <v>1102</v>
      </c>
      <c r="X1179" s="6">
        <f>INT(VLOOKUP($I1179,怪物模板!$A$3:$N$302,怪物模板!K$1,FALSE)*10%)</f>
        <v>55</v>
      </c>
      <c r="Y1179" s="6">
        <f>INT(VLOOKUP($I1179,怪物模板!$A$3:$N$302,怪物模板!L$1,FALSE))</f>
        <v>12000</v>
      </c>
      <c r="Z1179" s="6">
        <f>INT(VLOOKUP($I1179,怪物模板!$A$3:$N$302,怪物模板!M$1,FALSE))</f>
        <v>0</v>
      </c>
      <c r="AA1179" s="6">
        <f>INT(VLOOKUP($I1179,怪物模板!$A$3:$N$302,怪物模板!N$1,FALSE))</f>
        <v>550</v>
      </c>
      <c r="AB1179" s="6">
        <v>0</v>
      </c>
      <c r="AC1179" s="6">
        <v>0</v>
      </c>
      <c r="AD1179" s="6">
        <v>0</v>
      </c>
    </row>
    <row r="1180" ht="16.5" spans="1:30">
      <c r="A1180" s="6">
        <v>1177</v>
      </c>
      <c r="B1180" s="14">
        <v>100090</v>
      </c>
      <c r="C1180" s="41" t="s">
        <v>873</v>
      </c>
      <c r="D1180" s="6"/>
      <c r="E1180" s="30" t="str">
        <f t="shared" si="28"/>
        <v>10009021444</v>
      </c>
      <c r="F1180" s="14">
        <v>21444</v>
      </c>
      <c r="G1180" s="41" t="s">
        <v>881</v>
      </c>
      <c r="H1180" s="14"/>
      <c r="I1180" s="14">
        <v>80</v>
      </c>
      <c r="J1180" s="14">
        <v>1</v>
      </c>
      <c r="K1180" s="14">
        <v>0</v>
      </c>
      <c r="L1180" s="14">
        <v>0</v>
      </c>
      <c r="M1180" s="6">
        <v>8</v>
      </c>
      <c r="N1180" s="6">
        <v>10</v>
      </c>
      <c r="O1180" s="6">
        <f>INT(VLOOKUP($I1180,怪物模板!$A$3:$N$302,怪物模板!B$1,FALSE)*M1180)</f>
        <v>1648</v>
      </c>
      <c r="P1180" s="6">
        <f>INT(VLOOKUP($I1180,怪物模板!$A$3:$N$302,怪物模板!C$1,FALSE)*N1180)</f>
        <v>158470</v>
      </c>
      <c r="Q1180" s="6">
        <f>INT(VLOOKUP($I1180,怪物模板!$A$3:$N$302,怪物模板!D$1,FALSE))</f>
        <v>4134</v>
      </c>
      <c r="R1180" s="6">
        <f>INT(VLOOKUP($I1180,怪物模板!$A$3:$N$302,怪物模板!E$1,FALSE))</f>
        <v>4134</v>
      </c>
      <c r="S1180" s="6">
        <f>INT(VLOOKUP($I1180,怪物模板!$A$3:$N$302,怪物模板!F$1,FALSE))</f>
        <v>137</v>
      </c>
      <c r="T1180" s="6">
        <f>INT(VLOOKUP($I1180,怪物模板!$A$3:$N$302,怪物模板!G$1,FALSE))</f>
        <v>275</v>
      </c>
      <c r="U1180" s="6">
        <f>INT(VLOOKUP($I1180,怪物模板!$A$3:$N$302,怪物模板!H$1,FALSE))</f>
        <v>440</v>
      </c>
      <c r="V1180" s="6">
        <f>INT(VLOOKUP($I1180,怪物模板!$A$3:$N$302,怪物模板!I$1,FALSE))</f>
        <v>264</v>
      </c>
      <c r="W1180" s="6">
        <f>INT(VLOOKUP($I1180,怪物模板!$A$3:$N$302,怪物模板!J$1,FALSE))</f>
        <v>1102</v>
      </c>
      <c r="X1180" s="6">
        <f>INT(VLOOKUP($I1180,怪物模板!$A$3:$N$302,怪物模板!K$1,FALSE)*10%)</f>
        <v>55</v>
      </c>
      <c r="Y1180" s="6">
        <f>INT(VLOOKUP($I1180,怪物模板!$A$3:$N$302,怪物模板!L$1,FALSE))</f>
        <v>12000</v>
      </c>
      <c r="Z1180" s="6">
        <f>INT(VLOOKUP($I1180,怪物模板!$A$3:$N$302,怪物模板!M$1,FALSE))</f>
        <v>0</v>
      </c>
      <c r="AA1180" s="6">
        <f>INT(VLOOKUP($I1180,怪物模板!$A$3:$N$302,怪物模板!N$1,FALSE))</f>
        <v>550</v>
      </c>
      <c r="AB1180" s="6">
        <v>0</v>
      </c>
      <c r="AC1180" s="6">
        <v>0</v>
      </c>
      <c r="AD1180" s="6">
        <v>0</v>
      </c>
    </row>
    <row r="1181" ht="16.5" spans="1:30">
      <c r="A1181" s="6">
        <v>1178</v>
      </c>
      <c r="B1181" s="14">
        <v>100090</v>
      </c>
      <c r="C1181" s="41" t="s">
        <v>873</v>
      </c>
      <c r="D1181" s="6"/>
      <c r="E1181" s="30" t="str">
        <f t="shared" si="28"/>
        <v>10009021445</v>
      </c>
      <c r="F1181" s="14">
        <v>21445</v>
      </c>
      <c r="G1181" s="41" t="s">
        <v>882</v>
      </c>
      <c r="H1181" s="14"/>
      <c r="I1181" s="14">
        <v>80</v>
      </c>
      <c r="J1181" s="14">
        <v>1</v>
      </c>
      <c r="K1181" s="14">
        <v>0</v>
      </c>
      <c r="L1181" s="14">
        <v>0</v>
      </c>
      <c r="M1181" s="6">
        <v>8</v>
      </c>
      <c r="N1181" s="6">
        <v>10</v>
      </c>
      <c r="O1181" s="6">
        <f>INT(VLOOKUP($I1181,怪物模板!$A$3:$N$302,怪物模板!B$1,FALSE)*M1181)</f>
        <v>1648</v>
      </c>
      <c r="P1181" s="6">
        <f>INT(VLOOKUP($I1181,怪物模板!$A$3:$N$302,怪物模板!C$1,FALSE)*N1181)</f>
        <v>158470</v>
      </c>
      <c r="Q1181" s="6">
        <f>INT(VLOOKUP($I1181,怪物模板!$A$3:$N$302,怪物模板!D$1,FALSE))</f>
        <v>4134</v>
      </c>
      <c r="R1181" s="6">
        <f>INT(VLOOKUP($I1181,怪物模板!$A$3:$N$302,怪物模板!E$1,FALSE))</f>
        <v>4134</v>
      </c>
      <c r="S1181" s="6">
        <f>INT(VLOOKUP($I1181,怪物模板!$A$3:$N$302,怪物模板!F$1,FALSE))</f>
        <v>137</v>
      </c>
      <c r="T1181" s="6">
        <f>INT(VLOOKUP($I1181,怪物模板!$A$3:$N$302,怪物模板!G$1,FALSE))</f>
        <v>275</v>
      </c>
      <c r="U1181" s="6">
        <f>INT(VLOOKUP($I1181,怪物模板!$A$3:$N$302,怪物模板!H$1,FALSE))</f>
        <v>440</v>
      </c>
      <c r="V1181" s="6">
        <f>INT(VLOOKUP($I1181,怪物模板!$A$3:$N$302,怪物模板!I$1,FALSE))</f>
        <v>264</v>
      </c>
      <c r="W1181" s="6">
        <f>INT(VLOOKUP($I1181,怪物模板!$A$3:$N$302,怪物模板!J$1,FALSE))</f>
        <v>1102</v>
      </c>
      <c r="X1181" s="6">
        <f>INT(VLOOKUP($I1181,怪物模板!$A$3:$N$302,怪物模板!K$1,FALSE)*10%)</f>
        <v>55</v>
      </c>
      <c r="Y1181" s="6">
        <f>INT(VLOOKUP($I1181,怪物模板!$A$3:$N$302,怪物模板!L$1,FALSE))</f>
        <v>12000</v>
      </c>
      <c r="Z1181" s="6">
        <f>INT(VLOOKUP($I1181,怪物模板!$A$3:$N$302,怪物模板!M$1,FALSE))</f>
        <v>0</v>
      </c>
      <c r="AA1181" s="6">
        <f>INT(VLOOKUP($I1181,怪物模板!$A$3:$N$302,怪物模板!N$1,FALSE))</f>
        <v>550</v>
      </c>
      <c r="AB1181" s="6">
        <v>0</v>
      </c>
      <c r="AC1181" s="6">
        <v>0</v>
      </c>
      <c r="AD1181" s="6">
        <v>0</v>
      </c>
    </row>
    <row r="1182" ht="16.5" spans="1:30">
      <c r="A1182" s="6">
        <v>1179</v>
      </c>
      <c r="B1182" s="14">
        <v>100090</v>
      </c>
      <c r="C1182" s="41" t="s">
        <v>873</v>
      </c>
      <c r="D1182" s="6"/>
      <c r="E1182" s="30" t="str">
        <f t="shared" si="28"/>
        <v>10009021446</v>
      </c>
      <c r="F1182" s="14">
        <v>21446</v>
      </c>
      <c r="G1182" s="41" t="s">
        <v>883</v>
      </c>
      <c r="H1182" s="14"/>
      <c r="I1182" s="14">
        <v>80</v>
      </c>
      <c r="J1182" s="14">
        <v>1</v>
      </c>
      <c r="K1182" s="14">
        <v>0</v>
      </c>
      <c r="L1182" s="14">
        <v>0</v>
      </c>
      <c r="M1182" s="6">
        <v>8</v>
      </c>
      <c r="N1182" s="6">
        <v>10</v>
      </c>
      <c r="O1182" s="6">
        <f>INT(VLOOKUP($I1182,怪物模板!$A$3:$N$302,怪物模板!B$1,FALSE)*M1182)</f>
        <v>1648</v>
      </c>
      <c r="P1182" s="6">
        <f>INT(VLOOKUP($I1182,怪物模板!$A$3:$N$302,怪物模板!C$1,FALSE)*N1182)</f>
        <v>158470</v>
      </c>
      <c r="Q1182" s="6">
        <f>INT(VLOOKUP($I1182,怪物模板!$A$3:$N$302,怪物模板!D$1,FALSE))</f>
        <v>4134</v>
      </c>
      <c r="R1182" s="6">
        <f>INT(VLOOKUP($I1182,怪物模板!$A$3:$N$302,怪物模板!E$1,FALSE))</f>
        <v>4134</v>
      </c>
      <c r="S1182" s="6">
        <f>INT(VLOOKUP($I1182,怪物模板!$A$3:$N$302,怪物模板!F$1,FALSE))</f>
        <v>137</v>
      </c>
      <c r="T1182" s="6">
        <f>INT(VLOOKUP($I1182,怪物模板!$A$3:$N$302,怪物模板!G$1,FALSE))</f>
        <v>275</v>
      </c>
      <c r="U1182" s="6">
        <f>INT(VLOOKUP($I1182,怪物模板!$A$3:$N$302,怪物模板!H$1,FALSE))</f>
        <v>440</v>
      </c>
      <c r="V1182" s="6">
        <f>INT(VLOOKUP($I1182,怪物模板!$A$3:$N$302,怪物模板!I$1,FALSE))</f>
        <v>264</v>
      </c>
      <c r="W1182" s="6">
        <f>INT(VLOOKUP($I1182,怪物模板!$A$3:$N$302,怪物模板!J$1,FALSE))</f>
        <v>1102</v>
      </c>
      <c r="X1182" s="6">
        <f>INT(VLOOKUP($I1182,怪物模板!$A$3:$N$302,怪物模板!K$1,FALSE)*10%)</f>
        <v>55</v>
      </c>
      <c r="Y1182" s="6">
        <f>INT(VLOOKUP($I1182,怪物模板!$A$3:$N$302,怪物模板!L$1,FALSE))</f>
        <v>12000</v>
      </c>
      <c r="Z1182" s="6">
        <f>INT(VLOOKUP($I1182,怪物模板!$A$3:$N$302,怪物模板!M$1,FALSE))</f>
        <v>0</v>
      </c>
      <c r="AA1182" s="6">
        <f>INT(VLOOKUP($I1182,怪物模板!$A$3:$N$302,怪物模板!N$1,FALSE))</f>
        <v>550</v>
      </c>
      <c r="AB1182" s="6">
        <v>0</v>
      </c>
      <c r="AC1182" s="6">
        <v>0</v>
      </c>
      <c r="AD1182" s="6">
        <v>0</v>
      </c>
    </row>
    <row r="1183" ht="16.5" spans="1:30">
      <c r="A1183" s="6">
        <v>1180</v>
      </c>
      <c r="B1183" s="14">
        <v>100100</v>
      </c>
      <c r="C1183" s="41" t="s">
        <v>884</v>
      </c>
      <c r="D1183" s="6"/>
      <c r="E1183" s="30" t="str">
        <f t="shared" si="28"/>
        <v>10010021447</v>
      </c>
      <c r="F1183" s="14">
        <v>21447</v>
      </c>
      <c r="G1183" s="41" t="s">
        <v>874</v>
      </c>
      <c r="H1183" s="14"/>
      <c r="I1183" s="14">
        <v>90</v>
      </c>
      <c r="J1183" s="14">
        <v>1</v>
      </c>
      <c r="K1183" s="14">
        <v>0</v>
      </c>
      <c r="L1183" s="14">
        <v>0</v>
      </c>
      <c r="M1183" s="6">
        <v>8</v>
      </c>
      <c r="N1183" s="6">
        <v>10</v>
      </c>
      <c r="O1183" s="6">
        <f>INT(VLOOKUP($I1183,怪物模板!$A$3:$N$302,怪物模板!B$1,FALSE)*M1183)</f>
        <v>1936</v>
      </c>
      <c r="P1183" s="6">
        <f>INT(VLOOKUP($I1183,怪物模板!$A$3:$N$302,怪物模板!C$1,FALSE)*N1183)</f>
        <v>185630</v>
      </c>
      <c r="Q1183" s="6">
        <f>INT(VLOOKUP($I1183,怪物模板!$A$3:$N$302,怪物模板!D$1,FALSE))</f>
        <v>4842</v>
      </c>
      <c r="R1183" s="6">
        <f>INT(VLOOKUP($I1183,怪物模板!$A$3:$N$302,怪物模板!E$1,FALSE))</f>
        <v>4842</v>
      </c>
      <c r="S1183" s="6">
        <f>INT(VLOOKUP($I1183,怪物模板!$A$3:$N$302,怪物模板!F$1,FALSE))</f>
        <v>161</v>
      </c>
      <c r="T1183" s="6">
        <f>INT(VLOOKUP($I1183,怪物模板!$A$3:$N$302,怪物模板!G$1,FALSE))</f>
        <v>322</v>
      </c>
      <c r="U1183" s="6">
        <f>INT(VLOOKUP($I1183,怪物模板!$A$3:$N$302,怪物模板!H$1,FALSE))</f>
        <v>516</v>
      </c>
      <c r="V1183" s="6">
        <f>INT(VLOOKUP($I1183,怪物模板!$A$3:$N$302,怪物模板!I$1,FALSE))</f>
        <v>309</v>
      </c>
      <c r="W1183" s="6">
        <f>INT(VLOOKUP($I1183,怪物模板!$A$3:$N$302,怪物模板!J$1,FALSE))</f>
        <v>1291</v>
      </c>
      <c r="X1183" s="6">
        <f>INT(VLOOKUP($I1183,怪物模板!$A$3:$N$302,怪物模板!K$1,FALSE)*10%)</f>
        <v>64</v>
      </c>
      <c r="Y1183" s="6">
        <f>INT(VLOOKUP($I1183,怪物模板!$A$3:$N$302,怪物模板!L$1,FALSE))</f>
        <v>12000</v>
      </c>
      <c r="Z1183" s="6">
        <f>INT(VLOOKUP($I1183,怪物模板!$A$3:$N$302,怪物模板!M$1,FALSE))</f>
        <v>0</v>
      </c>
      <c r="AA1183" s="6">
        <f>INT(VLOOKUP($I1183,怪物模板!$A$3:$N$302,怪物模板!N$1,FALSE))</f>
        <v>550</v>
      </c>
      <c r="AB1183" s="6">
        <v>0</v>
      </c>
      <c r="AC1183" s="6">
        <v>0</v>
      </c>
      <c r="AD1183" s="6">
        <v>0</v>
      </c>
    </row>
    <row r="1184" ht="16.5" spans="1:30">
      <c r="A1184" s="6">
        <v>1181</v>
      </c>
      <c r="B1184" s="14">
        <v>100100</v>
      </c>
      <c r="C1184" s="41" t="s">
        <v>884</v>
      </c>
      <c r="D1184" s="6"/>
      <c r="E1184" s="30" t="str">
        <f t="shared" si="28"/>
        <v>10010021448</v>
      </c>
      <c r="F1184" s="14">
        <v>21448</v>
      </c>
      <c r="G1184" s="41" t="s">
        <v>875</v>
      </c>
      <c r="H1184" s="14"/>
      <c r="I1184" s="14">
        <v>90</v>
      </c>
      <c r="J1184" s="14">
        <v>1</v>
      </c>
      <c r="K1184" s="14">
        <v>0</v>
      </c>
      <c r="L1184" s="14">
        <v>0</v>
      </c>
      <c r="M1184" s="6">
        <v>8</v>
      </c>
      <c r="N1184" s="6">
        <v>10</v>
      </c>
      <c r="O1184" s="6">
        <f>INT(VLOOKUP($I1184,怪物模板!$A$3:$N$302,怪物模板!B$1,FALSE)*M1184)</f>
        <v>1936</v>
      </c>
      <c r="P1184" s="6">
        <f>INT(VLOOKUP($I1184,怪物模板!$A$3:$N$302,怪物模板!C$1,FALSE)*N1184)</f>
        <v>185630</v>
      </c>
      <c r="Q1184" s="6">
        <f>INT(VLOOKUP($I1184,怪物模板!$A$3:$N$302,怪物模板!D$1,FALSE))</f>
        <v>4842</v>
      </c>
      <c r="R1184" s="6">
        <f>INT(VLOOKUP($I1184,怪物模板!$A$3:$N$302,怪物模板!E$1,FALSE))</f>
        <v>4842</v>
      </c>
      <c r="S1184" s="6">
        <f>INT(VLOOKUP($I1184,怪物模板!$A$3:$N$302,怪物模板!F$1,FALSE))</f>
        <v>161</v>
      </c>
      <c r="T1184" s="6">
        <f>INT(VLOOKUP($I1184,怪物模板!$A$3:$N$302,怪物模板!G$1,FALSE))</f>
        <v>322</v>
      </c>
      <c r="U1184" s="6">
        <f>INT(VLOOKUP($I1184,怪物模板!$A$3:$N$302,怪物模板!H$1,FALSE))</f>
        <v>516</v>
      </c>
      <c r="V1184" s="6">
        <f>INT(VLOOKUP($I1184,怪物模板!$A$3:$N$302,怪物模板!I$1,FALSE))</f>
        <v>309</v>
      </c>
      <c r="W1184" s="6">
        <f>INT(VLOOKUP($I1184,怪物模板!$A$3:$N$302,怪物模板!J$1,FALSE))</f>
        <v>1291</v>
      </c>
      <c r="X1184" s="6">
        <f>INT(VLOOKUP($I1184,怪物模板!$A$3:$N$302,怪物模板!K$1,FALSE)*10%)</f>
        <v>64</v>
      </c>
      <c r="Y1184" s="6">
        <f>INT(VLOOKUP($I1184,怪物模板!$A$3:$N$302,怪物模板!L$1,FALSE))</f>
        <v>12000</v>
      </c>
      <c r="Z1184" s="6">
        <f>INT(VLOOKUP($I1184,怪物模板!$A$3:$N$302,怪物模板!M$1,FALSE))</f>
        <v>0</v>
      </c>
      <c r="AA1184" s="6">
        <f>INT(VLOOKUP($I1184,怪物模板!$A$3:$N$302,怪物模板!N$1,FALSE))</f>
        <v>550</v>
      </c>
      <c r="AB1184" s="6">
        <v>0</v>
      </c>
      <c r="AC1184" s="6">
        <v>0</v>
      </c>
      <c r="AD1184" s="6">
        <v>0</v>
      </c>
    </row>
    <row r="1185" ht="16.5" spans="1:30">
      <c r="A1185" s="6">
        <v>1182</v>
      </c>
      <c r="B1185" s="14">
        <v>100100</v>
      </c>
      <c r="C1185" s="41" t="s">
        <v>884</v>
      </c>
      <c r="D1185" s="6"/>
      <c r="E1185" s="30" t="str">
        <f t="shared" si="28"/>
        <v>10010021449</v>
      </c>
      <c r="F1185" s="14">
        <v>21449</v>
      </c>
      <c r="G1185" s="41" t="s">
        <v>876</v>
      </c>
      <c r="H1185" s="14"/>
      <c r="I1185" s="14">
        <v>90</v>
      </c>
      <c r="J1185" s="14">
        <v>1</v>
      </c>
      <c r="K1185" s="14">
        <v>0</v>
      </c>
      <c r="L1185" s="14">
        <v>0</v>
      </c>
      <c r="M1185" s="6">
        <v>8</v>
      </c>
      <c r="N1185" s="6">
        <v>10</v>
      </c>
      <c r="O1185" s="6">
        <f>INT(VLOOKUP($I1185,怪物模板!$A$3:$N$302,怪物模板!B$1,FALSE)*M1185)</f>
        <v>1936</v>
      </c>
      <c r="P1185" s="6">
        <f>INT(VLOOKUP($I1185,怪物模板!$A$3:$N$302,怪物模板!C$1,FALSE)*N1185)</f>
        <v>185630</v>
      </c>
      <c r="Q1185" s="6">
        <f>INT(VLOOKUP($I1185,怪物模板!$A$3:$N$302,怪物模板!D$1,FALSE))</f>
        <v>4842</v>
      </c>
      <c r="R1185" s="6">
        <f>INT(VLOOKUP($I1185,怪物模板!$A$3:$N$302,怪物模板!E$1,FALSE))</f>
        <v>4842</v>
      </c>
      <c r="S1185" s="6">
        <f>INT(VLOOKUP($I1185,怪物模板!$A$3:$N$302,怪物模板!F$1,FALSE))</f>
        <v>161</v>
      </c>
      <c r="T1185" s="6">
        <f>INT(VLOOKUP($I1185,怪物模板!$A$3:$N$302,怪物模板!G$1,FALSE))</f>
        <v>322</v>
      </c>
      <c r="U1185" s="6">
        <f>INT(VLOOKUP($I1185,怪物模板!$A$3:$N$302,怪物模板!H$1,FALSE))</f>
        <v>516</v>
      </c>
      <c r="V1185" s="6">
        <f>INT(VLOOKUP($I1185,怪物模板!$A$3:$N$302,怪物模板!I$1,FALSE))</f>
        <v>309</v>
      </c>
      <c r="W1185" s="6">
        <f>INT(VLOOKUP($I1185,怪物模板!$A$3:$N$302,怪物模板!J$1,FALSE))</f>
        <v>1291</v>
      </c>
      <c r="X1185" s="6">
        <f>INT(VLOOKUP($I1185,怪物模板!$A$3:$N$302,怪物模板!K$1,FALSE)*10%)</f>
        <v>64</v>
      </c>
      <c r="Y1185" s="6">
        <f>INT(VLOOKUP($I1185,怪物模板!$A$3:$N$302,怪物模板!L$1,FALSE))</f>
        <v>12000</v>
      </c>
      <c r="Z1185" s="6">
        <f>INT(VLOOKUP($I1185,怪物模板!$A$3:$N$302,怪物模板!M$1,FALSE))</f>
        <v>0</v>
      </c>
      <c r="AA1185" s="6">
        <f>INT(VLOOKUP($I1185,怪物模板!$A$3:$N$302,怪物模板!N$1,FALSE))</f>
        <v>550</v>
      </c>
      <c r="AB1185" s="6">
        <v>0</v>
      </c>
      <c r="AC1185" s="6">
        <v>0</v>
      </c>
      <c r="AD1185" s="6">
        <v>0</v>
      </c>
    </row>
    <row r="1186" ht="16.5" spans="1:30">
      <c r="A1186" s="6">
        <v>1183</v>
      </c>
      <c r="B1186" s="14">
        <v>100100</v>
      </c>
      <c r="C1186" s="41" t="s">
        <v>884</v>
      </c>
      <c r="D1186" s="6"/>
      <c r="E1186" s="30" t="str">
        <f t="shared" si="28"/>
        <v>10010021450</v>
      </c>
      <c r="F1186" s="14">
        <v>21450</v>
      </c>
      <c r="G1186" s="41" t="s">
        <v>877</v>
      </c>
      <c r="H1186" s="14"/>
      <c r="I1186" s="14">
        <v>90</v>
      </c>
      <c r="J1186" s="14">
        <v>1</v>
      </c>
      <c r="K1186" s="14">
        <v>0</v>
      </c>
      <c r="L1186" s="14">
        <v>0</v>
      </c>
      <c r="M1186" s="6">
        <v>8</v>
      </c>
      <c r="N1186" s="6">
        <v>10</v>
      </c>
      <c r="O1186" s="6">
        <f>INT(VLOOKUP($I1186,怪物模板!$A$3:$N$302,怪物模板!B$1,FALSE)*M1186)</f>
        <v>1936</v>
      </c>
      <c r="P1186" s="6">
        <f>INT(VLOOKUP($I1186,怪物模板!$A$3:$N$302,怪物模板!C$1,FALSE)*N1186)</f>
        <v>185630</v>
      </c>
      <c r="Q1186" s="6">
        <f>INT(VLOOKUP($I1186,怪物模板!$A$3:$N$302,怪物模板!D$1,FALSE))</f>
        <v>4842</v>
      </c>
      <c r="R1186" s="6">
        <f>INT(VLOOKUP($I1186,怪物模板!$A$3:$N$302,怪物模板!E$1,FALSE))</f>
        <v>4842</v>
      </c>
      <c r="S1186" s="6">
        <f>INT(VLOOKUP($I1186,怪物模板!$A$3:$N$302,怪物模板!F$1,FALSE))</f>
        <v>161</v>
      </c>
      <c r="T1186" s="6">
        <f>INT(VLOOKUP($I1186,怪物模板!$A$3:$N$302,怪物模板!G$1,FALSE))</f>
        <v>322</v>
      </c>
      <c r="U1186" s="6">
        <f>INT(VLOOKUP($I1186,怪物模板!$A$3:$N$302,怪物模板!H$1,FALSE))</f>
        <v>516</v>
      </c>
      <c r="V1186" s="6">
        <f>INT(VLOOKUP($I1186,怪物模板!$A$3:$N$302,怪物模板!I$1,FALSE))</f>
        <v>309</v>
      </c>
      <c r="W1186" s="6">
        <f>INT(VLOOKUP($I1186,怪物模板!$A$3:$N$302,怪物模板!J$1,FALSE))</f>
        <v>1291</v>
      </c>
      <c r="X1186" s="6">
        <f>INT(VLOOKUP($I1186,怪物模板!$A$3:$N$302,怪物模板!K$1,FALSE)*10%)</f>
        <v>64</v>
      </c>
      <c r="Y1186" s="6">
        <f>INT(VLOOKUP($I1186,怪物模板!$A$3:$N$302,怪物模板!L$1,FALSE))</f>
        <v>12000</v>
      </c>
      <c r="Z1186" s="6">
        <f>INT(VLOOKUP($I1186,怪物模板!$A$3:$N$302,怪物模板!M$1,FALSE))</f>
        <v>0</v>
      </c>
      <c r="AA1186" s="6">
        <f>INT(VLOOKUP($I1186,怪物模板!$A$3:$N$302,怪物模板!N$1,FALSE))</f>
        <v>550</v>
      </c>
      <c r="AB1186" s="6">
        <v>0</v>
      </c>
      <c r="AC1186" s="6">
        <v>0</v>
      </c>
      <c r="AD1186" s="6">
        <v>0</v>
      </c>
    </row>
    <row r="1187" ht="16.5" spans="1:30">
      <c r="A1187" s="6">
        <v>1184</v>
      </c>
      <c r="B1187" s="14">
        <v>100100</v>
      </c>
      <c r="C1187" s="41" t="s">
        <v>884</v>
      </c>
      <c r="D1187" s="6"/>
      <c r="E1187" s="30" t="str">
        <f t="shared" si="28"/>
        <v>10010021451</v>
      </c>
      <c r="F1187" s="14">
        <v>21451</v>
      </c>
      <c r="G1187" s="41" t="s">
        <v>878</v>
      </c>
      <c r="H1187" s="14"/>
      <c r="I1187" s="14">
        <v>90</v>
      </c>
      <c r="J1187" s="14">
        <v>1</v>
      </c>
      <c r="K1187" s="14">
        <v>0</v>
      </c>
      <c r="L1187" s="14">
        <v>0</v>
      </c>
      <c r="M1187" s="6">
        <v>8</v>
      </c>
      <c r="N1187" s="6">
        <v>10</v>
      </c>
      <c r="O1187" s="6">
        <f>INT(VLOOKUP($I1187,怪物模板!$A$3:$N$302,怪物模板!B$1,FALSE)*M1187)</f>
        <v>1936</v>
      </c>
      <c r="P1187" s="6">
        <f>INT(VLOOKUP($I1187,怪物模板!$A$3:$N$302,怪物模板!C$1,FALSE)*N1187)</f>
        <v>185630</v>
      </c>
      <c r="Q1187" s="6">
        <f>INT(VLOOKUP($I1187,怪物模板!$A$3:$N$302,怪物模板!D$1,FALSE))</f>
        <v>4842</v>
      </c>
      <c r="R1187" s="6">
        <f>INT(VLOOKUP($I1187,怪物模板!$A$3:$N$302,怪物模板!E$1,FALSE))</f>
        <v>4842</v>
      </c>
      <c r="S1187" s="6">
        <f>INT(VLOOKUP($I1187,怪物模板!$A$3:$N$302,怪物模板!F$1,FALSE))</f>
        <v>161</v>
      </c>
      <c r="T1187" s="6">
        <f>INT(VLOOKUP($I1187,怪物模板!$A$3:$N$302,怪物模板!G$1,FALSE))</f>
        <v>322</v>
      </c>
      <c r="U1187" s="6">
        <f>INT(VLOOKUP($I1187,怪物模板!$A$3:$N$302,怪物模板!H$1,FALSE))</f>
        <v>516</v>
      </c>
      <c r="V1187" s="6">
        <f>INT(VLOOKUP($I1187,怪物模板!$A$3:$N$302,怪物模板!I$1,FALSE))</f>
        <v>309</v>
      </c>
      <c r="W1187" s="6">
        <f>INT(VLOOKUP($I1187,怪物模板!$A$3:$N$302,怪物模板!J$1,FALSE))</f>
        <v>1291</v>
      </c>
      <c r="X1187" s="6">
        <f>INT(VLOOKUP($I1187,怪物模板!$A$3:$N$302,怪物模板!K$1,FALSE)*10%)</f>
        <v>64</v>
      </c>
      <c r="Y1187" s="6">
        <f>INT(VLOOKUP($I1187,怪物模板!$A$3:$N$302,怪物模板!L$1,FALSE))</f>
        <v>12000</v>
      </c>
      <c r="Z1187" s="6">
        <f>INT(VLOOKUP($I1187,怪物模板!$A$3:$N$302,怪物模板!M$1,FALSE))</f>
        <v>0</v>
      </c>
      <c r="AA1187" s="6">
        <f>INT(VLOOKUP($I1187,怪物模板!$A$3:$N$302,怪物模板!N$1,FALSE))</f>
        <v>550</v>
      </c>
      <c r="AB1187" s="6">
        <v>0</v>
      </c>
      <c r="AC1187" s="6">
        <v>0</v>
      </c>
      <c r="AD1187" s="6">
        <v>0</v>
      </c>
    </row>
    <row r="1188" ht="16.5" spans="1:30">
      <c r="A1188" s="6">
        <v>1185</v>
      </c>
      <c r="B1188" s="37">
        <v>100100</v>
      </c>
      <c r="C1188" s="41" t="s">
        <v>884</v>
      </c>
      <c r="D1188" s="6"/>
      <c r="E1188" s="30" t="str">
        <f t="shared" si="28"/>
        <v>10010021452</v>
      </c>
      <c r="F1188" s="14">
        <v>21452</v>
      </c>
      <c r="G1188" s="41" t="s">
        <v>879</v>
      </c>
      <c r="H1188" s="14"/>
      <c r="I1188" s="14">
        <v>90</v>
      </c>
      <c r="J1188" s="14">
        <v>1</v>
      </c>
      <c r="K1188" s="14">
        <v>0</v>
      </c>
      <c r="L1188" s="14">
        <v>0</v>
      </c>
      <c r="M1188" s="6">
        <v>8</v>
      </c>
      <c r="N1188" s="6">
        <v>10</v>
      </c>
      <c r="O1188" s="6">
        <f>INT(VLOOKUP($I1188,怪物模板!$A$3:$N$302,怪物模板!B$1,FALSE)*M1188)</f>
        <v>1936</v>
      </c>
      <c r="P1188" s="6">
        <f>INT(VLOOKUP($I1188,怪物模板!$A$3:$N$302,怪物模板!C$1,FALSE)*N1188)</f>
        <v>185630</v>
      </c>
      <c r="Q1188" s="6">
        <f>INT(VLOOKUP($I1188,怪物模板!$A$3:$N$302,怪物模板!D$1,FALSE))</f>
        <v>4842</v>
      </c>
      <c r="R1188" s="6">
        <f>INT(VLOOKUP($I1188,怪物模板!$A$3:$N$302,怪物模板!E$1,FALSE))</f>
        <v>4842</v>
      </c>
      <c r="S1188" s="6">
        <f>INT(VLOOKUP($I1188,怪物模板!$A$3:$N$302,怪物模板!F$1,FALSE))</f>
        <v>161</v>
      </c>
      <c r="T1188" s="6">
        <f>INT(VLOOKUP($I1188,怪物模板!$A$3:$N$302,怪物模板!G$1,FALSE))</f>
        <v>322</v>
      </c>
      <c r="U1188" s="6">
        <f>INT(VLOOKUP($I1188,怪物模板!$A$3:$N$302,怪物模板!H$1,FALSE))</f>
        <v>516</v>
      </c>
      <c r="V1188" s="6">
        <f>INT(VLOOKUP($I1188,怪物模板!$A$3:$N$302,怪物模板!I$1,FALSE))</f>
        <v>309</v>
      </c>
      <c r="W1188" s="6">
        <f>INT(VLOOKUP($I1188,怪物模板!$A$3:$N$302,怪物模板!J$1,FALSE))</f>
        <v>1291</v>
      </c>
      <c r="X1188" s="6">
        <f>INT(VLOOKUP($I1188,怪物模板!$A$3:$N$302,怪物模板!K$1,FALSE)*10%)</f>
        <v>64</v>
      </c>
      <c r="Y1188" s="6">
        <f>INT(VLOOKUP($I1188,怪物模板!$A$3:$N$302,怪物模板!L$1,FALSE))</f>
        <v>12000</v>
      </c>
      <c r="Z1188" s="6">
        <f>INT(VLOOKUP($I1188,怪物模板!$A$3:$N$302,怪物模板!M$1,FALSE))</f>
        <v>0</v>
      </c>
      <c r="AA1188" s="6">
        <f>INT(VLOOKUP($I1188,怪物模板!$A$3:$N$302,怪物模板!N$1,FALSE))</f>
        <v>550</v>
      </c>
      <c r="AB1188" s="6">
        <v>0</v>
      </c>
      <c r="AC1188" s="6">
        <v>0</v>
      </c>
      <c r="AD1188" s="6">
        <v>0</v>
      </c>
    </row>
    <row r="1189" ht="16.5" spans="1:30">
      <c r="A1189" s="6">
        <v>1186</v>
      </c>
      <c r="B1189" s="37">
        <v>100100</v>
      </c>
      <c r="C1189" s="41" t="s">
        <v>884</v>
      </c>
      <c r="D1189" s="6"/>
      <c r="E1189" s="30" t="str">
        <f t="shared" si="28"/>
        <v>10010021453</v>
      </c>
      <c r="F1189" s="14">
        <v>21453</v>
      </c>
      <c r="G1189" s="41" t="s">
        <v>880</v>
      </c>
      <c r="H1189" s="14"/>
      <c r="I1189" s="14">
        <v>90</v>
      </c>
      <c r="J1189" s="14">
        <v>1</v>
      </c>
      <c r="K1189" s="14">
        <v>0</v>
      </c>
      <c r="L1189" s="14">
        <v>0</v>
      </c>
      <c r="M1189" s="6">
        <v>8</v>
      </c>
      <c r="N1189" s="6">
        <v>10</v>
      </c>
      <c r="O1189" s="6">
        <f>INT(VLOOKUP($I1189,怪物模板!$A$3:$N$302,怪物模板!B$1,FALSE)*M1189)</f>
        <v>1936</v>
      </c>
      <c r="P1189" s="6">
        <f>INT(VLOOKUP($I1189,怪物模板!$A$3:$N$302,怪物模板!C$1,FALSE)*N1189)</f>
        <v>185630</v>
      </c>
      <c r="Q1189" s="6">
        <f>INT(VLOOKUP($I1189,怪物模板!$A$3:$N$302,怪物模板!D$1,FALSE))</f>
        <v>4842</v>
      </c>
      <c r="R1189" s="6">
        <f>INT(VLOOKUP($I1189,怪物模板!$A$3:$N$302,怪物模板!E$1,FALSE))</f>
        <v>4842</v>
      </c>
      <c r="S1189" s="6">
        <f>INT(VLOOKUP($I1189,怪物模板!$A$3:$N$302,怪物模板!F$1,FALSE))</f>
        <v>161</v>
      </c>
      <c r="T1189" s="6">
        <f>INT(VLOOKUP($I1189,怪物模板!$A$3:$N$302,怪物模板!G$1,FALSE))</f>
        <v>322</v>
      </c>
      <c r="U1189" s="6">
        <f>INT(VLOOKUP($I1189,怪物模板!$A$3:$N$302,怪物模板!H$1,FALSE))</f>
        <v>516</v>
      </c>
      <c r="V1189" s="6">
        <f>INT(VLOOKUP($I1189,怪物模板!$A$3:$N$302,怪物模板!I$1,FALSE))</f>
        <v>309</v>
      </c>
      <c r="W1189" s="6">
        <f>INT(VLOOKUP($I1189,怪物模板!$A$3:$N$302,怪物模板!J$1,FALSE))</f>
        <v>1291</v>
      </c>
      <c r="X1189" s="6">
        <f>INT(VLOOKUP($I1189,怪物模板!$A$3:$N$302,怪物模板!K$1,FALSE)*10%)</f>
        <v>64</v>
      </c>
      <c r="Y1189" s="6">
        <f>INT(VLOOKUP($I1189,怪物模板!$A$3:$N$302,怪物模板!L$1,FALSE))</f>
        <v>12000</v>
      </c>
      <c r="Z1189" s="6">
        <f>INT(VLOOKUP($I1189,怪物模板!$A$3:$N$302,怪物模板!M$1,FALSE))</f>
        <v>0</v>
      </c>
      <c r="AA1189" s="6">
        <f>INT(VLOOKUP($I1189,怪物模板!$A$3:$N$302,怪物模板!N$1,FALSE))</f>
        <v>550</v>
      </c>
      <c r="AB1189" s="6">
        <v>0</v>
      </c>
      <c r="AC1189" s="6">
        <v>0</v>
      </c>
      <c r="AD1189" s="6">
        <v>0</v>
      </c>
    </row>
    <row r="1190" ht="16.5" spans="1:30">
      <c r="A1190" s="6">
        <v>1187</v>
      </c>
      <c r="B1190" s="37">
        <v>100100</v>
      </c>
      <c r="C1190" s="41" t="s">
        <v>884</v>
      </c>
      <c r="D1190" s="6"/>
      <c r="E1190" s="30" t="str">
        <f t="shared" si="28"/>
        <v>10010021454</v>
      </c>
      <c r="F1190" s="14">
        <v>21454</v>
      </c>
      <c r="G1190" s="41" t="s">
        <v>881</v>
      </c>
      <c r="H1190" s="14"/>
      <c r="I1190" s="14">
        <v>90</v>
      </c>
      <c r="J1190" s="14">
        <v>1</v>
      </c>
      <c r="K1190" s="14">
        <v>0</v>
      </c>
      <c r="L1190" s="14">
        <v>0</v>
      </c>
      <c r="M1190" s="6">
        <v>8</v>
      </c>
      <c r="N1190" s="6">
        <v>10</v>
      </c>
      <c r="O1190" s="6">
        <f>INT(VLOOKUP($I1190,怪物模板!$A$3:$N$302,怪物模板!B$1,FALSE)*M1190)</f>
        <v>1936</v>
      </c>
      <c r="P1190" s="6">
        <f>INT(VLOOKUP($I1190,怪物模板!$A$3:$N$302,怪物模板!C$1,FALSE)*N1190)</f>
        <v>185630</v>
      </c>
      <c r="Q1190" s="6">
        <f>INT(VLOOKUP($I1190,怪物模板!$A$3:$N$302,怪物模板!D$1,FALSE))</f>
        <v>4842</v>
      </c>
      <c r="R1190" s="6">
        <f>INT(VLOOKUP($I1190,怪物模板!$A$3:$N$302,怪物模板!E$1,FALSE))</f>
        <v>4842</v>
      </c>
      <c r="S1190" s="6">
        <f>INT(VLOOKUP($I1190,怪物模板!$A$3:$N$302,怪物模板!F$1,FALSE))</f>
        <v>161</v>
      </c>
      <c r="T1190" s="6">
        <f>INT(VLOOKUP($I1190,怪物模板!$A$3:$N$302,怪物模板!G$1,FALSE))</f>
        <v>322</v>
      </c>
      <c r="U1190" s="6">
        <f>INT(VLOOKUP($I1190,怪物模板!$A$3:$N$302,怪物模板!H$1,FALSE))</f>
        <v>516</v>
      </c>
      <c r="V1190" s="6">
        <f>INT(VLOOKUP($I1190,怪物模板!$A$3:$N$302,怪物模板!I$1,FALSE))</f>
        <v>309</v>
      </c>
      <c r="W1190" s="6">
        <f>INT(VLOOKUP($I1190,怪物模板!$A$3:$N$302,怪物模板!J$1,FALSE))</f>
        <v>1291</v>
      </c>
      <c r="X1190" s="6">
        <f>INT(VLOOKUP($I1190,怪物模板!$A$3:$N$302,怪物模板!K$1,FALSE)*10%)</f>
        <v>64</v>
      </c>
      <c r="Y1190" s="6">
        <f>INT(VLOOKUP($I1190,怪物模板!$A$3:$N$302,怪物模板!L$1,FALSE))</f>
        <v>12000</v>
      </c>
      <c r="Z1190" s="6">
        <f>INT(VLOOKUP($I1190,怪物模板!$A$3:$N$302,怪物模板!M$1,FALSE))</f>
        <v>0</v>
      </c>
      <c r="AA1190" s="6">
        <f>INT(VLOOKUP($I1190,怪物模板!$A$3:$N$302,怪物模板!N$1,FALSE))</f>
        <v>550</v>
      </c>
      <c r="AB1190" s="6">
        <v>0</v>
      </c>
      <c r="AC1190" s="6">
        <v>0</v>
      </c>
      <c r="AD1190" s="6">
        <v>0</v>
      </c>
    </row>
    <row r="1191" ht="16.5" spans="1:30">
      <c r="A1191" s="6">
        <v>1188</v>
      </c>
      <c r="B1191" s="37">
        <v>100100</v>
      </c>
      <c r="C1191" s="41" t="s">
        <v>884</v>
      </c>
      <c r="D1191" s="6"/>
      <c r="E1191" s="30" t="str">
        <f t="shared" si="28"/>
        <v>10010021455</v>
      </c>
      <c r="F1191" s="14">
        <v>21455</v>
      </c>
      <c r="G1191" s="41" t="s">
        <v>882</v>
      </c>
      <c r="H1191" s="14"/>
      <c r="I1191" s="14">
        <v>90</v>
      </c>
      <c r="J1191" s="14">
        <v>1</v>
      </c>
      <c r="K1191" s="14">
        <v>0</v>
      </c>
      <c r="L1191" s="14">
        <v>0</v>
      </c>
      <c r="M1191" s="6">
        <v>8</v>
      </c>
      <c r="N1191" s="6">
        <v>10</v>
      </c>
      <c r="O1191" s="6">
        <f>INT(VLOOKUP($I1191,怪物模板!$A$3:$N$302,怪物模板!B$1,FALSE)*M1191)</f>
        <v>1936</v>
      </c>
      <c r="P1191" s="6">
        <f>INT(VLOOKUP($I1191,怪物模板!$A$3:$N$302,怪物模板!C$1,FALSE)*N1191)</f>
        <v>185630</v>
      </c>
      <c r="Q1191" s="6">
        <f>INT(VLOOKUP($I1191,怪物模板!$A$3:$N$302,怪物模板!D$1,FALSE))</f>
        <v>4842</v>
      </c>
      <c r="R1191" s="6">
        <f>INT(VLOOKUP($I1191,怪物模板!$A$3:$N$302,怪物模板!E$1,FALSE))</f>
        <v>4842</v>
      </c>
      <c r="S1191" s="6">
        <f>INT(VLOOKUP($I1191,怪物模板!$A$3:$N$302,怪物模板!F$1,FALSE))</f>
        <v>161</v>
      </c>
      <c r="T1191" s="6">
        <f>INT(VLOOKUP($I1191,怪物模板!$A$3:$N$302,怪物模板!G$1,FALSE))</f>
        <v>322</v>
      </c>
      <c r="U1191" s="6">
        <f>INT(VLOOKUP($I1191,怪物模板!$A$3:$N$302,怪物模板!H$1,FALSE))</f>
        <v>516</v>
      </c>
      <c r="V1191" s="6">
        <f>INT(VLOOKUP($I1191,怪物模板!$A$3:$N$302,怪物模板!I$1,FALSE))</f>
        <v>309</v>
      </c>
      <c r="W1191" s="6">
        <f>INT(VLOOKUP($I1191,怪物模板!$A$3:$N$302,怪物模板!J$1,FALSE))</f>
        <v>1291</v>
      </c>
      <c r="X1191" s="6">
        <f>INT(VLOOKUP($I1191,怪物模板!$A$3:$N$302,怪物模板!K$1,FALSE)*10%)</f>
        <v>64</v>
      </c>
      <c r="Y1191" s="6">
        <f>INT(VLOOKUP($I1191,怪物模板!$A$3:$N$302,怪物模板!L$1,FALSE))</f>
        <v>12000</v>
      </c>
      <c r="Z1191" s="6">
        <f>INT(VLOOKUP($I1191,怪物模板!$A$3:$N$302,怪物模板!M$1,FALSE))</f>
        <v>0</v>
      </c>
      <c r="AA1191" s="6">
        <f>INT(VLOOKUP($I1191,怪物模板!$A$3:$N$302,怪物模板!N$1,FALSE))</f>
        <v>550</v>
      </c>
      <c r="AB1191" s="6">
        <v>0</v>
      </c>
      <c r="AC1191" s="6">
        <v>0</v>
      </c>
      <c r="AD1191" s="6">
        <v>0</v>
      </c>
    </row>
    <row r="1192" ht="16.5" spans="1:30">
      <c r="A1192" s="6">
        <v>1189</v>
      </c>
      <c r="B1192" s="37">
        <v>100100</v>
      </c>
      <c r="C1192" s="41" t="s">
        <v>884</v>
      </c>
      <c r="D1192" s="6"/>
      <c r="E1192" s="30" t="str">
        <f t="shared" si="28"/>
        <v>10010021456</v>
      </c>
      <c r="F1192" s="14">
        <v>21456</v>
      </c>
      <c r="G1192" s="41" t="s">
        <v>883</v>
      </c>
      <c r="H1192" s="14"/>
      <c r="I1192" s="14">
        <v>90</v>
      </c>
      <c r="J1192" s="14">
        <v>1</v>
      </c>
      <c r="K1192" s="14">
        <v>0</v>
      </c>
      <c r="L1192" s="14">
        <v>0</v>
      </c>
      <c r="M1192" s="6">
        <v>8</v>
      </c>
      <c r="N1192" s="6">
        <v>10</v>
      </c>
      <c r="O1192" s="6">
        <f>INT(VLOOKUP($I1192,怪物模板!$A$3:$N$302,怪物模板!B$1,FALSE)*M1192)</f>
        <v>1936</v>
      </c>
      <c r="P1192" s="6">
        <f>INT(VLOOKUP($I1192,怪物模板!$A$3:$N$302,怪物模板!C$1,FALSE)*N1192)</f>
        <v>185630</v>
      </c>
      <c r="Q1192" s="6">
        <f>INT(VLOOKUP($I1192,怪物模板!$A$3:$N$302,怪物模板!D$1,FALSE))</f>
        <v>4842</v>
      </c>
      <c r="R1192" s="6">
        <f>INT(VLOOKUP($I1192,怪物模板!$A$3:$N$302,怪物模板!E$1,FALSE))</f>
        <v>4842</v>
      </c>
      <c r="S1192" s="6">
        <f>INT(VLOOKUP($I1192,怪物模板!$A$3:$N$302,怪物模板!F$1,FALSE))</f>
        <v>161</v>
      </c>
      <c r="T1192" s="6">
        <f>INT(VLOOKUP($I1192,怪物模板!$A$3:$N$302,怪物模板!G$1,FALSE))</f>
        <v>322</v>
      </c>
      <c r="U1192" s="6">
        <f>INT(VLOOKUP($I1192,怪物模板!$A$3:$N$302,怪物模板!H$1,FALSE))</f>
        <v>516</v>
      </c>
      <c r="V1192" s="6">
        <f>INT(VLOOKUP($I1192,怪物模板!$A$3:$N$302,怪物模板!I$1,FALSE))</f>
        <v>309</v>
      </c>
      <c r="W1192" s="6">
        <f>INT(VLOOKUP($I1192,怪物模板!$A$3:$N$302,怪物模板!J$1,FALSE))</f>
        <v>1291</v>
      </c>
      <c r="X1192" s="6">
        <f>INT(VLOOKUP($I1192,怪物模板!$A$3:$N$302,怪物模板!K$1,FALSE)*10%)</f>
        <v>64</v>
      </c>
      <c r="Y1192" s="6">
        <f>INT(VLOOKUP($I1192,怪物模板!$A$3:$N$302,怪物模板!L$1,FALSE))</f>
        <v>12000</v>
      </c>
      <c r="Z1192" s="6">
        <f>INT(VLOOKUP($I1192,怪物模板!$A$3:$N$302,怪物模板!M$1,FALSE))</f>
        <v>0</v>
      </c>
      <c r="AA1192" s="6">
        <f>INT(VLOOKUP($I1192,怪物模板!$A$3:$N$302,怪物模板!N$1,FALSE))</f>
        <v>550</v>
      </c>
      <c r="AB1192" s="6">
        <v>0</v>
      </c>
      <c r="AC1192" s="6">
        <v>0</v>
      </c>
      <c r="AD1192" s="6">
        <v>0</v>
      </c>
    </row>
    <row r="1193" ht="16.5" spans="1:30">
      <c r="A1193" s="6">
        <v>1190</v>
      </c>
      <c r="B1193" s="37">
        <v>100110</v>
      </c>
      <c r="C1193" s="41" t="s">
        <v>885</v>
      </c>
      <c r="D1193" s="6"/>
      <c r="E1193" s="30" t="str">
        <f t="shared" si="28"/>
        <v>10011021457</v>
      </c>
      <c r="F1193" s="14">
        <v>21457</v>
      </c>
      <c r="G1193" s="41" t="s">
        <v>874</v>
      </c>
      <c r="H1193" s="14"/>
      <c r="I1193" s="14">
        <v>100</v>
      </c>
      <c r="J1193" s="14">
        <v>1</v>
      </c>
      <c r="K1193" s="14">
        <v>0</v>
      </c>
      <c r="L1193" s="14">
        <v>0</v>
      </c>
      <c r="M1193" s="6">
        <v>8</v>
      </c>
      <c r="N1193" s="6">
        <v>10</v>
      </c>
      <c r="O1193" s="6">
        <f>INT(VLOOKUP($I1193,怪物模板!$A$3:$N$302,怪物模板!B$1,FALSE)*M1193)</f>
        <v>2232</v>
      </c>
      <c r="P1193" s="6">
        <f>INT(VLOOKUP($I1193,怪物模板!$A$3:$N$302,怪物模板!C$1,FALSE)*N1193)</f>
        <v>214490</v>
      </c>
      <c r="Q1193" s="6">
        <f>INT(VLOOKUP($I1193,怪物模板!$A$3:$N$302,怪物模板!D$1,FALSE))</f>
        <v>5595</v>
      </c>
      <c r="R1193" s="6">
        <f>INT(VLOOKUP($I1193,怪物模板!$A$3:$N$302,怪物模板!E$1,FALSE))</f>
        <v>5595</v>
      </c>
      <c r="S1193" s="6">
        <f>INT(VLOOKUP($I1193,怪物模板!$A$3:$N$302,怪物模板!F$1,FALSE))</f>
        <v>186</v>
      </c>
      <c r="T1193" s="6">
        <f>INT(VLOOKUP($I1193,怪物模板!$A$3:$N$302,怪物模板!G$1,FALSE))</f>
        <v>373</v>
      </c>
      <c r="U1193" s="6">
        <f>INT(VLOOKUP($I1193,怪物模板!$A$3:$N$302,怪物模板!H$1,FALSE))</f>
        <v>596</v>
      </c>
      <c r="V1193" s="6">
        <f>INT(VLOOKUP($I1193,怪物模板!$A$3:$N$302,怪物模板!I$1,FALSE))</f>
        <v>358</v>
      </c>
      <c r="W1193" s="6">
        <f>INT(VLOOKUP($I1193,怪物模板!$A$3:$N$302,怪物模板!J$1,FALSE))</f>
        <v>1492</v>
      </c>
      <c r="X1193" s="6">
        <f>INT(VLOOKUP($I1193,怪物模板!$A$3:$N$302,怪物模板!K$1,FALSE)*10%)</f>
        <v>74</v>
      </c>
      <c r="Y1193" s="6">
        <f>INT(VLOOKUP($I1193,怪物模板!$A$3:$N$302,怪物模板!L$1,FALSE))</f>
        <v>12000</v>
      </c>
      <c r="Z1193" s="6">
        <f>INT(VLOOKUP($I1193,怪物模板!$A$3:$N$302,怪物模板!M$1,FALSE))</f>
        <v>0</v>
      </c>
      <c r="AA1193" s="6">
        <f>INT(VLOOKUP($I1193,怪物模板!$A$3:$N$302,怪物模板!N$1,FALSE))</f>
        <v>550</v>
      </c>
      <c r="AB1193" s="6">
        <v>0</v>
      </c>
      <c r="AC1193" s="6">
        <v>0</v>
      </c>
      <c r="AD1193" s="6">
        <v>0</v>
      </c>
    </row>
    <row r="1194" ht="16.5" spans="1:30">
      <c r="A1194" s="6">
        <v>1191</v>
      </c>
      <c r="B1194" s="37">
        <v>100110</v>
      </c>
      <c r="C1194" s="41" t="s">
        <v>885</v>
      </c>
      <c r="D1194" s="6"/>
      <c r="E1194" s="30" t="str">
        <f t="shared" si="28"/>
        <v>10011021458</v>
      </c>
      <c r="F1194" s="14">
        <v>21458</v>
      </c>
      <c r="G1194" s="41" t="s">
        <v>875</v>
      </c>
      <c r="H1194" s="14"/>
      <c r="I1194" s="14">
        <v>100</v>
      </c>
      <c r="J1194" s="14">
        <v>1</v>
      </c>
      <c r="K1194" s="14">
        <v>0</v>
      </c>
      <c r="L1194" s="14">
        <v>0</v>
      </c>
      <c r="M1194" s="6">
        <v>8</v>
      </c>
      <c r="N1194" s="6">
        <v>10</v>
      </c>
      <c r="O1194" s="6">
        <f>INT(VLOOKUP($I1194,怪物模板!$A$3:$N$302,怪物模板!B$1,FALSE)*M1194)</f>
        <v>2232</v>
      </c>
      <c r="P1194" s="6">
        <f>INT(VLOOKUP($I1194,怪物模板!$A$3:$N$302,怪物模板!C$1,FALSE)*N1194)</f>
        <v>214490</v>
      </c>
      <c r="Q1194" s="6">
        <f>INT(VLOOKUP($I1194,怪物模板!$A$3:$N$302,怪物模板!D$1,FALSE))</f>
        <v>5595</v>
      </c>
      <c r="R1194" s="6">
        <f>INT(VLOOKUP($I1194,怪物模板!$A$3:$N$302,怪物模板!E$1,FALSE))</f>
        <v>5595</v>
      </c>
      <c r="S1194" s="6">
        <f>INT(VLOOKUP($I1194,怪物模板!$A$3:$N$302,怪物模板!F$1,FALSE))</f>
        <v>186</v>
      </c>
      <c r="T1194" s="6">
        <f>INT(VLOOKUP($I1194,怪物模板!$A$3:$N$302,怪物模板!G$1,FALSE))</f>
        <v>373</v>
      </c>
      <c r="U1194" s="6">
        <f>INT(VLOOKUP($I1194,怪物模板!$A$3:$N$302,怪物模板!H$1,FALSE))</f>
        <v>596</v>
      </c>
      <c r="V1194" s="6">
        <f>INT(VLOOKUP($I1194,怪物模板!$A$3:$N$302,怪物模板!I$1,FALSE))</f>
        <v>358</v>
      </c>
      <c r="W1194" s="6">
        <f>INT(VLOOKUP($I1194,怪物模板!$A$3:$N$302,怪物模板!J$1,FALSE))</f>
        <v>1492</v>
      </c>
      <c r="X1194" s="6">
        <f>INT(VLOOKUP($I1194,怪物模板!$A$3:$N$302,怪物模板!K$1,FALSE)*10%)</f>
        <v>74</v>
      </c>
      <c r="Y1194" s="6">
        <f>INT(VLOOKUP($I1194,怪物模板!$A$3:$N$302,怪物模板!L$1,FALSE))</f>
        <v>12000</v>
      </c>
      <c r="Z1194" s="6">
        <f>INT(VLOOKUP($I1194,怪物模板!$A$3:$N$302,怪物模板!M$1,FALSE))</f>
        <v>0</v>
      </c>
      <c r="AA1194" s="6">
        <f>INT(VLOOKUP($I1194,怪物模板!$A$3:$N$302,怪物模板!N$1,FALSE))</f>
        <v>550</v>
      </c>
      <c r="AB1194" s="6">
        <v>0</v>
      </c>
      <c r="AC1194" s="6">
        <v>0</v>
      </c>
      <c r="AD1194" s="6">
        <v>0</v>
      </c>
    </row>
    <row r="1195" ht="16.5" spans="1:30">
      <c r="A1195" s="6">
        <v>1192</v>
      </c>
      <c r="B1195" s="37">
        <v>100110</v>
      </c>
      <c r="C1195" s="41" t="s">
        <v>885</v>
      </c>
      <c r="D1195" s="6"/>
      <c r="E1195" s="30" t="str">
        <f t="shared" si="28"/>
        <v>10011021459</v>
      </c>
      <c r="F1195" s="14">
        <v>21459</v>
      </c>
      <c r="G1195" s="41" t="s">
        <v>876</v>
      </c>
      <c r="H1195" s="14"/>
      <c r="I1195" s="14">
        <v>100</v>
      </c>
      <c r="J1195" s="14">
        <v>1</v>
      </c>
      <c r="K1195" s="14">
        <v>0</v>
      </c>
      <c r="L1195" s="14">
        <v>0</v>
      </c>
      <c r="M1195" s="6">
        <v>8</v>
      </c>
      <c r="N1195" s="6">
        <v>10</v>
      </c>
      <c r="O1195" s="6">
        <f>INT(VLOOKUP($I1195,怪物模板!$A$3:$N$302,怪物模板!B$1,FALSE)*M1195)</f>
        <v>2232</v>
      </c>
      <c r="P1195" s="6">
        <f>INT(VLOOKUP($I1195,怪物模板!$A$3:$N$302,怪物模板!C$1,FALSE)*N1195)</f>
        <v>214490</v>
      </c>
      <c r="Q1195" s="6">
        <f>INT(VLOOKUP($I1195,怪物模板!$A$3:$N$302,怪物模板!D$1,FALSE))</f>
        <v>5595</v>
      </c>
      <c r="R1195" s="6">
        <f>INT(VLOOKUP($I1195,怪物模板!$A$3:$N$302,怪物模板!E$1,FALSE))</f>
        <v>5595</v>
      </c>
      <c r="S1195" s="6">
        <f>INT(VLOOKUP($I1195,怪物模板!$A$3:$N$302,怪物模板!F$1,FALSE))</f>
        <v>186</v>
      </c>
      <c r="T1195" s="6">
        <f>INT(VLOOKUP($I1195,怪物模板!$A$3:$N$302,怪物模板!G$1,FALSE))</f>
        <v>373</v>
      </c>
      <c r="U1195" s="6">
        <f>INT(VLOOKUP($I1195,怪物模板!$A$3:$N$302,怪物模板!H$1,FALSE))</f>
        <v>596</v>
      </c>
      <c r="V1195" s="6">
        <f>INT(VLOOKUP($I1195,怪物模板!$A$3:$N$302,怪物模板!I$1,FALSE))</f>
        <v>358</v>
      </c>
      <c r="W1195" s="6">
        <f>INT(VLOOKUP($I1195,怪物模板!$A$3:$N$302,怪物模板!J$1,FALSE))</f>
        <v>1492</v>
      </c>
      <c r="X1195" s="6">
        <f>INT(VLOOKUP($I1195,怪物模板!$A$3:$N$302,怪物模板!K$1,FALSE)*10%)</f>
        <v>74</v>
      </c>
      <c r="Y1195" s="6">
        <f>INT(VLOOKUP($I1195,怪物模板!$A$3:$N$302,怪物模板!L$1,FALSE))</f>
        <v>12000</v>
      </c>
      <c r="Z1195" s="6">
        <f>INT(VLOOKUP($I1195,怪物模板!$A$3:$N$302,怪物模板!M$1,FALSE))</f>
        <v>0</v>
      </c>
      <c r="AA1195" s="6">
        <f>INT(VLOOKUP($I1195,怪物模板!$A$3:$N$302,怪物模板!N$1,FALSE))</f>
        <v>550</v>
      </c>
      <c r="AB1195" s="6">
        <v>0</v>
      </c>
      <c r="AC1195" s="6">
        <v>0</v>
      </c>
      <c r="AD1195" s="6">
        <v>0</v>
      </c>
    </row>
    <row r="1196" ht="16.5" spans="1:30">
      <c r="A1196" s="6">
        <v>1193</v>
      </c>
      <c r="B1196" s="37">
        <v>100110</v>
      </c>
      <c r="C1196" s="41" t="s">
        <v>885</v>
      </c>
      <c r="D1196" s="6"/>
      <c r="E1196" s="30" t="str">
        <f t="shared" si="28"/>
        <v>10011021460</v>
      </c>
      <c r="F1196" s="14">
        <v>21460</v>
      </c>
      <c r="G1196" s="41" t="s">
        <v>877</v>
      </c>
      <c r="H1196" s="14"/>
      <c r="I1196" s="14">
        <v>100</v>
      </c>
      <c r="J1196" s="14">
        <v>1</v>
      </c>
      <c r="K1196" s="14">
        <v>0</v>
      </c>
      <c r="L1196" s="14">
        <v>0</v>
      </c>
      <c r="M1196" s="6">
        <v>8</v>
      </c>
      <c r="N1196" s="6">
        <v>10</v>
      </c>
      <c r="O1196" s="6">
        <f>INT(VLOOKUP($I1196,怪物模板!$A$3:$N$302,怪物模板!B$1,FALSE)*M1196)</f>
        <v>2232</v>
      </c>
      <c r="P1196" s="6">
        <f>INT(VLOOKUP($I1196,怪物模板!$A$3:$N$302,怪物模板!C$1,FALSE)*N1196)</f>
        <v>214490</v>
      </c>
      <c r="Q1196" s="6">
        <f>INT(VLOOKUP($I1196,怪物模板!$A$3:$N$302,怪物模板!D$1,FALSE))</f>
        <v>5595</v>
      </c>
      <c r="R1196" s="6">
        <f>INT(VLOOKUP($I1196,怪物模板!$A$3:$N$302,怪物模板!E$1,FALSE))</f>
        <v>5595</v>
      </c>
      <c r="S1196" s="6">
        <f>INT(VLOOKUP($I1196,怪物模板!$A$3:$N$302,怪物模板!F$1,FALSE))</f>
        <v>186</v>
      </c>
      <c r="T1196" s="6">
        <f>INT(VLOOKUP($I1196,怪物模板!$A$3:$N$302,怪物模板!G$1,FALSE))</f>
        <v>373</v>
      </c>
      <c r="U1196" s="6">
        <f>INT(VLOOKUP($I1196,怪物模板!$A$3:$N$302,怪物模板!H$1,FALSE))</f>
        <v>596</v>
      </c>
      <c r="V1196" s="6">
        <f>INT(VLOOKUP($I1196,怪物模板!$A$3:$N$302,怪物模板!I$1,FALSE))</f>
        <v>358</v>
      </c>
      <c r="W1196" s="6">
        <f>INT(VLOOKUP($I1196,怪物模板!$A$3:$N$302,怪物模板!J$1,FALSE))</f>
        <v>1492</v>
      </c>
      <c r="X1196" s="6">
        <f>INT(VLOOKUP($I1196,怪物模板!$A$3:$N$302,怪物模板!K$1,FALSE)*10%)</f>
        <v>74</v>
      </c>
      <c r="Y1196" s="6">
        <f>INT(VLOOKUP($I1196,怪物模板!$A$3:$N$302,怪物模板!L$1,FALSE))</f>
        <v>12000</v>
      </c>
      <c r="Z1196" s="6">
        <f>INT(VLOOKUP($I1196,怪物模板!$A$3:$N$302,怪物模板!M$1,FALSE))</f>
        <v>0</v>
      </c>
      <c r="AA1196" s="6">
        <f>INT(VLOOKUP($I1196,怪物模板!$A$3:$N$302,怪物模板!N$1,FALSE))</f>
        <v>550</v>
      </c>
      <c r="AB1196" s="6">
        <v>0</v>
      </c>
      <c r="AC1196" s="6">
        <v>0</v>
      </c>
      <c r="AD1196" s="6">
        <v>0</v>
      </c>
    </row>
    <row r="1197" ht="16.5" spans="1:30">
      <c r="A1197" s="6">
        <v>1194</v>
      </c>
      <c r="B1197" s="37">
        <v>100110</v>
      </c>
      <c r="C1197" s="41" t="s">
        <v>885</v>
      </c>
      <c r="D1197" s="6"/>
      <c r="E1197" s="30" t="str">
        <f t="shared" si="28"/>
        <v>10011021461</v>
      </c>
      <c r="F1197" s="14">
        <v>21461</v>
      </c>
      <c r="G1197" s="41" t="s">
        <v>878</v>
      </c>
      <c r="H1197" s="14"/>
      <c r="I1197" s="14">
        <v>100</v>
      </c>
      <c r="J1197" s="14">
        <v>1</v>
      </c>
      <c r="K1197" s="14">
        <v>0</v>
      </c>
      <c r="L1197" s="14">
        <v>0</v>
      </c>
      <c r="M1197" s="6">
        <v>8</v>
      </c>
      <c r="N1197" s="6">
        <v>10</v>
      </c>
      <c r="O1197" s="6">
        <f>INT(VLOOKUP($I1197,怪物模板!$A$3:$N$302,怪物模板!B$1,FALSE)*M1197)</f>
        <v>2232</v>
      </c>
      <c r="P1197" s="6">
        <f>INT(VLOOKUP($I1197,怪物模板!$A$3:$N$302,怪物模板!C$1,FALSE)*N1197)</f>
        <v>214490</v>
      </c>
      <c r="Q1197" s="6">
        <f>INT(VLOOKUP($I1197,怪物模板!$A$3:$N$302,怪物模板!D$1,FALSE))</f>
        <v>5595</v>
      </c>
      <c r="R1197" s="6">
        <f>INT(VLOOKUP($I1197,怪物模板!$A$3:$N$302,怪物模板!E$1,FALSE))</f>
        <v>5595</v>
      </c>
      <c r="S1197" s="6">
        <f>INT(VLOOKUP($I1197,怪物模板!$A$3:$N$302,怪物模板!F$1,FALSE))</f>
        <v>186</v>
      </c>
      <c r="T1197" s="6">
        <f>INT(VLOOKUP($I1197,怪物模板!$A$3:$N$302,怪物模板!G$1,FALSE))</f>
        <v>373</v>
      </c>
      <c r="U1197" s="6">
        <f>INT(VLOOKUP($I1197,怪物模板!$A$3:$N$302,怪物模板!H$1,FALSE))</f>
        <v>596</v>
      </c>
      <c r="V1197" s="6">
        <f>INT(VLOOKUP($I1197,怪物模板!$A$3:$N$302,怪物模板!I$1,FALSE))</f>
        <v>358</v>
      </c>
      <c r="W1197" s="6">
        <f>INT(VLOOKUP($I1197,怪物模板!$A$3:$N$302,怪物模板!J$1,FALSE))</f>
        <v>1492</v>
      </c>
      <c r="X1197" s="6">
        <f>INT(VLOOKUP($I1197,怪物模板!$A$3:$N$302,怪物模板!K$1,FALSE)*10%)</f>
        <v>74</v>
      </c>
      <c r="Y1197" s="6">
        <f>INT(VLOOKUP($I1197,怪物模板!$A$3:$N$302,怪物模板!L$1,FALSE))</f>
        <v>12000</v>
      </c>
      <c r="Z1197" s="6">
        <f>INT(VLOOKUP($I1197,怪物模板!$A$3:$N$302,怪物模板!M$1,FALSE))</f>
        <v>0</v>
      </c>
      <c r="AA1197" s="6">
        <f>INT(VLOOKUP($I1197,怪物模板!$A$3:$N$302,怪物模板!N$1,FALSE))</f>
        <v>550</v>
      </c>
      <c r="AB1197" s="6">
        <v>0</v>
      </c>
      <c r="AC1197" s="6">
        <v>0</v>
      </c>
      <c r="AD1197" s="6">
        <v>0</v>
      </c>
    </row>
    <row r="1198" ht="16.5" spans="1:30">
      <c r="A1198" s="6">
        <v>1195</v>
      </c>
      <c r="B1198" s="37">
        <v>100110</v>
      </c>
      <c r="C1198" s="41" t="s">
        <v>885</v>
      </c>
      <c r="D1198" s="6"/>
      <c r="E1198" s="30" t="str">
        <f t="shared" si="28"/>
        <v>10011021462</v>
      </c>
      <c r="F1198" s="14">
        <v>21462</v>
      </c>
      <c r="G1198" s="41" t="s">
        <v>879</v>
      </c>
      <c r="H1198" s="14"/>
      <c r="I1198" s="14">
        <v>100</v>
      </c>
      <c r="J1198" s="14">
        <v>1</v>
      </c>
      <c r="K1198" s="14">
        <v>0</v>
      </c>
      <c r="L1198" s="14">
        <v>0</v>
      </c>
      <c r="M1198" s="6">
        <v>8</v>
      </c>
      <c r="N1198" s="6">
        <v>10</v>
      </c>
      <c r="O1198" s="6">
        <f>INT(VLOOKUP($I1198,怪物模板!$A$3:$N$302,怪物模板!B$1,FALSE)*M1198)</f>
        <v>2232</v>
      </c>
      <c r="P1198" s="6">
        <f>INT(VLOOKUP($I1198,怪物模板!$A$3:$N$302,怪物模板!C$1,FALSE)*N1198)</f>
        <v>214490</v>
      </c>
      <c r="Q1198" s="6">
        <f>INT(VLOOKUP($I1198,怪物模板!$A$3:$N$302,怪物模板!D$1,FALSE))</f>
        <v>5595</v>
      </c>
      <c r="R1198" s="6">
        <f>INT(VLOOKUP($I1198,怪物模板!$A$3:$N$302,怪物模板!E$1,FALSE))</f>
        <v>5595</v>
      </c>
      <c r="S1198" s="6">
        <f>INT(VLOOKUP($I1198,怪物模板!$A$3:$N$302,怪物模板!F$1,FALSE))</f>
        <v>186</v>
      </c>
      <c r="T1198" s="6">
        <f>INT(VLOOKUP($I1198,怪物模板!$A$3:$N$302,怪物模板!G$1,FALSE))</f>
        <v>373</v>
      </c>
      <c r="U1198" s="6">
        <f>INT(VLOOKUP($I1198,怪物模板!$A$3:$N$302,怪物模板!H$1,FALSE))</f>
        <v>596</v>
      </c>
      <c r="V1198" s="6">
        <f>INT(VLOOKUP($I1198,怪物模板!$A$3:$N$302,怪物模板!I$1,FALSE))</f>
        <v>358</v>
      </c>
      <c r="W1198" s="6">
        <f>INT(VLOOKUP($I1198,怪物模板!$A$3:$N$302,怪物模板!J$1,FALSE))</f>
        <v>1492</v>
      </c>
      <c r="X1198" s="6">
        <f>INT(VLOOKUP($I1198,怪物模板!$A$3:$N$302,怪物模板!K$1,FALSE)*10%)</f>
        <v>74</v>
      </c>
      <c r="Y1198" s="6">
        <f>INT(VLOOKUP($I1198,怪物模板!$A$3:$N$302,怪物模板!L$1,FALSE))</f>
        <v>12000</v>
      </c>
      <c r="Z1198" s="6">
        <f>INT(VLOOKUP($I1198,怪物模板!$A$3:$N$302,怪物模板!M$1,FALSE))</f>
        <v>0</v>
      </c>
      <c r="AA1198" s="6">
        <f>INT(VLOOKUP($I1198,怪物模板!$A$3:$N$302,怪物模板!N$1,FALSE))</f>
        <v>550</v>
      </c>
      <c r="AB1198" s="6">
        <v>0</v>
      </c>
      <c r="AC1198" s="6">
        <v>0</v>
      </c>
      <c r="AD1198" s="6">
        <v>0</v>
      </c>
    </row>
    <row r="1199" ht="16.5" spans="1:30">
      <c r="A1199" s="6">
        <v>1196</v>
      </c>
      <c r="B1199" s="37">
        <v>100110</v>
      </c>
      <c r="C1199" s="41" t="s">
        <v>885</v>
      </c>
      <c r="D1199" s="6"/>
      <c r="E1199" s="30" t="str">
        <f t="shared" si="28"/>
        <v>10011021463</v>
      </c>
      <c r="F1199" s="14">
        <v>21463</v>
      </c>
      <c r="G1199" s="41" t="s">
        <v>880</v>
      </c>
      <c r="H1199" s="14"/>
      <c r="I1199" s="14">
        <v>100</v>
      </c>
      <c r="J1199" s="14">
        <v>1</v>
      </c>
      <c r="K1199" s="14">
        <v>0</v>
      </c>
      <c r="L1199" s="14">
        <v>0</v>
      </c>
      <c r="M1199" s="6">
        <v>8</v>
      </c>
      <c r="N1199" s="6">
        <v>10</v>
      </c>
      <c r="O1199" s="6">
        <f>INT(VLOOKUP($I1199,怪物模板!$A$3:$N$302,怪物模板!B$1,FALSE)*M1199)</f>
        <v>2232</v>
      </c>
      <c r="P1199" s="6">
        <f>INT(VLOOKUP($I1199,怪物模板!$A$3:$N$302,怪物模板!C$1,FALSE)*N1199)</f>
        <v>214490</v>
      </c>
      <c r="Q1199" s="6">
        <f>INT(VLOOKUP($I1199,怪物模板!$A$3:$N$302,怪物模板!D$1,FALSE))</f>
        <v>5595</v>
      </c>
      <c r="R1199" s="6">
        <f>INT(VLOOKUP($I1199,怪物模板!$A$3:$N$302,怪物模板!E$1,FALSE))</f>
        <v>5595</v>
      </c>
      <c r="S1199" s="6">
        <f>INT(VLOOKUP($I1199,怪物模板!$A$3:$N$302,怪物模板!F$1,FALSE))</f>
        <v>186</v>
      </c>
      <c r="T1199" s="6">
        <f>INT(VLOOKUP($I1199,怪物模板!$A$3:$N$302,怪物模板!G$1,FALSE))</f>
        <v>373</v>
      </c>
      <c r="U1199" s="6">
        <f>INT(VLOOKUP($I1199,怪物模板!$A$3:$N$302,怪物模板!H$1,FALSE))</f>
        <v>596</v>
      </c>
      <c r="V1199" s="6">
        <f>INT(VLOOKUP($I1199,怪物模板!$A$3:$N$302,怪物模板!I$1,FALSE))</f>
        <v>358</v>
      </c>
      <c r="W1199" s="6">
        <f>INT(VLOOKUP($I1199,怪物模板!$A$3:$N$302,怪物模板!J$1,FALSE))</f>
        <v>1492</v>
      </c>
      <c r="X1199" s="6">
        <f>INT(VLOOKUP($I1199,怪物模板!$A$3:$N$302,怪物模板!K$1,FALSE)*10%)</f>
        <v>74</v>
      </c>
      <c r="Y1199" s="6">
        <f>INT(VLOOKUP($I1199,怪物模板!$A$3:$N$302,怪物模板!L$1,FALSE))</f>
        <v>12000</v>
      </c>
      <c r="Z1199" s="6">
        <f>INT(VLOOKUP($I1199,怪物模板!$A$3:$N$302,怪物模板!M$1,FALSE))</f>
        <v>0</v>
      </c>
      <c r="AA1199" s="6">
        <f>INT(VLOOKUP($I1199,怪物模板!$A$3:$N$302,怪物模板!N$1,FALSE))</f>
        <v>550</v>
      </c>
      <c r="AB1199" s="6">
        <v>0</v>
      </c>
      <c r="AC1199" s="6">
        <v>0</v>
      </c>
      <c r="AD1199" s="6">
        <v>0</v>
      </c>
    </row>
    <row r="1200" ht="16.5" spans="1:30">
      <c r="A1200" s="6">
        <v>1197</v>
      </c>
      <c r="B1200" s="37">
        <v>100110</v>
      </c>
      <c r="C1200" s="41" t="s">
        <v>885</v>
      </c>
      <c r="D1200" s="6"/>
      <c r="E1200" s="30" t="str">
        <f t="shared" si="28"/>
        <v>10011021464</v>
      </c>
      <c r="F1200" s="14">
        <v>21464</v>
      </c>
      <c r="G1200" s="41" t="s">
        <v>881</v>
      </c>
      <c r="H1200" s="14"/>
      <c r="I1200" s="14">
        <v>100</v>
      </c>
      <c r="J1200" s="14">
        <v>1</v>
      </c>
      <c r="K1200" s="14">
        <v>0</v>
      </c>
      <c r="L1200" s="14">
        <v>0</v>
      </c>
      <c r="M1200" s="6">
        <v>8</v>
      </c>
      <c r="N1200" s="6">
        <v>10</v>
      </c>
      <c r="O1200" s="6">
        <f>INT(VLOOKUP($I1200,怪物模板!$A$3:$N$302,怪物模板!B$1,FALSE)*M1200)</f>
        <v>2232</v>
      </c>
      <c r="P1200" s="6">
        <f>INT(VLOOKUP($I1200,怪物模板!$A$3:$N$302,怪物模板!C$1,FALSE)*N1200)</f>
        <v>214490</v>
      </c>
      <c r="Q1200" s="6">
        <f>INT(VLOOKUP($I1200,怪物模板!$A$3:$N$302,怪物模板!D$1,FALSE))</f>
        <v>5595</v>
      </c>
      <c r="R1200" s="6">
        <f>INT(VLOOKUP($I1200,怪物模板!$A$3:$N$302,怪物模板!E$1,FALSE))</f>
        <v>5595</v>
      </c>
      <c r="S1200" s="6">
        <f>INT(VLOOKUP($I1200,怪物模板!$A$3:$N$302,怪物模板!F$1,FALSE))</f>
        <v>186</v>
      </c>
      <c r="T1200" s="6">
        <f>INT(VLOOKUP($I1200,怪物模板!$A$3:$N$302,怪物模板!G$1,FALSE))</f>
        <v>373</v>
      </c>
      <c r="U1200" s="6">
        <f>INT(VLOOKUP($I1200,怪物模板!$A$3:$N$302,怪物模板!H$1,FALSE))</f>
        <v>596</v>
      </c>
      <c r="V1200" s="6">
        <f>INT(VLOOKUP($I1200,怪物模板!$A$3:$N$302,怪物模板!I$1,FALSE))</f>
        <v>358</v>
      </c>
      <c r="W1200" s="6">
        <f>INT(VLOOKUP($I1200,怪物模板!$A$3:$N$302,怪物模板!J$1,FALSE))</f>
        <v>1492</v>
      </c>
      <c r="X1200" s="6">
        <f>INT(VLOOKUP($I1200,怪物模板!$A$3:$N$302,怪物模板!K$1,FALSE)*10%)</f>
        <v>74</v>
      </c>
      <c r="Y1200" s="6">
        <f>INT(VLOOKUP($I1200,怪物模板!$A$3:$N$302,怪物模板!L$1,FALSE))</f>
        <v>12000</v>
      </c>
      <c r="Z1200" s="6">
        <f>INT(VLOOKUP($I1200,怪物模板!$A$3:$N$302,怪物模板!M$1,FALSE))</f>
        <v>0</v>
      </c>
      <c r="AA1200" s="6">
        <f>INT(VLOOKUP($I1200,怪物模板!$A$3:$N$302,怪物模板!N$1,FALSE))</f>
        <v>550</v>
      </c>
      <c r="AB1200" s="6">
        <v>0</v>
      </c>
      <c r="AC1200" s="6">
        <v>0</v>
      </c>
      <c r="AD1200" s="6">
        <v>0</v>
      </c>
    </row>
    <row r="1201" ht="16.5" spans="1:30">
      <c r="A1201" s="6">
        <v>1198</v>
      </c>
      <c r="B1201" s="37">
        <v>100110</v>
      </c>
      <c r="C1201" s="41" t="s">
        <v>885</v>
      </c>
      <c r="D1201" s="6"/>
      <c r="E1201" s="30" t="str">
        <f t="shared" si="28"/>
        <v>10011021465</v>
      </c>
      <c r="F1201" s="14">
        <v>21465</v>
      </c>
      <c r="G1201" s="41" t="s">
        <v>882</v>
      </c>
      <c r="H1201" s="14"/>
      <c r="I1201" s="14">
        <v>100</v>
      </c>
      <c r="J1201" s="14">
        <v>1</v>
      </c>
      <c r="K1201" s="14">
        <v>0</v>
      </c>
      <c r="L1201" s="14">
        <v>0</v>
      </c>
      <c r="M1201" s="6">
        <v>8</v>
      </c>
      <c r="N1201" s="6">
        <v>10</v>
      </c>
      <c r="O1201" s="6">
        <f>INT(VLOOKUP($I1201,怪物模板!$A$3:$N$302,怪物模板!B$1,FALSE)*M1201)</f>
        <v>2232</v>
      </c>
      <c r="P1201" s="6">
        <f>INT(VLOOKUP($I1201,怪物模板!$A$3:$N$302,怪物模板!C$1,FALSE)*N1201)</f>
        <v>214490</v>
      </c>
      <c r="Q1201" s="6">
        <f>INT(VLOOKUP($I1201,怪物模板!$A$3:$N$302,怪物模板!D$1,FALSE))</f>
        <v>5595</v>
      </c>
      <c r="R1201" s="6">
        <f>INT(VLOOKUP($I1201,怪物模板!$A$3:$N$302,怪物模板!E$1,FALSE))</f>
        <v>5595</v>
      </c>
      <c r="S1201" s="6">
        <f>INT(VLOOKUP($I1201,怪物模板!$A$3:$N$302,怪物模板!F$1,FALSE))</f>
        <v>186</v>
      </c>
      <c r="T1201" s="6">
        <f>INT(VLOOKUP($I1201,怪物模板!$A$3:$N$302,怪物模板!G$1,FALSE))</f>
        <v>373</v>
      </c>
      <c r="U1201" s="6">
        <f>INT(VLOOKUP($I1201,怪物模板!$A$3:$N$302,怪物模板!H$1,FALSE))</f>
        <v>596</v>
      </c>
      <c r="V1201" s="6">
        <f>INT(VLOOKUP($I1201,怪物模板!$A$3:$N$302,怪物模板!I$1,FALSE))</f>
        <v>358</v>
      </c>
      <c r="W1201" s="6">
        <f>INT(VLOOKUP($I1201,怪物模板!$A$3:$N$302,怪物模板!J$1,FALSE))</f>
        <v>1492</v>
      </c>
      <c r="X1201" s="6">
        <f>INT(VLOOKUP($I1201,怪物模板!$A$3:$N$302,怪物模板!K$1,FALSE)*10%)</f>
        <v>74</v>
      </c>
      <c r="Y1201" s="6">
        <f>INT(VLOOKUP($I1201,怪物模板!$A$3:$N$302,怪物模板!L$1,FALSE))</f>
        <v>12000</v>
      </c>
      <c r="Z1201" s="6">
        <f>INT(VLOOKUP($I1201,怪物模板!$A$3:$N$302,怪物模板!M$1,FALSE))</f>
        <v>0</v>
      </c>
      <c r="AA1201" s="6">
        <f>INT(VLOOKUP($I1201,怪物模板!$A$3:$N$302,怪物模板!N$1,FALSE))</f>
        <v>550</v>
      </c>
      <c r="AB1201" s="6">
        <v>0</v>
      </c>
      <c r="AC1201" s="6">
        <v>0</v>
      </c>
      <c r="AD1201" s="6">
        <v>0</v>
      </c>
    </row>
    <row r="1202" ht="16.5" spans="1:30">
      <c r="A1202" s="6">
        <v>1199</v>
      </c>
      <c r="B1202" s="37">
        <v>100110</v>
      </c>
      <c r="C1202" s="41" t="s">
        <v>885</v>
      </c>
      <c r="D1202" s="6"/>
      <c r="E1202" s="30" t="str">
        <f t="shared" si="28"/>
        <v>10011021466</v>
      </c>
      <c r="F1202" s="14">
        <v>21466</v>
      </c>
      <c r="G1202" s="41" t="s">
        <v>883</v>
      </c>
      <c r="H1202" s="14"/>
      <c r="I1202" s="14">
        <v>100</v>
      </c>
      <c r="J1202" s="14">
        <v>1</v>
      </c>
      <c r="K1202" s="14">
        <v>0</v>
      </c>
      <c r="L1202" s="14">
        <v>0</v>
      </c>
      <c r="M1202" s="6">
        <v>8</v>
      </c>
      <c r="N1202" s="6">
        <v>10</v>
      </c>
      <c r="O1202" s="6">
        <f>INT(VLOOKUP($I1202,怪物模板!$A$3:$N$302,怪物模板!B$1,FALSE)*M1202)</f>
        <v>2232</v>
      </c>
      <c r="P1202" s="6">
        <f>INT(VLOOKUP($I1202,怪物模板!$A$3:$N$302,怪物模板!C$1,FALSE)*N1202)</f>
        <v>214490</v>
      </c>
      <c r="Q1202" s="6">
        <f>INT(VLOOKUP($I1202,怪物模板!$A$3:$N$302,怪物模板!D$1,FALSE))</f>
        <v>5595</v>
      </c>
      <c r="R1202" s="6">
        <f>INT(VLOOKUP($I1202,怪物模板!$A$3:$N$302,怪物模板!E$1,FALSE))</f>
        <v>5595</v>
      </c>
      <c r="S1202" s="6">
        <f>INT(VLOOKUP($I1202,怪物模板!$A$3:$N$302,怪物模板!F$1,FALSE))</f>
        <v>186</v>
      </c>
      <c r="T1202" s="6">
        <f>INT(VLOOKUP($I1202,怪物模板!$A$3:$N$302,怪物模板!G$1,FALSE))</f>
        <v>373</v>
      </c>
      <c r="U1202" s="6">
        <f>INT(VLOOKUP($I1202,怪物模板!$A$3:$N$302,怪物模板!H$1,FALSE))</f>
        <v>596</v>
      </c>
      <c r="V1202" s="6">
        <f>INT(VLOOKUP($I1202,怪物模板!$A$3:$N$302,怪物模板!I$1,FALSE))</f>
        <v>358</v>
      </c>
      <c r="W1202" s="6">
        <f>INT(VLOOKUP($I1202,怪物模板!$A$3:$N$302,怪物模板!J$1,FALSE))</f>
        <v>1492</v>
      </c>
      <c r="X1202" s="6">
        <f>INT(VLOOKUP($I1202,怪物模板!$A$3:$N$302,怪物模板!K$1,FALSE)*10%)</f>
        <v>74</v>
      </c>
      <c r="Y1202" s="6">
        <f>INT(VLOOKUP($I1202,怪物模板!$A$3:$N$302,怪物模板!L$1,FALSE))</f>
        <v>12000</v>
      </c>
      <c r="Z1202" s="6">
        <f>INT(VLOOKUP($I1202,怪物模板!$A$3:$N$302,怪物模板!M$1,FALSE))</f>
        <v>0</v>
      </c>
      <c r="AA1202" s="6">
        <f>INT(VLOOKUP($I1202,怪物模板!$A$3:$N$302,怪物模板!N$1,FALSE))</f>
        <v>550</v>
      </c>
      <c r="AB1202" s="6">
        <v>0</v>
      </c>
      <c r="AC1202" s="6">
        <v>0</v>
      </c>
      <c r="AD1202" s="6">
        <v>0</v>
      </c>
    </row>
    <row r="1203" ht="16.5" spans="1:30">
      <c r="A1203" s="6">
        <v>1200</v>
      </c>
      <c r="B1203" s="37">
        <v>100120</v>
      </c>
      <c r="C1203" s="41" t="s">
        <v>886</v>
      </c>
      <c r="D1203" s="6"/>
      <c r="E1203" s="30" t="str">
        <f t="shared" si="28"/>
        <v>10012021467</v>
      </c>
      <c r="F1203" s="14">
        <v>21467</v>
      </c>
      <c r="G1203" s="41" t="s">
        <v>874</v>
      </c>
      <c r="H1203" s="14"/>
      <c r="I1203" s="14">
        <v>110</v>
      </c>
      <c r="J1203" s="14">
        <v>1</v>
      </c>
      <c r="K1203" s="14">
        <v>0</v>
      </c>
      <c r="L1203" s="14">
        <v>0</v>
      </c>
      <c r="M1203" s="6">
        <v>8</v>
      </c>
      <c r="N1203" s="6">
        <v>10</v>
      </c>
      <c r="O1203" s="6">
        <f>INT(VLOOKUP($I1203,怪物模板!$A$3:$N$302,怪物模板!B$1,FALSE)*M1203)</f>
        <v>2552</v>
      </c>
      <c r="P1203" s="6">
        <f>INT(VLOOKUP($I1203,怪物模板!$A$3:$N$302,怪物模板!C$1,FALSE)*N1203)</f>
        <v>245060</v>
      </c>
      <c r="Q1203" s="6">
        <f>INT(VLOOKUP($I1203,怪物模板!$A$3:$N$302,怪物模板!D$1,FALSE))</f>
        <v>6393</v>
      </c>
      <c r="R1203" s="6">
        <f>INT(VLOOKUP($I1203,怪物模板!$A$3:$N$302,怪物模板!E$1,FALSE))</f>
        <v>6393</v>
      </c>
      <c r="S1203" s="6">
        <f>INT(VLOOKUP($I1203,怪物模板!$A$3:$N$302,怪物模板!F$1,FALSE))</f>
        <v>213</v>
      </c>
      <c r="T1203" s="6">
        <f>INT(VLOOKUP($I1203,怪物模板!$A$3:$N$302,怪物模板!G$1,FALSE))</f>
        <v>426</v>
      </c>
      <c r="U1203" s="6">
        <f>INT(VLOOKUP($I1203,怪物模板!$A$3:$N$302,怪物模板!H$1,FALSE))</f>
        <v>681</v>
      </c>
      <c r="V1203" s="6">
        <f>INT(VLOOKUP($I1203,怪物模板!$A$3:$N$302,怪物模板!I$1,FALSE))</f>
        <v>409</v>
      </c>
      <c r="W1203" s="6">
        <f>INT(VLOOKUP($I1203,怪物模板!$A$3:$N$302,怪物模板!J$1,FALSE))</f>
        <v>1704</v>
      </c>
      <c r="X1203" s="6">
        <f>INT(VLOOKUP($I1203,怪物模板!$A$3:$N$302,怪物模板!K$1,FALSE)*10%)</f>
        <v>85</v>
      </c>
      <c r="Y1203" s="6">
        <f>INT(VLOOKUP($I1203,怪物模板!$A$3:$N$302,怪物模板!L$1,FALSE))</f>
        <v>12000</v>
      </c>
      <c r="Z1203" s="6">
        <f>INT(VLOOKUP($I1203,怪物模板!$A$3:$N$302,怪物模板!M$1,FALSE))</f>
        <v>0</v>
      </c>
      <c r="AA1203" s="6">
        <f>INT(VLOOKUP($I1203,怪物模板!$A$3:$N$302,怪物模板!N$1,FALSE))</f>
        <v>550</v>
      </c>
      <c r="AB1203" s="6">
        <v>0</v>
      </c>
      <c r="AC1203" s="6">
        <v>0</v>
      </c>
      <c r="AD1203" s="6">
        <v>0</v>
      </c>
    </row>
    <row r="1204" ht="16.5" spans="1:30">
      <c r="A1204" s="6">
        <v>1201</v>
      </c>
      <c r="B1204" s="37">
        <v>100120</v>
      </c>
      <c r="C1204" s="41" t="s">
        <v>886</v>
      </c>
      <c r="D1204" s="6"/>
      <c r="E1204" s="30" t="str">
        <f t="shared" si="28"/>
        <v>10012021468</v>
      </c>
      <c r="F1204" s="14">
        <v>21468</v>
      </c>
      <c r="G1204" s="41" t="s">
        <v>875</v>
      </c>
      <c r="H1204" s="14"/>
      <c r="I1204" s="14">
        <v>110</v>
      </c>
      <c r="J1204" s="14">
        <v>1</v>
      </c>
      <c r="K1204" s="14">
        <v>0</v>
      </c>
      <c r="L1204" s="14">
        <v>0</v>
      </c>
      <c r="M1204" s="6">
        <v>8</v>
      </c>
      <c r="N1204" s="6">
        <v>10</v>
      </c>
      <c r="O1204" s="6">
        <f>INT(VLOOKUP($I1204,怪物模板!$A$3:$N$302,怪物模板!B$1,FALSE)*M1204)</f>
        <v>2552</v>
      </c>
      <c r="P1204" s="6">
        <f>INT(VLOOKUP($I1204,怪物模板!$A$3:$N$302,怪物模板!C$1,FALSE)*N1204)</f>
        <v>245060</v>
      </c>
      <c r="Q1204" s="6">
        <f>INT(VLOOKUP($I1204,怪物模板!$A$3:$N$302,怪物模板!D$1,FALSE))</f>
        <v>6393</v>
      </c>
      <c r="R1204" s="6">
        <f>INT(VLOOKUP($I1204,怪物模板!$A$3:$N$302,怪物模板!E$1,FALSE))</f>
        <v>6393</v>
      </c>
      <c r="S1204" s="6">
        <f>INT(VLOOKUP($I1204,怪物模板!$A$3:$N$302,怪物模板!F$1,FALSE))</f>
        <v>213</v>
      </c>
      <c r="T1204" s="6">
        <f>INT(VLOOKUP($I1204,怪物模板!$A$3:$N$302,怪物模板!G$1,FALSE))</f>
        <v>426</v>
      </c>
      <c r="U1204" s="6">
        <f>INT(VLOOKUP($I1204,怪物模板!$A$3:$N$302,怪物模板!H$1,FALSE))</f>
        <v>681</v>
      </c>
      <c r="V1204" s="6">
        <f>INT(VLOOKUP($I1204,怪物模板!$A$3:$N$302,怪物模板!I$1,FALSE))</f>
        <v>409</v>
      </c>
      <c r="W1204" s="6">
        <f>INT(VLOOKUP($I1204,怪物模板!$A$3:$N$302,怪物模板!J$1,FALSE))</f>
        <v>1704</v>
      </c>
      <c r="X1204" s="6">
        <f>INT(VLOOKUP($I1204,怪物模板!$A$3:$N$302,怪物模板!K$1,FALSE)*10%)</f>
        <v>85</v>
      </c>
      <c r="Y1204" s="6">
        <f>INT(VLOOKUP($I1204,怪物模板!$A$3:$N$302,怪物模板!L$1,FALSE))</f>
        <v>12000</v>
      </c>
      <c r="Z1204" s="6">
        <f>INT(VLOOKUP($I1204,怪物模板!$A$3:$N$302,怪物模板!M$1,FALSE))</f>
        <v>0</v>
      </c>
      <c r="AA1204" s="6">
        <f>INT(VLOOKUP($I1204,怪物模板!$A$3:$N$302,怪物模板!N$1,FALSE))</f>
        <v>550</v>
      </c>
      <c r="AB1204" s="6">
        <v>0</v>
      </c>
      <c r="AC1204" s="6">
        <v>0</v>
      </c>
      <c r="AD1204" s="6">
        <v>0</v>
      </c>
    </row>
    <row r="1205" ht="16.5" spans="1:30">
      <c r="A1205" s="6">
        <v>1202</v>
      </c>
      <c r="B1205" s="37">
        <v>100120</v>
      </c>
      <c r="C1205" s="41" t="s">
        <v>886</v>
      </c>
      <c r="D1205" s="6"/>
      <c r="E1205" s="30" t="str">
        <f t="shared" si="28"/>
        <v>10012021469</v>
      </c>
      <c r="F1205" s="14">
        <v>21469</v>
      </c>
      <c r="G1205" s="41" t="s">
        <v>876</v>
      </c>
      <c r="H1205" s="14"/>
      <c r="I1205" s="14">
        <v>110</v>
      </c>
      <c r="J1205" s="14">
        <v>1</v>
      </c>
      <c r="K1205" s="14">
        <v>0</v>
      </c>
      <c r="L1205" s="14">
        <v>0</v>
      </c>
      <c r="M1205" s="6">
        <v>8</v>
      </c>
      <c r="N1205" s="6">
        <v>10</v>
      </c>
      <c r="O1205" s="6">
        <f>INT(VLOOKUP($I1205,怪物模板!$A$3:$N$302,怪物模板!B$1,FALSE)*M1205)</f>
        <v>2552</v>
      </c>
      <c r="P1205" s="6">
        <f>INT(VLOOKUP($I1205,怪物模板!$A$3:$N$302,怪物模板!C$1,FALSE)*N1205)</f>
        <v>245060</v>
      </c>
      <c r="Q1205" s="6">
        <f>INT(VLOOKUP($I1205,怪物模板!$A$3:$N$302,怪物模板!D$1,FALSE))</f>
        <v>6393</v>
      </c>
      <c r="R1205" s="6">
        <f>INT(VLOOKUP($I1205,怪物模板!$A$3:$N$302,怪物模板!E$1,FALSE))</f>
        <v>6393</v>
      </c>
      <c r="S1205" s="6">
        <f>INT(VLOOKUP($I1205,怪物模板!$A$3:$N$302,怪物模板!F$1,FALSE))</f>
        <v>213</v>
      </c>
      <c r="T1205" s="6">
        <f>INT(VLOOKUP($I1205,怪物模板!$A$3:$N$302,怪物模板!G$1,FALSE))</f>
        <v>426</v>
      </c>
      <c r="U1205" s="6">
        <f>INT(VLOOKUP($I1205,怪物模板!$A$3:$N$302,怪物模板!H$1,FALSE))</f>
        <v>681</v>
      </c>
      <c r="V1205" s="6">
        <f>INT(VLOOKUP($I1205,怪物模板!$A$3:$N$302,怪物模板!I$1,FALSE))</f>
        <v>409</v>
      </c>
      <c r="W1205" s="6">
        <f>INT(VLOOKUP($I1205,怪物模板!$A$3:$N$302,怪物模板!J$1,FALSE))</f>
        <v>1704</v>
      </c>
      <c r="X1205" s="6">
        <f>INT(VLOOKUP($I1205,怪物模板!$A$3:$N$302,怪物模板!K$1,FALSE)*10%)</f>
        <v>85</v>
      </c>
      <c r="Y1205" s="6">
        <f>INT(VLOOKUP($I1205,怪物模板!$A$3:$N$302,怪物模板!L$1,FALSE))</f>
        <v>12000</v>
      </c>
      <c r="Z1205" s="6">
        <f>INT(VLOOKUP($I1205,怪物模板!$A$3:$N$302,怪物模板!M$1,FALSE))</f>
        <v>0</v>
      </c>
      <c r="AA1205" s="6">
        <f>INT(VLOOKUP($I1205,怪物模板!$A$3:$N$302,怪物模板!N$1,FALSE))</f>
        <v>550</v>
      </c>
      <c r="AB1205" s="6">
        <v>0</v>
      </c>
      <c r="AC1205" s="6">
        <v>0</v>
      </c>
      <c r="AD1205" s="6">
        <v>0</v>
      </c>
    </row>
    <row r="1206" ht="16.5" spans="1:30">
      <c r="A1206" s="6">
        <v>1203</v>
      </c>
      <c r="B1206" s="37">
        <v>100120</v>
      </c>
      <c r="C1206" s="41" t="s">
        <v>886</v>
      </c>
      <c r="D1206" s="6"/>
      <c r="E1206" s="30" t="str">
        <f t="shared" si="28"/>
        <v>10012021470</v>
      </c>
      <c r="F1206" s="14">
        <v>21470</v>
      </c>
      <c r="G1206" s="41" t="s">
        <v>877</v>
      </c>
      <c r="H1206" s="14"/>
      <c r="I1206" s="14">
        <v>110</v>
      </c>
      <c r="J1206" s="14">
        <v>1</v>
      </c>
      <c r="K1206" s="14">
        <v>0</v>
      </c>
      <c r="L1206" s="14">
        <v>0</v>
      </c>
      <c r="M1206" s="6">
        <v>8</v>
      </c>
      <c r="N1206" s="6">
        <v>10</v>
      </c>
      <c r="O1206" s="6">
        <f>INT(VLOOKUP($I1206,怪物模板!$A$3:$N$302,怪物模板!B$1,FALSE)*M1206)</f>
        <v>2552</v>
      </c>
      <c r="P1206" s="6">
        <f>INT(VLOOKUP($I1206,怪物模板!$A$3:$N$302,怪物模板!C$1,FALSE)*N1206)</f>
        <v>245060</v>
      </c>
      <c r="Q1206" s="6">
        <f>INT(VLOOKUP($I1206,怪物模板!$A$3:$N$302,怪物模板!D$1,FALSE))</f>
        <v>6393</v>
      </c>
      <c r="R1206" s="6">
        <f>INT(VLOOKUP($I1206,怪物模板!$A$3:$N$302,怪物模板!E$1,FALSE))</f>
        <v>6393</v>
      </c>
      <c r="S1206" s="6">
        <f>INT(VLOOKUP($I1206,怪物模板!$A$3:$N$302,怪物模板!F$1,FALSE))</f>
        <v>213</v>
      </c>
      <c r="T1206" s="6">
        <f>INT(VLOOKUP($I1206,怪物模板!$A$3:$N$302,怪物模板!G$1,FALSE))</f>
        <v>426</v>
      </c>
      <c r="U1206" s="6">
        <f>INT(VLOOKUP($I1206,怪物模板!$A$3:$N$302,怪物模板!H$1,FALSE))</f>
        <v>681</v>
      </c>
      <c r="V1206" s="6">
        <f>INT(VLOOKUP($I1206,怪物模板!$A$3:$N$302,怪物模板!I$1,FALSE))</f>
        <v>409</v>
      </c>
      <c r="W1206" s="6">
        <f>INT(VLOOKUP($I1206,怪物模板!$A$3:$N$302,怪物模板!J$1,FALSE))</f>
        <v>1704</v>
      </c>
      <c r="X1206" s="6">
        <f>INT(VLOOKUP($I1206,怪物模板!$A$3:$N$302,怪物模板!K$1,FALSE)*10%)</f>
        <v>85</v>
      </c>
      <c r="Y1206" s="6">
        <f>INT(VLOOKUP($I1206,怪物模板!$A$3:$N$302,怪物模板!L$1,FALSE))</f>
        <v>12000</v>
      </c>
      <c r="Z1206" s="6">
        <f>INT(VLOOKUP($I1206,怪物模板!$A$3:$N$302,怪物模板!M$1,FALSE))</f>
        <v>0</v>
      </c>
      <c r="AA1206" s="6">
        <f>INT(VLOOKUP($I1206,怪物模板!$A$3:$N$302,怪物模板!N$1,FALSE))</f>
        <v>550</v>
      </c>
      <c r="AB1206" s="6">
        <v>0</v>
      </c>
      <c r="AC1206" s="6">
        <v>0</v>
      </c>
      <c r="AD1206" s="6">
        <v>0</v>
      </c>
    </row>
    <row r="1207" ht="16.5" spans="1:30">
      <c r="A1207" s="6">
        <v>1204</v>
      </c>
      <c r="B1207" s="37">
        <v>100120</v>
      </c>
      <c r="C1207" s="41" t="s">
        <v>886</v>
      </c>
      <c r="D1207" s="6"/>
      <c r="E1207" s="30" t="str">
        <f t="shared" si="28"/>
        <v>10012021471</v>
      </c>
      <c r="F1207" s="14">
        <v>21471</v>
      </c>
      <c r="G1207" s="41" t="s">
        <v>878</v>
      </c>
      <c r="H1207" s="14"/>
      <c r="I1207" s="14">
        <v>110</v>
      </c>
      <c r="J1207" s="14">
        <v>1</v>
      </c>
      <c r="K1207" s="14">
        <v>0</v>
      </c>
      <c r="L1207" s="14">
        <v>0</v>
      </c>
      <c r="M1207" s="6">
        <v>8</v>
      </c>
      <c r="N1207" s="6">
        <v>10</v>
      </c>
      <c r="O1207" s="6">
        <f>INT(VLOOKUP($I1207,怪物模板!$A$3:$N$302,怪物模板!B$1,FALSE)*M1207)</f>
        <v>2552</v>
      </c>
      <c r="P1207" s="6">
        <f>INT(VLOOKUP($I1207,怪物模板!$A$3:$N$302,怪物模板!C$1,FALSE)*N1207)</f>
        <v>245060</v>
      </c>
      <c r="Q1207" s="6">
        <f>INT(VLOOKUP($I1207,怪物模板!$A$3:$N$302,怪物模板!D$1,FALSE))</f>
        <v>6393</v>
      </c>
      <c r="R1207" s="6">
        <f>INT(VLOOKUP($I1207,怪物模板!$A$3:$N$302,怪物模板!E$1,FALSE))</f>
        <v>6393</v>
      </c>
      <c r="S1207" s="6">
        <f>INT(VLOOKUP($I1207,怪物模板!$A$3:$N$302,怪物模板!F$1,FALSE))</f>
        <v>213</v>
      </c>
      <c r="T1207" s="6">
        <f>INT(VLOOKUP($I1207,怪物模板!$A$3:$N$302,怪物模板!G$1,FALSE))</f>
        <v>426</v>
      </c>
      <c r="U1207" s="6">
        <f>INT(VLOOKUP($I1207,怪物模板!$A$3:$N$302,怪物模板!H$1,FALSE))</f>
        <v>681</v>
      </c>
      <c r="V1207" s="6">
        <f>INT(VLOOKUP($I1207,怪物模板!$A$3:$N$302,怪物模板!I$1,FALSE))</f>
        <v>409</v>
      </c>
      <c r="W1207" s="6">
        <f>INT(VLOOKUP($I1207,怪物模板!$A$3:$N$302,怪物模板!J$1,FALSE))</f>
        <v>1704</v>
      </c>
      <c r="X1207" s="6">
        <f>INT(VLOOKUP($I1207,怪物模板!$A$3:$N$302,怪物模板!K$1,FALSE)*10%)</f>
        <v>85</v>
      </c>
      <c r="Y1207" s="6">
        <f>INT(VLOOKUP($I1207,怪物模板!$A$3:$N$302,怪物模板!L$1,FALSE))</f>
        <v>12000</v>
      </c>
      <c r="Z1207" s="6">
        <f>INT(VLOOKUP($I1207,怪物模板!$A$3:$N$302,怪物模板!M$1,FALSE))</f>
        <v>0</v>
      </c>
      <c r="AA1207" s="6">
        <f>INT(VLOOKUP($I1207,怪物模板!$A$3:$N$302,怪物模板!N$1,FALSE))</f>
        <v>550</v>
      </c>
      <c r="AB1207" s="6">
        <v>0</v>
      </c>
      <c r="AC1207" s="6">
        <v>0</v>
      </c>
      <c r="AD1207" s="6">
        <v>0</v>
      </c>
    </row>
    <row r="1208" ht="16.5" spans="1:30">
      <c r="A1208" s="6">
        <v>1205</v>
      </c>
      <c r="B1208" s="37">
        <v>100120</v>
      </c>
      <c r="C1208" s="41" t="s">
        <v>886</v>
      </c>
      <c r="D1208" s="6"/>
      <c r="E1208" s="30" t="str">
        <f t="shared" si="28"/>
        <v>10012021472</v>
      </c>
      <c r="F1208" s="14">
        <v>21472</v>
      </c>
      <c r="G1208" s="41" t="s">
        <v>879</v>
      </c>
      <c r="H1208" s="14"/>
      <c r="I1208" s="14">
        <v>110</v>
      </c>
      <c r="J1208" s="14">
        <v>1</v>
      </c>
      <c r="K1208" s="14">
        <v>0</v>
      </c>
      <c r="L1208" s="14">
        <v>0</v>
      </c>
      <c r="M1208" s="6">
        <v>8</v>
      </c>
      <c r="N1208" s="6">
        <v>10</v>
      </c>
      <c r="O1208" s="6">
        <f>INT(VLOOKUP($I1208,怪物模板!$A$3:$N$302,怪物模板!B$1,FALSE)*M1208)</f>
        <v>2552</v>
      </c>
      <c r="P1208" s="6">
        <f>INT(VLOOKUP($I1208,怪物模板!$A$3:$N$302,怪物模板!C$1,FALSE)*N1208)</f>
        <v>245060</v>
      </c>
      <c r="Q1208" s="6">
        <f>INT(VLOOKUP($I1208,怪物模板!$A$3:$N$302,怪物模板!D$1,FALSE))</f>
        <v>6393</v>
      </c>
      <c r="R1208" s="6">
        <f>INT(VLOOKUP($I1208,怪物模板!$A$3:$N$302,怪物模板!E$1,FALSE))</f>
        <v>6393</v>
      </c>
      <c r="S1208" s="6">
        <f>INT(VLOOKUP($I1208,怪物模板!$A$3:$N$302,怪物模板!F$1,FALSE))</f>
        <v>213</v>
      </c>
      <c r="T1208" s="6">
        <f>INT(VLOOKUP($I1208,怪物模板!$A$3:$N$302,怪物模板!G$1,FALSE))</f>
        <v>426</v>
      </c>
      <c r="U1208" s="6">
        <f>INT(VLOOKUP($I1208,怪物模板!$A$3:$N$302,怪物模板!H$1,FALSE))</f>
        <v>681</v>
      </c>
      <c r="V1208" s="6">
        <f>INT(VLOOKUP($I1208,怪物模板!$A$3:$N$302,怪物模板!I$1,FALSE))</f>
        <v>409</v>
      </c>
      <c r="W1208" s="6">
        <f>INT(VLOOKUP($I1208,怪物模板!$A$3:$N$302,怪物模板!J$1,FALSE))</f>
        <v>1704</v>
      </c>
      <c r="X1208" s="6">
        <f>INT(VLOOKUP($I1208,怪物模板!$A$3:$N$302,怪物模板!K$1,FALSE)*10%)</f>
        <v>85</v>
      </c>
      <c r="Y1208" s="6">
        <f>INT(VLOOKUP($I1208,怪物模板!$A$3:$N$302,怪物模板!L$1,FALSE))</f>
        <v>12000</v>
      </c>
      <c r="Z1208" s="6">
        <f>INT(VLOOKUP($I1208,怪物模板!$A$3:$N$302,怪物模板!M$1,FALSE))</f>
        <v>0</v>
      </c>
      <c r="AA1208" s="6">
        <f>INT(VLOOKUP($I1208,怪物模板!$A$3:$N$302,怪物模板!N$1,FALSE))</f>
        <v>550</v>
      </c>
      <c r="AB1208" s="6">
        <v>0</v>
      </c>
      <c r="AC1208" s="6">
        <v>0</v>
      </c>
      <c r="AD1208" s="6">
        <v>0</v>
      </c>
    </row>
    <row r="1209" ht="16.5" spans="1:30">
      <c r="A1209" s="6">
        <v>1206</v>
      </c>
      <c r="B1209" s="37">
        <v>100120</v>
      </c>
      <c r="C1209" s="41" t="s">
        <v>886</v>
      </c>
      <c r="D1209" s="6"/>
      <c r="E1209" s="30" t="str">
        <f t="shared" si="28"/>
        <v>10012021473</v>
      </c>
      <c r="F1209" s="14">
        <v>21473</v>
      </c>
      <c r="G1209" s="41" t="s">
        <v>880</v>
      </c>
      <c r="H1209" s="14"/>
      <c r="I1209" s="14">
        <v>110</v>
      </c>
      <c r="J1209" s="14">
        <v>1</v>
      </c>
      <c r="K1209" s="14">
        <v>0</v>
      </c>
      <c r="L1209" s="14">
        <v>0</v>
      </c>
      <c r="M1209" s="6">
        <v>8</v>
      </c>
      <c r="N1209" s="6">
        <v>10</v>
      </c>
      <c r="O1209" s="6">
        <f>INT(VLOOKUP($I1209,怪物模板!$A$3:$N$302,怪物模板!B$1,FALSE)*M1209)</f>
        <v>2552</v>
      </c>
      <c r="P1209" s="6">
        <f>INT(VLOOKUP($I1209,怪物模板!$A$3:$N$302,怪物模板!C$1,FALSE)*N1209)</f>
        <v>245060</v>
      </c>
      <c r="Q1209" s="6">
        <f>INT(VLOOKUP($I1209,怪物模板!$A$3:$N$302,怪物模板!D$1,FALSE))</f>
        <v>6393</v>
      </c>
      <c r="R1209" s="6">
        <f>INT(VLOOKUP($I1209,怪物模板!$A$3:$N$302,怪物模板!E$1,FALSE))</f>
        <v>6393</v>
      </c>
      <c r="S1209" s="6">
        <f>INT(VLOOKUP($I1209,怪物模板!$A$3:$N$302,怪物模板!F$1,FALSE))</f>
        <v>213</v>
      </c>
      <c r="T1209" s="6">
        <f>INT(VLOOKUP($I1209,怪物模板!$A$3:$N$302,怪物模板!G$1,FALSE))</f>
        <v>426</v>
      </c>
      <c r="U1209" s="6">
        <f>INT(VLOOKUP($I1209,怪物模板!$A$3:$N$302,怪物模板!H$1,FALSE))</f>
        <v>681</v>
      </c>
      <c r="V1209" s="6">
        <f>INT(VLOOKUP($I1209,怪物模板!$A$3:$N$302,怪物模板!I$1,FALSE))</f>
        <v>409</v>
      </c>
      <c r="W1209" s="6">
        <f>INT(VLOOKUP($I1209,怪物模板!$A$3:$N$302,怪物模板!J$1,FALSE))</f>
        <v>1704</v>
      </c>
      <c r="X1209" s="6">
        <f>INT(VLOOKUP($I1209,怪物模板!$A$3:$N$302,怪物模板!K$1,FALSE)*10%)</f>
        <v>85</v>
      </c>
      <c r="Y1209" s="6">
        <f>INT(VLOOKUP($I1209,怪物模板!$A$3:$N$302,怪物模板!L$1,FALSE))</f>
        <v>12000</v>
      </c>
      <c r="Z1209" s="6">
        <f>INT(VLOOKUP($I1209,怪物模板!$A$3:$N$302,怪物模板!M$1,FALSE))</f>
        <v>0</v>
      </c>
      <c r="AA1209" s="6">
        <f>INT(VLOOKUP($I1209,怪物模板!$A$3:$N$302,怪物模板!N$1,FALSE))</f>
        <v>550</v>
      </c>
      <c r="AB1209" s="6">
        <v>0</v>
      </c>
      <c r="AC1209" s="6">
        <v>0</v>
      </c>
      <c r="AD1209" s="6">
        <v>0</v>
      </c>
    </row>
    <row r="1210" ht="16.5" spans="1:30">
      <c r="A1210" s="6">
        <v>1207</v>
      </c>
      <c r="B1210" s="37">
        <v>100120</v>
      </c>
      <c r="C1210" s="41" t="s">
        <v>886</v>
      </c>
      <c r="D1210" s="6"/>
      <c r="E1210" s="30" t="str">
        <f t="shared" si="28"/>
        <v>10012021474</v>
      </c>
      <c r="F1210" s="14">
        <v>21474</v>
      </c>
      <c r="G1210" s="41" t="s">
        <v>881</v>
      </c>
      <c r="H1210" s="14"/>
      <c r="I1210" s="14">
        <v>110</v>
      </c>
      <c r="J1210" s="14">
        <v>1</v>
      </c>
      <c r="K1210" s="14">
        <v>0</v>
      </c>
      <c r="L1210" s="14">
        <v>0</v>
      </c>
      <c r="M1210" s="6">
        <v>8</v>
      </c>
      <c r="N1210" s="6">
        <v>10</v>
      </c>
      <c r="O1210" s="6">
        <f>INT(VLOOKUP($I1210,怪物模板!$A$3:$N$302,怪物模板!B$1,FALSE)*M1210)</f>
        <v>2552</v>
      </c>
      <c r="P1210" s="6">
        <f>INT(VLOOKUP($I1210,怪物模板!$A$3:$N$302,怪物模板!C$1,FALSE)*N1210)</f>
        <v>245060</v>
      </c>
      <c r="Q1210" s="6">
        <f>INT(VLOOKUP($I1210,怪物模板!$A$3:$N$302,怪物模板!D$1,FALSE))</f>
        <v>6393</v>
      </c>
      <c r="R1210" s="6">
        <f>INT(VLOOKUP($I1210,怪物模板!$A$3:$N$302,怪物模板!E$1,FALSE))</f>
        <v>6393</v>
      </c>
      <c r="S1210" s="6">
        <f>INT(VLOOKUP($I1210,怪物模板!$A$3:$N$302,怪物模板!F$1,FALSE))</f>
        <v>213</v>
      </c>
      <c r="T1210" s="6">
        <f>INT(VLOOKUP($I1210,怪物模板!$A$3:$N$302,怪物模板!G$1,FALSE))</f>
        <v>426</v>
      </c>
      <c r="U1210" s="6">
        <f>INT(VLOOKUP($I1210,怪物模板!$A$3:$N$302,怪物模板!H$1,FALSE))</f>
        <v>681</v>
      </c>
      <c r="V1210" s="6">
        <f>INT(VLOOKUP($I1210,怪物模板!$A$3:$N$302,怪物模板!I$1,FALSE))</f>
        <v>409</v>
      </c>
      <c r="W1210" s="6">
        <f>INT(VLOOKUP($I1210,怪物模板!$A$3:$N$302,怪物模板!J$1,FALSE))</f>
        <v>1704</v>
      </c>
      <c r="X1210" s="6">
        <f>INT(VLOOKUP($I1210,怪物模板!$A$3:$N$302,怪物模板!K$1,FALSE)*10%)</f>
        <v>85</v>
      </c>
      <c r="Y1210" s="6">
        <f>INT(VLOOKUP($I1210,怪物模板!$A$3:$N$302,怪物模板!L$1,FALSE))</f>
        <v>12000</v>
      </c>
      <c r="Z1210" s="6">
        <f>INT(VLOOKUP($I1210,怪物模板!$A$3:$N$302,怪物模板!M$1,FALSE))</f>
        <v>0</v>
      </c>
      <c r="AA1210" s="6">
        <f>INT(VLOOKUP($I1210,怪物模板!$A$3:$N$302,怪物模板!N$1,FALSE))</f>
        <v>550</v>
      </c>
      <c r="AB1210" s="6">
        <v>0</v>
      </c>
      <c r="AC1210" s="6">
        <v>0</v>
      </c>
      <c r="AD1210" s="6">
        <v>0</v>
      </c>
    </row>
    <row r="1211" ht="16.5" spans="1:30">
      <c r="A1211" s="6">
        <v>1208</v>
      </c>
      <c r="B1211" s="37">
        <v>100120</v>
      </c>
      <c r="C1211" s="41" t="s">
        <v>886</v>
      </c>
      <c r="D1211" s="6"/>
      <c r="E1211" s="30" t="str">
        <f t="shared" si="28"/>
        <v>10012021475</v>
      </c>
      <c r="F1211" s="14">
        <v>21475</v>
      </c>
      <c r="G1211" s="41" t="s">
        <v>882</v>
      </c>
      <c r="H1211" s="14"/>
      <c r="I1211" s="14">
        <v>110</v>
      </c>
      <c r="J1211" s="14">
        <v>1</v>
      </c>
      <c r="K1211" s="14">
        <v>0</v>
      </c>
      <c r="L1211" s="14">
        <v>0</v>
      </c>
      <c r="M1211" s="6">
        <v>8</v>
      </c>
      <c r="N1211" s="6">
        <v>10</v>
      </c>
      <c r="O1211" s="6">
        <f>INT(VLOOKUP($I1211,怪物模板!$A$3:$N$302,怪物模板!B$1,FALSE)*M1211)</f>
        <v>2552</v>
      </c>
      <c r="P1211" s="6">
        <f>INT(VLOOKUP($I1211,怪物模板!$A$3:$N$302,怪物模板!C$1,FALSE)*N1211)</f>
        <v>245060</v>
      </c>
      <c r="Q1211" s="6">
        <f>INT(VLOOKUP($I1211,怪物模板!$A$3:$N$302,怪物模板!D$1,FALSE))</f>
        <v>6393</v>
      </c>
      <c r="R1211" s="6">
        <f>INT(VLOOKUP($I1211,怪物模板!$A$3:$N$302,怪物模板!E$1,FALSE))</f>
        <v>6393</v>
      </c>
      <c r="S1211" s="6">
        <f>INT(VLOOKUP($I1211,怪物模板!$A$3:$N$302,怪物模板!F$1,FALSE))</f>
        <v>213</v>
      </c>
      <c r="T1211" s="6">
        <f>INT(VLOOKUP($I1211,怪物模板!$A$3:$N$302,怪物模板!G$1,FALSE))</f>
        <v>426</v>
      </c>
      <c r="U1211" s="6">
        <f>INT(VLOOKUP($I1211,怪物模板!$A$3:$N$302,怪物模板!H$1,FALSE))</f>
        <v>681</v>
      </c>
      <c r="V1211" s="6">
        <f>INT(VLOOKUP($I1211,怪物模板!$A$3:$N$302,怪物模板!I$1,FALSE))</f>
        <v>409</v>
      </c>
      <c r="W1211" s="6">
        <f>INT(VLOOKUP($I1211,怪物模板!$A$3:$N$302,怪物模板!J$1,FALSE))</f>
        <v>1704</v>
      </c>
      <c r="X1211" s="6">
        <f>INT(VLOOKUP($I1211,怪物模板!$A$3:$N$302,怪物模板!K$1,FALSE)*10%)</f>
        <v>85</v>
      </c>
      <c r="Y1211" s="6">
        <f>INT(VLOOKUP($I1211,怪物模板!$A$3:$N$302,怪物模板!L$1,FALSE))</f>
        <v>12000</v>
      </c>
      <c r="Z1211" s="6">
        <f>INT(VLOOKUP($I1211,怪物模板!$A$3:$N$302,怪物模板!M$1,FALSE))</f>
        <v>0</v>
      </c>
      <c r="AA1211" s="6">
        <f>INT(VLOOKUP($I1211,怪物模板!$A$3:$N$302,怪物模板!N$1,FALSE))</f>
        <v>550</v>
      </c>
      <c r="AB1211" s="6">
        <v>0</v>
      </c>
      <c r="AC1211" s="6">
        <v>0</v>
      </c>
      <c r="AD1211" s="6">
        <v>0</v>
      </c>
    </row>
    <row r="1212" ht="16.5" spans="1:30">
      <c r="A1212" s="6">
        <v>1209</v>
      </c>
      <c r="B1212" s="37">
        <v>100120</v>
      </c>
      <c r="C1212" s="41" t="s">
        <v>886</v>
      </c>
      <c r="D1212" s="6"/>
      <c r="E1212" s="30" t="str">
        <f t="shared" si="28"/>
        <v>10012021476</v>
      </c>
      <c r="F1212" s="14">
        <v>21476</v>
      </c>
      <c r="G1212" s="41" t="s">
        <v>883</v>
      </c>
      <c r="H1212" s="14"/>
      <c r="I1212" s="14">
        <v>110</v>
      </c>
      <c r="J1212" s="14">
        <v>1</v>
      </c>
      <c r="K1212" s="14">
        <v>0</v>
      </c>
      <c r="L1212" s="14">
        <v>0</v>
      </c>
      <c r="M1212" s="6">
        <v>8</v>
      </c>
      <c r="N1212" s="6">
        <v>10</v>
      </c>
      <c r="O1212" s="6">
        <f>INT(VLOOKUP($I1212,怪物模板!$A$3:$N$302,怪物模板!B$1,FALSE)*M1212)</f>
        <v>2552</v>
      </c>
      <c r="P1212" s="6">
        <f>INT(VLOOKUP($I1212,怪物模板!$A$3:$N$302,怪物模板!C$1,FALSE)*N1212)</f>
        <v>245060</v>
      </c>
      <c r="Q1212" s="6">
        <f>INT(VLOOKUP($I1212,怪物模板!$A$3:$N$302,怪物模板!D$1,FALSE))</f>
        <v>6393</v>
      </c>
      <c r="R1212" s="6">
        <f>INT(VLOOKUP($I1212,怪物模板!$A$3:$N$302,怪物模板!E$1,FALSE))</f>
        <v>6393</v>
      </c>
      <c r="S1212" s="6">
        <f>INT(VLOOKUP($I1212,怪物模板!$A$3:$N$302,怪物模板!F$1,FALSE))</f>
        <v>213</v>
      </c>
      <c r="T1212" s="6">
        <f>INT(VLOOKUP($I1212,怪物模板!$A$3:$N$302,怪物模板!G$1,FALSE))</f>
        <v>426</v>
      </c>
      <c r="U1212" s="6">
        <f>INT(VLOOKUP($I1212,怪物模板!$A$3:$N$302,怪物模板!H$1,FALSE))</f>
        <v>681</v>
      </c>
      <c r="V1212" s="6">
        <f>INT(VLOOKUP($I1212,怪物模板!$A$3:$N$302,怪物模板!I$1,FALSE))</f>
        <v>409</v>
      </c>
      <c r="W1212" s="6">
        <f>INT(VLOOKUP($I1212,怪物模板!$A$3:$N$302,怪物模板!J$1,FALSE))</f>
        <v>1704</v>
      </c>
      <c r="X1212" s="6">
        <f>INT(VLOOKUP($I1212,怪物模板!$A$3:$N$302,怪物模板!K$1,FALSE)*10%)</f>
        <v>85</v>
      </c>
      <c r="Y1212" s="6">
        <f>INT(VLOOKUP($I1212,怪物模板!$A$3:$N$302,怪物模板!L$1,FALSE))</f>
        <v>12000</v>
      </c>
      <c r="Z1212" s="6">
        <f>INT(VLOOKUP($I1212,怪物模板!$A$3:$N$302,怪物模板!M$1,FALSE))</f>
        <v>0</v>
      </c>
      <c r="AA1212" s="6">
        <f>INT(VLOOKUP($I1212,怪物模板!$A$3:$N$302,怪物模板!N$1,FALSE))</f>
        <v>550</v>
      </c>
      <c r="AB1212" s="6">
        <v>0</v>
      </c>
      <c r="AC1212" s="6">
        <v>0</v>
      </c>
      <c r="AD1212" s="6">
        <v>0</v>
      </c>
    </row>
    <row r="1213" ht="16.5" spans="1:30">
      <c r="A1213" s="6">
        <v>1210</v>
      </c>
      <c r="B1213" s="37">
        <v>100130</v>
      </c>
      <c r="C1213" s="41" t="s">
        <v>887</v>
      </c>
      <c r="D1213" s="6"/>
      <c r="E1213" s="30" t="str">
        <f t="shared" si="28"/>
        <v>10013021477</v>
      </c>
      <c r="F1213" s="14">
        <v>21477</v>
      </c>
      <c r="G1213" s="41" t="s">
        <v>874</v>
      </c>
      <c r="H1213" s="14"/>
      <c r="I1213" s="14">
        <v>120</v>
      </c>
      <c r="J1213" s="14">
        <v>1</v>
      </c>
      <c r="K1213" s="14">
        <v>0</v>
      </c>
      <c r="L1213" s="14">
        <v>0</v>
      </c>
      <c r="M1213" s="6">
        <v>8</v>
      </c>
      <c r="N1213" s="6">
        <v>10</v>
      </c>
      <c r="O1213" s="6">
        <f>INT(VLOOKUP($I1213,怪物模板!$A$3:$N$302,怪物模板!B$1,FALSE)*M1213)</f>
        <v>2888</v>
      </c>
      <c r="P1213" s="6">
        <f>INT(VLOOKUP($I1213,怪物模板!$A$3:$N$302,怪物模板!C$1,FALSE)*N1213)</f>
        <v>277340</v>
      </c>
      <c r="Q1213" s="6">
        <f>INT(VLOOKUP($I1213,怪物模板!$A$3:$N$302,怪物模板!D$1,FALSE))</f>
        <v>7235</v>
      </c>
      <c r="R1213" s="6">
        <f>INT(VLOOKUP($I1213,怪物模板!$A$3:$N$302,怪物模板!E$1,FALSE))</f>
        <v>7235</v>
      </c>
      <c r="S1213" s="6">
        <f>INT(VLOOKUP($I1213,怪物模板!$A$3:$N$302,怪物模板!F$1,FALSE))</f>
        <v>241</v>
      </c>
      <c r="T1213" s="6">
        <f>INT(VLOOKUP($I1213,怪物模板!$A$3:$N$302,怪物模板!G$1,FALSE))</f>
        <v>482</v>
      </c>
      <c r="U1213" s="6">
        <f>INT(VLOOKUP($I1213,怪物模板!$A$3:$N$302,怪物模板!H$1,FALSE))</f>
        <v>771</v>
      </c>
      <c r="V1213" s="6">
        <f>INT(VLOOKUP($I1213,怪物模板!$A$3:$N$302,怪物模板!I$1,FALSE))</f>
        <v>463</v>
      </c>
      <c r="W1213" s="6">
        <f>INT(VLOOKUP($I1213,怪物模板!$A$3:$N$302,怪物模板!J$1,FALSE))</f>
        <v>1929</v>
      </c>
      <c r="X1213" s="6">
        <f>INT(VLOOKUP($I1213,怪物模板!$A$3:$N$302,怪物模板!K$1,FALSE)*10%)</f>
        <v>96</v>
      </c>
      <c r="Y1213" s="6">
        <f>INT(VLOOKUP($I1213,怪物模板!$A$3:$N$302,怪物模板!L$1,FALSE))</f>
        <v>12000</v>
      </c>
      <c r="Z1213" s="6">
        <f>INT(VLOOKUP($I1213,怪物模板!$A$3:$N$302,怪物模板!M$1,FALSE))</f>
        <v>0</v>
      </c>
      <c r="AA1213" s="6">
        <f>INT(VLOOKUP($I1213,怪物模板!$A$3:$N$302,怪物模板!N$1,FALSE))</f>
        <v>550</v>
      </c>
      <c r="AB1213" s="6">
        <v>0</v>
      </c>
      <c r="AC1213" s="6">
        <v>0</v>
      </c>
      <c r="AD1213" s="6">
        <v>0</v>
      </c>
    </row>
    <row r="1214" ht="16.5" spans="1:30">
      <c r="A1214" s="6">
        <v>1211</v>
      </c>
      <c r="B1214" s="37">
        <v>100130</v>
      </c>
      <c r="C1214" s="41" t="s">
        <v>887</v>
      </c>
      <c r="D1214" s="6"/>
      <c r="E1214" s="30" t="str">
        <f t="shared" si="28"/>
        <v>10013021478</v>
      </c>
      <c r="F1214" s="14">
        <v>21478</v>
      </c>
      <c r="G1214" s="41" t="s">
        <v>875</v>
      </c>
      <c r="H1214" s="14"/>
      <c r="I1214" s="14">
        <v>120</v>
      </c>
      <c r="J1214" s="14">
        <v>1</v>
      </c>
      <c r="K1214" s="14">
        <v>0</v>
      </c>
      <c r="L1214" s="14">
        <v>0</v>
      </c>
      <c r="M1214" s="6">
        <v>8</v>
      </c>
      <c r="N1214" s="6">
        <v>10</v>
      </c>
      <c r="O1214" s="6">
        <f>INT(VLOOKUP($I1214,怪物模板!$A$3:$N$302,怪物模板!B$1,FALSE)*M1214)</f>
        <v>2888</v>
      </c>
      <c r="P1214" s="6">
        <f>INT(VLOOKUP($I1214,怪物模板!$A$3:$N$302,怪物模板!C$1,FALSE)*N1214)</f>
        <v>277340</v>
      </c>
      <c r="Q1214" s="6">
        <f>INT(VLOOKUP($I1214,怪物模板!$A$3:$N$302,怪物模板!D$1,FALSE))</f>
        <v>7235</v>
      </c>
      <c r="R1214" s="6">
        <f>INT(VLOOKUP($I1214,怪物模板!$A$3:$N$302,怪物模板!E$1,FALSE))</f>
        <v>7235</v>
      </c>
      <c r="S1214" s="6">
        <f>INT(VLOOKUP($I1214,怪物模板!$A$3:$N$302,怪物模板!F$1,FALSE))</f>
        <v>241</v>
      </c>
      <c r="T1214" s="6">
        <f>INT(VLOOKUP($I1214,怪物模板!$A$3:$N$302,怪物模板!G$1,FALSE))</f>
        <v>482</v>
      </c>
      <c r="U1214" s="6">
        <f>INT(VLOOKUP($I1214,怪物模板!$A$3:$N$302,怪物模板!H$1,FALSE))</f>
        <v>771</v>
      </c>
      <c r="V1214" s="6">
        <f>INT(VLOOKUP($I1214,怪物模板!$A$3:$N$302,怪物模板!I$1,FALSE))</f>
        <v>463</v>
      </c>
      <c r="W1214" s="6">
        <f>INT(VLOOKUP($I1214,怪物模板!$A$3:$N$302,怪物模板!J$1,FALSE))</f>
        <v>1929</v>
      </c>
      <c r="X1214" s="6">
        <f>INT(VLOOKUP($I1214,怪物模板!$A$3:$N$302,怪物模板!K$1,FALSE)*10%)</f>
        <v>96</v>
      </c>
      <c r="Y1214" s="6">
        <f>INT(VLOOKUP($I1214,怪物模板!$A$3:$N$302,怪物模板!L$1,FALSE))</f>
        <v>12000</v>
      </c>
      <c r="Z1214" s="6">
        <f>INT(VLOOKUP($I1214,怪物模板!$A$3:$N$302,怪物模板!M$1,FALSE))</f>
        <v>0</v>
      </c>
      <c r="AA1214" s="6">
        <f>INT(VLOOKUP($I1214,怪物模板!$A$3:$N$302,怪物模板!N$1,FALSE))</f>
        <v>550</v>
      </c>
      <c r="AB1214" s="6">
        <v>0</v>
      </c>
      <c r="AC1214" s="6">
        <v>0</v>
      </c>
      <c r="AD1214" s="6">
        <v>0</v>
      </c>
    </row>
    <row r="1215" ht="16.5" spans="1:30">
      <c r="A1215" s="6">
        <v>1212</v>
      </c>
      <c r="B1215" s="37">
        <v>100130</v>
      </c>
      <c r="C1215" s="41" t="s">
        <v>887</v>
      </c>
      <c r="D1215" s="6"/>
      <c r="E1215" s="30" t="str">
        <f t="shared" si="28"/>
        <v>10013021479</v>
      </c>
      <c r="F1215" s="14">
        <v>21479</v>
      </c>
      <c r="G1215" s="41" t="s">
        <v>876</v>
      </c>
      <c r="H1215" s="14"/>
      <c r="I1215" s="14">
        <v>120</v>
      </c>
      <c r="J1215" s="14">
        <v>1</v>
      </c>
      <c r="K1215" s="14">
        <v>0</v>
      </c>
      <c r="L1215" s="14">
        <v>0</v>
      </c>
      <c r="M1215" s="6">
        <v>8</v>
      </c>
      <c r="N1215" s="6">
        <v>10</v>
      </c>
      <c r="O1215" s="6">
        <f>INT(VLOOKUP($I1215,怪物模板!$A$3:$N$302,怪物模板!B$1,FALSE)*M1215)</f>
        <v>2888</v>
      </c>
      <c r="P1215" s="6">
        <f>INT(VLOOKUP($I1215,怪物模板!$A$3:$N$302,怪物模板!C$1,FALSE)*N1215)</f>
        <v>277340</v>
      </c>
      <c r="Q1215" s="6">
        <f>INT(VLOOKUP($I1215,怪物模板!$A$3:$N$302,怪物模板!D$1,FALSE))</f>
        <v>7235</v>
      </c>
      <c r="R1215" s="6">
        <f>INT(VLOOKUP($I1215,怪物模板!$A$3:$N$302,怪物模板!E$1,FALSE))</f>
        <v>7235</v>
      </c>
      <c r="S1215" s="6">
        <f>INT(VLOOKUP($I1215,怪物模板!$A$3:$N$302,怪物模板!F$1,FALSE))</f>
        <v>241</v>
      </c>
      <c r="T1215" s="6">
        <f>INT(VLOOKUP($I1215,怪物模板!$A$3:$N$302,怪物模板!G$1,FALSE))</f>
        <v>482</v>
      </c>
      <c r="U1215" s="6">
        <f>INT(VLOOKUP($I1215,怪物模板!$A$3:$N$302,怪物模板!H$1,FALSE))</f>
        <v>771</v>
      </c>
      <c r="V1215" s="6">
        <f>INT(VLOOKUP($I1215,怪物模板!$A$3:$N$302,怪物模板!I$1,FALSE))</f>
        <v>463</v>
      </c>
      <c r="W1215" s="6">
        <f>INT(VLOOKUP($I1215,怪物模板!$A$3:$N$302,怪物模板!J$1,FALSE))</f>
        <v>1929</v>
      </c>
      <c r="X1215" s="6">
        <f>INT(VLOOKUP($I1215,怪物模板!$A$3:$N$302,怪物模板!K$1,FALSE)*10%)</f>
        <v>96</v>
      </c>
      <c r="Y1215" s="6">
        <f>INT(VLOOKUP($I1215,怪物模板!$A$3:$N$302,怪物模板!L$1,FALSE))</f>
        <v>12000</v>
      </c>
      <c r="Z1215" s="6">
        <f>INT(VLOOKUP($I1215,怪物模板!$A$3:$N$302,怪物模板!M$1,FALSE))</f>
        <v>0</v>
      </c>
      <c r="AA1215" s="6">
        <f>INT(VLOOKUP($I1215,怪物模板!$A$3:$N$302,怪物模板!N$1,FALSE))</f>
        <v>550</v>
      </c>
      <c r="AB1215" s="6">
        <v>0</v>
      </c>
      <c r="AC1215" s="6">
        <v>0</v>
      </c>
      <c r="AD1215" s="6">
        <v>0</v>
      </c>
    </row>
    <row r="1216" ht="16.5" spans="1:30">
      <c r="A1216" s="6">
        <v>1213</v>
      </c>
      <c r="B1216" s="37">
        <v>100130</v>
      </c>
      <c r="C1216" s="41" t="s">
        <v>887</v>
      </c>
      <c r="D1216" s="6"/>
      <c r="E1216" s="30" t="str">
        <f t="shared" si="28"/>
        <v>10013021480</v>
      </c>
      <c r="F1216" s="14">
        <v>21480</v>
      </c>
      <c r="G1216" s="41" t="s">
        <v>877</v>
      </c>
      <c r="H1216" s="14"/>
      <c r="I1216" s="14">
        <v>120</v>
      </c>
      <c r="J1216" s="14">
        <v>1</v>
      </c>
      <c r="K1216" s="14">
        <v>0</v>
      </c>
      <c r="L1216" s="14">
        <v>0</v>
      </c>
      <c r="M1216" s="6">
        <v>8</v>
      </c>
      <c r="N1216" s="6">
        <v>10</v>
      </c>
      <c r="O1216" s="6">
        <f>INT(VLOOKUP($I1216,怪物模板!$A$3:$N$302,怪物模板!B$1,FALSE)*M1216)</f>
        <v>2888</v>
      </c>
      <c r="P1216" s="6">
        <f>INT(VLOOKUP($I1216,怪物模板!$A$3:$N$302,怪物模板!C$1,FALSE)*N1216)</f>
        <v>277340</v>
      </c>
      <c r="Q1216" s="6">
        <f>INT(VLOOKUP($I1216,怪物模板!$A$3:$N$302,怪物模板!D$1,FALSE))</f>
        <v>7235</v>
      </c>
      <c r="R1216" s="6">
        <f>INT(VLOOKUP($I1216,怪物模板!$A$3:$N$302,怪物模板!E$1,FALSE))</f>
        <v>7235</v>
      </c>
      <c r="S1216" s="6">
        <f>INT(VLOOKUP($I1216,怪物模板!$A$3:$N$302,怪物模板!F$1,FALSE))</f>
        <v>241</v>
      </c>
      <c r="T1216" s="6">
        <f>INT(VLOOKUP($I1216,怪物模板!$A$3:$N$302,怪物模板!G$1,FALSE))</f>
        <v>482</v>
      </c>
      <c r="U1216" s="6">
        <f>INT(VLOOKUP($I1216,怪物模板!$A$3:$N$302,怪物模板!H$1,FALSE))</f>
        <v>771</v>
      </c>
      <c r="V1216" s="6">
        <f>INT(VLOOKUP($I1216,怪物模板!$A$3:$N$302,怪物模板!I$1,FALSE))</f>
        <v>463</v>
      </c>
      <c r="W1216" s="6">
        <f>INT(VLOOKUP($I1216,怪物模板!$A$3:$N$302,怪物模板!J$1,FALSE))</f>
        <v>1929</v>
      </c>
      <c r="X1216" s="6">
        <f>INT(VLOOKUP($I1216,怪物模板!$A$3:$N$302,怪物模板!K$1,FALSE)*10%)</f>
        <v>96</v>
      </c>
      <c r="Y1216" s="6">
        <f>INT(VLOOKUP($I1216,怪物模板!$A$3:$N$302,怪物模板!L$1,FALSE))</f>
        <v>12000</v>
      </c>
      <c r="Z1216" s="6">
        <f>INT(VLOOKUP($I1216,怪物模板!$A$3:$N$302,怪物模板!M$1,FALSE))</f>
        <v>0</v>
      </c>
      <c r="AA1216" s="6">
        <f>INT(VLOOKUP($I1216,怪物模板!$A$3:$N$302,怪物模板!N$1,FALSE))</f>
        <v>550</v>
      </c>
      <c r="AB1216" s="6">
        <v>0</v>
      </c>
      <c r="AC1216" s="6">
        <v>0</v>
      </c>
      <c r="AD1216" s="6">
        <v>0</v>
      </c>
    </row>
    <row r="1217" ht="16.5" spans="1:30">
      <c r="A1217" s="6">
        <v>1214</v>
      </c>
      <c r="B1217" s="37">
        <v>100130</v>
      </c>
      <c r="C1217" s="41" t="s">
        <v>887</v>
      </c>
      <c r="D1217" s="6"/>
      <c r="E1217" s="30" t="str">
        <f t="shared" si="28"/>
        <v>10013021481</v>
      </c>
      <c r="F1217" s="14">
        <v>21481</v>
      </c>
      <c r="G1217" s="41" t="s">
        <v>878</v>
      </c>
      <c r="H1217" s="14"/>
      <c r="I1217" s="14">
        <v>120</v>
      </c>
      <c r="J1217" s="14">
        <v>1</v>
      </c>
      <c r="K1217" s="14">
        <v>0</v>
      </c>
      <c r="L1217" s="14">
        <v>0</v>
      </c>
      <c r="M1217" s="6">
        <v>8</v>
      </c>
      <c r="N1217" s="6">
        <v>10</v>
      </c>
      <c r="O1217" s="6">
        <f>INT(VLOOKUP($I1217,怪物模板!$A$3:$N$302,怪物模板!B$1,FALSE)*M1217)</f>
        <v>2888</v>
      </c>
      <c r="P1217" s="6">
        <f>INT(VLOOKUP($I1217,怪物模板!$A$3:$N$302,怪物模板!C$1,FALSE)*N1217)</f>
        <v>277340</v>
      </c>
      <c r="Q1217" s="6">
        <f>INT(VLOOKUP($I1217,怪物模板!$A$3:$N$302,怪物模板!D$1,FALSE))</f>
        <v>7235</v>
      </c>
      <c r="R1217" s="6">
        <f>INT(VLOOKUP($I1217,怪物模板!$A$3:$N$302,怪物模板!E$1,FALSE))</f>
        <v>7235</v>
      </c>
      <c r="S1217" s="6">
        <f>INT(VLOOKUP($I1217,怪物模板!$A$3:$N$302,怪物模板!F$1,FALSE))</f>
        <v>241</v>
      </c>
      <c r="T1217" s="6">
        <f>INT(VLOOKUP($I1217,怪物模板!$A$3:$N$302,怪物模板!G$1,FALSE))</f>
        <v>482</v>
      </c>
      <c r="U1217" s="6">
        <f>INT(VLOOKUP($I1217,怪物模板!$A$3:$N$302,怪物模板!H$1,FALSE))</f>
        <v>771</v>
      </c>
      <c r="V1217" s="6">
        <f>INT(VLOOKUP($I1217,怪物模板!$A$3:$N$302,怪物模板!I$1,FALSE))</f>
        <v>463</v>
      </c>
      <c r="W1217" s="6">
        <f>INT(VLOOKUP($I1217,怪物模板!$A$3:$N$302,怪物模板!J$1,FALSE))</f>
        <v>1929</v>
      </c>
      <c r="X1217" s="6">
        <f>INT(VLOOKUP($I1217,怪物模板!$A$3:$N$302,怪物模板!K$1,FALSE)*10%)</f>
        <v>96</v>
      </c>
      <c r="Y1217" s="6">
        <f>INT(VLOOKUP($I1217,怪物模板!$A$3:$N$302,怪物模板!L$1,FALSE))</f>
        <v>12000</v>
      </c>
      <c r="Z1217" s="6">
        <f>INT(VLOOKUP($I1217,怪物模板!$A$3:$N$302,怪物模板!M$1,FALSE))</f>
        <v>0</v>
      </c>
      <c r="AA1217" s="6">
        <f>INT(VLOOKUP($I1217,怪物模板!$A$3:$N$302,怪物模板!N$1,FALSE))</f>
        <v>550</v>
      </c>
      <c r="AB1217" s="6">
        <v>0</v>
      </c>
      <c r="AC1217" s="6">
        <v>0</v>
      </c>
      <c r="AD1217" s="6">
        <v>0</v>
      </c>
    </row>
    <row r="1218" ht="16.5" spans="1:30">
      <c r="A1218" s="6">
        <v>1215</v>
      </c>
      <c r="B1218" s="37">
        <v>100130</v>
      </c>
      <c r="C1218" s="41" t="s">
        <v>887</v>
      </c>
      <c r="D1218" s="6"/>
      <c r="E1218" s="30" t="str">
        <f t="shared" si="28"/>
        <v>10013021482</v>
      </c>
      <c r="F1218" s="14">
        <v>21482</v>
      </c>
      <c r="G1218" s="41" t="s">
        <v>879</v>
      </c>
      <c r="H1218" s="14"/>
      <c r="I1218" s="14">
        <v>120</v>
      </c>
      <c r="J1218" s="14">
        <v>1</v>
      </c>
      <c r="K1218" s="14">
        <v>0</v>
      </c>
      <c r="L1218" s="14">
        <v>0</v>
      </c>
      <c r="M1218" s="6">
        <v>8</v>
      </c>
      <c r="N1218" s="6">
        <v>10</v>
      </c>
      <c r="O1218" s="6">
        <f>INT(VLOOKUP($I1218,怪物模板!$A$3:$N$302,怪物模板!B$1,FALSE)*M1218)</f>
        <v>2888</v>
      </c>
      <c r="P1218" s="6">
        <f>INT(VLOOKUP($I1218,怪物模板!$A$3:$N$302,怪物模板!C$1,FALSE)*N1218)</f>
        <v>277340</v>
      </c>
      <c r="Q1218" s="6">
        <f>INT(VLOOKUP($I1218,怪物模板!$A$3:$N$302,怪物模板!D$1,FALSE))</f>
        <v>7235</v>
      </c>
      <c r="R1218" s="6">
        <f>INT(VLOOKUP($I1218,怪物模板!$A$3:$N$302,怪物模板!E$1,FALSE))</f>
        <v>7235</v>
      </c>
      <c r="S1218" s="6">
        <f>INT(VLOOKUP($I1218,怪物模板!$A$3:$N$302,怪物模板!F$1,FALSE))</f>
        <v>241</v>
      </c>
      <c r="T1218" s="6">
        <f>INT(VLOOKUP($I1218,怪物模板!$A$3:$N$302,怪物模板!G$1,FALSE))</f>
        <v>482</v>
      </c>
      <c r="U1218" s="6">
        <f>INT(VLOOKUP($I1218,怪物模板!$A$3:$N$302,怪物模板!H$1,FALSE))</f>
        <v>771</v>
      </c>
      <c r="V1218" s="6">
        <f>INT(VLOOKUP($I1218,怪物模板!$A$3:$N$302,怪物模板!I$1,FALSE))</f>
        <v>463</v>
      </c>
      <c r="W1218" s="6">
        <f>INT(VLOOKUP($I1218,怪物模板!$A$3:$N$302,怪物模板!J$1,FALSE))</f>
        <v>1929</v>
      </c>
      <c r="X1218" s="6">
        <f>INT(VLOOKUP($I1218,怪物模板!$A$3:$N$302,怪物模板!K$1,FALSE)*10%)</f>
        <v>96</v>
      </c>
      <c r="Y1218" s="6">
        <f>INT(VLOOKUP($I1218,怪物模板!$A$3:$N$302,怪物模板!L$1,FALSE))</f>
        <v>12000</v>
      </c>
      <c r="Z1218" s="6">
        <f>INT(VLOOKUP($I1218,怪物模板!$A$3:$N$302,怪物模板!M$1,FALSE))</f>
        <v>0</v>
      </c>
      <c r="AA1218" s="6">
        <f>INT(VLOOKUP($I1218,怪物模板!$A$3:$N$302,怪物模板!N$1,FALSE))</f>
        <v>550</v>
      </c>
      <c r="AB1218" s="6">
        <v>0</v>
      </c>
      <c r="AC1218" s="6">
        <v>0</v>
      </c>
      <c r="AD1218" s="6">
        <v>0</v>
      </c>
    </row>
    <row r="1219" ht="16.5" spans="1:30">
      <c r="A1219" s="6">
        <v>1216</v>
      </c>
      <c r="B1219" s="37">
        <v>100130</v>
      </c>
      <c r="C1219" s="41" t="s">
        <v>887</v>
      </c>
      <c r="D1219" s="6"/>
      <c r="E1219" s="30" t="str">
        <f t="shared" si="28"/>
        <v>10013021483</v>
      </c>
      <c r="F1219" s="14">
        <v>21483</v>
      </c>
      <c r="G1219" s="41" t="s">
        <v>880</v>
      </c>
      <c r="H1219" s="14"/>
      <c r="I1219" s="14">
        <v>120</v>
      </c>
      <c r="J1219" s="14">
        <v>1</v>
      </c>
      <c r="K1219" s="14">
        <v>0</v>
      </c>
      <c r="L1219" s="14">
        <v>0</v>
      </c>
      <c r="M1219" s="6">
        <v>8</v>
      </c>
      <c r="N1219" s="6">
        <v>10</v>
      </c>
      <c r="O1219" s="6">
        <f>INT(VLOOKUP($I1219,怪物模板!$A$3:$N$302,怪物模板!B$1,FALSE)*M1219)</f>
        <v>2888</v>
      </c>
      <c r="P1219" s="6">
        <f>INT(VLOOKUP($I1219,怪物模板!$A$3:$N$302,怪物模板!C$1,FALSE)*N1219)</f>
        <v>277340</v>
      </c>
      <c r="Q1219" s="6">
        <f>INT(VLOOKUP($I1219,怪物模板!$A$3:$N$302,怪物模板!D$1,FALSE))</f>
        <v>7235</v>
      </c>
      <c r="R1219" s="6">
        <f>INT(VLOOKUP($I1219,怪物模板!$A$3:$N$302,怪物模板!E$1,FALSE))</f>
        <v>7235</v>
      </c>
      <c r="S1219" s="6">
        <f>INT(VLOOKUP($I1219,怪物模板!$A$3:$N$302,怪物模板!F$1,FALSE))</f>
        <v>241</v>
      </c>
      <c r="T1219" s="6">
        <f>INT(VLOOKUP($I1219,怪物模板!$A$3:$N$302,怪物模板!G$1,FALSE))</f>
        <v>482</v>
      </c>
      <c r="U1219" s="6">
        <f>INT(VLOOKUP($I1219,怪物模板!$A$3:$N$302,怪物模板!H$1,FALSE))</f>
        <v>771</v>
      </c>
      <c r="V1219" s="6">
        <f>INT(VLOOKUP($I1219,怪物模板!$A$3:$N$302,怪物模板!I$1,FALSE))</f>
        <v>463</v>
      </c>
      <c r="W1219" s="6">
        <f>INT(VLOOKUP($I1219,怪物模板!$A$3:$N$302,怪物模板!J$1,FALSE))</f>
        <v>1929</v>
      </c>
      <c r="X1219" s="6">
        <f>INT(VLOOKUP($I1219,怪物模板!$A$3:$N$302,怪物模板!K$1,FALSE)*10%)</f>
        <v>96</v>
      </c>
      <c r="Y1219" s="6">
        <f>INT(VLOOKUP($I1219,怪物模板!$A$3:$N$302,怪物模板!L$1,FALSE))</f>
        <v>12000</v>
      </c>
      <c r="Z1219" s="6">
        <f>INT(VLOOKUP($I1219,怪物模板!$A$3:$N$302,怪物模板!M$1,FALSE))</f>
        <v>0</v>
      </c>
      <c r="AA1219" s="6">
        <f>INT(VLOOKUP($I1219,怪物模板!$A$3:$N$302,怪物模板!N$1,FALSE))</f>
        <v>550</v>
      </c>
      <c r="AB1219" s="6">
        <v>0</v>
      </c>
      <c r="AC1219" s="6">
        <v>0</v>
      </c>
      <c r="AD1219" s="6">
        <v>0</v>
      </c>
    </row>
    <row r="1220" ht="16.5" spans="1:30">
      <c r="A1220" s="6">
        <v>1217</v>
      </c>
      <c r="B1220" s="37">
        <v>100130</v>
      </c>
      <c r="C1220" s="41" t="s">
        <v>887</v>
      </c>
      <c r="D1220" s="6"/>
      <c r="E1220" s="30" t="str">
        <f t="shared" si="28"/>
        <v>10013021484</v>
      </c>
      <c r="F1220" s="14">
        <v>21484</v>
      </c>
      <c r="G1220" s="41" t="s">
        <v>881</v>
      </c>
      <c r="H1220" s="14"/>
      <c r="I1220" s="14">
        <v>120</v>
      </c>
      <c r="J1220" s="14">
        <v>1</v>
      </c>
      <c r="K1220" s="14">
        <v>0</v>
      </c>
      <c r="L1220" s="14">
        <v>0</v>
      </c>
      <c r="M1220" s="6">
        <v>8</v>
      </c>
      <c r="N1220" s="6">
        <v>10</v>
      </c>
      <c r="O1220" s="6">
        <f>INT(VLOOKUP($I1220,怪物模板!$A$3:$N$302,怪物模板!B$1,FALSE)*M1220)</f>
        <v>2888</v>
      </c>
      <c r="P1220" s="6">
        <f>INT(VLOOKUP($I1220,怪物模板!$A$3:$N$302,怪物模板!C$1,FALSE)*N1220)</f>
        <v>277340</v>
      </c>
      <c r="Q1220" s="6">
        <f>INT(VLOOKUP($I1220,怪物模板!$A$3:$N$302,怪物模板!D$1,FALSE))</f>
        <v>7235</v>
      </c>
      <c r="R1220" s="6">
        <f>INT(VLOOKUP($I1220,怪物模板!$A$3:$N$302,怪物模板!E$1,FALSE))</f>
        <v>7235</v>
      </c>
      <c r="S1220" s="6">
        <f>INT(VLOOKUP($I1220,怪物模板!$A$3:$N$302,怪物模板!F$1,FALSE))</f>
        <v>241</v>
      </c>
      <c r="T1220" s="6">
        <f>INT(VLOOKUP($I1220,怪物模板!$A$3:$N$302,怪物模板!G$1,FALSE))</f>
        <v>482</v>
      </c>
      <c r="U1220" s="6">
        <f>INT(VLOOKUP($I1220,怪物模板!$A$3:$N$302,怪物模板!H$1,FALSE))</f>
        <v>771</v>
      </c>
      <c r="V1220" s="6">
        <f>INT(VLOOKUP($I1220,怪物模板!$A$3:$N$302,怪物模板!I$1,FALSE))</f>
        <v>463</v>
      </c>
      <c r="W1220" s="6">
        <f>INT(VLOOKUP($I1220,怪物模板!$A$3:$N$302,怪物模板!J$1,FALSE))</f>
        <v>1929</v>
      </c>
      <c r="X1220" s="6">
        <f>INT(VLOOKUP($I1220,怪物模板!$A$3:$N$302,怪物模板!K$1,FALSE)*10%)</f>
        <v>96</v>
      </c>
      <c r="Y1220" s="6">
        <f>INT(VLOOKUP($I1220,怪物模板!$A$3:$N$302,怪物模板!L$1,FALSE))</f>
        <v>12000</v>
      </c>
      <c r="Z1220" s="6">
        <f>INT(VLOOKUP($I1220,怪物模板!$A$3:$N$302,怪物模板!M$1,FALSE))</f>
        <v>0</v>
      </c>
      <c r="AA1220" s="6">
        <f>INT(VLOOKUP($I1220,怪物模板!$A$3:$N$302,怪物模板!N$1,FALSE))</f>
        <v>550</v>
      </c>
      <c r="AB1220" s="6">
        <v>0</v>
      </c>
      <c r="AC1220" s="6">
        <v>0</v>
      </c>
      <c r="AD1220" s="6">
        <v>0</v>
      </c>
    </row>
    <row r="1221" ht="16.5" spans="1:30">
      <c r="A1221" s="6">
        <v>1218</v>
      </c>
      <c r="B1221" s="37">
        <v>100130</v>
      </c>
      <c r="C1221" s="41" t="s">
        <v>887</v>
      </c>
      <c r="D1221" s="6"/>
      <c r="E1221" s="30" t="str">
        <f t="shared" si="28"/>
        <v>10013021485</v>
      </c>
      <c r="F1221" s="14">
        <v>21485</v>
      </c>
      <c r="G1221" s="41" t="s">
        <v>882</v>
      </c>
      <c r="H1221" s="14"/>
      <c r="I1221" s="14">
        <v>120</v>
      </c>
      <c r="J1221" s="14">
        <v>1</v>
      </c>
      <c r="K1221" s="14">
        <v>0</v>
      </c>
      <c r="L1221" s="14">
        <v>0</v>
      </c>
      <c r="M1221" s="6">
        <v>8</v>
      </c>
      <c r="N1221" s="6">
        <v>10</v>
      </c>
      <c r="O1221" s="6">
        <f>INT(VLOOKUP($I1221,怪物模板!$A$3:$N$302,怪物模板!B$1,FALSE)*M1221)</f>
        <v>2888</v>
      </c>
      <c r="P1221" s="6">
        <f>INT(VLOOKUP($I1221,怪物模板!$A$3:$N$302,怪物模板!C$1,FALSE)*N1221)</f>
        <v>277340</v>
      </c>
      <c r="Q1221" s="6">
        <f>INT(VLOOKUP($I1221,怪物模板!$A$3:$N$302,怪物模板!D$1,FALSE))</f>
        <v>7235</v>
      </c>
      <c r="R1221" s="6">
        <f>INT(VLOOKUP($I1221,怪物模板!$A$3:$N$302,怪物模板!E$1,FALSE))</f>
        <v>7235</v>
      </c>
      <c r="S1221" s="6">
        <f>INT(VLOOKUP($I1221,怪物模板!$A$3:$N$302,怪物模板!F$1,FALSE))</f>
        <v>241</v>
      </c>
      <c r="T1221" s="6">
        <f>INT(VLOOKUP($I1221,怪物模板!$A$3:$N$302,怪物模板!G$1,FALSE))</f>
        <v>482</v>
      </c>
      <c r="U1221" s="6">
        <f>INT(VLOOKUP($I1221,怪物模板!$A$3:$N$302,怪物模板!H$1,FALSE))</f>
        <v>771</v>
      </c>
      <c r="V1221" s="6">
        <f>INT(VLOOKUP($I1221,怪物模板!$A$3:$N$302,怪物模板!I$1,FALSE))</f>
        <v>463</v>
      </c>
      <c r="W1221" s="6">
        <f>INT(VLOOKUP($I1221,怪物模板!$A$3:$N$302,怪物模板!J$1,FALSE))</f>
        <v>1929</v>
      </c>
      <c r="X1221" s="6">
        <f>INT(VLOOKUP($I1221,怪物模板!$A$3:$N$302,怪物模板!K$1,FALSE)*10%)</f>
        <v>96</v>
      </c>
      <c r="Y1221" s="6">
        <f>INT(VLOOKUP($I1221,怪物模板!$A$3:$N$302,怪物模板!L$1,FALSE))</f>
        <v>12000</v>
      </c>
      <c r="Z1221" s="6">
        <f>INT(VLOOKUP($I1221,怪物模板!$A$3:$N$302,怪物模板!M$1,FALSE))</f>
        <v>0</v>
      </c>
      <c r="AA1221" s="6">
        <f>INT(VLOOKUP($I1221,怪物模板!$A$3:$N$302,怪物模板!N$1,FALSE))</f>
        <v>550</v>
      </c>
      <c r="AB1221" s="6">
        <v>0</v>
      </c>
      <c r="AC1221" s="6">
        <v>0</v>
      </c>
      <c r="AD1221" s="6">
        <v>0</v>
      </c>
    </row>
    <row r="1222" ht="16.5" spans="1:30">
      <c r="A1222" s="6">
        <v>1219</v>
      </c>
      <c r="B1222" s="37">
        <v>100130</v>
      </c>
      <c r="C1222" s="41" t="s">
        <v>887</v>
      </c>
      <c r="D1222" s="6"/>
      <c r="E1222" s="30" t="str">
        <f t="shared" si="28"/>
        <v>10013021486</v>
      </c>
      <c r="F1222" s="14">
        <v>21486</v>
      </c>
      <c r="G1222" s="41" t="s">
        <v>883</v>
      </c>
      <c r="H1222" s="14"/>
      <c r="I1222" s="14">
        <v>120</v>
      </c>
      <c r="J1222" s="14">
        <v>1</v>
      </c>
      <c r="K1222" s="14">
        <v>0</v>
      </c>
      <c r="L1222" s="14">
        <v>0</v>
      </c>
      <c r="M1222" s="6">
        <v>8</v>
      </c>
      <c r="N1222" s="6">
        <v>10</v>
      </c>
      <c r="O1222" s="6">
        <f>INT(VLOOKUP($I1222,怪物模板!$A$3:$N$302,怪物模板!B$1,FALSE)*M1222)</f>
        <v>2888</v>
      </c>
      <c r="P1222" s="6">
        <f>INT(VLOOKUP($I1222,怪物模板!$A$3:$N$302,怪物模板!C$1,FALSE)*N1222)</f>
        <v>277340</v>
      </c>
      <c r="Q1222" s="6">
        <f>INT(VLOOKUP($I1222,怪物模板!$A$3:$N$302,怪物模板!D$1,FALSE))</f>
        <v>7235</v>
      </c>
      <c r="R1222" s="6">
        <f>INT(VLOOKUP($I1222,怪物模板!$A$3:$N$302,怪物模板!E$1,FALSE))</f>
        <v>7235</v>
      </c>
      <c r="S1222" s="6">
        <f>INT(VLOOKUP($I1222,怪物模板!$A$3:$N$302,怪物模板!F$1,FALSE))</f>
        <v>241</v>
      </c>
      <c r="T1222" s="6">
        <f>INT(VLOOKUP($I1222,怪物模板!$A$3:$N$302,怪物模板!G$1,FALSE))</f>
        <v>482</v>
      </c>
      <c r="U1222" s="6">
        <f>INT(VLOOKUP($I1222,怪物模板!$A$3:$N$302,怪物模板!H$1,FALSE))</f>
        <v>771</v>
      </c>
      <c r="V1222" s="6">
        <f>INT(VLOOKUP($I1222,怪物模板!$A$3:$N$302,怪物模板!I$1,FALSE))</f>
        <v>463</v>
      </c>
      <c r="W1222" s="6">
        <f>INT(VLOOKUP($I1222,怪物模板!$A$3:$N$302,怪物模板!J$1,FALSE))</f>
        <v>1929</v>
      </c>
      <c r="X1222" s="6">
        <f>INT(VLOOKUP($I1222,怪物模板!$A$3:$N$302,怪物模板!K$1,FALSE)*10%)</f>
        <v>96</v>
      </c>
      <c r="Y1222" s="6">
        <f>INT(VLOOKUP($I1222,怪物模板!$A$3:$N$302,怪物模板!L$1,FALSE))</f>
        <v>12000</v>
      </c>
      <c r="Z1222" s="6">
        <f>INT(VLOOKUP($I1222,怪物模板!$A$3:$N$302,怪物模板!M$1,FALSE))</f>
        <v>0</v>
      </c>
      <c r="AA1222" s="6">
        <f>INT(VLOOKUP($I1222,怪物模板!$A$3:$N$302,怪物模板!N$1,FALSE))</f>
        <v>550</v>
      </c>
      <c r="AB1222" s="6">
        <v>0</v>
      </c>
      <c r="AC1222" s="6">
        <v>0</v>
      </c>
      <c r="AD1222" s="6">
        <v>0</v>
      </c>
    </row>
    <row r="1223" spans="1:30">
      <c r="A1223" s="6">
        <v>1220</v>
      </c>
      <c r="B1223" s="6">
        <v>7090021</v>
      </c>
      <c r="C1223" s="6" t="s">
        <v>712</v>
      </c>
      <c r="D1223" s="6" t="s">
        <v>203</v>
      </c>
      <c r="E1223" s="30" t="str">
        <f t="shared" ref="E1223:E1286" si="29">B1223&amp;F1223</f>
        <v>709002123916</v>
      </c>
      <c r="F1223" s="6">
        <v>23916</v>
      </c>
      <c r="G1223" s="6" t="s">
        <v>888</v>
      </c>
      <c r="H1223" s="6"/>
      <c r="I1223" s="14">
        <v>80</v>
      </c>
      <c r="J1223" s="14">
        <v>1</v>
      </c>
      <c r="K1223" s="14">
        <v>0</v>
      </c>
      <c r="L1223" s="14">
        <v>0</v>
      </c>
      <c r="M1223" s="6">
        <v>6</v>
      </c>
      <c r="N1223" s="6">
        <v>15</v>
      </c>
      <c r="O1223" s="6">
        <f>INT(VLOOKUP($I1223,怪物模板!$A$3:$N$302,怪物模板!B$1,FALSE)*M1223)</f>
        <v>1236</v>
      </c>
      <c r="P1223" s="6">
        <f>INT(VLOOKUP($I1223,怪物模板!$A$3:$N$302,怪物模板!C$1,FALSE)*N1223)</f>
        <v>237705</v>
      </c>
      <c r="Q1223" s="6">
        <f>INT(VLOOKUP($I1223,怪物模板!$A$3:$N$302,怪物模板!D$1,FALSE))</f>
        <v>4134</v>
      </c>
      <c r="R1223" s="6">
        <f>INT(VLOOKUP($I1223,怪物模板!$A$3:$N$302,怪物模板!E$1,FALSE))</f>
        <v>4134</v>
      </c>
      <c r="S1223" s="6">
        <f>INT(VLOOKUP($I1223,怪物模板!$A$3:$N$302,怪物模板!F$1,FALSE))</f>
        <v>137</v>
      </c>
      <c r="T1223" s="6">
        <f>INT(VLOOKUP($I1223,怪物模板!$A$3:$N$302,怪物模板!G$1,FALSE))</f>
        <v>275</v>
      </c>
      <c r="U1223" s="6">
        <f>INT(VLOOKUP($I1223,怪物模板!$A$3:$N$302,怪物模板!H$1,FALSE))</f>
        <v>440</v>
      </c>
      <c r="V1223" s="6">
        <f>INT(VLOOKUP($I1223,怪物模板!$A$3:$N$302,怪物模板!I$1,FALSE))</f>
        <v>264</v>
      </c>
      <c r="W1223" s="6">
        <f>INT(VLOOKUP($I1223,怪物模板!$A$3:$N$302,怪物模板!J$1,FALSE))</f>
        <v>1102</v>
      </c>
      <c r="X1223" s="6">
        <f>INT(VLOOKUP($I1223,怪物模板!$A$3:$N$302,怪物模板!K$1,FALSE)*10%)</f>
        <v>55</v>
      </c>
      <c r="Y1223" s="6">
        <f>INT(VLOOKUP($I1223,怪物模板!$A$3:$N$302,怪物模板!L$1,FALSE))</f>
        <v>12000</v>
      </c>
      <c r="Z1223" s="6">
        <f>INT(VLOOKUP($I1223,怪物模板!$A$3:$N$302,怪物模板!M$1,FALSE))</f>
        <v>0</v>
      </c>
      <c r="AA1223" s="6">
        <f>INT(VLOOKUP($I1223,怪物模板!$A$3:$N$302,怪物模板!N$1,FALSE))</f>
        <v>550</v>
      </c>
      <c r="AB1223" s="6">
        <v>0</v>
      </c>
      <c r="AC1223" s="6">
        <v>0</v>
      </c>
      <c r="AD1223" s="6">
        <v>0</v>
      </c>
    </row>
    <row r="1224" spans="1:30">
      <c r="A1224" s="6">
        <v>1221</v>
      </c>
      <c r="B1224" s="6">
        <v>7090022</v>
      </c>
      <c r="C1224" s="6" t="s">
        <v>712</v>
      </c>
      <c r="D1224" s="6" t="s">
        <v>203</v>
      </c>
      <c r="E1224" s="30" t="str">
        <f t="shared" si="29"/>
        <v>709002223917</v>
      </c>
      <c r="F1224" s="6">
        <v>23917</v>
      </c>
      <c r="G1224" s="6" t="s">
        <v>888</v>
      </c>
      <c r="H1224" s="6"/>
      <c r="I1224" s="14">
        <v>80</v>
      </c>
      <c r="J1224" s="14">
        <v>1</v>
      </c>
      <c r="K1224" s="14">
        <v>0</v>
      </c>
      <c r="L1224" s="14">
        <v>0</v>
      </c>
      <c r="M1224" s="6">
        <v>6</v>
      </c>
      <c r="N1224" s="6">
        <v>15</v>
      </c>
      <c r="O1224" s="6">
        <f>INT(VLOOKUP($I1224,怪物模板!$A$3:$N$302,怪物模板!B$1,FALSE)*M1224)</f>
        <v>1236</v>
      </c>
      <c r="P1224" s="6">
        <f>INT(VLOOKUP($I1224,怪物模板!$A$3:$N$302,怪物模板!C$1,FALSE)*N1224)</f>
        <v>237705</v>
      </c>
      <c r="Q1224" s="6">
        <f>INT(VLOOKUP($I1224,怪物模板!$A$3:$N$302,怪物模板!D$1,FALSE))</f>
        <v>4134</v>
      </c>
      <c r="R1224" s="6">
        <f>INT(VLOOKUP($I1224,怪物模板!$A$3:$N$302,怪物模板!E$1,FALSE))</f>
        <v>4134</v>
      </c>
      <c r="S1224" s="6">
        <f>INT(VLOOKUP($I1224,怪物模板!$A$3:$N$302,怪物模板!F$1,FALSE))</f>
        <v>137</v>
      </c>
      <c r="T1224" s="6">
        <f>INT(VLOOKUP($I1224,怪物模板!$A$3:$N$302,怪物模板!G$1,FALSE))</f>
        <v>275</v>
      </c>
      <c r="U1224" s="6">
        <f>INT(VLOOKUP($I1224,怪物模板!$A$3:$N$302,怪物模板!H$1,FALSE))</f>
        <v>440</v>
      </c>
      <c r="V1224" s="6">
        <f>INT(VLOOKUP($I1224,怪物模板!$A$3:$N$302,怪物模板!I$1,FALSE))</f>
        <v>264</v>
      </c>
      <c r="W1224" s="6">
        <f>INT(VLOOKUP($I1224,怪物模板!$A$3:$N$302,怪物模板!J$1,FALSE))</f>
        <v>1102</v>
      </c>
      <c r="X1224" s="6">
        <f>INT(VLOOKUP($I1224,怪物模板!$A$3:$N$302,怪物模板!K$1,FALSE)*10%)</f>
        <v>55</v>
      </c>
      <c r="Y1224" s="6">
        <f>INT(VLOOKUP($I1224,怪物模板!$A$3:$N$302,怪物模板!L$1,FALSE))</f>
        <v>12000</v>
      </c>
      <c r="Z1224" s="6">
        <f>INT(VLOOKUP($I1224,怪物模板!$A$3:$N$302,怪物模板!M$1,FALSE))</f>
        <v>0</v>
      </c>
      <c r="AA1224" s="6">
        <f>INT(VLOOKUP($I1224,怪物模板!$A$3:$N$302,怪物模板!N$1,FALSE))</f>
        <v>550</v>
      </c>
      <c r="AB1224" s="6">
        <v>0</v>
      </c>
      <c r="AC1224" s="6">
        <v>0</v>
      </c>
      <c r="AD1224" s="6">
        <v>0</v>
      </c>
    </row>
    <row r="1225" spans="1:30">
      <c r="A1225" s="6">
        <v>1222</v>
      </c>
      <c r="B1225" s="6">
        <v>7090023</v>
      </c>
      <c r="C1225" s="6" t="s">
        <v>712</v>
      </c>
      <c r="D1225" s="6" t="s">
        <v>203</v>
      </c>
      <c r="E1225" s="30" t="str">
        <f t="shared" si="29"/>
        <v>709002323918</v>
      </c>
      <c r="F1225" s="6">
        <v>23918</v>
      </c>
      <c r="G1225" s="6" t="s">
        <v>888</v>
      </c>
      <c r="H1225" s="6"/>
      <c r="I1225" s="14">
        <v>80</v>
      </c>
      <c r="J1225" s="14">
        <v>1</v>
      </c>
      <c r="K1225" s="14">
        <v>0</v>
      </c>
      <c r="L1225" s="14">
        <v>0</v>
      </c>
      <c r="M1225" s="6">
        <v>6</v>
      </c>
      <c r="N1225" s="6">
        <v>15</v>
      </c>
      <c r="O1225" s="6">
        <f>INT(VLOOKUP($I1225,怪物模板!$A$3:$N$302,怪物模板!B$1,FALSE)*M1225)</f>
        <v>1236</v>
      </c>
      <c r="P1225" s="6">
        <f>INT(VLOOKUP($I1225,怪物模板!$A$3:$N$302,怪物模板!C$1,FALSE)*N1225)</f>
        <v>237705</v>
      </c>
      <c r="Q1225" s="6">
        <f>INT(VLOOKUP($I1225,怪物模板!$A$3:$N$302,怪物模板!D$1,FALSE))</f>
        <v>4134</v>
      </c>
      <c r="R1225" s="6">
        <f>INT(VLOOKUP($I1225,怪物模板!$A$3:$N$302,怪物模板!E$1,FALSE))</f>
        <v>4134</v>
      </c>
      <c r="S1225" s="6">
        <f>INT(VLOOKUP($I1225,怪物模板!$A$3:$N$302,怪物模板!F$1,FALSE))</f>
        <v>137</v>
      </c>
      <c r="T1225" s="6">
        <f>INT(VLOOKUP($I1225,怪物模板!$A$3:$N$302,怪物模板!G$1,FALSE))</f>
        <v>275</v>
      </c>
      <c r="U1225" s="6">
        <f>INT(VLOOKUP($I1225,怪物模板!$A$3:$N$302,怪物模板!H$1,FALSE))</f>
        <v>440</v>
      </c>
      <c r="V1225" s="6">
        <f>INT(VLOOKUP($I1225,怪物模板!$A$3:$N$302,怪物模板!I$1,FALSE))</f>
        <v>264</v>
      </c>
      <c r="W1225" s="6">
        <f>INT(VLOOKUP($I1225,怪物模板!$A$3:$N$302,怪物模板!J$1,FALSE))</f>
        <v>1102</v>
      </c>
      <c r="X1225" s="6">
        <f>INT(VLOOKUP($I1225,怪物模板!$A$3:$N$302,怪物模板!K$1,FALSE)*10%)</f>
        <v>55</v>
      </c>
      <c r="Y1225" s="6">
        <f>INT(VLOOKUP($I1225,怪物模板!$A$3:$N$302,怪物模板!L$1,FALSE))</f>
        <v>12000</v>
      </c>
      <c r="Z1225" s="6">
        <f>INT(VLOOKUP($I1225,怪物模板!$A$3:$N$302,怪物模板!M$1,FALSE))</f>
        <v>0</v>
      </c>
      <c r="AA1225" s="6">
        <f>INT(VLOOKUP($I1225,怪物模板!$A$3:$N$302,怪物模板!N$1,FALSE))</f>
        <v>550</v>
      </c>
      <c r="AB1225" s="6">
        <v>0</v>
      </c>
      <c r="AC1225" s="6">
        <v>0</v>
      </c>
      <c r="AD1225" s="6">
        <v>0</v>
      </c>
    </row>
    <row r="1226" spans="1:30">
      <c r="A1226" s="6">
        <v>1223</v>
      </c>
      <c r="B1226" s="6">
        <v>7100021</v>
      </c>
      <c r="C1226" s="6" t="s">
        <v>712</v>
      </c>
      <c r="D1226" s="6" t="s">
        <v>566</v>
      </c>
      <c r="E1226" s="30" t="str">
        <f t="shared" si="29"/>
        <v>710002123919</v>
      </c>
      <c r="F1226" s="6">
        <v>23919</v>
      </c>
      <c r="G1226" s="6" t="s">
        <v>888</v>
      </c>
      <c r="H1226" s="6"/>
      <c r="I1226" s="14">
        <v>90</v>
      </c>
      <c r="J1226" s="14">
        <v>1</v>
      </c>
      <c r="K1226" s="14">
        <v>0</v>
      </c>
      <c r="L1226" s="14">
        <v>0</v>
      </c>
      <c r="M1226" s="6">
        <v>6</v>
      </c>
      <c r="N1226" s="6">
        <v>15</v>
      </c>
      <c r="O1226" s="6">
        <f>INT(VLOOKUP($I1226,怪物模板!$A$3:$N$302,怪物模板!B$1,FALSE)*M1226)</f>
        <v>1452</v>
      </c>
      <c r="P1226" s="6">
        <f>INT(VLOOKUP($I1226,怪物模板!$A$3:$N$302,怪物模板!C$1,FALSE)*N1226)</f>
        <v>278445</v>
      </c>
      <c r="Q1226" s="6">
        <f>INT(VLOOKUP($I1226,怪物模板!$A$3:$N$302,怪物模板!D$1,FALSE))</f>
        <v>4842</v>
      </c>
      <c r="R1226" s="6">
        <f>INT(VLOOKUP($I1226,怪物模板!$A$3:$N$302,怪物模板!E$1,FALSE))</f>
        <v>4842</v>
      </c>
      <c r="S1226" s="6">
        <f>INT(VLOOKUP($I1226,怪物模板!$A$3:$N$302,怪物模板!F$1,FALSE))</f>
        <v>161</v>
      </c>
      <c r="T1226" s="6">
        <f>INT(VLOOKUP($I1226,怪物模板!$A$3:$N$302,怪物模板!G$1,FALSE))</f>
        <v>322</v>
      </c>
      <c r="U1226" s="6">
        <f>INT(VLOOKUP($I1226,怪物模板!$A$3:$N$302,怪物模板!H$1,FALSE))</f>
        <v>516</v>
      </c>
      <c r="V1226" s="6">
        <f>INT(VLOOKUP($I1226,怪物模板!$A$3:$N$302,怪物模板!I$1,FALSE))</f>
        <v>309</v>
      </c>
      <c r="W1226" s="6">
        <f>INT(VLOOKUP($I1226,怪物模板!$A$3:$N$302,怪物模板!J$1,FALSE))</f>
        <v>1291</v>
      </c>
      <c r="X1226" s="6">
        <f>INT(VLOOKUP($I1226,怪物模板!$A$3:$N$302,怪物模板!K$1,FALSE)*10%)</f>
        <v>64</v>
      </c>
      <c r="Y1226" s="6">
        <f>INT(VLOOKUP($I1226,怪物模板!$A$3:$N$302,怪物模板!L$1,FALSE))</f>
        <v>12000</v>
      </c>
      <c r="Z1226" s="6">
        <f>INT(VLOOKUP($I1226,怪物模板!$A$3:$N$302,怪物模板!M$1,FALSE))</f>
        <v>0</v>
      </c>
      <c r="AA1226" s="6">
        <f>INT(VLOOKUP($I1226,怪物模板!$A$3:$N$302,怪物模板!N$1,FALSE))</f>
        <v>550</v>
      </c>
      <c r="AB1226" s="6">
        <v>0</v>
      </c>
      <c r="AC1226" s="6">
        <v>0</v>
      </c>
      <c r="AD1226" s="6">
        <v>0</v>
      </c>
    </row>
    <row r="1227" spans="1:30">
      <c r="A1227" s="6">
        <v>1224</v>
      </c>
      <c r="B1227" s="6">
        <v>7100022</v>
      </c>
      <c r="C1227" s="6" t="s">
        <v>712</v>
      </c>
      <c r="D1227" s="6" t="s">
        <v>566</v>
      </c>
      <c r="E1227" s="30" t="str">
        <f t="shared" si="29"/>
        <v>710002223920</v>
      </c>
      <c r="F1227" s="6">
        <v>23920</v>
      </c>
      <c r="G1227" s="6" t="s">
        <v>888</v>
      </c>
      <c r="H1227" s="6"/>
      <c r="I1227" s="14">
        <v>90</v>
      </c>
      <c r="J1227" s="14">
        <v>1</v>
      </c>
      <c r="K1227" s="14">
        <v>0</v>
      </c>
      <c r="L1227" s="14">
        <v>0</v>
      </c>
      <c r="M1227" s="6">
        <v>6</v>
      </c>
      <c r="N1227" s="6">
        <v>15</v>
      </c>
      <c r="O1227" s="6">
        <f>INT(VLOOKUP($I1227,怪物模板!$A$3:$N$302,怪物模板!B$1,FALSE)*M1227)</f>
        <v>1452</v>
      </c>
      <c r="P1227" s="6">
        <f>INT(VLOOKUP($I1227,怪物模板!$A$3:$N$302,怪物模板!C$1,FALSE)*N1227)</f>
        <v>278445</v>
      </c>
      <c r="Q1227" s="6">
        <f>INT(VLOOKUP($I1227,怪物模板!$A$3:$N$302,怪物模板!D$1,FALSE))</f>
        <v>4842</v>
      </c>
      <c r="R1227" s="6">
        <f>INT(VLOOKUP($I1227,怪物模板!$A$3:$N$302,怪物模板!E$1,FALSE))</f>
        <v>4842</v>
      </c>
      <c r="S1227" s="6">
        <f>INT(VLOOKUP($I1227,怪物模板!$A$3:$N$302,怪物模板!F$1,FALSE))</f>
        <v>161</v>
      </c>
      <c r="T1227" s="6">
        <f>INT(VLOOKUP($I1227,怪物模板!$A$3:$N$302,怪物模板!G$1,FALSE))</f>
        <v>322</v>
      </c>
      <c r="U1227" s="6">
        <f>INT(VLOOKUP($I1227,怪物模板!$A$3:$N$302,怪物模板!H$1,FALSE))</f>
        <v>516</v>
      </c>
      <c r="V1227" s="6">
        <f>INT(VLOOKUP($I1227,怪物模板!$A$3:$N$302,怪物模板!I$1,FALSE))</f>
        <v>309</v>
      </c>
      <c r="W1227" s="6">
        <f>INT(VLOOKUP($I1227,怪物模板!$A$3:$N$302,怪物模板!J$1,FALSE))</f>
        <v>1291</v>
      </c>
      <c r="X1227" s="6">
        <f>INT(VLOOKUP($I1227,怪物模板!$A$3:$N$302,怪物模板!K$1,FALSE)*10%)</f>
        <v>64</v>
      </c>
      <c r="Y1227" s="6">
        <f>INT(VLOOKUP($I1227,怪物模板!$A$3:$N$302,怪物模板!L$1,FALSE))</f>
        <v>12000</v>
      </c>
      <c r="Z1227" s="6">
        <f>INT(VLOOKUP($I1227,怪物模板!$A$3:$N$302,怪物模板!M$1,FALSE))</f>
        <v>0</v>
      </c>
      <c r="AA1227" s="6">
        <f>INT(VLOOKUP($I1227,怪物模板!$A$3:$N$302,怪物模板!N$1,FALSE))</f>
        <v>550</v>
      </c>
      <c r="AB1227" s="6">
        <v>0</v>
      </c>
      <c r="AC1227" s="6">
        <v>0</v>
      </c>
      <c r="AD1227" s="6">
        <v>0</v>
      </c>
    </row>
    <row r="1228" spans="1:30">
      <c r="A1228" s="6">
        <v>1225</v>
      </c>
      <c r="B1228" s="6">
        <v>7100023</v>
      </c>
      <c r="C1228" s="6" t="s">
        <v>712</v>
      </c>
      <c r="D1228" s="6" t="s">
        <v>566</v>
      </c>
      <c r="E1228" s="30" t="str">
        <f t="shared" si="29"/>
        <v>710002323921</v>
      </c>
      <c r="F1228" s="6">
        <v>23921</v>
      </c>
      <c r="G1228" s="6" t="s">
        <v>888</v>
      </c>
      <c r="H1228" s="6"/>
      <c r="I1228" s="14">
        <v>90</v>
      </c>
      <c r="J1228" s="14">
        <v>1</v>
      </c>
      <c r="K1228" s="14">
        <v>0</v>
      </c>
      <c r="L1228" s="14">
        <v>0</v>
      </c>
      <c r="M1228" s="6">
        <v>6</v>
      </c>
      <c r="N1228" s="6">
        <v>15</v>
      </c>
      <c r="O1228" s="6">
        <f>INT(VLOOKUP($I1228,怪物模板!$A$3:$N$302,怪物模板!B$1,FALSE)*M1228)</f>
        <v>1452</v>
      </c>
      <c r="P1228" s="6">
        <f>INT(VLOOKUP($I1228,怪物模板!$A$3:$N$302,怪物模板!C$1,FALSE)*N1228)</f>
        <v>278445</v>
      </c>
      <c r="Q1228" s="6">
        <f>INT(VLOOKUP($I1228,怪物模板!$A$3:$N$302,怪物模板!D$1,FALSE))</f>
        <v>4842</v>
      </c>
      <c r="R1228" s="6">
        <f>INT(VLOOKUP($I1228,怪物模板!$A$3:$N$302,怪物模板!E$1,FALSE))</f>
        <v>4842</v>
      </c>
      <c r="S1228" s="6">
        <f>INT(VLOOKUP($I1228,怪物模板!$A$3:$N$302,怪物模板!F$1,FALSE))</f>
        <v>161</v>
      </c>
      <c r="T1228" s="6">
        <f>INT(VLOOKUP($I1228,怪物模板!$A$3:$N$302,怪物模板!G$1,FALSE))</f>
        <v>322</v>
      </c>
      <c r="U1228" s="6">
        <f>INT(VLOOKUP($I1228,怪物模板!$A$3:$N$302,怪物模板!H$1,FALSE))</f>
        <v>516</v>
      </c>
      <c r="V1228" s="6">
        <f>INT(VLOOKUP($I1228,怪物模板!$A$3:$N$302,怪物模板!I$1,FALSE))</f>
        <v>309</v>
      </c>
      <c r="W1228" s="6">
        <f>INT(VLOOKUP($I1228,怪物模板!$A$3:$N$302,怪物模板!J$1,FALSE))</f>
        <v>1291</v>
      </c>
      <c r="X1228" s="6">
        <f>INT(VLOOKUP($I1228,怪物模板!$A$3:$N$302,怪物模板!K$1,FALSE)*10%)</f>
        <v>64</v>
      </c>
      <c r="Y1228" s="6">
        <f>INT(VLOOKUP($I1228,怪物模板!$A$3:$N$302,怪物模板!L$1,FALSE))</f>
        <v>12000</v>
      </c>
      <c r="Z1228" s="6">
        <f>INT(VLOOKUP($I1228,怪物模板!$A$3:$N$302,怪物模板!M$1,FALSE))</f>
        <v>0</v>
      </c>
      <c r="AA1228" s="6">
        <f>INT(VLOOKUP($I1228,怪物模板!$A$3:$N$302,怪物模板!N$1,FALSE))</f>
        <v>550</v>
      </c>
      <c r="AB1228" s="6">
        <v>0</v>
      </c>
      <c r="AC1228" s="6">
        <v>0</v>
      </c>
      <c r="AD1228" s="6">
        <v>0</v>
      </c>
    </row>
    <row r="1229" spans="1:30">
      <c r="A1229" s="6">
        <v>1226</v>
      </c>
      <c r="B1229" s="6">
        <v>7110021</v>
      </c>
      <c r="C1229" s="6" t="s">
        <v>712</v>
      </c>
      <c r="D1229" s="6" t="s">
        <v>229</v>
      </c>
      <c r="E1229" s="30" t="str">
        <f t="shared" si="29"/>
        <v>711002123922</v>
      </c>
      <c r="F1229" s="6">
        <v>23922</v>
      </c>
      <c r="G1229" s="6" t="s">
        <v>888</v>
      </c>
      <c r="H1229" s="6"/>
      <c r="I1229" s="14">
        <v>100</v>
      </c>
      <c r="J1229" s="14">
        <v>1</v>
      </c>
      <c r="K1229" s="14">
        <v>0</v>
      </c>
      <c r="L1229" s="14">
        <v>0</v>
      </c>
      <c r="M1229" s="6">
        <v>6</v>
      </c>
      <c r="N1229" s="6">
        <v>15</v>
      </c>
      <c r="O1229" s="6">
        <f>INT(VLOOKUP($I1229,怪物模板!$A$3:$N$302,怪物模板!B$1,FALSE)*M1229)</f>
        <v>1674</v>
      </c>
      <c r="P1229" s="6">
        <f>INT(VLOOKUP($I1229,怪物模板!$A$3:$N$302,怪物模板!C$1,FALSE)*N1229)</f>
        <v>321735</v>
      </c>
      <c r="Q1229" s="6">
        <f>INT(VLOOKUP($I1229,怪物模板!$A$3:$N$302,怪物模板!D$1,FALSE))</f>
        <v>5595</v>
      </c>
      <c r="R1229" s="6">
        <f>INT(VLOOKUP($I1229,怪物模板!$A$3:$N$302,怪物模板!E$1,FALSE))</f>
        <v>5595</v>
      </c>
      <c r="S1229" s="6">
        <f>INT(VLOOKUP($I1229,怪物模板!$A$3:$N$302,怪物模板!F$1,FALSE))</f>
        <v>186</v>
      </c>
      <c r="T1229" s="6">
        <f>INT(VLOOKUP($I1229,怪物模板!$A$3:$N$302,怪物模板!G$1,FALSE))</f>
        <v>373</v>
      </c>
      <c r="U1229" s="6">
        <f>INT(VLOOKUP($I1229,怪物模板!$A$3:$N$302,怪物模板!H$1,FALSE))</f>
        <v>596</v>
      </c>
      <c r="V1229" s="6">
        <f>INT(VLOOKUP($I1229,怪物模板!$A$3:$N$302,怪物模板!I$1,FALSE))</f>
        <v>358</v>
      </c>
      <c r="W1229" s="6">
        <f>INT(VLOOKUP($I1229,怪物模板!$A$3:$N$302,怪物模板!J$1,FALSE))</f>
        <v>1492</v>
      </c>
      <c r="X1229" s="6">
        <f>INT(VLOOKUP($I1229,怪物模板!$A$3:$N$302,怪物模板!K$1,FALSE)*10%)</f>
        <v>74</v>
      </c>
      <c r="Y1229" s="6">
        <f>INT(VLOOKUP($I1229,怪物模板!$A$3:$N$302,怪物模板!L$1,FALSE))</f>
        <v>12000</v>
      </c>
      <c r="Z1229" s="6">
        <f>INT(VLOOKUP($I1229,怪物模板!$A$3:$N$302,怪物模板!M$1,FALSE))</f>
        <v>0</v>
      </c>
      <c r="AA1229" s="6">
        <f>INT(VLOOKUP($I1229,怪物模板!$A$3:$N$302,怪物模板!N$1,FALSE))</f>
        <v>550</v>
      </c>
      <c r="AB1229" s="6">
        <v>0</v>
      </c>
      <c r="AC1229" s="6">
        <v>0</v>
      </c>
      <c r="AD1229" s="6">
        <v>0</v>
      </c>
    </row>
    <row r="1230" spans="1:30">
      <c r="A1230" s="6">
        <v>1227</v>
      </c>
      <c r="B1230" s="6">
        <v>7110022</v>
      </c>
      <c r="C1230" s="6" t="s">
        <v>712</v>
      </c>
      <c r="D1230" s="6" t="s">
        <v>229</v>
      </c>
      <c r="E1230" s="30" t="str">
        <f t="shared" si="29"/>
        <v>711002223923</v>
      </c>
      <c r="F1230" s="6">
        <v>23923</v>
      </c>
      <c r="G1230" s="6" t="s">
        <v>888</v>
      </c>
      <c r="H1230" s="6"/>
      <c r="I1230" s="14">
        <v>100</v>
      </c>
      <c r="J1230" s="14">
        <v>1</v>
      </c>
      <c r="K1230" s="14">
        <v>0</v>
      </c>
      <c r="L1230" s="14">
        <v>0</v>
      </c>
      <c r="M1230" s="6">
        <v>6</v>
      </c>
      <c r="N1230" s="6">
        <v>15</v>
      </c>
      <c r="O1230" s="6">
        <f>INT(VLOOKUP($I1230,怪物模板!$A$3:$N$302,怪物模板!B$1,FALSE)*M1230)</f>
        <v>1674</v>
      </c>
      <c r="P1230" s="6">
        <f>INT(VLOOKUP($I1230,怪物模板!$A$3:$N$302,怪物模板!C$1,FALSE)*N1230)</f>
        <v>321735</v>
      </c>
      <c r="Q1230" s="6">
        <f>INT(VLOOKUP($I1230,怪物模板!$A$3:$N$302,怪物模板!D$1,FALSE))</f>
        <v>5595</v>
      </c>
      <c r="R1230" s="6">
        <f>INT(VLOOKUP($I1230,怪物模板!$A$3:$N$302,怪物模板!E$1,FALSE))</f>
        <v>5595</v>
      </c>
      <c r="S1230" s="6">
        <f>INT(VLOOKUP($I1230,怪物模板!$A$3:$N$302,怪物模板!F$1,FALSE))</f>
        <v>186</v>
      </c>
      <c r="T1230" s="6">
        <f>INT(VLOOKUP($I1230,怪物模板!$A$3:$N$302,怪物模板!G$1,FALSE))</f>
        <v>373</v>
      </c>
      <c r="U1230" s="6">
        <f>INT(VLOOKUP($I1230,怪物模板!$A$3:$N$302,怪物模板!H$1,FALSE))</f>
        <v>596</v>
      </c>
      <c r="V1230" s="6">
        <f>INT(VLOOKUP($I1230,怪物模板!$A$3:$N$302,怪物模板!I$1,FALSE))</f>
        <v>358</v>
      </c>
      <c r="W1230" s="6">
        <f>INT(VLOOKUP($I1230,怪物模板!$A$3:$N$302,怪物模板!J$1,FALSE))</f>
        <v>1492</v>
      </c>
      <c r="X1230" s="6">
        <f>INT(VLOOKUP($I1230,怪物模板!$A$3:$N$302,怪物模板!K$1,FALSE)*10%)</f>
        <v>74</v>
      </c>
      <c r="Y1230" s="6">
        <f>INT(VLOOKUP($I1230,怪物模板!$A$3:$N$302,怪物模板!L$1,FALSE))</f>
        <v>12000</v>
      </c>
      <c r="Z1230" s="6">
        <f>INT(VLOOKUP($I1230,怪物模板!$A$3:$N$302,怪物模板!M$1,FALSE))</f>
        <v>0</v>
      </c>
      <c r="AA1230" s="6">
        <f>INT(VLOOKUP($I1230,怪物模板!$A$3:$N$302,怪物模板!N$1,FALSE))</f>
        <v>550</v>
      </c>
      <c r="AB1230" s="6">
        <v>0</v>
      </c>
      <c r="AC1230" s="6">
        <v>0</v>
      </c>
      <c r="AD1230" s="6">
        <v>0</v>
      </c>
    </row>
    <row r="1231" spans="1:30">
      <c r="A1231" s="6">
        <v>1228</v>
      </c>
      <c r="B1231" s="6">
        <v>7110023</v>
      </c>
      <c r="C1231" s="6" t="s">
        <v>712</v>
      </c>
      <c r="D1231" s="6" t="s">
        <v>229</v>
      </c>
      <c r="E1231" s="30" t="str">
        <f t="shared" si="29"/>
        <v>711002323924</v>
      </c>
      <c r="F1231" s="6">
        <v>23924</v>
      </c>
      <c r="G1231" s="6" t="s">
        <v>888</v>
      </c>
      <c r="H1231" s="6"/>
      <c r="I1231" s="14">
        <v>100</v>
      </c>
      <c r="J1231" s="14">
        <v>1</v>
      </c>
      <c r="K1231" s="14">
        <v>0</v>
      </c>
      <c r="L1231" s="14">
        <v>0</v>
      </c>
      <c r="M1231" s="6">
        <v>6</v>
      </c>
      <c r="N1231" s="6">
        <v>15</v>
      </c>
      <c r="O1231" s="6">
        <f>INT(VLOOKUP($I1231,怪物模板!$A$3:$N$302,怪物模板!B$1,FALSE)*M1231)</f>
        <v>1674</v>
      </c>
      <c r="P1231" s="6">
        <f>INT(VLOOKUP($I1231,怪物模板!$A$3:$N$302,怪物模板!C$1,FALSE)*N1231)</f>
        <v>321735</v>
      </c>
      <c r="Q1231" s="6">
        <f>INT(VLOOKUP($I1231,怪物模板!$A$3:$N$302,怪物模板!D$1,FALSE))</f>
        <v>5595</v>
      </c>
      <c r="R1231" s="6">
        <f>INT(VLOOKUP($I1231,怪物模板!$A$3:$N$302,怪物模板!E$1,FALSE))</f>
        <v>5595</v>
      </c>
      <c r="S1231" s="6">
        <f>INT(VLOOKUP($I1231,怪物模板!$A$3:$N$302,怪物模板!F$1,FALSE))</f>
        <v>186</v>
      </c>
      <c r="T1231" s="6">
        <f>INT(VLOOKUP($I1231,怪物模板!$A$3:$N$302,怪物模板!G$1,FALSE))</f>
        <v>373</v>
      </c>
      <c r="U1231" s="6">
        <f>INT(VLOOKUP($I1231,怪物模板!$A$3:$N$302,怪物模板!H$1,FALSE))</f>
        <v>596</v>
      </c>
      <c r="V1231" s="6">
        <f>INT(VLOOKUP($I1231,怪物模板!$A$3:$N$302,怪物模板!I$1,FALSE))</f>
        <v>358</v>
      </c>
      <c r="W1231" s="6">
        <f>INT(VLOOKUP($I1231,怪物模板!$A$3:$N$302,怪物模板!J$1,FALSE))</f>
        <v>1492</v>
      </c>
      <c r="X1231" s="6">
        <f>INT(VLOOKUP($I1231,怪物模板!$A$3:$N$302,怪物模板!K$1,FALSE)*10%)</f>
        <v>74</v>
      </c>
      <c r="Y1231" s="6">
        <f>INT(VLOOKUP($I1231,怪物模板!$A$3:$N$302,怪物模板!L$1,FALSE))</f>
        <v>12000</v>
      </c>
      <c r="Z1231" s="6">
        <f>INT(VLOOKUP($I1231,怪物模板!$A$3:$N$302,怪物模板!M$1,FALSE))</f>
        <v>0</v>
      </c>
      <c r="AA1231" s="6">
        <f>INT(VLOOKUP($I1231,怪物模板!$A$3:$N$302,怪物模板!N$1,FALSE))</f>
        <v>550</v>
      </c>
      <c r="AB1231" s="6">
        <v>0</v>
      </c>
      <c r="AC1231" s="6">
        <v>0</v>
      </c>
      <c r="AD1231" s="6">
        <v>0</v>
      </c>
    </row>
    <row r="1232" spans="1:30">
      <c r="A1232" s="6">
        <v>1229</v>
      </c>
      <c r="B1232" s="6">
        <v>7120021</v>
      </c>
      <c r="C1232" s="6" t="s">
        <v>712</v>
      </c>
      <c r="D1232" s="6" t="s">
        <v>244</v>
      </c>
      <c r="E1232" s="30" t="str">
        <f t="shared" si="29"/>
        <v>712002123925</v>
      </c>
      <c r="F1232" s="6">
        <v>23925</v>
      </c>
      <c r="G1232" s="6" t="s">
        <v>888</v>
      </c>
      <c r="H1232" s="6"/>
      <c r="I1232" s="14">
        <v>110</v>
      </c>
      <c r="J1232" s="14">
        <v>1</v>
      </c>
      <c r="K1232" s="14">
        <v>0</v>
      </c>
      <c r="L1232" s="14">
        <v>0</v>
      </c>
      <c r="M1232" s="6">
        <v>6</v>
      </c>
      <c r="N1232" s="6">
        <v>15</v>
      </c>
      <c r="O1232" s="6">
        <f>INT(VLOOKUP($I1232,怪物模板!$A$3:$N$302,怪物模板!B$1,FALSE)*M1232)</f>
        <v>1914</v>
      </c>
      <c r="P1232" s="6">
        <f>INT(VLOOKUP($I1232,怪物模板!$A$3:$N$302,怪物模板!C$1,FALSE)*N1232)</f>
        <v>367590</v>
      </c>
      <c r="Q1232" s="6">
        <f>INT(VLOOKUP($I1232,怪物模板!$A$3:$N$302,怪物模板!D$1,FALSE))</f>
        <v>6393</v>
      </c>
      <c r="R1232" s="6">
        <f>INT(VLOOKUP($I1232,怪物模板!$A$3:$N$302,怪物模板!E$1,FALSE))</f>
        <v>6393</v>
      </c>
      <c r="S1232" s="6">
        <f>INT(VLOOKUP($I1232,怪物模板!$A$3:$N$302,怪物模板!F$1,FALSE))</f>
        <v>213</v>
      </c>
      <c r="T1232" s="6">
        <f>INT(VLOOKUP($I1232,怪物模板!$A$3:$N$302,怪物模板!G$1,FALSE))</f>
        <v>426</v>
      </c>
      <c r="U1232" s="6">
        <f>INT(VLOOKUP($I1232,怪物模板!$A$3:$N$302,怪物模板!H$1,FALSE))</f>
        <v>681</v>
      </c>
      <c r="V1232" s="6">
        <f>INT(VLOOKUP($I1232,怪物模板!$A$3:$N$302,怪物模板!I$1,FALSE))</f>
        <v>409</v>
      </c>
      <c r="W1232" s="6">
        <f>INT(VLOOKUP($I1232,怪物模板!$A$3:$N$302,怪物模板!J$1,FALSE))</f>
        <v>1704</v>
      </c>
      <c r="X1232" s="6">
        <f>INT(VLOOKUP($I1232,怪物模板!$A$3:$N$302,怪物模板!K$1,FALSE)*10%)</f>
        <v>85</v>
      </c>
      <c r="Y1232" s="6">
        <f>INT(VLOOKUP($I1232,怪物模板!$A$3:$N$302,怪物模板!L$1,FALSE))</f>
        <v>12000</v>
      </c>
      <c r="Z1232" s="6">
        <f>INT(VLOOKUP($I1232,怪物模板!$A$3:$N$302,怪物模板!M$1,FALSE))</f>
        <v>0</v>
      </c>
      <c r="AA1232" s="6">
        <f>INT(VLOOKUP($I1232,怪物模板!$A$3:$N$302,怪物模板!N$1,FALSE))</f>
        <v>550</v>
      </c>
      <c r="AB1232" s="6">
        <v>0</v>
      </c>
      <c r="AC1232" s="6">
        <v>0</v>
      </c>
      <c r="AD1232" s="6">
        <v>0</v>
      </c>
    </row>
    <row r="1233" spans="1:30">
      <c r="A1233" s="6">
        <v>1230</v>
      </c>
      <c r="B1233" s="6">
        <v>7120022</v>
      </c>
      <c r="C1233" s="6" t="s">
        <v>712</v>
      </c>
      <c r="D1233" s="6" t="s">
        <v>244</v>
      </c>
      <c r="E1233" s="30" t="str">
        <f t="shared" si="29"/>
        <v>712002223926</v>
      </c>
      <c r="F1233" s="6">
        <v>23926</v>
      </c>
      <c r="G1233" s="6" t="s">
        <v>888</v>
      </c>
      <c r="H1233" s="6"/>
      <c r="I1233" s="14">
        <v>110</v>
      </c>
      <c r="J1233" s="14">
        <v>1</v>
      </c>
      <c r="K1233" s="14">
        <v>0</v>
      </c>
      <c r="L1233" s="14">
        <v>0</v>
      </c>
      <c r="M1233" s="6">
        <v>6</v>
      </c>
      <c r="N1233" s="6">
        <v>15</v>
      </c>
      <c r="O1233" s="6">
        <f>INT(VLOOKUP($I1233,怪物模板!$A$3:$N$302,怪物模板!B$1,FALSE)*M1233)</f>
        <v>1914</v>
      </c>
      <c r="P1233" s="6">
        <f>INT(VLOOKUP($I1233,怪物模板!$A$3:$N$302,怪物模板!C$1,FALSE)*N1233)</f>
        <v>367590</v>
      </c>
      <c r="Q1233" s="6">
        <f>INT(VLOOKUP($I1233,怪物模板!$A$3:$N$302,怪物模板!D$1,FALSE))</f>
        <v>6393</v>
      </c>
      <c r="R1233" s="6">
        <f>INT(VLOOKUP($I1233,怪物模板!$A$3:$N$302,怪物模板!E$1,FALSE))</f>
        <v>6393</v>
      </c>
      <c r="S1233" s="6">
        <f>INT(VLOOKUP($I1233,怪物模板!$A$3:$N$302,怪物模板!F$1,FALSE))</f>
        <v>213</v>
      </c>
      <c r="T1233" s="6">
        <f>INT(VLOOKUP($I1233,怪物模板!$A$3:$N$302,怪物模板!G$1,FALSE))</f>
        <v>426</v>
      </c>
      <c r="U1233" s="6">
        <f>INT(VLOOKUP($I1233,怪物模板!$A$3:$N$302,怪物模板!H$1,FALSE))</f>
        <v>681</v>
      </c>
      <c r="V1233" s="6">
        <f>INT(VLOOKUP($I1233,怪物模板!$A$3:$N$302,怪物模板!I$1,FALSE))</f>
        <v>409</v>
      </c>
      <c r="W1233" s="6">
        <f>INT(VLOOKUP($I1233,怪物模板!$A$3:$N$302,怪物模板!J$1,FALSE))</f>
        <v>1704</v>
      </c>
      <c r="X1233" s="6">
        <f>INT(VLOOKUP($I1233,怪物模板!$A$3:$N$302,怪物模板!K$1,FALSE)*10%)</f>
        <v>85</v>
      </c>
      <c r="Y1233" s="6">
        <f>INT(VLOOKUP($I1233,怪物模板!$A$3:$N$302,怪物模板!L$1,FALSE))</f>
        <v>12000</v>
      </c>
      <c r="Z1233" s="6">
        <f>INT(VLOOKUP($I1233,怪物模板!$A$3:$N$302,怪物模板!M$1,FALSE))</f>
        <v>0</v>
      </c>
      <c r="AA1233" s="6">
        <f>INT(VLOOKUP($I1233,怪物模板!$A$3:$N$302,怪物模板!N$1,FALSE))</f>
        <v>550</v>
      </c>
      <c r="AB1233" s="6">
        <v>0</v>
      </c>
      <c r="AC1233" s="6">
        <v>0</v>
      </c>
      <c r="AD1233" s="6">
        <v>0</v>
      </c>
    </row>
    <row r="1234" spans="1:30">
      <c r="A1234" s="6">
        <v>1231</v>
      </c>
      <c r="B1234" s="6">
        <v>7120023</v>
      </c>
      <c r="C1234" s="6" t="s">
        <v>712</v>
      </c>
      <c r="D1234" s="6" t="s">
        <v>244</v>
      </c>
      <c r="E1234" s="30" t="str">
        <f t="shared" si="29"/>
        <v>712002323927</v>
      </c>
      <c r="F1234" s="6">
        <v>23927</v>
      </c>
      <c r="G1234" s="6" t="s">
        <v>888</v>
      </c>
      <c r="H1234" s="6"/>
      <c r="I1234" s="14">
        <v>110</v>
      </c>
      <c r="J1234" s="14">
        <v>1</v>
      </c>
      <c r="K1234" s="14">
        <v>0</v>
      </c>
      <c r="L1234" s="14">
        <v>0</v>
      </c>
      <c r="M1234" s="6">
        <v>6</v>
      </c>
      <c r="N1234" s="6">
        <v>15</v>
      </c>
      <c r="O1234" s="6">
        <f>INT(VLOOKUP($I1234,怪物模板!$A$3:$N$302,怪物模板!B$1,FALSE)*M1234)</f>
        <v>1914</v>
      </c>
      <c r="P1234" s="6">
        <f>INT(VLOOKUP($I1234,怪物模板!$A$3:$N$302,怪物模板!C$1,FALSE)*N1234)</f>
        <v>367590</v>
      </c>
      <c r="Q1234" s="6">
        <f>INT(VLOOKUP($I1234,怪物模板!$A$3:$N$302,怪物模板!D$1,FALSE))</f>
        <v>6393</v>
      </c>
      <c r="R1234" s="6">
        <f>INT(VLOOKUP($I1234,怪物模板!$A$3:$N$302,怪物模板!E$1,FALSE))</f>
        <v>6393</v>
      </c>
      <c r="S1234" s="6">
        <f>INT(VLOOKUP($I1234,怪物模板!$A$3:$N$302,怪物模板!F$1,FALSE))</f>
        <v>213</v>
      </c>
      <c r="T1234" s="6">
        <f>INT(VLOOKUP($I1234,怪物模板!$A$3:$N$302,怪物模板!G$1,FALSE))</f>
        <v>426</v>
      </c>
      <c r="U1234" s="6">
        <f>INT(VLOOKUP($I1234,怪物模板!$A$3:$N$302,怪物模板!H$1,FALSE))</f>
        <v>681</v>
      </c>
      <c r="V1234" s="6">
        <f>INT(VLOOKUP($I1234,怪物模板!$A$3:$N$302,怪物模板!I$1,FALSE))</f>
        <v>409</v>
      </c>
      <c r="W1234" s="6">
        <f>INT(VLOOKUP($I1234,怪物模板!$A$3:$N$302,怪物模板!J$1,FALSE))</f>
        <v>1704</v>
      </c>
      <c r="X1234" s="6">
        <f>INT(VLOOKUP($I1234,怪物模板!$A$3:$N$302,怪物模板!K$1,FALSE)*10%)</f>
        <v>85</v>
      </c>
      <c r="Y1234" s="6">
        <f>INT(VLOOKUP($I1234,怪物模板!$A$3:$N$302,怪物模板!L$1,FALSE))</f>
        <v>12000</v>
      </c>
      <c r="Z1234" s="6">
        <f>INT(VLOOKUP($I1234,怪物模板!$A$3:$N$302,怪物模板!M$1,FALSE))</f>
        <v>0</v>
      </c>
      <c r="AA1234" s="6">
        <f>INT(VLOOKUP($I1234,怪物模板!$A$3:$N$302,怪物模板!N$1,FALSE))</f>
        <v>550</v>
      </c>
      <c r="AB1234" s="6">
        <v>0</v>
      </c>
      <c r="AC1234" s="6">
        <v>0</v>
      </c>
      <c r="AD1234" s="6">
        <v>0</v>
      </c>
    </row>
    <row r="1235" spans="1:30">
      <c r="A1235" s="6">
        <v>1232</v>
      </c>
      <c r="B1235" s="6">
        <v>7130021</v>
      </c>
      <c r="C1235" s="6" t="s">
        <v>712</v>
      </c>
      <c r="D1235" s="6" t="s">
        <v>570</v>
      </c>
      <c r="E1235" s="30" t="str">
        <f t="shared" si="29"/>
        <v>713002123928</v>
      </c>
      <c r="F1235" s="6">
        <v>23928</v>
      </c>
      <c r="G1235" s="6" t="s">
        <v>888</v>
      </c>
      <c r="H1235" s="6"/>
      <c r="I1235" s="14">
        <v>120</v>
      </c>
      <c r="J1235" s="14">
        <v>1</v>
      </c>
      <c r="K1235" s="14">
        <v>0</v>
      </c>
      <c r="L1235" s="14">
        <v>0</v>
      </c>
      <c r="M1235" s="6">
        <v>6</v>
      </c>
      <c r="N1235" s="6">
        <v>15</v>
      </c>
      <c r="O1235" s="6">
        <f>INT(VLOOKUP($I1235,怪物模板!$A$3:$N$302,怪物模板!B$1,FALSE)*M1235)</f>
        <v>2166</v>
      </c>
      <c r="P1235" s="6">
        <f>INT(VLOOKUP($I1235,怪物模板!$A$3:$N$302,怪物模板!C$1,FALSE)*N1235)</f>
        <v>416010</v>
      </c>
      <c r="Q1235" s="6">
        <f>INT(VLOOKUP($I1235,怪物模板!$A$3:$N$302,怪物模板!D$1,FALSE))</f>
        <v>7235</v>
      </c>
      <c r="R1235" s="6">
        <f>INT(VLOOKUP($I1235,怪物模板!$A$3:$N$302,怪物模板!E$1,FALSE))</f>
        <v>7235</v>
      </c>
      <c r="S1235" s="6">
        <f>INT(VLOOKUP($I1235,怪物模板!$A$3:$N$302,怪物模板!F$1,FALSE))</f>
        <v>241</v>
      </c>
      <c r="T1235" s="6">
        <f>INT(VLOOKUP($I1235,怪物模板!$A$3:$N$302,怪物模板!G$1,FALSE))</f>
        <v>482</v>
      </c>
      <c r="U1235" s="6">
        <f>INT(VLOOKUP($I1235,怪物模板!$A$3:$N$302,怪物模板!H$1,FALSE))</f>
        <v>771</v>
      </c>
      <c r="V1235" s="6">
        <f>INT(VLOOKUP($I1235,怪物模板!$A$3:$N$302,怪物模板!I$1,FALSE))</f>
        <v>463</v>
      </c>
      <c r="W1235" s="6">
        <f>INT(VLOOKUP($I1235,怪物模板!$A$3:$N$302,怪物模板!J$1,FALSE))</f>
        <v>1929</v>
      </c>
      <c r="X1235" s="6">
        <f>INT(VLOOKUP($I1235,怪物模板!$A$3:$N$302,怪物模板!K$1,FALSE)*10%)</f>
        <v>96</v>
      </c>
      <c r="Y1235" s="6">
        <f>INT(VLOOKUP($I1235,怪物模板!$A$3:$N$302,怪物模板!L$1,FALSE))</f>
        <v>12000</v>
      </c>
      <c r="Z1235" s="6">
        <f>INT(VLOOKUP($I1235,怪物模板!$A$3:$N$302,怪物模板!M$1,FALSE))</f>
        <v>0</v>
      </c>
      <c r="AA1235" s="6">
        <f>INT(VLOOKUP($I1235,怪物模板!$A$3:$N$302,怪物模板!N$1,FALSE))</f>
        <v>550</v>
      </c>
      <c r="AB1235" s="6">
        <v>0</v>
      </c>
      <c r="AC1235" s="6">
        <v>0</v>
      </c>
      <c r="AD1235" s="6">
        <v>0</v>
      </c>
    </row>
    <row r="1236" spans="1:30">
      <c r="A1236" s="6">
        <v>1233</v>
      </c>
      <c r="B1236" s="6">
        <v>7130022</v>
      </c>
      <c r="C1236" s="6" t="s">
        <v>712</v>
      </c>
      <c r="D1236" s="6" t="s">
        <v>570</v>
      </c>
      <c r="E1236" s="30" t="str">
        <f t="shared" si="29"/>
        <v>713002223929</v>
      </c>
      <c r="F1236" s="6">
        <v>23929</v>
      </c>
      <c r="G1236" s="6" t="s">
        <v>888</v>
      </c>
      <c r="H1236" s="6"/>
      <c r="I1236" s="14">
        <v>120</v>
      </c>
      <c r="J1236" s="14">
        <v>1</v>
      </c>
      <c r="K1236" s="14">
        <v>0</v>
      </c>
      <c r="L1236" s="14">
        <v>0</v>
      </c>
      <c r="M1236" s="6">
        <v>6</v>
      </c>
      <c r="N1236" s="6">
        <v>15</v>
      </c>
      <c r="O1236" s="6">
        <f>INT(VLOOKUP($I1236,怪物模板!$A$3:$N$302,怪物模板!B$1,FALSE)*M1236)</f>
        <v>2166</v>
      </c>
      <c r="P1236" s="6">
        <f>INT(VLOOKUP($I1236,怪物模板!$A$3:$N$302,怪物模板!C$1,FALSE)*N1236)</f>
        <v>416010</v>
      </c>
      <c r="Q1236" s="6">
        <f>INT(VLOOKUP($I1236,怪物模板!$A$3:$N$302,怪物模板!D$1,FALSE))</f>
        <v>7235</v>
      </c>
      <c r="R1236" s="6">
        <f>INT(VLOOKUP($I1236,怪物模板!$A$3:$N$302,怪物模板!E$1,FALSE))</f>
        <v>7235</v>
      </c>
      <c r="S1236" s="6">
        <f>INT(VLOOKUP($I1236,怪物模板!$A$3:$N$302,怪物模板!F$1,FALSE))</f>
        <v>241</v>
      </c>
      <c r="T1236" s="6">
        <f>INT(VLOOKUP($I1236,怪物模板!$A$3:$N$302,怪物模板!G$1,FALSE))</f>
        <v>482</v>
      </c>
      <c r="U1236" s="6">
        <f>INT(VLOOKUP($I1236,怪物模板!$A$3:$N$302,怪物模板!H$1,FALSE))</f>
        <v>771</v>
      </c>
      <c r="V1236" s="6">
        <f>INT(VLOOKUP($I1236,怪物模板!$A$3:$N$302,怪物模板!I$1,FALSE))</f>
        <v>463</v>
      </c>
      <c r="W1236" s="6">
        <f>INT(VLOOKUP($I1236,怪物模板!$A$3:$N$302,怪物模板!J$1,FALSE))</f>
        <v>1929</v>
      </c>
      <c r="X1236" s="6">
        <f>INT(VLOOKUP($I1236,怪物模板!$A$3:$N$302,怪物模板!K$1,FALSE)*10%)</f>
        <v>96</v>
      </c>
      <c r="Y1236" s="6">
        <f>INT(VLOOKUP($I1236,怪物模板!$A$3:$N$302,怪物模板!L$1,FALSE))</f>
        <v>12000</v>
      </c>
      <c r="Z1236" s="6">
        <f>INT(VLOOKUP($I1236,怪物模板!$A$3:$N$302,怪物模板!M$1,FALSE))</f>
        <v>0</v>
      </c>
      <c r="AA1236" s="6">
        <f>INT(VLOOKUP($I1236,怪物模板!$A$3:$N$302,怪物模板!N$1,FALSE))</f>
        <v>550</v>
      </c>
      <c r="AB1236" s="6">
        <v>0</v>
      </c>
      <c r="AC1236" s="6">
        <v>0</v>
      </c>
      <c r="AD1236" s="6">
        <v>0</v>
      </c>
    </row>
    <row r="1237" spans="1:30">
      <c r="A1237" s="6">
        <v>1234</v>
      </c>
      <c r="B1237" s="6">
        <v>7130023</v>
      </c>
      <c r="C1237" s="6" t="s">
        <v>712</v>
      </c>
      <c r="D1237" s="6" t="s">
        <v>570</v>
      </c>
      <c r="E1237" s="30" t="str">
        <f t="shared" si="29"/>
        <v>713002323930</v>
      </c>
      <c r="F1237" s="6">
        <v>23930</v>
      </c>
      <c r="G1237" s="6" t="s">
        <v>888</v>
      </c>
      <c r="H1237" s="6"/>
      <c r="I1237" s="14">
        <v>120</v>
      </c>
      <c r="J1237" s="14">
        <v>1</v>
      </c>
      <c r="K1237" s="14">
        <v>0</v>
      </c>
      <c r="L1237" s="14">
        <v>0</v>
      </c>
      <c r="M1237" s="6">
        <v>6</v>
      </c>
      <c r="N1237" s="6">
        <v>15</v>
      </c>
      <c r="O1237" s="6">
        <f>INT(VLOOKUP($I1237,怪物模板!$A$3:$N$302,怪物模板!B$1,FALSE)*M1237)</f>
        <v>2166</v>
      </c>
      <c r="P1237" s="6">
        <f>INT(VLOOKUP($I1237,怪物模板!$A$3:$N$302,怪物模板!C$1,FALSE)*N1237)</f>
        <v>416010</v>
      </c>
      <c r="Q1237" s="6">
        <f>INT(VLOOKUP($I1237,怪物模板!$A$3:$N$302,怪物模板!D$1,FALSE))</f>
        <v>7235</v>
      </c>
      <c r="R1237" s="6">
        <f>INT(VLOOKUP($I1237,怪物模板!$A$3:$N$302,怪物模板!E$1,FALSE))</f>
        <v>7235</v>
      </c>
      <c r="S1237" s="6">
        <f>INT(VLOOKUP($I1237,怪物模板!$A$3:$N$302,怪物模板!F$1,FALSE))</f>
        <v>241</v>
      </c>
      <c r="T1237" s="6">
        <f>INT(VLOOKUP($I1237,怪物模板!$A$3:$N$302,怪物模板!G$1,FALSE))</f>
        <v>482</v>
      </c>
      <c r="U1237" s="6">
        <f>INT(VLOOKUP($I1237,怪物模板!$A$3:$N$302,怪物模板!H$1,FALSE))</f>
        <v>771</v>
      </c>
      <c r="V1237" s="6">
        <f>INT(VLOOKUP($I1237,怪物模板!$A$3:$N$302,怪物模板!I$1,FALSE))</f>
        <v>463</v>
      </c>
      <c r="W1237" s="6">
        <f>INT(VLOOKUP($I1237,怪物模板!$A$3:$N$302,怪物模板!J$1,FALSE))</f>
        <v>1929</v>
      </c>
      <c r="X1237" s="6">
        <f>INT(VLOOKUP($I1237,怪物模板!$A$3:$N$302,怪物模板!K$1,FALSE)*10%)</f>
        <v>96</v>
      </c>
      <c r="Y1237" s="6">
        <f>INT(VLOOKUP($I1237,怪物模板!$A$3:$N$302,怪物模板!L$1,FALSE))</f>
        <v>12000</v>
      </c>
      <c r="Z1237" s="6">
        <f>INT(VLOOKUP($I1237,怪物模板!$A$3:$N$302,怪物模板!M$1,FALSE))</f>
        <v>0</v>
      </c>
      <c r="AA1237" s="6">
        <f>INT(VLOOKUP($I1237,怪物模板!$A$3:$N$302,怪物模板!N$1,FALSE))</f>
        <v>550</v>
      </c>
      <c r="AB1237" s="6">
        <v>0</v>
      </c>
      <c r="AC1237" s="6">
        <v>0</v>
      </c>
      <c r="AD1237" s="6">
        <v>0</v>
      </c>
    </row>
    <row r="1238" spans="1:30">
      <c r="A1238" s="6">
        <v>1235</v>
      </c>
      <c r="B1238" s="6">
        <v>100090</v>
      </c>
      <c r="C1238" s="6" t="s">
        <v>889</v>
      </c>
      <c r="D1238" s="6" t="s">
        <v>203</v>
      </c>
      <c r="E1238" s="30" t="str">
        <f t="shared" si="29"/>
        <v>10009023901</v>
      </c>
      <c r="F1238" s="6">
        <v>23901</v>
      </c>
      <c r="G1238" s="6" t="s">
        <v>872</v>
      </c>
      <c r="H1238" s="6"/>
      <c r="I1238" s="14">
        <v>80</v>
      </c>
      <c r="J1238" s="14">
        <v>1</v>
      </c>
      <c r="K1238" s="14">
        <v>0</v>
      </c>
      <c r="L1238" s="14">
        <v>0</v>
      </c>
      <c r="M1238" s="6">
        <v>6</v>
      </c>
      <c r="N1238" s="6">
        <v>15</v>
      </c>
      <c r="O1238" s="6">
        <f>INT(VLOOKUP($I1238,怪物模板!$A$3:$N$302,怪物模板!B$1,FALSE)*M1238)</f>
        <v>1236</v>
      </c>
      <c r="P1238" s="6">
        <f>INT(VLOOKUP($I1238,怪物模板!$A$3:$N$302,怪物模板!C$1,FALSE)*N1238)</f>
        <v>237705</v>
      </c>
      <c r="Q1238" s="6">
        <f>INT(VLOOKUP($I1238,怪物模板!$A$3:$N$302,怪物模板!D$1,FALSE))</f>
        <v>4134</v>
      </c>
      <c r="R1238" s="6">
        <f>INT(VLOOKUP($I1238,怪物模板!$A$3:$N$302,怪物模板!E$1,FALSE))</f>
        <v>4134</v>
      </c>
      <c r="S1238" s="6">
        <f>INT(VLOOKUP($I1238,怪物模板!$A$3:$N$302,怪物模板!F$1,FALSE))</f>
        <v>137</v>
      </c>
      <c r="T1238" s="6">
        <f>INT(VLOOKUP($I1238,怪物模板!$A$3:$N$302,怪物模板!G$1,FALSE))</f>
        <v>275</v>
      </c>
      <c r="U1238" s="6">
        <f>INT(VLOOKUP($I1238,怪物模板!$A$3:$N$302,怪物模板!H$1,FALSE))</f>
        <v>440</v>
      </c>
      <c r="V1238" s="6">
        <f>INT(VLOOKUP($I1238,怪物模板!$A$3:$N$302,怪物模板!I$1,FALSE))</f>
        <v>264</v>
      </c>
      <c r="W1238" s="6">
        <f>INT(VLOOKUP($I1238,怪物模板!$A$3:$N$302,怪物模板!J$1,FALSE))</f>
        <v>1102</v>
      </c>
      <c r="X1238" s="6">
        <f>INT(VLOOKUP($I1238,怪物模板!$A$3:$N$302,怪物模板!K$1,FALSE)*10%)</f>
        <v>55</v>
      </c>
      <c r="Y1238" s="6">
        <f>INT(VLOOKUP($I1238,怪物模板!$A$3:$N$302,怪物模板!L$1,FALSE))</f>
        <v>12000</v>
      </c>
      <c r="Z1238" s="6">
        <f>INT(VLOOKUP($I1238,怪物模板!$A$3:$N$302,怪物模板!M$1,FALSE))</f>
        <v>0</v>
      </c>
      <c r="AA1238" s="6">
        <f>INT(VLOOKUP($I1238,怪物模板!$A$3:$N$302,怪物模板!N$1,FALSE))</f>
        <v>550</v>
      </c>
      <c r="AB1238" s="6">
        <v>0</v>
      </c>
      <c r="AC1238" s="6">
        <v>0</v>
      </c>
      <c r="AD1238" s="6">
        <v>0</v>
      </c>
    </row>
    <row r="1239" spans="1:30">
      <c r="A1239" s="6">
        <v>1236</v>
      </c>
      <c r="B1239" s="6">
        <v>100090</v>
      </c>
      <c r="C1239" s="6" t="s">
        <v>889</v>
      </c>
      <c r="D1239" s="6" t="s">
        <v>203</v>
      </c>
      <c r="E1239" s="30" t="str">
        <f t="shared" si="29"/>
        <v>10009023902</v>
      </c>
      <c r="F1239" s="6">
        <v>23902</v>
      </c>
      <c r="G1239" s="6" t="s">
        <v>872</v>
      </c>
      <c r="H1239" s="6"/>
      <c r="I1239" s="14">
        <v>80</v>
      </c>
      <c r="J1239" s="14">
        <v>1</v>
      </c>
      <c r="K1239" s="14">
        <v>0</v>
      </c>
      <c r="L1239" s="14">
        <v>0</v>
      </c>
      <c r="M1239" s="6">
        <v>6</v>
      </c>
      <c r="N1239" s="6">
        <v>15</v>
      </c>
      <c r="O1239" s="6">
        <f>INT(VLOOKUP($I1239,怪物模板!$A$3:$N$302,怪物模板!B$1,FALSE)*M1239)</f>
        <v>1236</v>
      </c>
      <c r="P1239" s="6">
        <f>INT(VLOOKUP($I1239,怪物模板!$A$3:$N$302,怪物模板!C$1,FALSE)*N1239)</f>
        <v>237705</v>
      </c>
      <c r="Q1239" s="6">
        <f>INT(VLOOKUP($I1239,怪物模板!$A$3:$N$302,怪物模板!D$1,FALSE))</f>
        <v>4134</v>
      </c>
      <c r="R1239" s="6">
        <f>INT(VLOOKUP($I1239,怪物模板!$A$3:$N$302,怪物模板!E$1,FALSE))</f>
        <v>4134</v>
      </c>
      <c r="S1239" s="6">
        <f>INT(VLOOKUP($I1239,怪物模板!$A$3:$N$302,怪物模板!F$1,FALSE))</f>
        <v>137</v>
      </c>
      <c r="T1239" s="6">
        <f>INT(VLOOKUP($I1239,怪物模板!$A$3:$N$302,怪物模板!G$1,FALSE))</f>
        <v>275</v>
      </c>
      <c r="U1239" s="6">
        <f>INT(VLOOKUP($I1239,怪物模板!$A$3:$N$302,怪物模板!H$1,FALSE))</f>
        <v>440</v>
      </c>
      <c r="V1239" s="6">
        <f>INT(VLOOKUP($I1239,怪物模板!$A$3:$N$302,怪物模板!I$1,FALSE))</f>
        <v>264</v>
      </c>
      <c r="W1239" s="6">
        <f>INT(VLOOKUP($I1239,怪物模板!$A$3:$N$302,怪物模板!J$1,FALSE))</f>
        <v>1102</v>
      </c>
      <c r="X1239" s="6">
        <f>INT(VLOOKUP($I1239,怪物模板!$A$3:$N$302,怪物模板!K$1,FALSE)*10%)</f>
        <v>55</v>
      </c>
      <c r="Y1239" s="6">
        <f>INT(VLOOKUP($I1239,怪物模板!$A$3:$N$302,怪物模板!L$1,FALSE))</f>
        <v>12000</v>
      </c>
      <c r="Z1239" s="6">
        <f>INT(VLOOKUP($I1239,怪物模板!$A$3:$N$302,怪物模板!M$1,FALSE))</f>
        <v>0</v>
      </c>
      <c r="AA1239" s="6">
        <f>INT(VLOOKUP($I1239,怪物模板!$A$3:$N$302,怪物模板!N$1,FALSE))</f>
        <v>550</v>
      </c>
      <c r="AB1239" s="6">
        <v>0</v>
      </c>
      <c r="AC1239" s="6">
        <v>0</v>
      </c>
      <c r="AD1239" s="6">
        <v>0</v>
      </c>
    </row>
    <row r="1240" spans="1:30">
      <c r="A1240" s="6">
        <v>1237</v>
      </c>
      <c r="B1240" s="6">
        <v>100090</v>
      </c>
      <c r="C1240" s="6" t="s">
        <v>889</v>
      </c>
      <c r="D1240" s="6" t="s">
        <v>203</v>
      </c>
      <c r="E1240" s="30" t="str">
        <f t="shared" si="29"/>
        <v>10009023903</v>
      </c>
      <c r="F1240" s="6">
        <v>23903</v>
      </c>
      <c r="G1240" s="6" t="s">
        <v>872</v>
      </c>
      <c r="H1240" s="6"/>
      <c r="I1240" s="14">
        <v>80</v>
      </c>
      <c r="J1240" s="14">
        <v>1</v>
      </c>
      <c r="K1240" s="14">
        <v>0</v>
      </c>
      <c r="L1240" s="14">
        <v>0</v>
      </c>
      <c r="M1240" s="6">
        <v>6</v>
      </c>
      <c r="N1240" s="6">
        <v>15</v>
      </c>
      <c r="O1240" s="6">
        <f>INT(VLOOKUP($I1240,怪物模板!$A$3:$N$302,怪物模板!B$1,FALSE)*M1240)</f>
        <v>1236</v>
      </c>
      <c r="P1240" s="6">
        <f>INT(VLOOKUP($I1240,怪物模板!$A$3:$N$302,怪物模板!C$1,FALSE)*N1240)</f>
        <v>237705</v>
      </c>
      <c r="Q1240" s="6">
        <f>INT(VLOOKUP($I1240,怪物模板!$A$3:$N$302,怪物模板!D$1,FALSE))</f>
        <v>4134</v>
      </c>
      <c r="R1240" s="6">
        <f>INT(VLOOKUP($I1240,怪物模板!$A$3:$N$302,怪物模板!E$1,FALSE))</f>
        <v>4134</v>
      </c>
      <c r="S1240" s="6">
        <f>INT(VLOOKUP($I1240,怪物模板!$A$3:$N$302,怪物模板!F$1,FALSE))</f>
        <v>137</v>
      </c>
      <c r="T1240" s="6">
        <f>INT(VLOOKUP($I1240,怪物模板!$A$3:$N$302,怪物模板!G$1,FALSE))</f>
        <v>275</v>
      </c>
      <c r="U1240" s="6">
        <f>INT(VLOOKUP($I1240,怪物模板!$A$3:$N$302,怪物模板!H$1,FALSE))</f>
        <v>440</v>
      </c>
      <c r="V1240" s="6">
        <f>INT(VLOOKUP($I1240,怪物模板!$A$3:$N$302,怪物模板!I$1,FALSE))</f>
        <v>264</v>
      </c>
      <c r="W1240" s="6">
        <f>INT(VLOOKUP($I1240,怪物模板!$A$3:$N$302,怪物模板!J$1,FALSE))</f>
        <v>1102</v>
      </c>
      <c r="X1240" s="6">
        <f>INT(VLOOKUP($I1240,怪物模板!$A$3:$N$302,怪物模板!K$1,FALSE)*10%)</f>
        <v>55</v>
      </c>
      <c r="Y1240" s="6">
        <f>INT(VLOOKUP($I1240,怪物模板!$A$3:$N$302,怪物模板!L$1,FALSE))</f>
        <v>12000</v>
      </c>
      <c r="Z1240" s="6">
        <f>INT(VLOOKUP($I1240,怪物模板!$A$3:$N$302,怪物模板!M$1,FALSE))</f>
        <v>0</v>
      </c>
      <c r="AA1240" s="6">
        <f>INT(VLOOKUP($I1240,怪物模板!$A$3:$N$302,怪物模板!N$1,FALSE))</f>
        <v>550</v>
      </c>
      <c r="AB1240" s="6">
        <v>0</v>
      </c>
      <c r="AC1240" s="6">
        <v>0</v>
      </c>
      <c r="AD1240" s="6">
        <v>0</v>
      </c>
    </row>
    <row r="1241" spans="1:30">
      <c r="A1241" s="6">
        <v>1238</v>
      </c>
      <c r="B1241" s="6">
        <v>100100</v>
      </c>
      <c r="C1241" s="6" t="s">
        <v>889</v>
      </c>
      <c r="D1241" s="6" t="s">
        <v>566</v>
      </c>
      <c r="E1241" s="30" t="str">
        <f t="shared" si="29"/>
        <v>10010023904</v>
      </c>
      <c r="F1241" s="6">
        <v>23904</v>
      </c>
      <c r="G1241" s="6" t="s">
        <v>872</v>
      </c>
      <c r="H1241" s="6"/>
      <c r="I1241" s="14">
        <v>90</v>
      </c>
      <c r="J1241" s="14">
        <v>1</v>
      </c>
      <c r="K1241" s="14">
        <v>0</v>
      </c>
      <c r="L1241" s="14">
        <v>0</v>
      </c>
      <c r="M1241" s="6">
        <v>6</v>
      </c>
      <c r="N1241" s="6">
        <v>15</v>
      </c>
      <c r="O1241" s="6">
        <f>INT(VLOOKUP($I1241,怪物模板!$A$3:$N$302,怪物模板!B$1,FALSE)*M1241)</f>
        <v>1452</v>
      </c>
      <c r="P1241" s="6">
        <f>INT(VLOOKUP($I1241,怪物模板!$A$3:$N$302,怪物模板!C$1,FALSE)*N1241)</f>
        <v>278445</v>
      </c>
      <c r="Q1241" s="6">
        <f>INT(VLOOKUP($I1241,怪物模板!$A$3:$N$302,怪物模板!D$1,FALSE))</f>
        <v>4842</v>
      </c>
      <c r="R1241" s="6">
        <f>INT(VLOOKUP($I1241,怪物模板!$A$3:$N$302,怪物模板!E$1,FALSE))</f>
        <v>4842</v>
      </c>
      <c r="S1241" s="6">
        <f>INT(VLOOKUP($I1241,怪物模板!$A$3:$N$302,怪物模板!F$1,FALSE))</f>
        <v>161</v>
      </c>
      <c r="T1241" s="6">
        <f>INT(VLOOKUP($I1241,怪物模板!$A$3:$N$302,怪物模板!G$1,FALSE))</f>
        <v>322</v>
      </c>
      <c r="U1241" s="6">
        <f>INT(VLOOKUP($I1241,怪物模板!$A$3:$N$302,怪物模板!H$1,FALSE))</f>
        <v>516</v>
      </c>
      <c r="V1241" s="6">
        <f>INT(VLOOKUP($I1241,怪物模板!$A$3:$N$302,怪物模板!I$1,FALSE))</f>
        <v>309</v>
      </c>
      <c r="W1241" s="6">
        <f>INT(VLOOKUP($I1241,怪物模板!$A$3:$N$302,怪物模板!J$1,FALSE))</f>
        <v>1291</v>
      </c>
      <c r="X1241" s="6">
        <f>INT(VLOOKUP($I1241,怪物模板!$A$3:$N$302,怪物模板!K$1,FALSE)*10%)</f>
        <v>64</v>
      </c>
      <c r="Y1241" s="6">
        <f>INT(VLOOKUP($I1241,怪物模板!$A$3:$N$302,怪物模板!L$1,FALSE))</f>
        <v>12000</v>
      </c>
      <c r="Z1241" s="6">
        <f>INT(VLOOKUP($I1241,怪物模板!$A$3:$N$302,怪物模板!M$1,FALSE))</f>
        <v>0</v>
      </c>
      <c r="AA1241" s="6">
        <f>INT(VLOOKUP($I1241,怪物模板!$A$3:$N$302,怪物模板!N$1,FALSE))</f>
        <v>550</v>
      </c>
      <c r="AB1241" s="6">
        <v>0</v>
      </c>
      <c r="AC1241" s="6">
        <v>0</v>
      </c>
      <c r="AD1241" s="6">
        <v>0</v>
      </c>
    </row>
    <row r="1242" spans="1:30">
      <c r="A1242" s="6">
        <v>1239</v>
      </c>
      <c r="B1242" s="6">
        <v>100100</v>
      </c>
      <c r="C1242" s="6" t="s">
        <v>889</v>
      </c>
      <c r="D1242" s="6" t="s">
        <v>566</v>
      </c>
      <c r="E1242" s="30" t="str">
        <f t="shared" si="29"/>
        <v>10010023905</v>
      </c>
      <c r="F1242" s="6">
        <v>23905</v>
      </c>
      <c r="G1242" s="6" t="s">
        <v>872</v>
      </c>
      <c r="H1242" s="6"/>
      <c r="I1242" s="14">
        <v>90</v>
      </c>
      <c r="J1242" s="14">
        <v>1</v>
      </c>
      <c r="K1242" s="14">
        <v>0</v>
      </c>
      <c r="L1242" s="14">
        <v>0</v>
      </c>
      <c r="M1242" s="6">
        <v>6</v>
      </c>
      <c r="N1242" s="6">
        <v>15</v>
      </c>
      <c r="O1242" s="6">
        <f>INT(VLOOKUP($I1242,怪物模板!$A$3:$N$302,怪物模板!B$1,FALSE)*M1242)</f>
        <v>1452</v>
      </c>
      <c r="P1242" s="6">
        <f>INT(VLOOKUP($I1242,怪物模板!$A$3:$N$302,怪物模板!C$1,FALSE)*N1242)</f>
        <v>278445</v>
      </c>
      <c r="Q1242" s="6">
        <f>INT(VLOOKUP($I1242,怪物模板!$A$3:$N$302,怪物模板!D$1,FALSE))</f>
        <v>4842</v>
      </c>
      <c r="R1242" s="6">
        <f>INT(VLOOKUP($I1242,怪物模板!$A$3:$N$302,怪物模板!E$1,FALSE))</f>
        <v>4842</v>
      </c>
      <c r="S1242" s="6">
        <f>INT(VLOOKUP($I1242,怪物模板!$A$3:$N$302,怪物模板!F$1,FALSE))</f>
        <v>161</v>
      </c>
      <c r="T1242" s="6">
        <f>INT(VLOOKUP($I1242,怪物模板!$A$3:$N$302,怪物模板!G$1,FALSE))</f>
        <v>322</v>
      </c>
      <c r="U1242" s="6">
        <f>INT(VLOOKUP($I1242,怪物模板!$A$3:$N$302,怪物模板!H$1,FALSE))</f>
        <v>516</v>
      </c>
      <c r="V1242" s="6">
        <f>INT(VLOOKUP($I1242,怪物模板!$A$3:$N$302,怪物模板!I$1,FALSE))</f>
        <v>309</v>
      </c>
      <c r="W1242" s="6">
        <f>INT(VLOOKUP($I1242,怪物模板!$A$3:$N$302,怪物模板!J$1,FALSE))</f>
        <v>1291</v>
      </c>
      <c r="X1242" s="6">
        <f>INT(VLOOKUP($I1242,怪物模板!$A$3:$N$302,怪物模板!K$1,FALSE)*10%)</f>
        <v>64</v>
      </c>
      <c r="Y1242" s="6">
        <f>INT(VLOOKUP($I1242,怪物模板!$A$3:$N$302,怪物模板!L$1,FALSE))</f>
        <v>12000</v>
      </c>
      <c r="Z1242" s="6">
        <f>INT(VLOOKUP($I1242,怪物模板!$A$3:$N$302,怪物模板!M$1,FALSE))</f>
        <v>0</v>
      </c>
      <c r="AA1242" s="6">
        <f>INT(VLOOKUP($I1242,怪物模板!$A$3:$N$302,怪物模板!N$1,FALSE))</f>
        <v>550</v>
      </c>
      <c r="AB1242" s="6">
        <v>0</v>
      </c>
      <c r="AC1242" s="6">
        <v>0</v>
      </c>
      <c r="AD1242" s="6">
        <v>0</v>
      </c>
    </row>
    <row r="1243" spans="1:30">
      <c r="A1243" s="6">
        <v>1240</v>
      </c>
      <c r="B1243" s="6">
        <v>100100</v>
      </c>
      <c r="C1243" s="6" t="s">
        <v>889</v>
      </c>
      <c r="D1243" s="6" t="s">
        <v>566</v>
      </c>
      <c r="E1243" s="30" t="str">
        <f t="shared" si="29"/>
        <v>10010023906</v>
      </c>
      <c r="F1243" s="6">
        <v>23906</v>
      </c>
      <c r="G1243" s="6" t="s">
        <v>872</v>
      </c>
      <c r="H1243" s="6"/>
      <c r="I1243" s="14">
        <v>90</v>
      </c>
      <c r="J1243" s="14">
        <v>1</v>
      </c>
      <c r="K1243" s="14">
        <v>0</v>
      </c>
      <c r="L1243" s="14">
        <v>0</v>
      </c>
      <c r="M1243" s="6">
        <v>6</v>
      </c>
      <c r="N1243" s="6">
        <v>15</v>
      </c>
      <c r="O1243" s="6">
        <f>INT(VLOOKUP($I1243,怪物模板!$A$3:$N$302,怪物模板!B$1,FALSE)*M1243)</f>
        <v>1452</v>
      </c>
      <c r="P1243" s="6">
        <f>INT(VLOOKUP($I1243,怪物模板!$A$3:$N$302,怪物模板!C$1,FALSE)*N1243)</f>
        <v>278445</v>
      </c>
      <c r="Q1243" s="6">
        <f>INT(VLOOKUP($I1243,怪物模板!$A$3:$N$302,怪物模板!D$1,FALSE))</f>
        <v>4842</v>
      </c>
      <c r="R1243" s="6">
        <f>INT(VLOOKUP($I1243,怪物模板!$A$3:$N$302,怪物模板!E$1,FALSE))</f>
        <v>4842</v>
      </c>
      <c r="S1243" s="6">
        <f>INT(VLOOKUP($I1243,怪物模板!$A$3:$N$302,怪物模板!F$1,FALSE))</f>
        <v>161</v>
      </c>
      <c r="T1243" s="6">
        <f>INT(VLOOKUP($I1243,怪物模板!$A$3:$N$302,怪物模板!G$1,FALSE))</f>
        <v>322</v>
      </c>
      <c r="U1243" s="6">
        <f>INT(VLOOKUP($I1243,怪物模板!$A$3:$N$302,怪物模板!H$1,FALSE))</f>
        <v>516</v>
      </c>
      <c r="V1243" s="6">
        <f>INT(VLOOKUP($I1243,怪物模板!$A$3:$N$302,怪物模板!I$1,FALSE))</f>
        <v>309</v>
      </c>
      <c r="W1243" s="6">
        <f>INT(VLOOKUP($I1243,怪物模板!$A$3:$N$302,怪物模板!J$1,FALSE))</f>
        <v>1291</v>
      </c>
      <c r="X1243" s="6">
        <f>INT(VLOOKUP($I1243,怪物模板!$A$3:$N$302,怪物模板!K$1,FALSE)*10%)</f>
        <v>64</v>
      </c>
      <c r="Y1243" s="6">
        <f>INT(VLOOKUP($I1243,怪物模板!$A$3:$N$302,怪物模板!L$1,FALSE))</f>
        <v>12000</v>
      </c>
      <c r="Z1243" s="6">
        <f>INT(VLOOKUP($I1243,怪物模板!$A$3:$N$302,怪物模板!M$1,FALSE))</f>
        <v>0</v>
      </c>
      <c r="AA1243" s="6">
        <f>INT(VLOOKUP($I1243,怪物模板!$A$3:$N$302,怪物模板!N$1,FALSE))</f>
        <v>550</v>
      </c>
      <c r="AB1243" s="6">
        <v>0</v>
      </c>
      <c r="AC1243" s="6">
        <v>0</v>
      </c>
      <c r="AD1243" s="6">
        <v>0</v>
      </c>
    </row>
    <row r="1244" spans="1:30">
      <c r="A1244" s="6">
        <v>1241</v>
      </c>
      <c r="B1244" s="6">
        <v>100110</v>
      </c>
      <c r="C1244" s="6" t="s">
        <v>889</v>
      </c>
      <c r="D1244" s="6" t="s">
        <v>229</v>
      </c>
      <c r="E1244" s="30" t="str">
        <f t="shared" si="29"/>
        <v>10011023907</v>
      </c>
      <c r="F1244" s="6">
        <v>23907</v>
      </c>
      <c r="G1244" s="6" t="s">
        <v>872</v>
      </c>
      <c r="H1244" s="6"/>
      <c r="I1244" s="14">
        <v>100</v>
      </c>
      <c r="J1244" s="14">
        <v>1</v>
      </c>
      <c r="K1244" s="14">
        <v>0</v>
      </c>
      <c r="L1244" s="14">
        <v>0</v>
      </c>
      <c r="M1244" s="6">
        <v>6</v>
      </c>
      <c r="N1244" s="6">
        <v>15</v>
      </c>
      <c r="O1244" s="6">
        <f>INT(VLOOKUP($I1244,怪物模板!$A$3:$N$302,怪物模板!B$1,FALSE)*M1244)</f>
        <v>1674</v>
      </c>
      <c r="P1244" s="6">
        <f>INT(VLOOKUP($I1244,怪物模板!$A$3:$N$302,怪物模板!C$1,FALSE)*N1244)</f>
        <v>321735</v>
      </c>
      <c r="Q1244" s="6">
        <f>INT(VLOOKUP($I1244,怪物模板!$A$3:$N$302,怪物模板!D$1,FALSE))</f>
        <v>5595</v>
      </c>
      <c r="R1244" s="6">
        <f>INT(VLOOKUP($I1244,怪物模板!$A$3:$N$302,怪物模板!E$1,FALSE))</f>
        <v>5595</v>
      </c>
      <c r="S1244" s="6">
        <f>INT(VLOOKUP($I1244,怪物模板!$A$3:$N$302,怪物模板!F$1,FALSE))</f>
        <v>186</v>
      </c>
      <c r="T1244" s="6">
        <f>INT(VLOOKUP($I1244,怪物模板!$A$3:$N$302,怪物模板!G$1,FALSE))</f>
        <v>373</v>
      </c>
      <c r="U1244" s="6">
        <f>INT(VLOOKUP($I1244,怪物模板!$A$3:$N$302,怪物模板!H$1,FALSE))</f>
        <v>596</v>
      </c>
      <c r="V1244" s="6">
        <f>INT(VLOOKUP($I1244,怪物模板!$A$3:$N$302,怪物模板!I$1,FALSE))</f>
        <v>358</v>
      </c>
      <c r="W1244" s="6">
        <f>INT(VLOOKUP($I1244,怪物模板!$A$3:$N$302,怪物模板!J$1,FALSE))</f>
        <v>1492</v>
      </c>
      <c r="X1244" s="6">
        <f>INT(VLOOKUP($I1244,怪物模板!$A$3:$N$302,怪物模板!K$1,FALSE)*10%)</f>
        <v>74</v>
      </c>
      <c r="Y1244" s="6">
        <f>INT(VLOOKUP($I1244,怪物模板!$A$3:$N$302,怪物模板!L$1,FALSE))</f>
        <v>12000</v>
      </c>
      <c r="Z1244" s="6">
        <f>INT(VLOOKUP($I1244,怪物模板!$A$3:$N$302,怪物模板!M$1,FALSE))</f>
        <v>0</v>
      </c>
      <c r="AA1244" s="6">
        <f>INT(VLOOKUP($I1244,怪物模板!$A$3:$N$302,怪物模板!N$1,FALSE))</f>
        <v>550</v>
      </c>
      <c r="AB1244" s="6">
        <v>0</v>
      </c>
      <c r="AC1244" s="6">
        <v>0</v>
      </c>
      <c r="AD1244" s="6">
        <v>0</v>
      </c>
    </row>
    <row r="1245" spans="1:30">
      <c r="A1245" s="6">
        <v>1242</v>
      </c>
      <c r="B1245" s="6">
        <v>100110</v>
      </c>
      <c r="C1245" s="6" t="s">
        <v>889</v>
      </c>
      <c r="D1245" s="6" t="s">
        <v>229</v>
      </c>
      <c r="E1245" s="30" t="str">
        <f t="shared" si="29"/>
        <v>10011023908</v>
      </c>
      <c r="F1245" s="6">
        <v>23908</v>
      </c>
      <c r="G1245" s="6" t="s">
        <v>872</v>
      </c>
      <c r="H1245" s="6"/>
      <c r="I1245" s="14">
        <v>100</v>
      </c>
      <c r="J1245" s="14">
        <v>1</v>
      </c>
      <c r="K1245" s="14">
        <v>0</v>
      </c>
      <c r="L1245" s="14">
        <v>0</v>
      </c>
      <c r="M1245" s="6">
        <v>6</v>
      </c>
      <c r="N1245" s="6">
        <v>15</v>
      </c>
      <c r="O1245" s="6">
        <f>INT(VLOOKUP($I1245,怪物模板!$A$3:$N$302,怪物模板!B$1,FALSE)*M1245)</f>
        <v>1674</v>
      </c>
      <c r="P1245" s="6">
        <f>INT(VLOOKUP($I1245,怪物模板!$A$3:$N$302,怪物模板!C$1,FALSE)*N1245)</f>
        <v>321735</v>
      </c>
      <c r="Q1245" s="6">
        <f>INT(VLOOKUP($I1245,怪物模板!$A$3:$N$302,怪物模板!D$1,FALSE))</f>
        <v>5595</v>
      </c>
      <c r="R1245" s="6">
        <f>INT(VLOOKUP($I1245,怪物模板!$A$3:$N$302,怪物模板!E$1,FALSE))</f>
        <v>5595</v>
      </c>
      <c r="S1245" s="6">
        <f>INT(VLOOKUP($I1245,怪物模板!$A$3:$N$302,怪物模板!F$1,FALSE))</f>
        <v>186</v>
      </c>
      <c r="T1245" s="6">
        <f>INT(VLOOKUP($I1245,怪物模板!$A$3:$N$302,怪物模板!G$1,FALSE))</f>
        <v>373</v>
      </c>
      <c r="U1245" s="6">
        <f>INT(VLOOKUP($I1245,怪物模板!$A$3:$N$302,怪物模板!H$1,FALSE))</f>
        <v>596</v>
      </c>
      <c r="V1245" s="6">
        <f>INT(VLOOKUP($I1245,怪物模板!$A$3:$N$302,怪物模板!I$1,FALSE))</f>
        <v>358</v>
      </c>
      <c r="W1245" s="6">
        <f>INT(VLOOKUP($I1245,怪物模板!$A$3:$N$302,怪物模板!J$1,FALSE))</f>
        <v>1492</v>
      </c>
      <c r="X1245" s="6">
        <f>INT(VLOOKUP($I1245,怪物模板!$A$3:$N$302,怪物模板!K$1,FALSE)*10%)</f>
        <v>74</v>
      </c>
      <c r="Y1245" s="6">
        <f>INT(VLOOKUP($I1245,怪物模板!$A$3:$N$302,怪物模板!L$1,FALSE))</f>
        <v>12000</v>
      </c>
      <c r="Z1245" s="6">
        <f>INT(VLOOKUP($I1245,怪物模板!$A$3:$N$302,怪物模板!M$1,FALSE))</f>
        <v>0</v>
      </c>
      <c r="AA1245" s="6">
        <f>INT(VLOOKUP($I1245,怪物模板!$A$3:$N$302,怪物模板!N$1,FALSE))</f>
        <v>550</v>
      </c>
      <c r="AB1245" s="6">
        <v>0</v>
      </c>
      <c r="AC1245" s="6">
        <v>0</v>
      </c>
      <c r="AD1245" s="6">
        <v>0</v>
      </c>
    </row>
    <row r="1246" spans="1:30">
      <c r="A1246" s="6">
        <v>1243</v>
      </c>
      <c r="B1246" s="6">
        <v>100110</v>
      </c>
      <c r="C1246" s="6" t="s">
        <v>889</v>
      </c>
      <c r="D1246" s="6" t="s">
        <v>229</v>
      </c>
      <c r="E1246" s="30" t="str">
        <f t="shared" si="29"/>
        <v>10011023909</v>
      </c>
      <c r="F1246" s="6">
        <v>23909</v>
      </c>
      <c r="G1246" s="6" t="s">
        <v>872</v>
      </c>
      <c r="H1246" s="6"/>
      <c r="I1246" s="14">
        <v>100</v>
      </c>
      <c r="J1246" s="14">
        <v>1</v>
      </c>
      <c r="K1246" s="14">
        <v>0</v>
      </c>
      <c r="L1246" s="14">
        <v>0</v>
      </c>
      <c r="M1246" s="6">
        <v>6</v>
      </c>
      <c r="N1246" s="6">
        <v>15</v>
      </c>
      <c r="O1246" s="6">
        <f>INT(VLOOKUP($I1246,怪物模板!$A$3:$N$302,怪物模板!B$1,FALSE)*M1246)</f>
        <v>1674</v>
      </c>
      <c r="P1246" s="6">
        <f>INT(VLOOKUP($I1246,怪物模板!$A$3:$N$302,怪物模板!C$1,FALSE)*N1246)</f>
        <v>321735</v>
      </c>
      <c r="Q1246" s="6">
        <f>INT(VLOOKUP($I1246,怪物模板!$A$3:$N$302,怪物模板!D$1,FALSE))</f>
        <v>5595</v>
      </c>
      <c r="R1246" s="6">
        <f>INT(VLOOKUP($I1246,怪物模板!$A$3:$N$302,怪物模板!E$1,FALSE))</f>
        <v>5595</v>
      </c>
      <c r="S1246" s="6">
        <f>INT(VLOOKUP($I1246,怪物模板!$A$3:$N$302,怪物模板!F$1,FALSE))</f>
        <v>186</v>
      </c>
      <c r="T1246" s="6">
        <f>INT(VLOOKUP($I1246,怪物模板!$A$3:$N$302,怪物模板!G$1,FALSE))</f>
        <v>373</v>
      </c>
      <c r="U1246" s="6">
        <f>INT(VLOOKUP($I1246,怪物模板!$A$3:$N$302,怪物模板!H$1,FALSE))</f>
        <v>596</v>
      </c>
      <c r="V1246" s="6">
        <f>INT(VLOOKUP($I1246,怪物模板!$A$3:$N$302,怪物模板!I$1,FALSE))</f>
        <v>358</v>
      </c>
      <c r="W1246" s="6">
        <f>INT(VLOOKUP($I1246,怪物模板!$A$3:$N$302,怪物模板!J$1,FALSE))</f>
        <v>1492</v>
      </c>
      <c r="X1246" s="6">
        <f>INT(VLOOKUP($I1246,怪物模板!$A$3:$N$302,怪物模板!K$1,FALSE)*10%)</f>
        <v>74</v>
      </c>
      <c r="Y1246" s="6">
        <f>INT(VLOOKUP($I1246,怪物模板!$A$3:$N$302,怪物模板!L$1,FALSE))</f>
        <v>12000</v>
      </c>
      <c r="Z1246" s="6">
        <f>INT(VLOOKUP($I1246,怪物模板!$A$3:$N$302,怪物模板!M$1,FALSE))</f>
        <v>0</v>
      </c>
      <c r="AA1246" s="6">
        <f>INT(VLOOKUP($I1246,怪物模板!$A$3:$N$302,怪物模板!N$1,FALSE))</f>
        <v>550</v>
      </c>
      <c r="AB1246" s="6">
        <v>0</v>
      </c>
      <c r="AC1246" s="6">
        <v>0</v>
      </c>
      <c r="AD1246" s="6">
        <v>0</v>
      </c>
    </row>
    <row r="1247" spans="1:30">
      <c r="A1247" s="6">
        <v>1244</v>
      </c>
      <c r="B1247" s="6">
        <v>100120</v>
      </c>
      <c r="C1247" s="6" t="s">
        <v>889</v>
      </c>
      <c r="D1247" s="6" t="s">
        <v>244</v>
      </c>
      <c r="E1247" s="30" t="str">
        <f t="shared" si="29"/>
        <v>10012023910</v>
      </c>
      <c r="F1247" s="6">
        <v>23910</v>
      </c>
      <c r="G1247" s="6" t="s">
        <v>872</v>
      </c>
      <c r="H1247" s="6"/>
      <c r="I1247" s="14">
        <v>110</v>
      </c>
      <c r="J1247" s="14">
        <v>1</v>
      </c>
      <c r="K1247" s="14">
        <v>0</v>
      </c>
      <c r="L1247" s="14">
        <v>0</v>
      </c>
      <c r="M1247" s="6">
        <v>6</v>
      </c>
      <c r="N1247" s="6">
        <v>15</v>
      </c>
      <c r="O1247" s="6">
        <f>INT(VLOOKUP($I1247,怪物模板!$A$3:$N$302,怪物模板!B$1,FALSE)*M1247)</f>
        <v>1914</v>
      </c>
      <c r="P1247" s="6">
        <f>INT(VLOOKUP($I1247,怪物模板!$A$3:$N$302,怪物模板!C$1,FALSE)*N1247)</f>
        <v>367590</v>
      </c>
      <c r="Q1247" s="6">
        <f>INT(VLOOKUP($I1247,怪物模板!$A$3:$N$302,怪物模板!D$1,FALSE))</f>
        <v>6393</v>
      </c>
      <c r="R1247" s="6">
        <f>INT(VLOOKUP($I1247,怪物模板!$A$3:$N$302,怪物模板!E$1,FALSE))</f>
        <v>6393</v>
      </c>
      <c r="S1247" s="6">
        <f>INT(VLOOKUP($I1247,怪物模板!$A$3:$N$302,怪物模板!F$1,FALSE))</f>
        <v>213</v>
      </c>
      <c r="T1247" s="6">
        <f>INT(VLOOKUP($I1247,怪物模板!$A$3:$N$302,怪物模板!G$1,FALSE))</f>
        <v>426</v>
      </c>
      <c r="U1247" s="6">
        <f>INT(VLOOKUP($I1247,怪物模板!$A$3:$N$302,怪物模板!H$1,FALSE))</f>
        <v>681</v>
      </c>
      <c r="V1247" s="6">
        <f>INT(VLOOKUP($I1247,怪物模板!$A$3:$N$302,怪物模板!I$1,FALSE))</f>
        <v>409</v>
      </c>
      <c r="W1247" s="6">
        <f>INT(VLOOKUP($I1247,怪物模板!$A$3:$N$302,怪物模板!J$1,FALSE))</f>
        <v>1704</v>
      </c>
      <c r="X1247" s="6">
        <f>INT(VLOOKUP($I1247,怪物模板!$A$3:$N$302,怪物模板!K$1,FALSE)*10%)</f>
        <v>85</v>
      </c>
      <c r="Y1247" s="6">
        <f>INT(VLOOKUP($I1247,怪物模板!$A$3:$N$302,怪物模板!L$1,FALSE))</f>
        <v>12000</v>
      </c>
      <c r="Z1247" s="6">
        <f>INT(VLOOKUP($I1247,怪物模板!$A$3:$N$302,怪物模板!M$1,FALSE))</f>
        <v>0</v>
      </c>
      <c r="AA1247" s="6">
        <f>INT(VLOOKUP($I1247,怪物模板!$A$3:$N$302,怪物模板!N$1,FALSE))</f>
        <v>550</v>
      </c>
      <c r="AB1247" s="6">
        <v>0</v>
      </c>
      <c r="AC1247" s="6">
        <v>0</v>
      </c>
      <c r="AD1247" s="6">
        <v>0</v>
      </c>
    </row>
    <row r="1248" spans="1:30">
      <c r="A1248" s="6">
        <v>1245</v>
      </c>
      <c r="B1248" s="6">
        <v>100120</v>
      </c>
      <c r="C1248" s="6" t="s">
        <v>889</v>
      </c>
      <c r="D1248" s="6" t="s">
        <v>244</v>
      </c>
      <c r="E1248" s="30" t="str">
        <f t="shared" si="29"/>
        <v>10012023911</v>
      </c>
      <c r="F1248" s="6">
        <v>23911</v>
      </c>
      <c r="G1248" s="6" t="s">
        <v>872</v>
      </c>
      <c r="H1248" s="6"/>
      <c r="I1248" s="14">
        <v>110</v>
      </c>
      <c r="J1248" s="14">
        <v>1</v>
      </c>
      <c r="K1248" s="14">
        <v>0</v>
      </c>
      <c r="L1248" s="14">
        <v>0</v>
      </c>
      <c r="M1248" s="6">
        <v>6</v>
      </c>
      <c r="N1248" s="6">
        <v>15</v>
      </c>
      <c r="O1248" s="6">
        <f>INT(VLOOKUP($I1248,怪物模板!$A$3:$N$302,怪物模板!B$1,FALSE)*M1248)</f>
        <v>1914</v>
      </c>
      <c r="P1248" s="6">
        <f>INT(VLOOKUP($I1248,怪物模板!$A$3:$N$302,怪物模板!C$1,FALSE)*N1248)</f>
        <v>367590</v>
      </c>
      <c r="Q1248" s="6">
        <f>INT(VLOOKUP($I1248,怪物模板!$A$3:$N$302,怪物模板!D$1,FALSE))</f>
        <v>6393</v>
      </c>
      <c r="R1248" s="6">
        <f>INT(VLOOKUP($I1248,怪物模板!$A$3:$N$302,怪物模板!E$1,FALSE))</f>
        <v>6393</v>
      </c>
      <c r="S1248" s="6">
        <f>INT(VLOOKUP($I1248,怪物模板!$A$3:$N$302,怪物模板!F$1,FALSE))</f>
        <v>213</v>
      </c>
      <c r="T1248" s="6">
        <f>INT(VLOOKUP($I1248,怪物模板!$A$3:$N$302,怪物模板!G$1,FALSE))</f>
        <v>426</v>
      </c>
      <c r="U1248" s="6">
        <f>INT(VLOOKUP($I1248,怪物模板!$A$3:$N$302,怪物模板!H$1,FALSE))</f>
        <v>681</v>
      </c>
      <c r="V1248" s="6">
        <f>INT(VLOOKUP($I1248,怪物模板!$A$3:$N$302,怪物模板!I$1,FALSE))</f>
        <v>409</v>
      </c>
      <c r="W1248" s="6">
        <f>INT(VLOOKUP($I1248,怪物模板!$A$3:$N$302,怪物模板!J$1,FALSE))</f>
        <v>1704</v>
      </c>
      <c r="X1248" s="6">
        <f>INT(VLOOKUP($I1248,怪物模板!$A$3:$N$302,怪物模板!K$1,FALSE)*10%)</f>
        <v>85</v>
      </c>
      <c r="Y1248" s="6">
        <f>INT(VLOOKUP($I1248,怪物模板!$A$3:$N$302,怪物模板!L$1,FALSE))</f>
        <v>12000</v>
      </c>
      <c r="Z1248" s="6">
        <f>INT(VLOOKUP($I1248,怪物模板!$A$3:$N$302,怪物模板!M$1,FALSE))</f>
        <v>0</v>
      </c>
      <c r="AA1248" s="6">
        <f>INT(VLOOKUP($I1248,怪物模板!$A$3:$N$302,怪物模板!N$1,FALSE))</f>
        <v>550</v>
      </c>
      <c r="AB1248" s="6">
        <v>0</v>
      </c>
      <c r="AC1248" s="6">
        <v>0</v>
      </c>
      <c r="AD1248" s="6">
        <v>0</v>
      </c>
    </row>
    <row r="1249" spans="1:30">
      <c r="A1249" s="6">
        <v>1246</v>
      </c>
      <c r="B1249" s="6">
        <v>100120</v>
      </c>
      <c r="C1249" s="6" t="s">
        <v>889</v>
      </c>
      <c r="D1249" s="6" t="s">
        <v>244</v>
      </c>
      <c r="E1249" s="30" t="str">
        <f t="shared" si="29"/>
        <v>10012023912</v>
      </c>
      <c r="F1249" s="6">
        <v>23912</v>
      </c>
      <c r="G1249" s="6" t="s">
        <v>872</v>
      </c>
      <c r="H1249" s="6"/>
      <c r="I1249" s="14">
        <v>110</v>
      </c>
      <c r="J1249" s="14">
        <v>1</v>
      </c>
      <c r="K1249" s="14">
        <v>0</v>
      </c>
      <c r="L1249" s="14">
        <v>0</v>
      </c>
      <c r="M1249" s="6">
        <v>6</v>
      </c>
      <c r="N1249" s="6">
        <v>15</v>
      </c>
      <c r="O1249" s="6">
        <f>INT(VLOOKUP($I1249,怪物模板!$A$3:$N$302,怪物模板!B$1,FALSE)*M1249)</f>
        <v>1914</v>
      </c>
      <c r="P1249" s="6">
        <f>INT(VLOOKUP($I1249,怪物模板!$A$3:$N$302,怪物模板!C$1,FALSE)*N1249)</f>
        <v>367590</v>
      </c>
      <c r="Q1249" s="6">
        <f>INT(VLOOKUP($I1249,怪物模板!$A$3:$N$302,怪物模板!D$1,FALSE))</f>
        <v>6393</v>
      </c>
      <c r="R1249" s="6">
        <f>INT(VLOOKUP($I1249,怪物模板!$A$3:$N$302,怪物模板!E$1,FALSE))</f>
        <v>6393</v>
      </c>
      <c r="S1249" s="6">
        <f>INT(VLOOKUP($I1249,怪物模板!$A$3:$N$302,怪物模板!F$1,FALSE))</f>
        <v>213</v>
      </c>
      <c r="T1249" s="6">
        <f>INT(VLOOKUP($I1249,怪物模板!$A$3:$N$302,怪物模板!G$1,FALSE))</f>
        <v>426</v>
      </c>
      <c r="U1249" s="6">
        <f>INT(VLOOKUP($I1249,怪物模板!$A$3:$N$302,怪物模板!H$1,FALSE))</f>
        <v>681</v>
      </c>
      <c r="V1249" s="6">
        <f>INT(VLOOKUP($I1249,怪物模板!$A$3:$N$302,怪物模板!I$1,FALSE))</f>
        <v>409</v>
      </c>
      <c r="W1249" s="6">
        <f>INT(VLOOKUP($I1249,怪物模板!$A$3:$N$302,怪物模板!J$1,FALSE))</f>
        <v>1704</v>
      </c>
      <c r="X1249" s="6">
        <f>INT(VLOOKUP($I1249,怪物模板!$A$3:$N$302,怪物模板!K$1,FALSE)*10%)</f>
        <v>85</v>
      </c>
      <c r="Y1249" s="6">
        <f>INT(VLOOKUP($I1249,怪物模板!$A$3:$N$302,怪物模板!L$1,FALSE))</f>
        <v>12000</v>
      </c>
      <c r="Z1249" s="6">
        <f>INT(VLOOKUP($I1249,怪物模板!$A$3:$N$302,怪物模板!M$1,FALSE))</f>
        <v>0</v>
      </c>
      <c r="AA1249" s="6">
        <f>INT(VLOOKUP($I1249,怪物模板!$A$3:$N$302,怪物模板!N$1,FALSE))</f>
        <v>550</v>
      </c>
      <c r="AB1249" s="6">
        <v>0</v>
      </c>
      <c r="AC1249" s="6">
        <v>0</v>
      </c>
      <c r="AD1249" s="6">
        <v>0</v>
      </c>
    </row>
    <row r="1250" spans="1:30">
      <c r="A1250" s="6">
        <v>1247</v>
      </c>
      <c r="B1250" s="6">
        <v>100130</v>
      </c>
      <c r="C1250" s="6" t="s">
        <v>889</v>
      </c>
      <c r="D1250" s="6" t="s">
        <v>570</v>
      </c>
      <c r="E1250" s="30" t="str">
        <f t="shared" si="29"/>
        <v>10013023913</v>
      </c>
      <c r="F1250" s="6">
        <v>23913</v>
      </c>
      <c r="G1250" s="6" t="s">
        <v>872</v>
      </c>
      <c r="H1250" s="6"/>
      <c r="I1250" s="14">
        <v>120</v>
      </c>
      <c r="J1250" s="14">
        <v>1</v>
      </c>
      <c r="K1250" s="14">
        <v>0</v>
      </c>
      <c r="L1250" s="14">
        <v>0</v>
      </c>
      <c r="M1250" s="6">
        <v>6</v>
      </c>
      <c r="N1250" s="6">
        <v>15</v>
      </c>
      <c r="O1250" s="6">
        <f>INT(VLOOKUP($I1250,怪物模板!$A$3:$N$302,怪物模板!B$1,FALSE)*M1250)</f>
        <v>2166</v>
      </c>
      <c r="P1250" s="6">
        <f>INT(VLOOKUP($I1250,怪物模板!$A$3:$N$302,怪物模板!C$1,FALSE)*N1250)</f>
        <v>416010</v>
      </c>
      <c r="Q1250" s="6">
        <f>INT(VLOOKUP($I1250,怪物模板!$A$3:$N$302,怪物模板!D$1,FALSE))</f>
        <v>7235</v>
      </c>
      <c r="R1250" s="6">
        <f>INT(VLOOKUP($I1250,怪物模板!$A$3:$N$302,怪物模板!E$1,FALSE))</f>
        <v>7235</v>
      </c>
      <c r="S1250" s="6">
        <f>INT(VLOOKUP($I1250,怪物模板!$A$3:$N$302,怪物模板!F$1,FALSE))</f>
        <v>241</v>
      </c>
      <c r="T1250" s="6">
        <f>INT(VLOOKUP($I1250,怪物模板!$A$3:$N$302,怪物模板!G$1,FALSE))</f>
        <v>482</v>
      </c>
      <c r="U1250" s="6">
        <f>INT(VLOOKUP($I1250,怪物模板!$A$3:$N$302,怪物模板!H$1,FALSE))</f>
        <v>771</v>
      </c>
      <c r="V1250" s="6">
        <f>INT(VLOOKUP($I1250,怪物模板!$A$3:$N$302,怪物模板!I$1,FALSE))</f>
        <v>463</v>
      </c>
      <c r="W1250" s="6">
        <f>INT(VLOOKUP($I1250,怪物模板!$A$3:$N$302,怪物模板!J$1,FALSE))</f>
        <v>1929</v>
      </c>
      <c r="X1250" s="6">
        <f>INT(VLOOKUP($I1250,怪物模板!$A$3:$N$302,怪物模板!K$1,FALSE)*10%)</f>
        <v>96</v>
      </c>
      <c r="Y1250" s="6">
        <f>INT(VLOOKUP($I1250,怪物模板!$A$3:$N$302,怪物模板!L$1,FALSE))</f>
        <v>12000</v>
      </c>
      <c r="Z1250" s="6">
        <f>INT(VLOOKUP($I1250,怪物模板!$A$3:$N$302,怪物模板!M$1,FALSE))</f>
        <v>0</v>
      </c>
      <c r="AA1250" s="6">
        <f>INT(VLOOKUP($I1250,怪物模板!$A$3:$N$302,怪物模板!N$1,FALSE))</f>
        <v>550</v>
      </c>
      <c r="AB1250" s="6">
        <v>0</v>
      </c>
      <c r="AC1250" s="6">
        <v>0</v>
      </c>
      <c r="AD1250" s="6">
        <v>0</v>
      </c>
    </row>
    <row r="1251" spans="1:30">
      <c r="A1251" s="6">
        <v>1248</v>
      </c>
      <c r="B1251" s="6">
        <v>100130</v>
      </c>
      <c r="C1251" s="6" t="s">
        <v>889</v>
      </c>
      <c r="D1251" s="6" t="s">
        <v>570</v>
      </c>
      <c r="E1251" s="30" t="str">
        <f t="shared" si="29"/>
        <v>10013023914</v>
      </c>
      <c r="F1251" s="6">
        <v>23914</v>
      </c>
      <c r="G1251" s="6" t="s">
        <v>872</v>
      </c>
      <c r="H1251" s="6"/>
      <c r="I1251" s="14">
        <v>120</v>
      </c>
      <c r="J1251" s="14">
        <v>1</v>
      </c>
      <c r="K1251" s="14">
        <v>0</v>
      </c>
      <c r="L1251" s="14">
        <v>0</v>
      </c>
      <c r="M1251" s="6">
        <v>6</v>
      </c>
      <c r="N1251" s="6">
        <v>15</v>
      </c>
      <c r="O1251" s="6">
        <f>INT(VLOOKUP($I1251,怪物模板!$A$3:$N$302,怪物模板!B$1,FALSE)*M1251)</f>
        <v>2166</v>
      </c>
      <c r="P1251" s="6">
        <f>INT(VLOOKUP($I1251,怪物模板!$A$3:$N$302,怪物模板!C$1,FALSE)*N1251)</f>
        <v>416010</v>
      </c>
      <c r="Q1251" s="6">
        <f>INT(VLOOKUP($I1251,怪物模板!$A$3:$N$302,怪物模板!D$1,FALSE))</f>
        <v>7235</v>
      </c>
      <c r="R1251" s="6">
        <f>INT(VLOOKUP($I1251,怪物模板!$A$3:$N$302,怪物模板!E$1,FALSE))</f>
        <v>7235</v>
      </c>
      <c r="S1251" s="6">
        <f>INT(VLOOKUP($I1251,怪物模板!$A$3:$N$302,怪物模板!F$1,FALSE))</f>
        <v>241</v>
      </c>
      <c r="T1251" s="6">
        <f>INT(VLOOKUP($I1251,怪物模板!$A$3:$N$302,怪物模板!G$1,FALSE))</f>
        <v>482</v>
      </c>
      <c r="U1251" s="6">
        <f>INT(VLOOKUP($I1251,怪物模板!$A$3:$N$302,怪物模板!H$1,FALSE))</f>
        <v>771</v>
      </c>
      <c r="V1251" s="6">
        <f>INT(VLOOKUP($I1251,怪物模板!$A$3:$N$302,怪物模板!I$1,FALSE))</f>
        <v>463</v>
      </c>
      <c r="W1251" s="6">
        <f>INT(VLOOKUP($I1251,怪物模板!$A$3:$N$302,怪物模板!J$1,FALSE))</f>
        <v>1929</v>
      </c>
      <c r="X1251" s="6">
        <f>INT(VLOOKUP($I1251,怪物模板!$A$3:$N$302,怪物模板!K$1,FALSE)*10%)</f>
        <v>96</v>
      </c>
      <c r="Y1251" s="6">
        <f>INT(VLOOKUP($I1251,怪物模板!$A$3:$N$302,怪物模板!L$1,FALSE))</f>
        <v>12000</v>
      </c>
      <c r="Z1251" s="6">
        <f>INT(VLOOKUP($I1251,怪物模板!$A$3:$N$302,怪物模板!M$1,FALSE))</f>
        <v>0</v>
      </c>
      <c r="AA1251" s="6">
        <f>INT(VLOOKUP($I1251,怪物模板!$A$3:$N$302,怪物模板!N$1,FALSE))</f>
        <v>550</v>
      </c>
      <c r="AB1251" s="6">
        <v>0</v>
      </c>
      <c r="AC1251" s="6">
        <v>0</v>
      </c>
      <c r="AD1251" s="6">
        <v>0</v>
      </c>
    </row>
    <row r="1252" spans="1:30">
      <c r="A1252" s="6">
        <v>1249</v>
      </c>
      <c r="B1252" s="6">
        <v>100130</v>
      </c>
      <c r="C1252" s="6" t="s">
        <v>889</v>
      </c>
      <c r="D1252" s="6" t="s">
        <v>570</v>
      </c>
      <c r="E1252" s="30" t="str">
        <f t="shared" si="29"/>
        <v>10013023915</v>
      </c>
      <c r="F1252" s="6">
        <v>23915</v>
      </c>
      <c r="G1252" s="6" t="s">
        <v>872</v>
      </c>
      <c r="H1252" s="6"/>
      <c r="I1252" s="14">
        <v>120</v>
      </c>
      <c r="J1252" s="14">
        <v>1</v>
      </c>
      <c r="K1252" s="14">
        <v>0</v>
      </c>
      <c r="L1252" s="14">
        <v>0</v>
      </c>
      <c r="M1252" s="6">
        <v>6</v>
      </c>
      <c r="N1252" s="6">
        <v>15</v>
      </c>
      <c r="O1252" s="6">
        <f>INT(VLOOKUP($I1252,怪物模板!$A$3:$N$302,怪物模板!B$1,FALSE)*M1252)</f>
        <v>2166</v>
      </c>
      <c r="P1252" s="6">
        <f>INT(VLOOKUP($I1252,怪物模板!$A$3:$N$302,怪物模板!C$1,FALSE)*N1252)</f>
        <v>416010</v>
      </c>
      <c r="Q1252" s="6">
        <f>INT(VLOOKUP($I1252,怪物模板!$A$3:$N$302,怪物模板!D$1,FALSE))</f>
        <v>7235</v>
      </c>
      <c r="R1252" s="6">
        <f>INT(VLOOKUP($I1252,怪物模板!$A$3:$N$302,怪物模板!E$1,FALSE))</f>
        <v>7235</v>
      </c>
      <c r="S1252" s="6">
        <f>INT(VLOOKUP($I1252,怪物模板!$A$3:$N$302,怪物模板!F$1,FALSE))</f>
        <v>241</v>
      </c>
      <c r="T1252" s="6">
        <f>INT(VLOOKUP($I1252,怪物模板!$A$3:$N$302,怪物模板!G$1,FALSE))</f>
        <v>482</v>
      </c>
      <c r="U1252" s="6">
        <f>INT(VLOOKUP($I1252,怪物模板!$A$3:$N$302,怪物模板!H$1,FALSE))</f>
        <v>771</v>
      </c>
      <c r="V1252" s="6">
        <f>INT(VLOOKUP($I1252,怪物模板!$A$3:$N$302,怪物模板!I$1,FALSE))</f>
        <v>463</v>
      </c>
      <c r="W1252" s="6">
        <f>INT(VLOOKUP($I1252,怪物模板!$A$3:$N$302,怪物模板!J$1,FALSE))</f>
        <v>1929</v>
      </c>
      <c r="X1252" s="6">
        <f>INT(VLOOKUP($I1252,怪物模板!$A$3:$N$302,怪物模板!K$1,FALSE)*10%)</f>
        <v>96</v>
      </c>
      <c r="Y1252" s="6">
        <f>INT(VLOOKUP($I1252,怪物模板!$A$3:$N$302,怪物模板!L$1,FALSE))</f>
        <v>12000</v>
      </c>
      <c r="Z1252" s="6">
        <f>INT(VLOOKUP($I1252,怪物模板!$A$3:$N$302,怪物模板!M$1,FALSE))</f>
        <v>0</v>
      </c>
      <c r="AA1252" s="6">
        <f>INT(VLOOKUP($I1252,怪物模板!$A$3:$N$302,怪物模板!N$1,FALSE))</f>
        <v>550</v>
      </c>
      <c r="AB1252" s="6">
        <v>0</v>
      </c>
      <c r="AC1252" s="6">
        <v>0</v>
      </c>
      <c r="AD1252" s="6">
        <v>0</v>
      </c>
    </row>
    <row r="1253" spans="1:30">
      <c r="A1253" s="6">
        <v>1250</v>
      </c>
      <c r="B1253" s="6">
        <v>502000</v>
      </c>
      <c r="C1253" s="6" t="s">
        <v>890</v>
      </c>
      <c r="D1253" s="6"/>
      <c r="E1253" s="11" t="str">
        <f t="shared" si="29"/>
        <v>50200027011</v>
      </c>
      <c r="F1253" s="6">
        <v>27011</v>
      </c>
      <c r="G1253" s="6" t="s">
        <v>891</v>
      </c>
      <c r="H1253" s="6"/>
      <c r="I1253" s="14">
        <v>100</v>
      </c>
      <c r="J1253" s="14">
        <v>1</v>
      </c>
      <c r="K1253" s="14">
        <v>0</v>
      </c>
      <c r="L1253" s="14">
        <v>0</v>
      </c>
      <c r="M1253" s="42">
        <v>10</v>
      </c>
      <c r="N1253" s="14">
        <v>45</v>
      </c>
      <c r="O1253" s="6">
        <f>INT(VLOOKUP($I1253,怪物模板!$A$3:$N$302,怪物模板!B$1,FALSE)*M1253)</f>
        <v>2790</v>
      </c>
      <c r="P1253" s="6">
        <f>INT(VLOOKUP($I1253,怪物模板!$A$3:$N$302,怪物模板!C$1,FALSE)*N1253)</f>
        <v>965205</v>
      </c>
      <c r="Q1253" s="6">
        <f>INT(VLOOKUP($I1253,怪物模板!$A$3:$N$302,怪物模板!D$1,FALSE))</f>
        <v>5595</v>
      </c>
      <c r="R1253" s="6">
        <f>INT(VLOOKUP($I1253,怪物模板!$A$3:$N$302,怪物模板!E$1,FALSE))</f>
        <v>5595</v>
      </c>
      <c r="S1253" s="10">
        <v>100000</v>
      </c>
      <c r="T1253" s="6">
        <f>INT(VLOOKUP($I1253,怪物模板!$A$3:$N$302,怪物模板!G$1,FALSE))</f>
        <v>373</v>
      </c>
      <c r="U1253" s="6">
        <f>INT(VLOOKUP($I1253,怪物模板!$A$3:$N$302,怪物模板!H$1,FALSE))</f>
        <v>596</v>
      </c>
      <c r="V1253" s="6">
        <f>INT(VLOOKUP($I1253,怪物模板!$A$3:$N$302,怪物模板!I$1,FALSE))</f>
        <v>358</v>
      </c>
      <c r="W1253" s="10">
        <v>10000</v>
      </c>
      <c r="X1253" s="6">
        <f>INT(VLOOKUP($I1253,怪物模板!$A$3:$N$302,怪物模板!K$1,FALSE)*10%)</f>
        <v>74</v>
      </c>
      <c r="Y1253" s="6">
        <f>INT(VLOOKUP($I1253,怪物模板!$A$3:$N$302,怪物模板!L$1,FALSE))</f>
        <v>12000</v>
      </c>
      <c r="Z1253" s="6">
        <f>INT(VLOOKUP($I1253,怪物模板!$A$3:$N$302,怪物模板!M$1,FALSE))</f>
        <v>0</v>
      </c>
      <c r="AA1253" s="6">
        <v>0</v>
      </c>
      <c r="AB1253" s="6">
        <v>0</v>
      </c>
      <c r="AC1253" s="6">
        <v>0</v>
      </c>
      <c r="AD1253" s="6">
        <v>0</v>
      </c>
    </row>
    <row r="1254" spans="1:30">
      <c r="A1254" s="6">
        <v>1251</v>
      </c>
      <c r="B1254" s="6">
        <v>502000</v>
      </c>
      <c r="C1254" s="6" t="s">
        <v>892</v>
      </c>
      <c r="D1254" s="6"/>
      <c r="E1254" s="11" t="str">
        <f t="shared" si="29"/>
        <v>50200027012</v>
      </c>
      <c r="F1254" s="6">
        <v>27012</v>
      </c>
      <c r="G1254" s="6" t="s">
        <v>893</v>
      </c>
      <c r="H1254" s="6"/>
      <c r="I1254" s="14">
        <v>100</v>
      </c>
      <c r="J1254" s="14">
        <v>1</v>
      </c>
      <c r="K1254" s="14">
        <v>0</v>
      </c>
      <c r="L1254" s="14">
        <v>0</v>
      </c>
      <c r="M1254" s="42">
        <v>10</v>
      </c>
      <c r="N1254" s="14">
        <v>45</v>
      </c>
      <c r="O1254" s="6">
        <f>INT(VLOOKUP($I1254,怪物模板!$A$3:$N$302,怪物模板!B$1,FALSE)*M1254)</f>
        <v>2790</v>
      </c>
      <c r="P1254" s="6">
        <f>INT(VLOOKUP($I1254,怪物模板!$A$3:$N$302,怪物模板!C$1,FALSE)*N1254)</f>
        <v>965205</v>
      </c>
      <c r="Q1254" s="6">
        <f>INT(VLOOKUP($I1254,怪物模板!$A$3:$N$302,怪物模板!D$1,FALSE))</f>
        <v>5595</v>
      </c>
      <c r="R1254" s="6">
        <f>INT(VLOOKUP($I1254,怪物模板!$A$3:$N$302,怪物模板!E$1,FALSE))</f>
        <v>5595</v>
      </c>
      <c r="S1254" s="10">
        <v>100000</v>
      </c>
      <c r="T1254" s="6">
        <f>INT(VLOOKUP($I1254,怪物模板!$A$3:$N$302,怪物模板!G$1,FALSE))</f>
        <v>373</v>
      </c>
      <c r="U1254" s="6">
        <f>INT(VLOOKUP($I1254,怪物模板!$A$3:$N$302,怪物模板!H$1,FALSE))</f>
        <v>596</v>
      </c>
      <c r="V1254" s="6">
        <f>INT(VLOOKUP($I1254,怪物模板!$A$3:$N$302,怪物模板!I$1,FALSE))</f>
        <v>358</v>
      </c>
      <c r="W1254" s="10">
        <v>10000</v>
      </c>
      <c r="X1254" s="6">
        <f>INT(VLOOKUP($I1254,怪物模板!$A$3:$N$302,怪物模板!K$1,FALSE)*10%)</f>
        <v>74</v>
      </c>
      <c r="Y1254" s="6">
        <f>INT(VLOOKUP($I1254,怪物模板!$A$3:$N$302,怪物模板!L$1,FALSE))</f>
        <v>12000</v>
      </c>
      <c r="Z1254" s="6">
        <f>INT(VLOOKUP($I1254,怪物模板!$A$3:$N$302,怪物模板!M$1,FALSE))</f>
        <v>0</v>
      </c>
      <c r="AA1254" s="6">
        <v>0</v>
      </c>
      <c r="AB1254" s="6">
        <v>0</v>
      </c>
      <c r="AC1254" s="6">
        <v>0</v>
      </c>
      <c r="AD1254" s="6">
        <v>0</v>
      </c>
    </row>
    <row r="1255" spans="1:30">
      <c r="A1255" s="6">
        <v>1252</v>
      </c>
      <c r="B1255" s="6">
        <v>502000</v>
      </c>
      <c r="C1255" s="6" t="s">
        <v>894</v>
      </c>
      <c r="D1255" s="6"/>
      <c r="E1255" s="11" t="str">
        <f t="shared" si="29"/>
        <v>50200027013</v>
      </c>
      <c r="F1255" s="6">
        <v>27013</v>
      </c>
      <c r="G1255" s="6" t="s">
        <v>895</v>
      </c>
      <c r="H1255" s="6"/>
      <c r="I1255" s="14">
        <v>100</v>
      </c>
      <c r="J1255" s="14">
        <v>1</v>
      </c>
      <c r="K1255" s="14">
        <v>0</v>
      </c>
      <c r="L1255" s="14">
        <v>0</v>
      </c>
      <c r="M1255" s="42">
        <v>10</v>
      </c>
      <c r="N1255" s="14">
        <v>45</v>
      </c>
      <c r="O1255" s="6">
        <f>INT(VLOOKUP($I1255,怪物模板!$A$3:$N$302,怪物模板!B$1,FALSE)*M1255)</f>
        <v>2790</v>
      </c>
      <c r="P1255" s="6">
        <f>INT(VLOOKUP($I1255,怪物模板!$A$3:$N$302,怪物模板!C$1,FALSE)*N1255)</f>
        <v>965205</v>
      </c>
      <c r="Q1255" s="6">
        <f>INT(VLOOKUP($I1255,怪物模板!$A$3:$N$302,怪物模板!D$1,FALSE))</f>
        <v>5595</v>
      </c>
      <c r="R1255" s="6">
        <f>INT(VLOOKUP($I1255,怪物模板!$A$3:$N$302,怪物模板!E$1,FALSE))</f>
        <v>5595</v>
      </c>
      <c r="S1255" s="10">
        <v>100000</v>
      </c>
      <c r="T1255" s="6">
        <f>INT(VLOOKUP($I1255,怪物模板!$A$3:$N$302,怪物模板!G$1,FALSE))</f>
        <v>373</v>
      </c>
      <c r="U1255" s="6">
        <f>INT(VLOOKUP($I1255,怪物模板!$A$3:$N$302,怪物模板!H$1,FALSE))</f>
        <v>596</v>
      </c>
      <c r="V1255" s="6">
        <f>INT(VLOOKUP($I1255,怪物模板!$A$3:$N$302,怪物模板!I$1,FALSE))</f>
        <v>358</v>
      </c>
      <c r="W1255" s="10">
        <v>10000</v>
      </c>
      <c r="X1255" s="6">
        <f>INT(VLOOKUP($I1255,怪物模板!$A$3:$N$302,怪物模板!K$1,FALSE)*10%)</f>
        <v>74</v>
      </c>
      <c r="Y1255" s="6">
        <f>INT(VLOOKUP($I1255,怪物模板!$A$3:$N$302,怪物模板!L$1,FALSE))</f>
        <v>12000</v>
      </c>
      <c r="Z1255" s="6">
        <f>INT(VLOOKUP($I1255,怪物模板!$A$3:$N$302,怪物模板!M$1,FALSE))</f>
        <v>0</v>
      </c>
      <c r="AA1255" s="6">
        <v>0</v>
      </c>
      <c r="AB1255" s="6">
        <v>0</v>
      </c>
      <c r="AC1255" s="6">
        <v>0</v>
      </c>
      <c r="AD1255" s="6">
        <v>0</v>
      </c>
    </row>
    <row r="1256" spans="1:30">
      <c r="A1256" s="6">
        <v>1253</v>
      </c>
      <c r="B1256" s="6">
        <v>502000</v>
      </c>
      <c r="C1256" s="6" t="s">
        <v>896</v>
      </c>
      <c r="D1256" s="6"/>
      <c r="E1256" s="11" t="str">
        <f t="shared" si="29"/>
        <v>50200027014</v>
      </c>
      <c r="F1256" s="6">
        <v>27014</v>
      </c>
      <c r="G1256" s="6" t="s">
        <v>897</v>
      </c>
      <c r="H1256" s="6"/>
      <c r="I1256" s="14">
        <v>100</v>
      </c>
      <c r="J1256" s="14">
        <v>1</v>
      </c>
      <c r="K1256" s="14">
        <v>0</v>
      </c>
      <c r="L1256" s="14">
        <v>0</v>
      </c>
      <c r="M1256" s="42">
        <v>10</v>
      </c>
      <c r="N1256" s="14">
        <v>45</v>
      </c>
      <c r="O1256" s="6">
        <f>INT(VLOOKUP($I1256,怪物模板!$A$3:$N$302,怪物模板!B$1,FALSE)*M1256)</f>
        <v>2790</v>
      </c>
      <c r="P1256" s="6">
        <f>INT(VLOOKUP($I1256,怪物模板!$A$3:$N$302,怪物模板!C$1,FALSE)*N1256)</f>
        <v>965205</v>
      </c>
      <c r="Q1256" s="6">
        <f>INT(VLOOKUP($I1256,怪物模板!$A$3:$N$302,怪物模板!D$1,FALSE))</f>
        <v>5595</v>
      </c>
      <c r="R1256" s="6">
        <f>INT(VLOOKUP($I1256,怪物模板!$A$3:$N$302,怪物模板!E$1,FALSE))</f>
        <v>5595</v>
      </c>
      <c r="S1256" s="10">
        <v>100000</v>
      </c>
      <c r="T1256" s="6">
        <f>INT(VLOOKUP($I1256,怪物模板!$A$3:$N$302,怪物模板!G$1,FALSE))</f>
        <v>373</v>
      </c>
      <c r="U1256" s="6">
        <f>INT(VLOOKUP($I1256,怪物模板!$A$3:$N$302,怪物模板!H$1,FALSE))</f>
        <v>596</v>
      </c>
      <c r="V1256" s="6">
        <f>INT(VLOOKUP($I1256,怪物模板!$A$3:$N$302,怪物模板!I$1,FALSE))</f>
        <v>358</v>
      </c>
      <c r="W1256" s="10">
        <v>10000</v>
      </c>
      <c r="X1256" s="6">
        <f>INT(VLOOKUP($I1256,怪物模板!$A$3:$N$302,怪物模板!K$1,FALSE)*10%)</f>
        <v>74</v>
      </c>
      <c r="Y1256" s="6">
        <f>INT(VLOOKUP($I1256,怪物模板!$A$3:$N$302,怪物模板!L$1,FALSE))</f>
        <v>12000</v>
      </c>
      <c r="Z1256" s="6">
        <f>INT(VLOOKUP($I1256,怪物模板!$A$3:$N$302,怪物模板!M$1,FALSE))</f>
        <v>0</v>
      </c>
      <c r="AA1256" s="6">
        <v>0</v>
      </c>
      <c r="AB1256" s="6">
        <v>0</v>
      </c>
      <c r="AC1256" s="6">
        <v>0</v>
      </c>
      <c r="AD1256" s="6">
        <v>0</v>
      </c>
    </row>
    <row r="1257" spans="1:30">
      <c r="A1257" s="6">
        <v>1254</v>
      </c>
      <c r="B1257" s="6">
        <v>502000</v>
      </c>
      <c r="C1257" s="6" t="s">
        <v>898</v>
      </c>
      <c r="D1257" s="6"/>
      <c r="E1257" s="11" t="str">
        <f t="shared" si="29"/>
        <v>50200027015</v>
      </c>
      <c r="F1257" s="6">
        <v>27015</v>
      </c>
      <c r="G1257" s="6" t="s">
        <v>899</v>
      </c>
      <c r="H1257" s="6"/>
      <c r="I1257" s="14">
        <v>100</v>
      </c>
      <c r="J1257" s="14">
        <v>1</v>
      </c>
      <c r="K1257" s="14">
        <v>0</v>
      </c>
      <c r="L1257" s="14">
        <v>0</v>
      </c>
      <c r="M1257" s="42">
        <v>10</v>
      </c>
      <c r="N1257" s="14">
        <v>45</v>
      </c>
      <c r="O1257" s="6">
        <f>INT(VLOOKUP($I1257,怪物模板!$A$3:$N$302,怪物模板!B$1,FALSE)*M1257)</f>
        <v>2790</v>
      </c>
      <c r="P1257" s="6">
        <f>INT(VLOOKUP($I1257,怪物模板!$A$3:$N$302,怪物模板!C$1,FALSE)*N1257)</f>
        <v>965205</v>
      </c>
      <c r="Q1257" s="6">
        <f>INT(VLOOKUP($I1257,怪物模板!$A$3:$N$302,怪物模板!D$1,FALSE))</f>
        <v>5595</v>
      </c>
      <c r="R1257" s="6">
        <f>INT(VLOOKUP($I1257,怪物模板!$A$3:$N$302,怪物模板!E$1,FALSE))</f>
        <v>5595</v>
      </c>
      <c r="S1257" s="10">
        <v>100000</v>
      </c>
      <c r="T1257" s="6">
        <f>INT(VLOOKUP($I1257,怪物模板!$A$3:$N$302,怪物模板!G$1,FALSE))</f>
        <v>373</v>
      </c>
      <c r="U1257" s="6">
        <f>INT(VLOOKUP($I1257,怪物模板!$A$3:$N$302,怪物模板!H$1,FALSE))</f>
        <v>596</v>
      </c>
      <c r="V1257" s="6">
        <f>INT(VLOOKUP($I1257,怪物模板!$A$3:$N$302,怪物模板!I$1,FALSE))</f>
        <v>358</v>
      </c>
      <c r="W1257" s="10">
        <v>10000</v>
      </c>
      <c r="X1257" s="6">
        <f>INT(VLOOKUP($I1257,怪物模板!$A$3:$N$302,怪物模板!K$1,FALSE)*10%)</f>
        <v>74</v>
      </c>
      <c r="Y1257" s="6">
        <f>INT(VLOOKUP($I1257,怪物模板!$A$3:$N$302,怪物模板!L$1,FALSE))</f>
        <v>12000</v>
      </c>
      <c r="Z1257" s="6">
        <f>INT(VLOOKUP($I1257,怪物模板!$A$3:$N$302,怪物模板!M$1,FALSE))</f>
        <v>0</v>
      </c>
      <c r="AA1257" s="6">
        <v>0</v>
      </c>
      <c r="AB1257" s="6">
        <v>0</v>
      </c>
      <c r="AC1257" s="6">
        <v>0</v>
      </c>
      <c r="AD1257" s="6">
        <v>0</v>
      </c>
    </row>
    <row r="1258" spans="1:30">
      <c r="A1258" s="6">
        <v>1255</v>
      </c>
      <c r="B1258" s="6">
        <v>502000</v>
      </c>
      <c r="C1258" s="6" t="s">
        <v>900</v>
      </c>
      <c r="D1258" s="6"/>
      <c r="E1258" s="11" t="str">
        <f t="shared" si="29"/>
        <v>50200027016</v>
      </c>
      <c r="F1258" s="6">
        <v>27016</v>
      </c>
      <c r="G1258" s="6" t="s">
        <v>901</v>
      </c>
      <c r="H1258" s="6"/>
      <c r="I1258" s="14">
        <v>100</v>
      </c>
      <c r="J1258" s="14">
        <v>1</v>
      </c>
      <c r="K1258" s="14">
        <v>0</v>
      </c>
      <c r="L1258" s="14">
        <v>0</v>
      </c>
      <c r="M1258" s="42">
        <v>10</v>
      </c>
      <c r="N1258" s="14">
        <v>45</v>
      </c>
      <c r="O1258" s="6">
        <f>INT(VLOOKUP($I1258,怪物模板!$A$3:$N$302,怪物模板!B$1,FALSE)*M1258)</f>
        <v>2790</v>
      </c>
      <c r="P1258" s="6">
        <f>INT(VLOOKUP($I1258,怪物模板!$A$3:$N$302,怪物模板!C$1,FALSE)*N1258)</f>
        <v>965205</v>
      </c>
      <c r="Q1258" s="6">
        <f>INT(VLOOKUP($I1258,怪物模板!$A$3:$N$302,怪物模板!D$1,FALSE))</f>
        <v>5595</v>
      </c>
      <c r="R1258" s="6">
        <f>INT(VLOOKUP($I1258,怪物模板!$A$3:$N$302,怪物模板!E$1,FALSE))</f>
        <v>5595</v>
      </c>
      <c r="S1258" s="10">
        <v>100000</v>
      </c>
      <c r="T1258" s="6">
        <f>INT(VLOOKUP($I1258,怪物模板!$A$3:$N$302,怪物模板!G$1,FALSE))</f>
        <v>373</v>
      </c>
      <c r="U1258" s="6">
        <f>INT(VLOOKUP($I1258,怪物模板!$A$3:$N$302,怪物模板!H$1,FALSE))</f>
        <v>596</v>
      </c>
      <c r="V1258" s="6">
        <f>INT(VLOOKUP($I1258,怪物模板!$A$3:$N$302,怪物模板!I$1,FALSE))</f>
        <v>358</v>
      </c>
      <c r="W1258" s="10">
        <v>10000</v>
      </c>
      <c r="X1258" s="6">
        <f>INT(VLOOKUP($I1258,怪物模板!$A$3:$N$302,怪物模板!K$1,FALSE)*10%)</f>
        <v>74</v>
      </c>
      <c r="Y1258" s="6">
        <f>INT(VLOOKUP($I1258,怪物模板!$A$3:$N$302,怪物模板!L$1,FALSE))</f>
        <v>12000</v>
      </c>
      <c r="Z1258" s="6">
        <f>INT(VLOOKUP($I1258,怪物模板!$A$3:$N$302,怪物模板!M$1,FALSE))</f>
        <v>0</v>
      </c>
      <c r="AA1258" s="6">
        <v>0</v>
      </c>
      <c r="AB1258" s="6">
        <v>0</v>
      </c>
      <c r="AC1258" s="6">
        <v>0</v>
      </c>
      <c r="AD1258" s="6">
        <v>0</v>
      </c>
    </row>
    <row r="1259" spans="1:30">
      <c r="A1259" s="6">
        <v>1256</v>
      </c>
      <c r="B1259" s="6">
        <v>502000</v>
      </c>
      <c r="C1259" s="6" t="s">
        <v>902</v>
      </c>
      <c r="D1259" s="6"/>
      <c r="E1259" s="11" t="str">
        <f t="shared" si="29"/>
        <v>50200027017</v>
      </c>
      <c r="F1259" s="6">
        <v>27017</v>
      </c>
      <c r="G1259" s="6" t="s">
        <v>891</v>
      </c>
      <c r="H1259" s="6"/>
      <c r="I1259" s="14">
        <v>100</v>
      </c>
      <c r="J1259" s="14">
        <v>1</v>
      </c>
      <c r="K1259" s="14">
        <v>0</v>
      </c>
      <c r="L1259" s="14">
        <v>0</v>
      </c>
      <c r="M1259" s="42">
        <v>10</v>
      </c>
      <c r="N1259" s="14">
        <v>45</v>
      </c>
      <c r="O1259" s="6">
        <f>INT(VLOOKUP($I1259,怪物模板!$A$3:$N$302,怪物模板!B$1,FALSE)*M1259)</f>
        <v>2790</v>
      </c>
      <c r="P1259" s="6">
        <f>INT(VLOOKUP($I1259,怪物模板!$A$3:$N$302,怪物模板!C$1,FALSE)*N1259)</f>
        <v>965205</v>
      </c>
      <c r="Q1259" s="6">
        <f>INT(VLOOKUP($I1259,怪物模板!$A$3:$N$302,怪物模板!D$1,FALSE))</f>
        <v>5595</v>
      </c>
      <c r="R1259" s="6">
        <f>INT(VLOOKUP($I1259,怪物模板!$A$3:$N$302,怪物模板!E$1,FALSE))</f>
        <v>5595</v>
      </c>
      <c r="S1259" s="10">
        <v>100000</v>
      </c>
      <c r="T1259" s="6">
        <f>INT(VLOOKUP($I1259,怪物模板!$A$3:$N$302,怪物模板!G$1,FALSE))</f>
        <v>373</v>
      </c>
      <c r="U1259" s="6">
        <f>INT(VLOOKUP($I1259,怪物模板!$A$3:$N$302,怪物模板!H$1,FALSE))</f>
        <v>596</v>
      </c>
      <c r="V1259" s="6">
        <f>INT(VLOOKUP($I1259,怪物模板!$A$3:$N$302,怪物模板!I$1,FALSE))</f>
        <v>358</v>
      </c>
      <c r="W1259" s="10">
        <v>10000</v>
      </c>
      <c r="X1259" s="6">
        <f>INT(VLOOKUP($I1259,怪物模板!$A$3:$N$302,怪物模板!K$1,FALSE)*10%)</f>
        <v>74</v>
      </c>
      <c r="Y1259" s="6">
        <f>INT(VLOOKUP($I1259,怪物模板!$A$3:$N$302,怪物模板!L$1,FALSE))</f>
        <v>12000</v>
      </c>
      <c r="Z1259" s="6">
        <f>INT(VLOOKUP($I1259,怪物模板!$A$3:$N$302,怪物模板!M$1,FALSE))</f>
        <v>0</v>
      </c>
      <c r="AA1259" s="6">
        <v>0</v>
      </c>
      <c r="AB1259" s="6">
        <v>0</v>
      </c>
      <c r="AC1259" s="6">
        <v>0</v>
      </c>
      <c r="AD1259" s="6">
        <v>0</v>
      </c>
    </row>
    <row r="1260" spans="1:30">
      <c r="A1260" s="6">
        <v>1257</v>
      </c>
      <c r="B1260" s="6">
        <v>502000</v>
      </c>
      <c r="C1260" s="6" t="s">
        <v>903</v>
      </c>
      <c r="D1260" s="6"/>
      <c r="E1260" s="11" t="str">
        <f t="shared" si="29"/>
        <v>50200027018</v>
      </c>
      <c r="F1260" s="6">
        <v>27018</v>
      </c>
      <c r="G1260" s="6" t="s">
        <v>893</v>
      </c>
      <c r="H1260" s="6"/>
      <c r="I1260" s="14">
        <v>100</v>
      </c>
      <c r="J1260" s="14">
        <v>1</v>
      </c>
      <c r="K1260" s="14">
        <v>0</v>
      </c>
      <c r="L1260" s="14">
        <v>0</v>
      </c>
      <c r="M1260" s="42">
        <v>10</v>
      </c>
      <c r="N1260" s="14">
        <v>45</v>
      </c>
      <c r="O1260" s="6">
        <f>INT(VLOOKUP($I1260,怪物模板!$A$3:$N$302,怪物模板!B$1,FALSE)*M1260)</f>
        <v>2790</v>
      </c>
      <c r="P1260" s="6">
        <f>INT(VLOOKUP($I1260,怪物模板!$A$3:$N$302,怪物模板!C$1,FALSE)*N1260)</f>
        <v>965205</v>
      </c>
      <c r="Q1260" s="6">
        <f>INT(VLOOKUP($I1260,怪物模板!$A$3:$N$302,怪物模板!D$1,FALSE))</f>
        <v>5595</v>
      </c>
      <c r="R1260" s="6">
        <f>INT(VLOOKUP($I1260,怪物模板!$A$3:$N$302,怪物模板!E$1,FALSE))</f>
        <v>5595</v>
      </c>
      <c r="S1260" s="10">
        <v>100000</v>
      </c>
      <c r="T1260" s="6">
        <f>INT(VLOOKUP($I1260,怪物模板!$A$3:$N$302,怪物模板!G$1,FALSE))</f>
        <v>373</v>
      </c>
      <c r="U1260" s="6">
        <f>INT(VLOOKUP($I1260,怪物模板!$A$3:$N$302,怪物模板!H$1,FALSE))</f>
        <v>596</v>
      </c>
      <c r="V1260" s="6">
        <f>INT(VLOOKUP($I1260,怪物模板!$A$3:$N$302,怪物模板!I$1,FALSE))</f>
        <v>358</v>
      </c>
      <c r="W1260" s="10">
        <v>10000</v>
      </c>
      <c r="X1260" s="6">
        <f>INT(VLOOKUP($I1260,怪物模板!$A$3:$N$302,怪物模板!K$1,FALSE)*10%)</f>
        <v>74</v>
      </c>
      <c r="Y1260" s="6">
        <f>INT(VLOOKUP($I1260,怪物模板!$A$3:$N$302,怪物模板!L$1,FALSE))</f>
        <v>12000</v>
      </c>
      <c r="Z1260" s="6">
        <f>INT(VLOOKUP($I1260,怪物模板!$A$3:$N$302,怪物模板!M$1,FALSE))</f>
        <v>0</v>
      </c>
      <c r="AA1260" s="6">
        <v>0</v>
      </c>
      <c r="AB1260" s="6">
        <v>0</v>
      </c>
      <c r="AC1260" s="6">
        <v>0</v>
      </c>
      <c r="AD1260" s="6">
        <v>0</v>
      </c>
    </row>
    <row r="1261" spans="1:30">
      <c r="A1261" s="6">
        <v>1258</v>
      </c>
      <c r="B1261" s="6">
        <v>502000</v>
      </c>
      <c r="C1261" s="6" t="s">
        <v>904</v>
      </c>
      <c r="D1261" s="6"/>
      <c r="E1261" s="11" t="str">
        <f t="shared" si="29"/>
        <v>50200027019</v>
      </c>
      <c r="F1261" s="6">
        <v>27019</v>
      </c>
      <c r="G1261" s="6" t="s">
        <v>895</v>
      </c>
      <c r="H1261" s="6"/>
      <c r="I1261" s="14">
        <v>100</v>
      </c>
      <c r="J1261" s="14">
        <v>1</v>
      </c>
      <c r="K1261" s="14">
        <v>0</v>
      </c>
      <c r="L1261" s="14">
        <v>0</v>
      </c>
      <c r="M1261" s="42">
        <v>10</v>
      </c>
      <c r="N1261" s="14">
        <v>45</v>
      </c>
      <c r="O1261" s="6">
        <f>INT(VLOOKUP($I1261,怪物模板!$A$3:$N$302,怪物模板!B$1,FALSE)*M1261)</f>
        <v>2790</v>
      </c>
      <c r="P1261" s="6">
        <f>INT(VLOOKUP($I1261,怪物模板!$A$3:$N$302,怪物模板!C$1,FALSE)*N1261)</f>
        <v>965205</v>
      </c>
      <c r="Q1261" s="6">
        <f>INT(VLOOKUP($I1261,怪物模板!$A$3:$N$302,怪物模板!D$1,FALSE))</f>
        <v>5595</v>
      </c>
      <c r="R1261" s="6">
        <f>INT(VLOOKUP($I1261,怪物模板!$A$3:$N$302,怪物模板!E$1,FALSE))</f>
        <v>5595</v>
      </c>
      <c r="S1261" s="10">
        <v>100000</v>
      </c>
      <c r="T1261" s="6">
        <f>INT(VLOOKUP($I1261,怪物模板!$A$3:$N$302,怪物模板!G$1,FALSE))</f>
        <v>373</v>
      </c>
      <c r="U1261" s="6">
        <f>INT(VLOOKUP($I1261,怪物模板!$A$3:$N$302,怪物模板!H$1,FALSE))</f>
        <v>596</v>
      </c>
      <c r="V1261" s="6">
        <f>INT(VLOOKUP($I1261,怪物模板!$A$3:$N$302,怪物模板!I$1,FALSE))</f>
        <v>358</v>
      </c>
      <c r="W1261" s="10">
        <v>10000</v>
      </c>
      <c r="X1261" s="6">
        <f>INT(VLOOKUP($I1261,怪物模板!$A$3:$N$302,怪物模板!K$1,FALSE)*10%)</f>
        <v>74</v>
      </c>
      <c r="Y1261" s="6">
        <f>INT(VLOOKUP($I1261,怪物模板!$A$3:$N$302,怪物模板!L$1,FALSE))</f>
        <v>12000</v>
      </c>
      <c r="Z1261" s="6">
        <f>INT(VLOOKUP($I1261,怪物模板!$A$3:$N$302,怪物模板!M$1,FALSE))</f>
        <v>0</v>
      </c>
      <c r="AA1261" s="6">
        <v>0</v>
      </c>
      <c r="AB1261" s="6">
        <v>0</v>
      </c>
      <c r="AC1261" s="6">
        <v>0</v>
      </c>
      <c r="AD1261" s="6">
        <v>0</v>
      </c>
    </row>
    <row r="1262" spans="1:30">
      <c r="A1262" s="6">
        <v>1259</v>
      </c>
      <c r="B1262" s="6">
        <v>502000</v>
      </c>
      <c r="C1262" s="6" t="s">
        <v>905</v>
      </c>
      <c r="D1262" s="6"/>
      <c r="E1262" s="11" t="str">
        <f t="shared" si="29"/>
        <v>50200027020</v>
      </c>
      <c r="F1262" s="6">
        <v>27020</v>
      </c>
      <c r="G1262" s="6" t="s">
        <v>897</v>
      </c>
      <c r="H1262" s="6"/>
      <c r="I1262" s="14">
        <v>100</v>
      </c>
      <c r="J1262" s="14">
        <v>1</v>
      </c>
      <c r="K1262" s="14">
        <v>0</v>
      </c>
      <c r="L1262" s="14">
        <v>0</v>
      </c>
      <c r="M1262" s="42">
        <v>10</v>
      </c>
      <c r="N1262" s="14">
        <v>45</v>
      </c>
      <c r="O1262" s="6">
        <f>INT(VLOOKUP($I1262,怪物模板!$A$3:$N$302,怪物模板!B$1,FALSE)*M1262)</f>
        <v>2790</v>
      </c>
      <c r="P1262" s="6">
        <f>INT(VLOOKUP($I1262,怪物模板!$A$3:$N$302,怪物模板!C$1,FALSE)*N1262)</f>
        <v>965205</v>
      </c>
      <c r="Q1262" s="6">
        <f>INT(VLOOKUP($I1262,怪物模板!$A$3:$N$302,怪物模板!D$1,FALSE))</f>
        <v>5595</v>
      </c>
      <c r="R1262" s="6">
        <f>INT(VLOOKUP($I1262,怪物模板!$A$3:$N$302,怪物模板!E$1,FALSE))</f>
        <v>5595</v>
      </c>
      <c r="S1262" s="10">
        <v>100000</v>
      </c>
      <c r="T1262" s="6">
        <f>INT(VLOOKUP($I1262,怪物模板!$A$3:$N$302,怪物模板!G$1,FALSE))</f>
        <v>373</v>
      </c>
      <c r="U1262" s="6">
        <f>INT(VLOOKUP($I1262,怪物模板!$A$3:$N$302,怪物模板!H$1,FALSE))</f>
        <v>596</v>
      </c>
      <c r="V1262" s="6">
        <f>INT(VLOOKUP($I1262,怪物模板!$A$3:$N$302,怪物模板!I$1,FALSE))</f>
        <v>358</v>
      </c>
      <c r="W1262" s="10">
        <v>10000</v>
      </c>
      <c r="X1262" s="6">
        <f>INT(VLOOKUP($I1262,怪物模板!$A$3:$N$302,怪物模板!K$1,FALSE)*10%)</f>
        <v>74</v>
      </c>
      <c r="Y1262" s="6">
        <f>INT(VLOOKUP($I1262,怪物模板!$A$3:$N$302,怪物模板!L$1,FALSE))</f>
        <v>12000</v>
      </c>
      <c r="Z1262" s="6">
        <f>INT(VLOOKUP($I1262,怪物模板!$A$3:$N$302,怪物模板!M$1,FALSE))</f>
        <v>0</v>
      </c>
      <c r="AA1262" s="6">
        <v>0</v>
      </c>
      <c r="AB1262" s="6">
        <v>0</v>
      </c>
      <c r="AC1262" s="6">
        <v>0</v>
      </c>
      <c r="AD1262" s="6">
        <v>0</v>
      </c>
    </row>
    <row r="1263" spans="1:30">
      <c r="A1263" s="6">
        <v>1260</v>
      </c>
      <c r="B1263" s="6">
        <v>502000</v>
      </c>
      <c r="C1263" s="6" t="s">
        <v>906</v>
      </c>
      <c r="D1263" s="6"/>
      <c r="E1263" s="11" t="str">
        <f t="shared" si="29"/>
        <v>50200027021</v>
      </c>
      <c r="F1263" s="6">
        <v>27021</v>
      </c>
      <c r="G1263" s="6" t="s">
        <v>899</v>
      </c>
      <c r="H1263" s="6"/>
      <c r="I1263" s="14">
        <v>100</v>
      </c>
      <c r="J1263" s="14">
        <v>1</v>
      </c>
      <c r="K1263" s="14">
        <v>0</v>
      </c>
      <c r="L1263" s="14">
        <v>0</v>
      </c>
      <c r="M1263" s="42">
        <v>10</v>
      </c>
      <c r="N1263" s="14">
        <v>45</v>
      </c>
      <c r="O1263" s="6">
        <f>INT(VLOOKUP($I1263,怪物模板!$A$3:$N$302,怪物模板!B$1,FALSE)*M1263)</f>
        <v>2790</v>
      </c>
      <c r="P1263" s="6">
        <f>INT(VLOOKUP($I1263,怪物模板!$A$3:$N$302,怪物模板!C$1,FALSE)*N1263)</f>
        <v>965205</v>
      </c>
      <c r="Q1263" s="6">
        <f>INT(VLOOKUP($I1263,怪物模板!$A$3:$N$302,怪物模板!D$1,FALSE))</f>
        <v>5595</v>
      </c>
      <c r="R1263" s="6">
        <f>INT(VLOOKUP($I1263,怪物模板!$A$3:$N$302,怪物模板!E$1,FALSE))</f>
        <v>5595</v>
      </c>
      <c r="S1263" s="10">
        <v>100000</v>
      </c>
      <c r="T1263" s="6">
        <f>INT(VLOOKUP($I1263,怪物模板!$A$3:$N$302,怪物模板!G$1,FALSE))</f>
        <v>373</v>
      </c>
      <c r="U1263" s="6">
        <f>INT(VLOOKUP($I1263,怪物模板!$A$3:$N$302,怪物模板!H$1,FALSE))</f>
        <v>596</v>
      </c>
      <c r="V1263" s="6">
        <f>INT(VLOOKUP($I1263,怪物模板!$A$3:$N$302,怪物模板!I$1,FALSE))</f>
        <v>358</v>
      </c>
      <c r="W1263" s="10">
        <v>10000</v>
      </c>
      <c r="X1263" s="6">
        <f>INT(VLOOKUP($I1263,怪物模板!$A$3:$N$302,怪物模板!K$1,FALSE)*10%)</f>
        <v>74</v>
      </c>
      <c r="Y1263" s="6">
        <f>INT(VLOOKUP($I1263,怪物模板!$A$3:$N$302,怪物模板!L$1,FALSE))</f>
        <v>12000</v>
      </c>
      <c r="Z1263" s="6">
        <f>INT(VLOOKUP($I1263,怪物模板!$A$3:$N$302,怪物模板!M$1,FALSE))</f>
        <v>0</v>
      </c>
      <c r="AA1263" s="6">
        <v>0</v>
      </c>
      <c r="AB1263" s="6">
        <v>0</v>
      </c>
      <c r="AC1263" s="6">
        <v>0</v>
      </c>
      <c r="AD1263" s="6">
        <v>0</v>
      </c>
    </row>
    <row r="1264" spans="1:30">
      <c r="A1264" s="6">
        <v>1261</v>
      </c>
      <c r="B1264" s="6">
        <v>502000</v>
      </c>
      <c r="C1264" s="6" t="s">
        <v>907</v>
      </c>
      <c r="D1264" s="6"/>
      <c r="E1264" s="11" t="str">
        <f t="shared" si="29"/>
        <v>50200027022</v>
      </c>
      <c r="F1264" s="6">
        <v>27022</v>
      </c>
      <c r="G1264" s="6" t="s">
        <v>901</v>
      </c>
      <c r="H1264" s="6"/>
      <c r="I1264" s="14">
        <v>100</v>
      </c>
      <c r="J1264" s="14">
        <v>1</v>
      </c>
      <c r="K1264" s="14">
        <v>0</v>
      </c>
      <c r="L1264" s="14">
        <v>0</v>
      </c>
      <c r="M1264" s="42">
        <v>10</v>
      </c>
      <c r="N1264" s="14">
        <v>45</v>
      </c>
      <c r="O1264" s="6">
        <f>INT(VLOOKUP($I1264,怪物模板!$A$3:$N$302,怪物模板!B$1,FALSE)*M1264)</f>
        <v>2790</v>
      </c>
      <c r="P1264" s="6">
        <f>INT(VLOOKUP($I1264,怪物模板!$A$3:$N$302,怪物模板!C$1,FALSE)*N1264)</f>
        <v>965205</v>
      </c>
      <c r="Q1264" s="6">
        <f>INT(VLOOKUP($I1264,怪物模板!$A$3:$N$302,怪物模板!D$1,FALSE))</f>
        <v>5595</v>
      </c>
      <c r="R1264" s="6">
        <f>INT(VLOOKUP($I1264,怪物模板!$A$3:$N$302,怪物模板!E$1,FALSE))</f>
        <v>5595</v>
      </c>
      <c r="S1264" s="10">
        <v>100000</v>
      </c>
      <c r="T1264" s="6">
        <f>INT(VLOOKUP($I1264,怪物模板!$A$3:$N$302,怪物模板!G$1,FALSE))</f>
        <v>373</v>
      </c>
      <c r="U1264" s="6">
        <f>INT(VLOOKUP($I1264,怪物模板!$A$3:$N$302,怪物模板!H$1,FALSE))</f>
        <v>596</v>
      </c>
      <c r="V1264" s="6">
        <f>INT(VLOOKUP($I1264,怪物模板!$A$3:$N$302,怪物模板!I$1,FALSE))</f>
        <v>358</v>
      </c>
      <c r="W1264" s="10">
        <v>10000</v>
      </c>
      <c r="X1264" s="6">
        <f>INT(VLOOKUP($I1264,怪物模板!$A$3:$N$302,怪物模板!K$1,FALSE)*10%)</f>
        <v>74</v>
      </c>
      <c r="Y1264" s="6">
        <f>INT(VLOOKUP($I1264,怪物模板!$A$3:$N$302,怪物模板!L$1,FALSE))</f>
        <v>12000</v>
      </c>
      <c r="Z1264" s="6">
        <f>INT(VLOOKUP($I1264,怪物模板!$A$3:$N$302,怪物模板!M$1,FALSE))</f>
        <v>0</v>
      </c>
      <c r="AA1264" s="6">
        <v>0</v>
      </c>
      <c r="AB1264" s="6">
        <v>0</v>
      </c>
      <c r="AC1264" s="6">
        <v>0</v>
      </c>
      <c r="AD1264" s="6">
        <v>0</v>
      </c>
    </row>
    <row r="1265" spans="1:31">
      <c r="A1265" s="6">
        <v>1262</v>
      </c>
      <c r="B1265" s="6">
        <v>502001</v>
      </c>
      <c r="C1265" s="6" t="s">
        <v>908</v>
      </c>
      <c r="D1265" s="6"/>
      <c r="E1265" s="11" t="str">
        <f t="shared" si="29"/>
        <v>50200127023</v>
      </c>
      <c r="F1265" s="6">
        <v>27023</v>
      </c>
      <c r="G1265" s="6" t="s">
        <v>494</v>
      </c>
      <c r="H1265" s="6"/>
      <c r="I1265" s="14">
        <v>100</v>
      </c>
      <c r="J1265" s="14">
        <v>1</v>
      </c>
      <c r="K1265" s="14">
        <v>0</v>
      </c>
      <c r="L1265" s="14">
        <v>0</v>
      </c>
      <c r="M1265" s="14">
        <v>9</v>
      </c>
      <c r="N1265" s="14">
        <v>50</v>
      </c>
      <c r="O1265" s="6">
        <f>INT(VLOOKUP($I1265,怪物模板!$A$3:$N$302,怪物模板!B$1,FALSE)*M1265)</f>
        <v>2511</v>
      </c>
      <c r="P1265" s="6">
        <f>INT(VLOOKUP($I1265,怪物模板!$A$3:$N$302,怪物模板!C$1,FALSE)*N1265)</f>
        <v>1072450</v>
      </c>
      <c r="Q1265" s="6">
        <f>INT(VLOOKUP($I1265,怪物模板!$A$3:$N$302,怪物模板!D$1,FALSE))</f>
        <v>5595</v>
      </c>
      <c r="R1265" s="6">
        <f>INT(VLOOKUP($I1265,怪物模板!$A$3:$N$302,怪物模板!E$1,FALSE))</f>
        <v>5595</v>
      </c>
      <c r="S1265" s="10">
        <v>100000</v>
      </c>
      <c r="T1265" s="6">
        <f>INT(VLOOKUP($I1265,怪物模板!$A$3:$N$302,怪物模板!G$1,FALSE))</f>
        <v>373</v>
      </c>
      <c r="U1265" s="6">
        <f>INT(VLOOKUP($I1265,怪物模板!$A$3:$N$302,怪物模板!H$1,FALSE))</f>
        <v>596</v>
      </c>
      <c r="V1265" s="6">
        <f>INT(VLOOKUP($I1265,怪物模板!$A$3:$N$302,怪物模板!I$1,FALSE))</f>
        <v>358</v>
      </c>
      <c r="W1265" s="10">
        <v>10000</v>
      </c>
      <c r="X1265" s="6">
        <f>INT(VLOOKUP($I1265,怪物模板!$A$3:$N$302,怪物模板!K$1,FALSE)*10%)</f>
        <v>74</v>
      </c>
      <c r="Y1265" s="6">
        <f>INT(VLOOKUP($I1265,怪物模板!$A$3:$N$302,怪物模板!L$1,FALSE))</f>
        <v>12000</v>
      </c>
      <c r="Z1265" s="6">
        <f>INT(VLOOKUP($I1265,怪物模板!$A$3:$N$302,怪物模板!M$1,FALSE))</f>
        <v>0</v>
      </c>
      <c r="AA1265" s="6">
        <f>INT(VLOOKUP($I1265,怪物模板!$A$3:$N$302,怪物模板!N$1,FALSE))</f>
        <v>550</v>
      </c>
      <c r="AB1265" s="6">
        <v>0</v>
      </c>
      <c r="AC1265" s="6">
        <v>0</v>
      </c>
      <c r="AD1265" s="6">
        <v>0</v>
      </c>
      <c r="AE1265">
        <v>8000</v>
      </c>
    </row>
    <row r="1266" spans="1:31">
      <c r="A1266" s="6">
        <v>1263</v>
      </c>
      <c r="B1266" s="6">
        <v>502001</v>
      </c>
      <c r="C1266" s="6" t="s">
        <v>909</v>
      </c>
      <c r="D1266" s="6"/>
      <c r="E1266" s="11" t="str">
        <f t="shared" si="29"/>
        <v>50200127024</v>
      </c>
      <c r="F1266" s="6">
        <v>27024</v>
      </c>
      <c r="G1266" s="6" t="s">
        <v>496</v>
      </c>
      <c r="H1266" s="6"/>
      <c r="I1266" s="14">
        <v>100</v>
      </c>
      <c r="J1266" s="14">
        <v>1</v>
      </c>
      <c r="K1266" s="14">
        <v>0</v>
      </c>
      <c r="L1266" s="14">
        <v>0</v>
      </c>
      <c r="M1266" s="14">
        <v>9</v>
      </c>
      <c r="N1266" s="14">
        <v>50</v>
      </c>
      <c r="O1266" s="6">
        <f>INT(VLOOKUP($I1266,怪物模板!$A$3:$N$302,怪物模板!B$1,FALSE)*M1266)</f>
        <v>2511</v>
      </c>
      <c r="P1266" s="6">
        <f>INT(VLOOKUP($I1266,怪物模板!$A$3:$N$302,怪物模板!C$1,FALSE)*N1266)</f>
        <v>1072450</v>
      </c>
      <c r="Q1266" s="6">
        <f>INT(VLOOKUP($I1266,怪物模板!$A$3:$N$302,怪物模板!D$1,FALSE))</f>
        <v>5595</v>
      </c>
      <c r="R1266" s="6">
        <f>INT(VLOOKUP($I1266,怪物模板!$A$3:$N$302,怪物模板!E$1,FALSE))</f>
        <v>5595</v>
      </c>
      <c r="S1266" s="10">
        <v>100000</v>
      </c>
      <c r="T1266" s="6">
        <f>INT(VLOOKUP($I1266,怪物模板!$A$3:$N$302,怪物模板!G$1,FALSE))</f>
        <v>373</v>
      </c>
      <c r="U1266" s="6">
        <f>INT(VLOOKUP($I1266,怪物模板!$A$3:$N$302,怪物模板!H$1,FALSE))</f>
        <v>596</v>
      </c>
      <c r="V1266" s="6">
        <f>INT(VLOOKUP($I1266,怪物模板!$A$3:$N$302,怪物模板!I$1,FALSE))</f>
        <v>358</v>
      </c>
      <c r="W1266" s="10">
        <v>10000</v>
      </c>
      <c r="X1266" s="6">
        <f>INT(VLOOKUP($I1266,怪物模板!$A$3:$N$302,怪物模板!K$1,FALSE)*10%)</f>
        <v>74</v>
      </c>
      <c r="Y1266" s="6">
        <f>INT(VLOOKUP($I1266,怪物模板!$A$3:$N$302,怪物模板!L$1,FALSE))</f>
        <v>12000</v>
      </c>
      <c r="Z1266" s="6">
        <f>INT(VLOOKUP($I1266,怪物模板!$A$3:$N$302,怪物模板!M$1,FALSE))</f>
        <v>0</v>
      </c>
      <c r="AA1266" s="6">
        <f>INT(VLOOKUP($I1266,怪物模板!$A$3:$N$302,怪物模板!N$1,FALSE))</f>
        <v>550</v>
      </c>
      <c r="AB1266" s="6">
        <v>0</v>
      </c>
      <c r="AC1266" s="6">
        <v>0</v>
      </c>
      <c r="AD1266" s="6">
        <v>0</v>
      </c>
      <c r="AE1266">
        <v>8000</v>
      </c>
    </row>
    <row r="1267" spans="1:31">
      <c r="A1267" s="6">
        <v>1264</v>
      </c>
      <c r="B1267" s="6">
        <v>502001</v>
      </c>
      <c r="C1267" s="6" t="s">
        <v>910</v>
      </c>
      <c r="D1267" s="6"/>
      <c r="E1267" s="11" t="str">
        <f t="shared" si="29"/>
        <v>50200127025</v>
      </c>
      <c r="F1267" s="6">
        <v>27025</v>
      </c>
      <c r="G1267" s="6" t="s">
        <v>500</v>
      </c>
      <c r="H1267" s="6"/>
      <c r="I1267" s="14">
        <v>100</v>
      </c>
      <c r="J1267" s="14">
        <v>1</v>
      </c>
      <c r="K1267" s="14">
        <v>0</v>
      </c>
      <c r="L1267" s="14">
        <v>0</v>
      </c>
      <c r="M1267" s="14">
        <v>9</v>
      </c>
      <c r="N1267" s="14">
        <v>50</v>
      </c>
      <c r="O1267" s="6">
        <f>INT(VLOOKUP($I1267,怪物模板!$A$3:$N$302,怪物模板!B$1,FALSE)*M1267)</f>
        <v>2511</v>
      </c>
      <c r="P1267" s="6">
        <f>INT(VLOOKUP($I1267,怪物模板!$A$3:$N$302,怪物模板!C$1,FALSE)*N1267)</f>
        <v>1072450</v>
      </c>
      <c r="Q1267" s="6">
        <f>INT(VLOOKUP($I1267,怪物模板!$A$3:$N$302,怪物模板!D$1,FALSE))</f>
        <v>5595</v>
      </c>
      <c r="R1267" s="6">
        <f>INT(VLOOKUP($I1267,怪物模板!$A$3:$N$302,怪物模板!E$1,FALSE))</f>
        <v>5595</v>
      </c>
      <c r="S1267" s="10">
        <v>100000</v>
      </c>
      <c r="T1267" s="6">
        <f>INT(VLOOKUP($I1267,怪物模板!$A$3:$N$302,怪物模板!G$1,FALSE))</f>
        <v>373</v>
      </c>
      <c r="U1267" s="6">
        <f>INT(VLOOKUP($I1267,怪物模板!$A$3:$N$302,怪物模板!H$1,FALSE))</f>
        <v>596</v>
      </c>
      <c r="V1267" s="6">
        <f>INT(VLOOKUP($I1267,怪物模板!$A$3:$N$302,怪物模板!I$1,FALSE))</f>
        <v>358</v>
      </c>
      <c r="W1267" s="10">
        <v>10000</v>
      </c>
      <c r="X1267" s="6">
        <f>INT(VLOOKUP($I1267,怪物模板!$A$3:$N$302,怪物模板!K$1,FALSE)*10%)</f>
        <v>74</v>
      </c>
      <c r="Y1267" s="6">
        <f>INT(VLOOKUP($I1267,怪物模板!$A$3:$N$302,怪物模板!L$1,FALSE))</f>
        <v>12000</v>
      </c>
      <c r="Z1267" s="6">
        <f>INT(VLOOKUP($I1267,怪物模板!$A$3:$N$302,怪物模板!M$1,FALSE))</f>
        <v>0</v>
      </c>
      <c r="AA1267" s="6">
        <f>INT(VLOOKUP($I1267,怪物模板!$A$3:$N$302,怪物模板!N$1,FALSE))</f>
        <v>550</v>
      </c>
      <c r="AB1267" s="6">
        <v>0</v>
      </c>
      <c r="AC1267" s="6">
        <v>0</v>
      </c>
      <c r="AD1267" s="6">
        <v>0</v>
      </c>
      <c r="AE1267">
        <v>8000</v>
      </c>
    </row>
    <row r="1268" spans="1:31">
      <c r="A1268" s="6">
        <v>1265</v>
      </c>
      <c r="B1268" s="6">
        <v>502001</v>
      </c>
      <c r="C1268" s="6" t="s">
        <v>911</v>
      </c>
      <c r="D1268" s="6"/>
      <c r="E1268" s="11" t="str">
        <f t="shared" si="29"/>
        <v>50200127026</v>
      </c>
      <c r="F1268" s="6">
        <v>27026</v>
      </c>
      <c r="G1268" s="6" t="s">
        <v>498</v>
      </c>
      <c r="H1268" s="6"/>
      <c r="I1268" s="14">
        <v>100</v>
      </c>
      <c r="J1268" s="14">
        <v>1</v>
      </c>
      <c r="K1268" s="14">
        <v>0</v>
      </c>
      <c r="L1268" s="14">
        <v>0</v>
      </c>
      <c r="M1268" s="14">
        <v>9</v>
      </c>
      <c r="N1268" s="14">
        <v>50</v>
      </c>
      <c r="O1268" s="6">
        <f>INT(VLOOKUP($I1268,怪物模板!$A$3:$N$302,怪物模板!B$1,FALSE)*M1268)</f>
        <v>2511</v>
      </c>
      <c r="P1268" s="6">
        <f>INT(VLOOKUP($I1268,怪物模板!$A$3:$N$302,怪物模板!C$1,FALSE)*N1268)</f>
        <v>1072450</v>
      </c>
      <c r="Q1268" s="6">
        <f>INT(VLOOKUP($I1268,怪物模板!$A$3:$N$302,怪物模板!D$1,FALSE))</f>
        <v>5595</v>
      </c>
      <c r="R1268" s="6">
        <f>INT(VLOOKUP($I1268,怪物模板!$A$3:$N$302,怪物模板!E$1,FALSE))</f>
        <v>5595</v>
      </c>
      <c r="S1268" s="10">
        <v>100000</v>
      </c>
      <c r="T1268" s="6">
        <f>INT(VLOOKUP($I1268,怪物模板!$A$3:$N$302,怪物模板!G$1,FALSE))</f>
        <v>373</v>
      </c>
      <c r="U1268" s="6">
        <f>INT(VLOOKUP($I1268,怪物模板!$A$3:$N$302,怪物模板!H$1,FALSE))</f>
        <v>596</v>
      </c>
      <c r="V1268" s="6">
        <f>INT(VLOOKUP($I1268,怪物模板!$A$3:$N$302,怪物模板!I$1,FALSE))</f>
        <v>358</v>
      </c>
      <c r="W1268" s="10">
        <v>10000</v>
      </c>
      <c r="X1268" s="6">
        <f>INT(VLOOKUP($I1268,怪物模板!$A$3:$N$302,怪物模板!K$1,FALSE)*10%)</f>
        <v>74</v>
      </c>
      <c r="Y1268" s="6">
        <f>INT(VLOOKUP($I1268,怪物模板!$A$3:$N$302,怪物模板!L$1,FALSE))</f>
        <v>12000</v>
      </c>
      <c r="Z1268" s="6">
        <f>INT(VLOOKUP($I1268,怪物模板!$A$3:$N$302,怪物模板!M$1,FALSE))</f>
        <v>0</v>
      </c>
      <c r="AA1268" s="6">
        <f>INT(VLOOKUP($I1268,怪物模板!$A$3:$N$302,怪物模板!N$1,FALSE))</f>
        <v>550</v>
      </c>
      <c r="AB1268" s="6">
        <v>0</v>
      </c>
      <c r="AC1268" s="6">
        <v>0</v>
      </c>
      <c r="AD1268" s="6">
        <v>0</v>
      </c>
      <c r="AE1268">
        <v>8000</v>
      </c>
    </row>
    <row r="1269" spans="1:31">
      <c r="A1269" s="6">
        <v>1266</v>
      </c>
      <c r="B1269" s="6">
        <v>502001</v>
      </c>
      <c r="C1269" s="6" t="s">
        <v>912</v>
      </c>
      <c r="D1269" s="6"/>
      <c r="E1269" s="11" t="str">
        <f t="shared" si="29"/>
        <v>50200127027</v>
      </c>
      <c r="F1269" s="6">
        <v>27027</v>
      </c>
      <c r="G1269" s="6" t="s">
        <v>840</v>
      </c>
      <c r="H1269" s="6"/>
      <c r="I1269" s="14">
        <v>100</v>
      </c>
      <c r="J1269" s="14">
        <v>1</v>
      </c>
      <c r="K1269" s="14">
        <v>0</v>
      </c>
      <c r="L1269" s="14">
        <v>0</v>
      </c>
      <c r="M1269" s="14">
        <v>9</v>
      </c>
      <c r="N1269" s="14">
        <v>50</v>
      </c>
      <c r="O1269" s="6">
        <f>INT(VLOOKUP($I1269,怪物模板!$A$3:$N$302,怪物模板!B$1,FALSE)*M1269)</f>
        <v>2511</v>
      </c>
      <c r="P1269" s="6">
        <f>INT(VLOOKUP($I1269,怪物模板!$A$3:$N$302,怪物模板!C$1,FALSE)*N1269)</f>
        <v>1072450</v>
      </c>
      <c r="Q1269" s="6">
        <f>INT(VLOOKUP($I1269,怪物模板!$A$3:$N$302,怪物模板!D$1,FALSE))</f>
        <v>5595</v>
      </c>
      <c r="R1269" s="6">
        <f>INT(VLOOKUP($I1269,怪物模板!$A$3:$N$302,怪物模板!E$1,FALSE))</f>
        <v>5595</v>
      </c>
      <c r="S1269" s="10">
        <v>100000</v>
      </c>
      <c r="T1269" s="6">
        <f>INT(VLOOKUP($I1269,怪物模板!$A$3:$N$302,怪物模板!G$1,FALSE))</f>
        <v>373</v>
      </c>
      <c r="U1269" s="6">
        <f>INT(VLOOKUP($I1269,怪物模板!$A$3:$N$302,怪物模板!H$1,FALSE))</f>
        <v>596</v>
      </c>
      <c r="V1269" s="6">
        <f>INT(VLOOKUP($I1269,怪物模板!$A$3:$N$302,怪物模板!I$1,FALSE))</f>
        <v>358</v>
      </c>
      <c r="W1269" s="10">
        <v>10000</v>
      </c>
      <c r="X1269" s="6">
        <f>INT(VLOOKUP($I1269,怪物模板!$A$3:$N$302,怪物模板!K$1,FALSE)*10%)</f>
        <v>74</v>
      </c>
      <c r="Y1269" s="6">
        <f>INT(VLOOKUP($I1269,怪物模板!$A$3:$N$302,怪物模板!L$1,FALSE))</f>
        <v>12000</v>
      </c>
      <c r="Z1269" s="6">
        <f>INT(VLOOKUP($I1269,怪物模板!$A$3:$N$302,怪物模板!M$1,FALSE))</f>
        <v>0</v>
      </c>
      <c r="AA1269" s="6">
        <f>INT(VLOOKUP($I1269,怪物模板!$A$3:$N$302,怪物模板!N$1,FALSE))</f>
        <v>550</v>
      </c>
      <c r="AB1269" s="6">
        <v>0</v>
      </c>
      <c r="AC1269" s="6">
        <v>0</v>
      </c>
      <c r="AD1269" s="6">
        <v>0</v>
      </c>
      <c r="AE1269">
        <v>8000</v>
      </c>
    </row>
    <row r="1270" spans="1:30">
      <c r="A1270" s="6">
        <v>1267</v>
      </c>
      <c r="B1270" s="6">
        <v>502000</v>
      </c>
      <c r="C1270" s="6" t="s">
        <v>913</v>
      </c>
      <c r="D1270" s="6"/>
      <c r="E1270" s="11" t="str">
        <f t="shared" si="29"/>
        <v>50200027401</v>
      </c>
      <c r="F1270" s="6">
        <v>27401</v>
      </c>
      <c r="G1270" s="6" t="s">
        <v>190</v>
      </c>
      <c r="H1270" s="6"/>
      <c r="I1270" s="14">
        <v>100</v>
      </c>
      <c r="J1270" s="14">
        <v>1</v>
      </c>
      <c r="K1270" s="14">
        <v>0</v>
      </c>
      <c r="L1270" s="14">
        <v>0</v>
      </c>
      <c r="M1270" s="14">
        <v>10</v>
      </c>
      <c r="N1270" s="14">
        <v>52</v>
      </c>
      <c r="O1270" s="6">
        <f>INT(VLOOKUP($I1270,怪物模板!$A$3:$N$302,怪物模板!B$1,FALSE)*M1270)</f>
        <v>2790</v>
      </c>
      <c r="P1270" s="6">
        <f>INT(VLOOKUP($I1270,怪物模板!$A$3:$N$302,怪物模板!C$1,FALSE)*N1270)</f>
        <v>1115348</v>
      </c>
      <c r="Q1270" s="6">
        <f>INT(VLOOKUP($I1270,怪物模板!$A$3:$N$302,怪物模板!D$1,FALSE))</f>
        <v>5595</v>
      </c>
      <c r="R1270" s="6">
        <f>INT(VLOOKUP($I1270,怪物模板!$A$3:$N$302,怪物模板!E$1,FALSE))</f>
        <v>5595</v>
      </c>
      <c r="S1270" s="10">
        <v>100000</v>
      </c>
      <c r="T1270" s="6">
        <f>INT(VLOOKUP($I1270,怪物模板!$A$3:$N$302,怪物模板!G$1,FALSE))</f>
        <v>373</v>
      </c>
      <c r="U1270" s="6">
        <f>INT(VLOOKUP($I1270,怪物模板!$A$3:$N$302,怪物模板!H$1,FALSE))</f>
        <v>596</v>
      </c>
      <c r="V1270" s="6">
        <f>INT(VLOOKUP($I1270,怪物模板!$A$3:$N$302,怪物模板!I$1,FALSE))</f>
        <v>358</v>
      </c>
      <c r="W1270" s="10">
        <v>10000</v>
      </c>
      <c r="X1270" s="6">
        <f>INT(VLOOKUP($I1270,怪物模板!$A$3:$N$302,怪物模板!K$1,FALSE)*10%)</f>
        <v>74</v>
      </c>
      <c r="Y1270" s="6">
        <f>INT(VLOOKUP($I1270,怪物模板!$A$3:$N$302,怪物模板!L$1,FALSE))</f>
        <v>12000</v>
      </c>
      <c r="Z1270" s="6">
        <f>INT(VLOOKUP($I1270,怪物模板!$A$3:$N$302,怪物模板!M$1,FALSE))</f>
        <v>0</v>
      </c>
      <c r="AA1270" s="6">
        <f>INT(VLOOKUP($I1270,怪物模板!$A$3:$N$302,怪物模板!N$1,FALSE))</f>
        <v>550</v>
      </c>
      <c r="AB1270" s="6">
        <f>INT(O1270/2)</f>
        <v>1395</v>
      </c>
      <c r="AC1270" s="6">
        <v>0</v>
      </c>
      <c r="AD1270" s="6">
        <v>0</v>
      </c>
    </row>
    <row r="1271" spans="1:30">
      <c r="A1271" s="6">
        <v>1268</v>
      </c>
      <c r="B1271" s="6">
        <v>502000</v>
      </c>
      <c r="C1271" s="6" t="s">
        <v>914</v>
      </c>
      <c r="D1271" s="6"/>
      <c r="E1271" s="11" t="str">
        <f t="shared" si="29"/>
        <v>50200027402</v>
      </c>
      <c r="F1271" s="6">
        <v>27402</v>
      </c>
      <c r="G1271" s="6" t="s">
        <v>190</v>
      </c>
      <c r="H1271" s="6"/>
      <c r="I1271" s="14">
        <v>105</v>
      </c>
      <c r="J1271" s="14">
        <v>1</v>
      </c>
      <c r="K1271" s="14">
        <v>0</v>
      </c>
      <c r="L1271" s="14">
        <v>0</v>
      </c>
      <c r="M1271" s="14">
        <v>11</v>
      </c>
      <c r="N1271" s="14">
        <v>54</v>
      </c>
      <c r="O1271" s="6">
        <f>INT(VLOOKUP($I1271,怪物模板!$A$3:$N$302,怪物模板!B$1,FALSE)*M1271)</f>
        <v>3289</v>
      </c>
      <c r="P1271" s="6">
        <f>INT(VLOOKUP($I1271,怪物模板!$A$3:$N$302,怪物模板!C$1,FALSE)*N1271)</f>
        <v>1239624</v>
      </c>
      <c r="Q1271" s="6">
        <f>INT(VLOOKUP($I1271,怪物模板!$A$3:$N$302,怪物模板!D$1,FALSE))</f>
        <v>5988</v>
      </c>
      <c r="R1271" s="6">
        <f>INT(VLOOKUP($I1271,怪物模板!$A$3:$N$302,怪物模板!E$1,FALSE))</f>
        <v>5988</v>
      </c>
      <c r="S1271" s="10">
        <v>100000</v>
      </c>
      <c r="T1271" s="6">
        <f>INT(VLOOKUP($I1271,怪物模板!$A$3:$N$302,怪物模板!G$1,FALSE))</f>
        <v>399</v>
      </c>
      <c r="U1271" s="6">
        <f>INT(VLOOKUP($I1271,怪物模板!$A$3:$N$302,怪物模板!H$1,FALSE))</f>
        <v>638</v>
      </c>
      <c r="V1271" s="6">
        <f>INT(VLOOKUP($I1271,怪物模板!$A$3:$N$302,怪物模板!I$1,FALSE))</f>
        <v>383</v>
      </c>
      <c r="W1271" s="10">
        <v>10000</v>
      </c>
      <c r="X1271" s="6">
        <f>INT(VLOOKUP($I1271,怪物模板!$A$3:$N$302,怪物模板!K$1,FALSE)*10%)</f>
        <v>79</v>
      </c>
      <c r="Y1271" s="6">
        <f>INT(VLOOKUP($I1271,怪物模板!$A$3:$N$302,怪物模板!L$1,FALSE))</f>
        <v>12000</v>
      </c>
      <c r="Z1271" s="6">
        <f>INT(VLOOKUP($I1271,怪物模板!$A$3:$N$302,怪物模板!M$1,FALSE))</f>
        <v>0</v>
      </c>
      <c r="AA1271" s="6">
        <f>INT(VLOOKUP($I1271,怪物模板!$A$3:$N$302,怪物模板!N$1,FALSE))</f>
        <v>550</v>
      </c>
      <c r="AB1271" s="6">
        <f t="shared" ref="AB1271:AB1299" si="30">INT(O1271/2)</f>
        <v>1644</v>
      </c>
      <c r="AC1271" s="6">
        <v>0</v>
      </c>
      <c r="AD1271" s="6">
        <v>0</v>
      </c>
    </row>
    <row r="1272" spans="1:30">
      <c r="A1272" s="6">
        <v>1269</v>
      </c>
      <c r="B1272" s="6">
        <v>502000</v>
      </c>
      <c r="C1272" s="6" t="s">
        <v>915</v>
      </c>
      <c r="D1272" s="6"/>
      <c r="E1272" s="11" t="str">
        <f t="shared" si="29"/>
        <v>50200027403</v>
      </c>
      <c r="F1272" s="6">
        <v>27403</v>
      </c>
      <c r="G1272" s="6" t="s">
        <v>190</v>
      </c>
      <c r="H1272" s="6"/>
      <c r="I1272" s="14">
        <v>110</v>
      </c>
      <c r="J1272" s="14">
        <v>1</v>
      </c>
      <c r="K1272" s="14">
        <v>0</v>
      </c>
      <c r="L1272" s="14">
        <v>0</v>
      </c>
      <c r="M1272" s="14">
        <v>12</v>
      </c>
      <c r="N1272" s="14">
        <v>56</v>
      </c>
      <c r="O1272" s="6">
        <f>INT(VLOOKUP($I1272,怪物模板!$A$3:$N$302,怪物模板!B$1,FALSE)*M1272)</f>
        <v>3828</v>
      </c>
      <c r="P1272" s="6">
        <f>INT(VLOOKUP($I1272,怪物模板!$A$3:$N$302,怪物模板!C$1,FALSE)*N1272)</f>
        <v>1372336</v>
      </c>
      <c r="Q1272" s="6">
        <f>INT(VLOOKUP($I1272,怪物模板!$A$3:$N$302,怪物模板!D$1,FALSE))</f>
        <v>6393</v>
      </c>
      <c r="R1272" s="6">
        <f>INT(VLOOKUP($I1272,怪物模板!$A$3:$N$302,怪物模板!E$1,FALSE))</f>
        <v>6393</v>
      </c>
      <c r="S1272" s="10">
        <v>100000</v>
      </c>
      <c r="T1272" s="6">
        <f>INT(VLOOKUP($I1272,怪物模板!$A$3:$N$302,怪物模板!G$1,FALSE))</f>
        <v>426</v>
      </c>
      <c r="U1272" s="6">
        <f>INT(VLOOKUP($I1272,怪物模板!$A$3:$N$302,怪物模板!H$1,FALSE))</f>
        <v>681</v>
      </c>
      <c r="V1272" s="6">
        <f>INT(VLOOKUP($I1272,怪物模板!$A$3:$N$302,怪物模板!I$1,FALSE))</f>
        <v>409</v>
      </c>
      <c r="W1272" s="10">
        <v>10000</v>
      </c>
      <c r="X1272" s="6">
        <f>INT(VLOOKUP($I1272,怪物模板!$A$3:$N$302,怪物模板!K$1,FALSE)*10%)</f>
        <v>85</v>
      </c>
      <c r="Y1272" s="6">
        <f>INT(VLOOKUP($I1272,怪物模板!$A$3:$N$302,怪物模板!L$1,FALSE))</f>
        <v>12000</v>
      </c>
      <c r="Z1272" s="6">
        <f>INT(VLOOKUP($I1272,怪物模板!$A$3:$N$302,怪物模板!M$1,FALSE))</f>
        <v>0</v>
      </c>
      <c r="AA1272" s="6">
        <f>INT(VLOOKUP($I1272,怪物模板!$A$3:$N$302,怪物模板!N$1,FALSE))</f>
        <v>550</v>
      </c>
      <c r="AB1272" s="6">
        <f t="shared" si="30"/>
        <v>1914</v>
      </c>
      <c r="AC1272" s="6">
        <v>0</v>
      </c>
      <c r="AD1272" s="6">
        <v>0</v>
      </c>
    </row>
    <row r="1273" spans="1:30">
      <c r="A1273" s="6">
        <v>1270</v>
      </c>
      <c r="B1273" s="6">
        <v>502000</v>
      </c>
      <c r="C1273" s="6" t="s">
        <v>916</v>
      </c>
      <c r="D1273" s="6"/>
      <c r="E1273" s="11" t="str">
        <f t="shared" si="29"/>
        <v>50200027404</v>
      </c>
      <c r="F1273" s="6">
        <v>27404</v>
      </c>
      <c r="G1273" s="6" t="s">
        <v>190</v>
      </c>
      <c r="H1273" s="6"/>
      <c r="I1273" s="14">
        <v>115</v>
      </c>
      <c r="J1273" s="14">
        <v>1</v>
      </c>
      <c r="K1273" s="14">
        <v>0</v>
      </c>
      <c r="L1273" s="14">
        <v>0</v>
      </c>
      <c r="M1273" s="14">
        <v>13</v>
      </c>
      <c r="N1273" s="14">
        <v>58</v>
      </c>
      <c r="O1273" s="6">
        <f>INT(VLOOKUP($I1273,怪物模板!$A$3:$N$302,怪物模板!B$1,FALSE)*M1273)</f>
        <v>4420</v>
      </c>
      <c r="P1273" s="6">
        <f>INT(VLOOKUP($I1273,怪物模板!$A$3:$N$302,怪物模板!C$1,FALSE)*N1273)</f>
        <v>1513742</v>
      </c>
      <c r="Q1273" s="6">
        <f>INT(VLOOKUP($I1273,怪物模板!$A$3:$N$302,怪物模板!D$1,FALSE))</f>
        <v>6808</v>
      </c>
      <c r="R1273" s="6">
        <f>INT(VLOOKUP($I1273,怪物模板!$A$3:$N$302,怪物模板!E$1,FALSE))</f>
        <v>6808</v>
      </c>
      <c r="S1273" s="10">
        <v>100000</v>
      </c>
      <c r="T1273" s="6">
        <f>INT(VLOOKUP($I1273,怪物模板!$A$3:$N$302,怪物模板!G$1,FALSE))</f>
        <v>453</v>
      </c>
      <c r="U1273" s="6">
        <f>INT(VLOOKUP($I1273,怪物模板!$A$3:$N$302,怪物模板!H$1,FALSE))</f>
        <v>726</v>
      </c>
      <c r="V1273" s="6">
        <f>INT(VLOOKUP($I1273,怪物模板!$A$3:$N$302,怪物模板!I$1,FALSE))</f>
        <v>435</v>
      </c>
      <c r="W1273" s="10">
        <v>10000</v>
      </c>
      <c r="X1273" s="6">
        <f>INT(VLOOKUP($I1273,怪物模板!$A$3:$N$302,怪物模板!K$1,FALSE)*10%)</f>
        <v>90</v>
      </c>
      <c r="Y1273" s="6">
        <f>INT(VLOOKUP($I1273,怪物模板!$A$3:$N$302,怪物模板!L$1,FALSE))</f>
        <v>12000</v>
      </c>
      <c r="Z1273" s="6">
        <f>INT(VLOOKUP($I1273,怪物模板!$A$3:$N$302,怪物模板!M$1,FALSE))</f>
        <v>0</v>
      </c>
      <c r="AA1273" s="6">
        <f>INT(VLOOKUP($I1273,怪物模板!$A$3:$N$302,怪物模板!N$1,FALSE))</f>
        <v>550</v>
      </c>
      <c r="AB1273" s="6">
        <f t="shared" si="30"/>
        <v>2210</v>
      </c>
      <c r="AC1273" s="6">
        <v>0</v>
      </c>
      <c r="AD1273" s="6">
        <v>0</v>
      </c>
    </row>
    <row r="1274" spans="1:30">
      <c r="A1274" s="6">
        <v>1271</v>
      </c>
      <c r="B1274" s="6">
        <v>502000</v>
      </c>
      <c r="C1274" s="6" t="s">
        <v>917</v>
      </c>
      <c r="D1274" s="6"/>
      <c r="E1274" s="11" t="str">
        <f t="shared" si="29"/>
        <v>50200027405</v>
      </c>
      <c r="F1274" s="6">
        <v>27405</v>
      </c>
      <c r="G1274" s="6" t="s">
        <v>190</v>
      </c>
      <c r="H1274" s="6"/>
      <c r="I1274" s="14">
        <v>120</v>
      </c>
      <c r="J1274" s="14">
        <v>1</v>
      </c>
      <c r="K1274" s="14">
        <v>0</v>
      </c>
      <c r="L1274" s="14">
        <v>0</v>
      </c>
      <c r="M1274" s="14">
        <v>14</v>
      </c>
      <c r="N1274" s="14">
        <v>60</v>
      </c>
      <c r="O1274" s="6">
        <f>INT(VLOOKUP($I1274,怪物模板!$A$3:$N$302,怪物模板!B$1,FALSE)*M1274)</f>
        <v>5054</v>
      </c>
      <c r="P1274" s="6">
        <f>INT(VLOOKUP($I1274,怪物模板!$A$3:$N$302,怪物模板!C$1,FALSE)*N1274)</f>
        <v>1664040</v>
      </c>
      <c r="Q1274" s="6">
        <f>INT(VLOOKUP($I1274,怪物模板!$A$3:$N$302,怪物模板!D$1,FALSE))</f>
        <v>7235</v>
      </c>
      <c r="R1274" s="6">
        <f>INT(VLOOKUP($I1274,怪物模板!$A$3:$N$302,怪物模板!E$1,FALSE))</f>
        <v>7235</v>
      </c>
      <c r="S1274" s="10">
        <v>100000</v>
      </c>
      <c r="T1274" s="6">
        <f>INT(VLOOKUP($I1274,怪物模板!$A$3:$N$302,怪物模板!G$1,FALSE))</f>
        <v>482</v>
      </c>
      <c r="U1274" s="6">
        <f>INT(VLOOKUP($I1274,怪物模板!$A$3:$N$302,怪物模板!H$1,FALSE))</f>
        <v>771</v>
      </c>
      <c r="V1274" s="6">
        <f>INT(VLOOKUP($I1274,怪物模板!$A$3:$N$302,怪物模板!I$1,FALSE))</f>
        <v>463</v>
      </c>
      <c r="W1274" s="10">
        <v>10000</v>
      </c>
      <c r="X1274" s="6">
        <f>INT(VLOOKUP($I1274,怪物模板!$A$3:$N$302,怪物模板!K$1,FALSE)*10%)</f>
        <v>96</v>
      </c>
      <c r="Y1274" s="6">
        <f>INT(VLOOKUP($I1274,怪物模板!$A$3:$N$302,怪物模板!L$1,FALSE))</f>
        <v>12000</v>
      </c>
      <c r="Z1274" s="6">
        <f>INT(VLOOKUP($I1274,怪物模板!$A$3:$N$302,怪物模板!M$1,FALSE))</f>
        <v>0</v>
      </c>
      <c r="AA1274" s="6">
        <f>INT(VLOOKUP($I1274,怪物模板!$A$3:$N$302,怪物模板!N$1,FALSE))</f>
        <v>550</v>
      </c>
      <c r="AB1274" s="6">
        <f t="shared" si="30"/>
        <v>2527</v>
      </c>
      <c r="AC1274" s="6">
        <v>0</v>
      </c>
      <c r="AD1274" s="6">
        <v>0</v>
      </c>
    </row>
    <row r="1275" spans="1:30">
      <c r="A1275" s="6">
        <v>1272</v>
      </c>
      <c r="B1275" s="6">
        <v>502000</v>
      </c>
      <c r="C1275" s="6" t="s">
        <v>918</v>
      </c>
      <c r="D1275" s="6"/>
      <c r="E1275" s="11" t="str">
        <f t="shared" si="29"/>
        <v>50200027406</v>
      </c>
      <c r="F1275" s="6">
        <v>27406</v>
      </c>
      <c r="G1275" s="6" t="s">
        <v>190</v>
      </c>
      <c r="H1275" s="6"/>
      <c r="I1275" s="14">
        <v>125</v>
      </c>
      <c r="J1275" s="14">
        <v>1</v>
      </c>
      <c r="K1275" s="14">
        <v>0</v>
      </c>
      <c r="L1275" s="14">
        <v>0</v>
      </c>
      <c r="M1275" s="14">
        <v>15</v>
      </c>
      <c r="N1275" s="14">
        <v>62</v>
      </c>
      <c r="O1275" s="6">
        <f>INT(VLOOKUP($I1275,怪物模板!$A$3:$N$302,怪物模板!B$1,FALSE)*M1275)</f>
        <v>5745</v>
      </c>
      <c r="P1275" s="6">
        <f>INT(VLOOKUP($I1275,怪物模板!$A$3:$N$302,怪物模板!C$1,FALSE)*N1275)</f>
        <v>1823544</v>
      </c>
      <c r="Q1275" s="6">
        <f>INT(VLOOKUP($I1275,怪物模板!$A$3:$N$302,怪物模板!D$1,FALSE))</f>
        <v>7672</v>
      </c>
      <c r="R1275" s="6">
        <f>INT(VLOOKUP($I1275,怪物模板!$A$3:$N$302,怪物模板!E$1,FALSE))</f>
        <v>7672</v>
      </c>
      <c r="S1275" s="10">
        <v>100000</v>
      </c>
      <c r="T1275" s="6">
        <f>INT(VLOOKUP($I1275,怪物模板!$A$3:$N$302,怪物模板!G$1,FALSE))</f>
        <v>511</v>
      </c>
      <c r="U1275" s="6">
        <f>INT(VLOOKUP($I1275,怪物模板!$A$3:$N$302,怪物模板!H$1,FALSE))</f>
        <v>818</v>
      </c>
      <c r="V1275" s="6">
        <f>INT(VLOOKUP($I1275,怪物模板!$A$3:$N$302,怪物模板!I$1,FALSE))</f>
        <v>491</v>
      </c>
      <c r="W1275" s="10">
        <v>10000</v>
      </c>
      <c r="X1275" s="6">
        <f>INT(VLOOKUP($I1275,怪物模板!$A$3:$N$302,怪物模板!K$1,FALSE)*10%)</f>
        <v>102</v>
      </c>
      <c r="Y1275" s="6">
        <f>INT(VLOOKUP($I1275,怪物模板!$A$3:$N$302,怪物模板!L$1,FALSE))</f>
        <v>12000</v>
      </c>
      <c r="Z1275" s="6">
        <f>INT(VLOOKUP($I1275,怪物模板!$A$3:$N$302,怪物模板!M$1,FALSE))</f>
        <v>0</v>
      </c>
      <c r="AA1275" s="6">
        <f>INT(VLOOKUP($I1275,怪物模板!$A$3:$N$302,怪物模板!N$1,FALSE))</f>
        <v>550</v>
      </c>
      <c r="AB1275" s="6">
        <f t="shared" si="30"/>
        <v>2872</v>
      </c>
      <c r="AC1275" s="6">
        <v>0</v>
      </c>
      <c r="AD1275" s="6">
        <v>0</v>
      </c>
    </row>
    <row r="1276" spans="1:30">
      <c r="A1276" s="6">
        <v>1273</v>
      </c>
      <c r="B1276" s="6">
        <v>502000</v>
      </c>
      <c r="C1276" s="6" t="s">
        <v>919</v>
      </c>
      <c r="D1276" s="6"/>
      <c r="E1276" s="11" t="str">
        <f t="shared" si="29"/>
        <v>50200027407</v>
      </c>
      <c r="F1276" s="6">
        <v>27407</v>
      </c>
      <c r="G1276" s="6" t="s">
        <v>190</v>
      </c>
      <c r="H1276" s="6"/>
      <c r="I1276" s="14">
        <v>130</v>
      </c>
      <c r="J1276" s="14">
        <v>1</v>
      </c>
      <c r="K1276" s="14">
        <v>0</v>
      </c>
      <c r="L1276" s="14">
        <v>0</v>
      </c>
      <c r="M1276" s="14">
        <v>16</v>
      </c>
      <c r="N1276" s="14">
        <v>64</v>
      </c>
      <c r="O1276" s="6">
        <f>INT(VLOOKUP($I1276,怪物模板!$A$3:$N$302,怪物模板!B$1,FALSE)*M1276)</f>
        <v>6496</v>
      </c>
      <c r="P1276" s="6">
        <f>INT(VLOOKUP($I1276,怪物模板!$A$3:$N$302,怪物模板!C$1,FALSE)*N1276)</f>
        <v>1992448</v>
      </c>
      <c r="Q1276" s="6">
        <f>INT(VLOOKUP($I1276,怪物模板!$A$3:$N$302,怪物模板!D$1,FALSE))</f>
        <v>8121</v>
      </c>
      <c r="R1276" s="6">
        <f>INT(VLOOKUP($I1276,怪物模板!$A$3:$N$302,怪物模板!E$1,FALSE))</f>
        <v>8121</v>
      </c>
      <c r="S1276" s="10">
        <v>100000</v>
      </c>
      <c r="T1276" s="6">
        <f>INT(VLOOKUP($I1276,怪物模板!$A$3:$N$302,怪物模板!G$1,FALSE))</f>
        <v>541</v>
      </c>
      <c r="U1276" s="6">
        <f>INT(VLOOKUP($I1276,怪物模板!$A$3:$N$302,怪物模板!H$1,FALSE))</f>
        <v>866</v>
      </c>
      <c r="V1276" s="6">
        <f>INT(VLOOKUP($I1276,怪物模板!$A$3:$N$302,怪物模板!I$1,FALSE))</f>
        <v>519</v>
      </c>
      <c r="W1276" s="10">
        <v>10000</v>
      </c>
      <c r="X1276" s="6">
        <f>INT(VLOOKUP($I1276,怪物模板!$A$3:$N$302,怪物模板!K$1,FALSE)*10%)</f>
        <v>108</v>
      </c>
      <c r="Y1276" s="6">
        <f>INT(VLOOKUP($I1276,怪物模板!$A$3:$N$302,怪物模板!L$1,FALSE))</f>
        <v>12000</v>
      </c>
      <c r="Z1276" s="6">
        <f>INT(VLOOKUP($I1276,怪物模板!$A$3:$N$302,怪物模板!M$1,FALSE))</f>
        <v>0</v>
      </c>
      <c r="AA1276" s="6">
        <f>INT(VLOOKUP($I1276,怪物模板!$A$3:$N$302,怪物模板!N$1,FALSE))</f>
        <v>550</v>
      </c>
      <c r="AB1276" s="6">
        <f t="shared" si="30"/>
        <v>3248</v>
      </c>
      <c r="AC1276" s="6">
        <v>0</v>
      </c>
      <c r="AD1276" s="6">
        <v>0</v>
      </c>
    </row>
    <row r="1277" spans="1:30">
      <c r="A1277" s="6">
        <v>1274</v>
      </c>
      <c r="B1277" s="6">
        <v>502000</v>
      </c>
      <c r="C1277" s="6" t="s">
        <v>920</v>
      </c>
      <c r="D1277" s="6"/>
      <c r="E1277" s="11" t="str">
        <f t="shared" si="29"/>
        <v>50200027408</v>
      </c>
      <c r="F1277" s="6">
        <v>27408</v>
      </c>
      <c r="G1277" s="6" t="s">
        <v>190</v>
      </c>
      <c r="H1277" s="6"/>
      <c r="I1277" s="14">
        <v>135</v>
      </c>
      <c r="J1277" s="14">
        <v>1</v>
      </c>
      <c r="K1277" s="14">
        <v>0</v>
      </c>
      <c r="L1277" s="14">
        <v>0</v>
      </c>
      <c r="M1277" s="14">
        <v>17</v>
      </c>
      <c r="N1277" s="14">
        <v>66</v>
      </c>
      <c r="O1277" s="6">
        <f>INT(VLOOKUP($I1277,怪物模板!$A$3:$N$302,怪物模板!B$1,FALSE)*M1277)</f>
        <v>7293</v>
      </c>
      <c r="P1277" s="6">
        <f>INT(VLOOKUP($I1277,怪物模板!$A$3:$N$302,怪物模板!C$1,FALSE)*N1277)</f>
        <v>2171070</v>
      </c>
      <c r="Q1277" s="6">
        <f>INT(VLOOKUP($I1277,怪物模板!$A$3:$N$302,怪物模板!D$1,FALSE))</f>
        <v>8581</v>
      </c>
      <c r="R1277" s="6">
        <f>INT(VLOOKUP($I1277,怪物模板!$A$3:$N$302,怪物模板!E$1,FALSE))</f>
        <v>8581</v>
      </c>
      <c r="S1277" s="10">
        <v>100000</v>
      </c>
      <c r="T1277" s="6">
        <f>INT(VLOOKUP($I1277,怪物模板!$A$3:$N$302,怪物模板!G$1,FALSE))</f>
        <v>572</v>
      </c>
      <c r="U1277" s="6">
        <f>INT(VLOOKUP($I1277,怪物模板!$A$3:$N$302,怪物模板!H$1,FALSE))</f>
        <v>915</v>
      </c>
      <c r="V1277" s="6">
        <f>INT(VLOOKUP($I1277,怪物模板!$A$3:$N$302,怪物模板!I$1,FALSE))</f>
        <v>549</v>
      </c>
      <c r="W1277" s="10">
        <v>10000</v>
      </c>
      <c r="X1277" s="6">
        <f>INT(VLOOKUP($I1277,怪物模板!$A$3:$N$302,怪物模板!K$1,FALSE)*10%)</f>
        <v>114</v>
      </c>
      <c r="Y1277" s="6">
        <f>INT(VLOOKUP($I1277,怪物模板!$A$3:$N$302,怪物模板!L$1,FALSE))</f>
        <v>12000</v>
      </c>
      <c r="Z1277" s="6">
        <f>INT(VLOOKUP($I1277,怪物模板!$A$3:$N$302,怪物模板!M$1,FALSE))</f>
        <v>0</v>
      </c>
      <c r="AA1277" s="6">
        <f>INT(VLOOKUP($I1277,怪物模板!$A$3:$N$302,怪物模板!N$1,FALSE))</f>
        <v>550</v>
      </c>
      <c r="AB1277" s="6">
        <f t="shared" si="30"/>
        <v>3646</v>
      </c>
      <c r="AC1277" s="6">
        <v>0</v>
      </c>
      <c r="AD1277" s="6">
        <v>0</v>
      </c>
    </row>
    <row r="1278" spans="1:30">
      <c r="A1278" s="6">
        <v>1275</v>
      </c>
      <c r="B1278" s="6">
        <v>502000</v>
      </c>
      <c r="C1278" s="6" t="s">
        <v>921</v>
      </c>
      <c r="D1278" s="6"/>
      <c r="E1278" s="11" t="str">
        <f t="shared" si="29"/>
        <v>50200027409</v>
      </c>
      <c r="F1278" s="6">
        <v>27409</v>
      </c>
      <c r="G1278" s="6" t="s">
        <v>190</v>
      </c>
      <c r="H1278" s="6"/>
      <c r="I1278" s="14">
        <v>140</v>
      </c>
      <c r="J1278" s="14">
        <v>1</v>
      </c>
      <c r="K1278" s="14">
        <v>0</v>
      </c>
      <c r="L1278" s="14">
        <v>0</v>
      </c>
      <c r="M1278" s="14">
        <v>18</v>
      </c>
      <c r="N1278" s="14">
        <v>68</v>
      </c>
      <c r="O1278" s="6">
        <f>INT(VLOOKUP($I1278,怪物模板!$A$3:$N$302,怪物模板!B$1,FALSE)*M1278)</f>
        <v>8136</v>
      </c>
      <c r="P1278" s="6">
        <f>INT(VLOOKUP($I1278,怪物模板!$A$3:$N$302,怪物模板!C$1,FALSE)*N1278)</f>
        <v>2359668</v>
      </c>
      <c r="Q1278" s="6">
        <f>INT(VLOOKUP($I1278,怪物模板!$A$3:$N$302,怪物模板!D$1,FALSE))</f>
        <v>9052</v>
      </c>
      <c r="R1278" s="6">
        <f>INT(VLOOKUP($I1278,怪物模板!$A$3:$N$302,怪物模板!E$1,FALSE))</f>
        <v>9052</v>
      </c>
      <c r="S1278" s="10">
        <v>100000</v>
      </c>
      <c r="T1278" s="6">
        <f>INT(VLOOKUP($I1278,怪物模板!$A$3:$N$302,怪物模板!G$1,FALSE))</f>
        <v>603</v>
      </c>
      <c r="U1278" s="6">
        <f>INT(VLOOKUP($I1278,怪物模板!$A$3:$N$302,怪物模板!H$1,FALSE))</f>
        <v>965</v>
      </c>
      <c r="V1278" s="6">
        <f>INT(VLOOKUP($I1278,怪物模板!$A$3:$N$302,怪物模板!I$1,FALSE))</f>
        <v>579</v>
      </c>
      <c r="W1278" s="10">
        <v>10000</v>
      </c>
      <c r="X1278" s="6">
        <f>INT(VLOOKUP($I1278,怪物模板!$A$3:$N$302,怪物模板!K$1,FALSE)*10%)</f>
        <v>120</v>
      </c>
      <c r="Y1278" s="6">
        <f>INT(VLOOKUP($I1278,怪物模板!$A$3:$N$302,怪物模板!L$1,FALSE))</f>
        <v>12000</v>
      </c>
      <c r="Z1278" s="6">
        <f>INT(VLOOKUP($I1278,怪物模板!$A$3:$N$302,怪物模板!M$1,FALSE))</f>
        <v>0</v>
      </c>
      <c r="AA1278" s="6">
        <f>INT(VLOOKUP($I1278,怪物模板!$A$3:$N$302,怪物模板!N$1,FALSE))</f>
        <v>550</v>
      </c>
      <c r="AB1278" s="6">
        <f t="shared" si="30"/>
        <v>4068</v>
      </c>
      <c r="AC1278" s="6">
        <v>0</v>
      </c>
      <c r="AD1278" s="6">
        <v>0</v>
      </c>
    </row>
    <row r="1279" spans="1:30">
      <c r="A1279" s="6">
        <v>1276</v>
      </c>
      <c r="B1279" s="6">
        <v>502000</v>
      </c>
      <c r="C1279" s="6" t="s">
        <v>922</v>
      </c>
      <c r="D1279" s="6"/>
      <c r="E1279" s="11" t="str">
        <f t="shared" si="29"/>
        <v>50200027410</v>
      </c>
      <c r="F1279" s="6">
        <v>27410</v>
      </c>
      <c r="G1279" s="6" t="s">
        <v>190</v>
      </c>
      <c r="H1279" s="6"/>
      <c r="I1279" s="14">
        <v>145</v>
      </c>
      <c r="J1279" s="14">
        <v>1</v>
      </c>
      <c r="K1279" s="14">
        <v>0</v>
      </c>
      <c r="L1279" s="14">
        <v>0</v>
      </c>
      <c r="M1279" s="14">
        <v>19</v>
      </c>
      <c r="N1279" s="14">
        <v>70</v>
      </c>
      <c r="O1279" s="6">
        <f>INT(VLOOKUP($I1279,怪物模板!$A$3:$N$302,怪物模板!B$1,FALSE)*M1279)</f>
        <v>9044</v>
      </c>
      <c r="P1279" s="6">
        <f>INT(VLOOKUP($I1279,怪物模板!$A$3:$N$302,怪物模板!C$1,FALSE)*N1279)</f>
        <v>2558430</v>
      </c>
      <c r="Q1279" s="6">
        <f>INT(VLOOKUP($I1279,怪物模板!$A$3:$N$302,怪物模板!D$1,FALSE))</f>
        <v>9534</v>
      </c>
      <c r="R1279" s="6">
        <f>INT(VLOOKUP($I1279,怪物模板!$A$3:$N$302,怪物模板!E$1,FALSE))</f>
        <v>9534</v>
      </c>
      <c r="S1279" s="10">
        <v>100000</v>
      </c>
      <c r="T1279" s="6">
        <f>INT(VLOOKUP($I1279,怪物模板!$A$3:$N$302,怪物模板!G$1,FALSE))</f>
        <v>635</v>
      </c>
      <c r="U1279" s="6">
        <f>INT(VLOOKUP($I1279,怪物模板!$A$3:$N$302,怪物模板!H$1,FALSE))</f>
        <v>1017</v>
      </c>
      <c r="V1279" s="6">
        <f>INT(VLOOKUP($I1279,怪物模板!$A$3:$N$302,怪物模板!I$1,FALSE))</f>
        <v>610</v>
      </c>
      <c r="W1279" s="10">
        <v>10000</v>
      </c>
      <c r="X1279" s="6">
        <f>INT(VLOOKUP($I1279,怪物模板!$A$3:$N$302,怪物模板!K$1,FALSE)*10%)</f>
        <v>127</v>
      </c>
      <c r="Y1279" s="6">
        <f>INT(VLOOKUP($I1279,怪物模板!$A$3:$N$302,怪物模板!L$1,FALSE))</f>
        <v>12000</v>
      </c>
      <c r="Z1279" s="6">
        <f>INT(VLOOKUP($I1279,怪物模板!$A$3:$N$302,怪物模板!M$1,FALSE))</f>
        <v>0</v>
      </c>
      <c r="AA1279" s="6">
        <f>INT(VLOOKUP($I1279,怪物模板!$A$3:$N$302,怪物模板!N$1,FALSE))</f>
        <v>550</v>
      </c>
      <c r="AB1279" s="6">
        <f t="shared" si="30"/>
        <v>4522</v>
      </c>
      <c r="AC1279" s="6">
        <v>0</v>
      </c>
      <c r="AD1279" s="6">
        <v>0</v>
      </c>
    </row>
    <row r="1280" spans="1:30">
      <c r="A1280" s="6">
        <v>1277</v>
      </c>
      <c r="B1280" s="6">
        <v>502000</v>
      </c>
      <c r="C1280" s="6" t="s">
        <v>923</v>
      </c>
      <c r="D1280" s="6"/>
      <c r="E1280" s="11" t="str">
        <f t="shared" si="29"/>
        <v>50200027501</v>
      </c>
      <c r="F1280" s="6">
        <v>27501</v>
      </c>
      <c r="G1280" s="6" t="s">
        <v>494</v>
      </c>
      <c r="H1280" s="6"/>
      <c r="I1280" s="14">
        <v>150</v>
      </c>
      <c r="J1280" s="14">
        <v>1</v>
      </c>
      <c r="K1280" s="14">
        <v>0</v>
      </c>
      <c r="L1280" s="14">
        <v>0</v>
      </c>
      <c r="M1280" s="14">
        <v>20</v>
      </c>
      <c r="N1280" s="14">
        <v>52</v>
      </c>
      <c r="O1280" s="6">
        <f>INT(VLOOKUP($I1280,怪物模板!$A$3:$N$302,怪物模板!B$1,FALSE)*M1280)</f>
        <v>10020</v>
      </c>
      <c r="P1280" s="6">
        <f>INT(VLOOKUP($I1280,怪物模板!$A$3:$N$302,怪物模板!C$1,FALSE)*N1280)</f>
        <v>1998880</v>
      </c>
      <c r="Q1280" s="6">
        <f>INT(VLOOKUP($I1280,怪物模板!$A$3:$N$302,怪物模板!D$1,FALSE))</f>
        <v>10028</v>
      </c>
      <c r="R1280" s="6">
        <f>INT(VLOOKUP($I1280,怪物模板!$A$3:$N$302,怪物模板!E$1,FALSE))</f>
        <v>10028</v>
      </c>
      <c r="S1280" s="10">
        <v>100000</v>
      </c>
      <c r="T1280" s="6">
        <f>INT(VLOOKUP($I1280,怪物模板!$A$3:$N$302,怪物模板!G$1,FALSE))</f>
        <v>668</v>
      </c>
      <c r="U1280" s="6">
        <f>INT(VLOOKUP($I1280,怪物模板!$A$3:$N$302,怪物模板!H$1,FALSE))</f>
        <v>1069</v>
      </c>
      <c r="V1280" s="6">
        <f>INT(VLOOKUP($I1280,怪物模板!$A$3:$N$302,怪物模板!I$1,FALSE))</f>
        <v>641</v>
      </c>
      <c r="W1280" s="10">
        <v>10000</v>
      </c>
      <c r="X1280" s="6">
        <f>INT(VLOOKUP($I1280,怪物模板!$A$3:$N$302,怪物模板!K$1,FALSE)*10%)</f>
        <v>133</v>
      </c>
      <c r="Y1280" s="6">
        <f>INT(VLOOKUP($I1280,怪物模板!$A$3:$N$302,怪物模板!L$1,FALSE))</f>
        <v>12000</v>
      </c>
      <c r="Z1280" s="6">
        <f>INT(VLOOKUP($I1280,怪物模板!$A$3:$N$302,怪物模板!M$1,FALSE))</f>
        <v>0</v>
      </c>
      <c r="AA1280" s="6">
        <f>INT(VLOOKUP($I1280,怪物模板!$A$3:$N$302,怪物模板!N$1,FALSE))</f>
        <v>550</v>
      </c>
      <c r="AB1280" s="6">
        <f t="shared" si="30"/>
        <v>5010</v>
      </c>
      <c r="AC1280" s="6">
        <v>0</v>
      </c>
      <c r="AD1280" s="6">
        <v>0</v>
      </c>
    </row>
    <row r="1281" spans="1:30">
      <c r="A1281" s="6">
        <v>1278</v>
      </c>
      <c r="B1281" s="6">
        <v>502000</v>
      </c>
      <c r="C1281" s="6" t="s">
        <v>924</v>
      </c>
      <c r="D1281" s="6"/>
      <c r="E1281" s="11" t="str">
        <f t="shared" si="29"/>
        <v>50200027502</v>
      </c>
      <c r="F1281" s="6">
        <v>27502</v>
      </c>
      <c r="G1281" s="6" t="s">
        <v>494</v>
      </c>
      <c r="H1281" s="6"/>
      <c r="I1281" s="14">
        <v>155</v>
      </c>
      <c r="J1281" s="14">
        <v>1</v>
      </c>
      <c r="K1281" s="14">
        <v>0</v>
      </c>
      <c r="L1281" s="14">
        <v>0</v>
      </c>
      <c r="M1281" s="14">
        <v>21</v>
      </c>
      <c r="N1281" s="14">
        <v>54</v>
      </c>
      <c r="O1281" s="6">
        <f>INT(VLOOKUP($I1281,怪物模板!$A$3:$N$302,怪物模板!B$1,FALSE)*M1281)</f>
        <v>11046</v>
      </c>
      <c r="P1281" s="6">
        <f>INT(VLOOKUP($I1281,怪物模板!$A$3:$N$302,怪物模板!C$1,FALSE)*N1281)</f>
        <v>2180196</v>
      </c>
      <c r="Q1281" s="6">
        <f>INT(VLOOKUP($I1281,怪物模板!$A$3:$N$302,怪物模板!D$1,FALSE))</f>
        <v>10532</v>
      </c>
      <c r="R1281" s="6">
        <f>INT(VLOOKUP($I1281,怪物模板!$A$3:$N$302,怪物模板!E$1,FALSE))</f>
        <v>10532</v>
      </c>
      <c r="S1281" s="10">
        <v>100000</v>
      </c>
      <c r="T1281" s="6">
        <f>INT(VLOOKUP($I1281,怪物模板!$A$3:$N$302,怪物模板!G$1,FALSE))</f>
        <v>702</v>
      </c>
      <c r="U1281" s="6">
        <f>INT(VLOOKUP($I1281,怪物模板!$A$3:$N$302,怪物模板!H$1,FALSE))</f>
        <v>1123</v>
      </c>
      <c r="V1281" s="6">
        <f>INT(VLOOKUP($I1281,怪物模板!$A$3:$N$302,怪物模板!I$1,FALSE))</f>
        <v>674</v>
      </c>
      <c r="W1281" s="10">
        <v>10000</v>
      </c>
      <c r="X1281" s="6">
        <f>INT(VLOOKUP($I1281,怪物模板!$A$3:$N$302,怪物模板!K$1,FALSE)*10%)</f>
        <v>140</v>
      </c>
      <c r="Y1281" s="6">
        <f>INT(VLOOKUP($I1281,怪物模板!$A$3:$N$302,怪物模板!L$1,FALSE))</f>
        <v>12000</v>
      </c>
      <c r="Z1281" s="6">
        <f>INT(VLOOKUP($I1281,怪物模板!$A$3:$N$302,怪物模板!M$1,FALSE))</f>
        <v>0</v>
      </c>
      <c r="AA1281" s="6">
        <f>INT(VLOOKUP($I1281,怪物模板!$A$3:$N$302,怪物模板!N$1,FALSE))</f>
        <v>550</v>
      </c>
      <c r="AB1281" s="6">
        <f t="shared" si="30"/>
        <v>5523</v>
      </c>
      <c r="AC1281" s="6">
        <v>0</v>
      </c>
      <c r="AD1281" s="6">
        <v>0</v>
      </c>
    </row>
    <row r="1282" spans="1:30">
      <c r="A1282" s="6">
        <v>1279</v>
      </c>
      <c r="B1282" s="6">
        <v>502000</v>
      </c>
      <c r="C1282" s="6" t="s">
        <v>925</v>
      </c>
      <c r="D1282" s="6"/>
      <c r="E1282" s="11" t="str">
        <f t="shared" si="29"/>
        <v>50200027503</v>
      </c>
      <c r="F1282" s="6">
        <v>27503</v>
      </c>
      <c r="G1282" s="6" t="s">
        <v>494</v>
      </c>
      <c r="H1282" s="6"/>
      <c r="I1282" s="14">
        <v>160</v>
      </c>
      <c r="J1282" s="14">
        <v>1</v>
      </c>
      <c r="K1282" s="14">
        <v>0</v>
      </c>
      <c r="L1282" s="14">
        <v>0</v>
      </c>
      <c r="M1282" s="14">
        <v>22</v>
      </c>
      <c r="N1282" s="14">
        <v>56</v>
      </c>
      <c r="O1282" s="6">
        <f>INT(VLOOKUP($I1282,怪物模板!$A$3:$N$302,怪物模板!B$1,FALSE)*M1282)</f>
        <v>12144</v>
      </c>
      <c r="P1282" s="6">
        <f>INT(VLOOKUP($I1282,怪物模板!$A$3:$N$302,怪物模板!C$1,FALSE)*N1282)</f>
        <v>2371600</v>
      </c>
      <c r="Q1282" s="6">
        <f>INT(VLOOKUP($I1282,怪物模板!$A$3:$N$302,怪物模板!D$1,FALSE))</f>
        <v>11048</v>
      </c>
      <c r="R1282" s="6">
        <f>INT(VLOOKUP($I1282,怪物模板!$A$3:$N$302,怪物模板!E$1,FALSE))</f>
        <v>11048</v>
      </c>
      <c r="S1282" s="10">
        <v>100000</v>
      </c>
      <c r="T1282" s="6">
        <f>INT(VLOOKUP($I1282,怪物模板!$A$3:$N$302,怪物模板!G$1,FALSE))</f>
        <v>736</v>
      </c>
      <c r="U1282" s="6">
        <f>INT(VLOOKUP($I1282,怪物模板!$A$3:$N$302,怪物模板!H$1,FALSE))</f>
        <v>1178</v>
      </c>
      <c r="V1282" s="6">
        <f>INT(VLOOKUP($I1282,怪物模板!$A$3:$N$302,怪物模板!I$1,FALSE))</f>
        <v>707</v>
      </c>
      <c r="W1282" s="10">
        <v>10000</v>
      </c>
      <c r="X1282" s="6">
        <f>INT(VLOOKUP($I1282,怪物模板!$A$3:$N$302,怪物模板!K$1,FALSE)*10%)</f>
        <v>147</v>
      </c>
      <c r="Y1282" s="6">
        <f>INT(VLOOKUP($I1282,怪物模板!$A$3:$N$302,怪物模板!L$1,FALSE))</f>
        <v>12000</v>
      </c>
      <c r="Z1282" s="6">
        <f>INT(VLOOKUP($I1282,怪物模板!$A$3:$N$302,怪物模板!M$1,FALSE))</f>
        <v>0</v>
      </c>
      <c r="AA1282" s="6">
        <f>INT(VLOOKUP($I1282,怪物模板!$A$3:$N$302,怪物模板!N$1,FALSE))</f>
        <v>550</v>
      </c>
      <c r="AB1282" s="6">
        <f t="shared" si="30"/>
        <v>6072</v>
      </c>
      <c r="AC1282" s="6">
        <v>0</v>
      </c>
      <c r="AD1282" s="6">
        <v>0</v>
      </c>
    </row>
    <row r="1283" spans="1:30">
      <c r="A1283" s="6">
        <v>1280</v>
      </c>
      <c r="B1283" s="6">
        <v>502000</v>
      </c>
      <c r="C1283" s="6" t="s">
        <v>926</v>
      </c>
      <c r="D1283" s="6"/>
      <c r="E1283" s="11" t="str">
        <f t="shared" si="29"/>
        <v>50200027504</v>
      </c>
      <c r="F1283" s="6">
        <v>27504</v>
      </c>
      <c r="G1283" s="6" t="s">
        <v>494</v>
      </c>
      <c r="H1283" s="6"/>
      <c r="I1283" s="14">
        <v>165</v>
      </c>
      <c r="J1283" s="14">
        <v>1</v>
      </c>
      <c r="K1283" s="14">
        <v>0</v>
      </c>
      <c r="L1283" s="14">
        <v>0</v>
      </c>
      <c r="M1283" s="14">
        <v>23</v>
      </c>
      <c r="N1283" s="14">
        <v>58</v>
      </c>
      <c r="O1283" s="6">
        <f>INT(VLOOKUP($I1283,怪物模板!$A$3:$N$302,怪物模板!B$1,FALSE)*M1283)</f>
        <v>13294</v>
      </c>
      <c r="P1283" s="6">
        <f>INT(VLOOKUP($I1283,怪物模板!$A$3:$N$302,怪物模板!C$1,FALSE)*N1283)</f>
        <v>2573402</v>
      </c>
      <c r="Q1283" s="6">
        <f>INT(VLOOKUP($I1283,怪物模板!$A$3:$N$302,怪物模板!D$1,FALSE))</f>
        <v>11574</v>
      </c>
      <c r="R1283" s="6">
        <f>INT(VLOOKUP($I1283,怪物模板!$A$3:$N$302,怪物模板!E$1,FALSE))</f>
        <v>11574</v>
      </c>
      <c r="S1283" s="10">
        <v>100000</v>
      </c>
      <c r="T1283" s="6">
        <f>INT(VLOOKUP($I1283,怪物模板!$A$3:$N$302,怪物模板!G$1,FALSE))</f>
        <v>771</v>
      </c>
      <c r="U1283" s="6">
        <f>INT(VLOOKUP($I1283,怪物模板!$A$3:$N$302,怪物模板!H$1,FALSE))</f>
        <v>1234</v>
      </c>
      <c r="V1283" s="6">
        <f>INT(VLOOKUP($I1283,怪物模板!$A$3:$N$302,怪物模板!I$1,FALSE))</f>
        <v>740</v>
      </c>
      <c r="W1283" s="10">
        <v>10000</v>
      </c>
      <c r="X1283" s="6">
        <f>INT(VLOOKUP($I1283,怪物模板!$A$3:$N$302,怪物模板!K$1,FALSE)*10%)</f>
        <v>154</v>
      </c>
      <c r="Y1283" s="6">
        <f>INT(VLOOKUP($I1283,怪物模板!$A$3:$N$302,怪物模板!L$1,FALSE))</f>
        <v>12000</v>
      </c>
      <c r="Z1283" s="6">
        <f>INT(VLOOKUP($I1283,怪物模板!$A$3:$N$302,怪物模板!M$1,FALSE))</f>
        <v>0</v>
      </c>
      <c r="AA1283" s="6">
        <f>INT(VLOOKUP($I1283,怪物模板!$A$3:$N$302,怪物模板!N$1,FALSE))</f>
        <v>550</v>
      </c>
      <c r="AB1283" s="6">
        <f t="shared" si="30"/>
        <v>6647</v>
      </c>
      <c r="AC1283" s="6">
        <v>0</v>
      </c>
      <c r="AD1283" s="6">
        <v>0</v>
      </c>
    </row>
    <row r="1284" spans="1:30">
      <c r="A1284" s="6">
        <v>1281</v>
      </c>
      <c r="B1284" s="6">
        <v>502000</v>
      </c>
      <c r="C1284" s="6" t="s">
        <v>927</v>
      </c>
      <c r="D1284" s="6"/>
      <c r="E1284" s="11" t="str">
        <f t="shared" si="29"/>
        <v>50200027505</v>
      </c>
      <c r="F1284" s="6">
        <v>27505</v>
      </c>
      <c r="G1284" s="6" t="s">
        <v>494</v>
      </c>
      <c r="H1284" s="6"/>
      <c r="I1284" s="14">
        <v>170</v>
      </c>
      <c r="J1284" s="14">
        <v>1</v>
      </c>
      <c r="K1284" s="14">
        <v>0</v>
      </c>
      <c r="L1284" s="14">
        <v>0</v>
      </c>
      <c r="M1284" s="14">
        <v>24</v>
      </c>
      <c r="N1284" s="14">
        <v>60</v>
      </c>
      <c r="O1284" s="6">
        <f>INT(VLOOKUP($I1284,怪物模板!$A$3:$N$302,怪物模板!B$1,FALSE)*M1284)</f>
        <v>14520</v>
      </c>
      <c r="P1284" s="6">
        <f>INT(VLOOKUP($I1284,怪物模板!$A$3:$N$302,怪物模板!C$1,FALSE)*N1284)</f>
        <v>2785860</v>
      </c>
      <c r="Q1284" s="6">
        <f>INT(VLOOKUP($I1284,怪物模板!$A$3:$N$302,怪物模板!D$1,FALSE))</f>
        <v>12112</v>
      </c>
      <c r="R1284" s="6">
        <f>INT(VLOOKUP($I1284,怪物模板!$A$3:$N$302,怪物模板!E$1,FALSE))</f>
        <v>12112</v>
      </c>
      <c r="S1284" s="10">
        <v>100000</v>
      </c>
      <c r="T1284" s="6">
        <f>INT(VLOOKUP($I1284,怪物模板!$A$3:$N$302,怪物模板!G$1,FALSE))</f>
        <v>807</v>
      </c>
      <c r="U1284" s="6">
        <f>INT(VLOOKUP($I1284,怪物模板!$A$3:$N$302,怪物模板!H$1,FALSE))</f>
        <v>1292</v>
      </c>
      <c r="V1284" s="6">
        <f>INT(VLOOKUP($I1284,怪物模板!$A$3:$N$302,怪物模板!I$1,FALSE))</f>
        <v>775</v>
      </c>
      <c r="W1284" s="10">
        <v>10000</v>
      </c>
      <c r="X1284" s="6">
        <f>INT(VLOOKUP($I1284,怪物模板!$A$3:$N$302,怪物模板!K$1,FALSE)*10%)</f>
        <v>161</v>
      </c>
      <c r="Y1284" s="6">
        <f>INT(VLOOKUP($I1284,怪物模板!$A$3:$N$302,怪物模板!L$1,FALSE))</f>
        <v>12000</v>
      </c>
      <c r="Z1284" s="6">
        <f>INT(VLOOKUP($I1284,怪物模板!$A$3:$N$302,怪物模板!M$1,FALSE))</f>
        <v>0</v>
      </c>
      <c r="AA1284" s="6">
        <f>INT(VLOOKUP($I1284,怪物模板!$A$3:$N$302,怪物模板!N$1,FALSE))</f>
        <v>550</v>
      </c>
      <c r="AB1284" s="6">
        <f t="shared" si="30"/>
        <v>7260</v>
      </c>
      <c r="AC1284" s="6">
        <v>0</v>
      </c>
      <c r="AD1284" s="6">
        <v>0</v>
      </c>
    </row>
    <row r="1285" spans="1:30">
      <c r="A1285" s="6">
        <v>1282</v>
      </c>
      <c r="B1285" s="6">
        <v>502000</v>
      </c>
      <c r="C1285" s="6" t="s">
        <v>928</v>
      </c>
      <c r="D1285" s="6"/>
      <c r="E1285" s="11" t="str">
        <f t="shared" si="29"/>
        <v>50200027506</v>
      </c>
      <c r="F1285" s="6">
        <v>27506</v>
      </c>
      <c r="G1285" s="6" t="s">
        <v>494</v>
      </c>
      <c r="H1285" s="6"/>
      <c r="I1285" s="14">
        <v>175</v>
      </c>
      <c r="J1285" s="14">
        <v>1</v>
      </c>
      <c r="K1285" s="14">
        <v>0</v>
      </c>
      <c r="L1285" s="14">
        <v>0</v>
      </c>
      <c r="M1285" s="14">
        <v>25</v>
      </c>
      <c r="N1285" s="14">
        <v>62</v>
      </c>
      <c r="O1285" s="6">
        <f>INT(VLOOKUP($I1285,怪物模板!$A$3:$N$302,怪物模板!B$1,FALSE)*M1285)</f>
        <v>15825</v>
      </c>
      <c r="P1285" s="6">
        <f>INT(VLOOKUP($I1285,怪物模板!$A$3:$N$302,怪物模板!C$1,FALSE)*N1285)</f>
        <v>3009170</v>
      </c>
      <c r="Q1285" s="6">
        <f>INT(VLOOKUP($I1285,怪物模板!$A$3:$N$302,怪物模板!D$1,FALSE))</f>
        <v>12661</v>
      </c>
      <c r="R1285" s="6">
        <f>INT(VLOOKUP($I1285,怪物模板!$A$3:$N$302,怪物模板!E$1,FALSE))</f>
        <v>12661</v>
      </c>
      <c r="S1285" s="10">
        <v>100000</v>
      </c>
      <c r="T1285" s="6">
        <f>INT(VLOOKUP($I1285,怪物模板!$A$3:$N$302,怪物模板!G$1,FALSE))</f>
        <v>844</v>
      </c>
      <c r="U1285" s="6">
        <f>INT(VLOOKUP($I1285,怪物模板!$A$3:$N$302,怪物模板!H$1,FALSE))</f>
        <v>1350</v>
      </c>
      <c r="V1285" s="6">
        <f>INT(VLOOKUP($I1285,怪物模板!$A$3:$N$302,怪物模板!I$1,FALSE))</f>
        <v>810</v>
      </c>
      <c r="W1285" s="10">
        <v>10000</v>
      </c>
      <c r="X1285" s="6">
        <f>INT(VLOOKUP($I1285,怪物模板!$A$3:$N$302,怪物模板!K$1,FALSE)*10%)</f>
        <v>168</v>
      </c>
      <c r="Y1285" s="6">
        <f>INT(VLOOKUP($I1285,怪物模板!$A$3:$N$302,怪物模板!L$1,FALSE))</f>
        <v>12000</v>
      </c>
      <c r="Z1285" s="6">
        <f>INT(VLOOKUP($I1285,怪物模板!$A$3:$N$302,怪物模板!M$1,FALSE))</f>
        <v>0</v>
      </c>
      <c r="AA1285" s="6">
        <f>INT(VLOOKUP($I1285,怪物模板!$A$3:$N$302,怪物模板!N$1,FALSE))</f>
        <v>550</v>
      </c>
      <c r="AB1285" s="6">
        <f t="shared" si="30"/>
        <v>7912</v>
      </c>
      <c r="AC1285" s="6">
        <v>0</v>
      </c>
      <c r="AD1285" s="6">
        <v>0</v>
      </c>
    </row>
    <row r="1286" spans="1:30">
      <c r="A1286" s="6">
        <v>1283</v>
      </c>
      <c r="B1286" s="6">
        <v>502000</v>
      </c>
      <c r="C1286" s="6" t="s">
        <v>929</v>
      </c>
      <c r="D1286" s="6"/>
      <c r="E1286" s="11" t="str">
        <f t="shared" si="29"/>
        <v>50200027507</v>
      </c>
      <c r="F1286" s="6">
        <v>27507</v>
      </c>
      <c r="G1286" s="6" t="s">
        <v>494</v>
      </c>
      <c r="H1286" s="6"/>
      <c r="I1286" s="14">
        <v>180</v>
      </c>
      <c r="J1286" s="14">
        <v>1</v>
      </c>
      <c r="K1286" s="14">
        <v>0</v>
      </c>
      <c r="L1286" s="14">
        <v>0</v>
      </c>
      <c r="M1286" s="14">
        <v>26</v>
      </c>
      <c r="N1286" s="14">
        <v>64</v>
      </c>
      <c r="O1286" s="6">
        <f>INT(VLOOKUP($I1286,怪物模板!$A$3:$N$302,怪物模板!B$1,FALSE)*M1286)</f>
        <v>17186</v>
      </c>
      <c r="P1286" s="6">
        <f>INT(VLOOKUP($I1286,怪物模板!$A$3:$N$302,怪物模板!C$1,FALSE)*N1286)</f>
        <v>3243648</v>
      </c>
      <c r="Q1286" s="6">
        <f>INT(VLOOKUP($I1286,怪物模板!$A$3:$N$302,怪物模板!D$1,FALSE))</f>
        <v>13221</v>
      </c>
      <c r="R1286" s="6">
        <f>INT(VLOOKUP($I1286,怪物模板!$A$3:$N$302,怪物模板!E$1,FALSE))</f>
        <v>13221</v>
      </c>
      <c r="S1286" s="10">
        <v>100000</v>
      </c>
      <c r="T1286" s="6">
        <f>INT(VLOOKUP($I1286,怪物模板!$A$3:$N$302,怪物模板!G$1,FALSE))</f>
        <v>881</v>
      </c>
      <c r="U1286" s="6">
        <f>INT(VLOOKUP($I1286,怪物模板!$A$3:$N$302,怪物模板!H$1,FALSE))</f>
        <v>1410</v>
      </c>
      <c r="V1286" s="6">
        <f>INT(VLOOKUP($I1286,怪物模板!$A$3:$N$302,怪物模板!I$1,FALSE))</f>
        <v>846</v>
      </c>
      <c r="W1286" s="10">
        <v>10000</v>
      </c>
      <c r="X1286" s="6">
        <f>INT(VLOOKUP($I1286,怪物模板!$A$3:$N$302,怪物模板!K$1,FALSE)*10%)</f>
        <v>176</v>
      </c>
      <c r="Y1286" s="6">
        <f>INT(VLOOKUP($I1286,怪物模板!$A$3:$N$302,怪物模板!L$1,FALSE))</f>
        <v>12000</v>
      </c>
      <c r="Z1286" s="6">
        <f>INT(VLOOKUP($I1286,怪物模板!$A$3:$N$302,怪物模板!M$1,FALSE))</f>
        <v>0</v>
      </c>
      <c r="AA1286" s="6">
        <f>INT(VLOOKUP($I1286,怪物模板!$A$3:$N$302,怪物模板!N$1,FALSE))</f>
        <v>550</v>
      </c>
      <c r="AB1286" s="6">
        <f t="shared" si="30"/>
        <v>8593</v>
      </c>
      <c r="AC1286" s="6">
        <v>0</v>
      </c>
      <c r="AD1286" s="6">
        <v>0</v>
      </c>
    </row>
    <row r="1287" spans="1:30">
      <c r="A1287" s="6">
        <v>1284</v>
      </c>
      <c r="B1287" s="6">
        <v>502000</v>
      </c>
      <c r="C1287" s="6" t="s">
        <v>930</v>
      </c>
      <c r="D1287" s="6"/>
      <c r="E1287" s="11" t="str">
        <f t="shared" ref="E1287:E1350" si="31">B1287&amp;F1287</f>
        <v>50200027508</v>
      </c>
      <c r="F1287" s="6">
        <v>27508</v>
      </c>
      <c r="G1287" s="6" t="s">
        <v>494</v>
      </c>
      <c r="H1287" s="6"/>
      <c r="I1287" s="14">
        <v>185</v>
      </c>
      <c r="J1287" s="14">
        <v>1</v>
      </c>
      <c r="K1287" s="14">
        <v>0</v>
      </c>
      <c r="L1287" s="14">
        <v>0</v>
      </c>
      <c r="M1287" s="14">
        <v>27</v>
      </c>
      <c r="N1287" s="14">
        <v>66</v>
      </c>
      <c r="O1287" s="6">
        <f>INT(VLOOKUP($I1287,怪物模板!$A$3:$N$302,怪物模板!B$1,FALSE)*M1287)</f>
        <v>18603</v>
      </c>
      <c r="P1287" s="6">
        <f>INT(VLOOKUP($I1287,怪物模板!$A$3:$N$302,怪物模板!C$1,FALSE)*N1287)</f>
        <v>3489486</v>
      </c>
      <c r="Q1287" s="6">
        <f>INT(VLOOKUP($I1287,怪物模板!$A$3:$N$302,怪物模板!D$1,FALSE))</f>
        <v>13792</v>
      </c>
      <c r="R1287" s="6">
        <f>INT(VLOOKUP($I1287,怪物模板!$A$3:$N$302,怪物模板!E$1,FALSE))</f>
        <v>13792</v>
      </c>
      <c r="S1287" s="10">
        <v>100000</v>
      </c>
      <c r="T1287" s="6">
        <f>INT(VLOOKUP($I1287,怪物模板!$A$3:$N$302,怪物模板!G$1,FALSE))</f>
        <v>919</v>
      </c>
      <c r="U1287" s="6">
        <f>INT(VLOOKUP($I1287,怪物模板!$A$3:$N$302,怪物模板!H$1,FALSE))</f>
        <v>1471</v>
      </c>
      <c r="V1287" s="6">
        <f>INT(VLOOKUP($I1287,怪物模板!$A$3:$N$302,怪物模板!I$1,FALSE))</f>
        <v>882</v>
      </c>
      <c r="W1287" s="10">
        <v>10000</v>
      </c>
      <c r="X1287" s="6">
        <f>INT(VLOOKUP($I1287,怪物模板!$A$3:$N$302,怪物模板!K$1,FALSE)*10%)</f>
        <v>183</v>
      </c>
      <c r="Y1287" s="6">
        <f>INT(VLOOKUP($I1287,怪物模板!$A$3:$N$302,怪物模板!L$1,FALSE))</f>
        <v>12000</v>
      </c>
      <c r="Z1287" s="6">
        <f>INT(VLOOKUP($I1287,怪物模板!$A$3:$N$302,怪物模板!M$1,FALSE))</f>
        <v>0</v>
      </c>
      <c r="AA1287" s="6">
        <f>INT(VLOOKUP($I1287,怪物模板!$A$3:$N$302,怪物模板!N$1,FALSE))</f>
        <v>550</v>
      </c>
      <c r="AB1287" s="6">
        <f t="shared" si="30"/>
        <v>9301</v>
      </c>
      <c r="AC1287" s="6">
        <v>0</v>
      </c>
      <c r="AD1287" s="6">
        <v>0</v>
      </c>
    </row>
    <row r="1288" spans="1:30">
      <c r="A1288" s="6">
        <v>1285</v>
      </c>
      <c r="B1288" s="6">
        <v>502000</v>
      </c>
      <c r="C1288" s="6" t="s">
        <v>931</v>
      </c>
      <c r="D1288" s="6"/>
      <c r="E1288" s="11" t="str">
        <f t="shared" si="31"/>
        <v>50200027509</v>
      </c>
      <c r="F1288" s="6">
        <v>27509</v>
      </c>
      <c r="G1288" s="6" t="s">
        <v>494</v>
      </c>
      <c r="H1288" s="6"/>
      <c r="I1288" s="14">
        <v>190</v>
      </c>
      <c r="J1288" s="14">
        <v>1</v>
      </c>
      <c r="K1288" s="14">
        <v>0</v>
      </c>
      <c r="L1288" s="14">
        <v>0</v>
      </c>
      <c r="M1288" s="14">
        <v>28</v>
      </c>
      <c r="N1288" s="14">
        <v>68</v>
      </c>
      <c r="O1288" s="6">
        <f>INT(VLOOKUP($I1288,怪物模板!$A$3:$N$302,怪物模板!B$1,FALSE)*M1288)</f>
        <v>20104</v>
      </c>
      <c r="P1288" s="6">
        <f>INT(VLOOKUP($I1288,怪物模板!$A$3:$N$302,怪物模板!C$1,FALSE)*N1288)</f>
        <v>3747072</v>
      </c>
      <c r="Q1288" s="6">
        <f>INT(VLOOKUP($I1288,怪物模板!$A$3:$N$302,怪物模板!D$1,FALSE))</f>
        <v>14374</v>
      </c>
      <c r="R1288" s="6">
        <f>INT(VLOOKUP($I1288,怪物模板!$A$3:$N$302,怪物模板!E$1,FALSE))</f>
        <v>14374</v>
      </c>
      <c r="S1288" s="10">
        <v>100000</v>
      </c>
      <c r="T1288" s="6">
        <f>INT(VLOOKUP($I1288,怪物模板!$A$3:$N$302,怪物模板!G$1,FALSE))</f>
        <v>958</v>
      </c>
      <c r="U1288" s="6">
        <f>INT(VLOOKUP($I1288,怪物模板!$A$3:$N$302,怪物模板!H$1,FALSE))</f>
        <v>1533</v>
      </c>
      <c r="V1288" s="6">
        <f>INT(VLOOKUP($I1288,怪物模板!$A$3:$N$302,怪物模板!I$1,FALSE))</f>
        <v>919</v>
      </c>
      <c r="W1288" s="10">
        <v>10000</v>
      </c>
      <c r="X1288" s="6">
        <f>INT(VLOOKUP($I1288,怪物模板!$A$3:$N$302,怪物模板!K$1,FALSE)*10%)</f>
        <v>191</v>
      </c>
      <c r="Y1288" s="6">
        <f>INT(VLOOKUP($I1288,怪物模板!$A$3:$N$302,怪物模板!L$1,FALSE))</f>
        <v>12000</v>
      </c>
      <c r="Z1288" s="6">
        <f>INT(VLOOKUP($I1288,怪物模板!$A$3:$N$302,怪物模板!M$1,FALSE))</f>
        <v>0</v>
      </c>
      <c r="AA1288" s="6">
        <f>INT(VLOOKUP($I1288,怪物模板!$A$3:$N$302,怪物模板!N$1,FALSE))</f>
        <v>550</v>
      </c>
      <c r="AB1288" s="6">
        <f t="shared" si="30"/>
        <v>10052</v>
      </c>
      <c r="AC1288" s="6">
        <v>0</v>
      </c>
      <c r="AD1288" s="6">
        <v>0</v>
      </c>
    </row>
    <row r="1289" spans="1:30">
      <c r="A1289" s="6">
        <v>1286</v>
      </c>
      <c r="B1289" s="6">
        <v>502000</v>
      </c>
      <c r="C1289" s="6" t="s">
        <v>932</v>
      </c>
      <c r="D1289" s="6"/>
      <c r="E1289" s="11" t="str">
        <f t="shared" si="31"/>
        <v>50200027510</v>
      </c>
      <c r="F1289" s="6">
        <v>27510</v>
      </c>
      <c r="G1289" s="6" t="s">
        <v>494</v>
      </c>
      <c r="H1289" s="6"/>
      <c r="I1289" s="14">
        <v>195</v>
      </c>
      <c r="J1289" s="14">
        <v>1</v>
      </c>
      <c r="K1289" s="14">
        <v>0</v>
      </c>
      <c r="L1289" s="14">
        <v>0</v>
      </c>
      <c r="M1289" s="14">
        <v>29</v>
      </c>
      <c r="N1289" s="14">
        <v>70</v>
      </c>
      <c r="O1289" s="6">
        <f>INT(VLOOKUP($I1289,怪物模板!$A$3:$N$302,怪物模板!B$1,FALSE)*M1289)</f>
        <v>21692</v>
      </c>
      <c r="P1289" s="6">
        <f>INT(VLOOKUP($I1289,怪物模板!$A$3:$N$302,怪物模板!C$1,FALSE)*N1289)</f>
        <v>4016460</v>
      </c>
      <c r="Q1289" s="6">
        <f>INT(VLOOKUP($I1289,怪物模板!$A$3:$N$302,怪物模板!D$1,FALSE))</f>
        <v>14968</v>
      </c>
      <c r="R1289" s="6">
        <f>INT(VLOOKUP($I1289,怪物模板!$A$3:$N$302,怪物模板!E$1,FALSE))</f>
        <v>14968</v>
      </c>
      <c r="S1289" s="10">
        <v>100000</v>
      </c>
      <c r="T1289" s="6">
        <f>INT(VLOOKUP($I1289,怪物模板!$A$3:$N$302,怪物模板!G$1,FALSE))</f>
        <v>997</v>
      </c>
      <c r="U1289" s="6">
        <f>INT(VLOOKUP($I1289,怪物模板!$A$3:$N$302,怪物模板!H$1,FALSE))</f>
        <v>1596</v>
      </c>
      <c r="V1289" s="6">
        <f>INT(VLOOKUP($I1289,怪物模板!$A$3:$N$302,怪物模板!I$1,FALSE))</f>
        <v>957</v>
      </c>
      <c r="W1289" s="10">
        <v>10000</v>
      </c>
      <c r="X1289" s="6">
        <f>INT(VLOOKUP($I1289,怪物模板!$A$3:$N$302,怪物模板!K$1,FALSE)*10%)</f>
        <v>199</v>
      </c>
      <c r="Y1289" s="6">
        <f>INT(VLOOKUP($I1289,怪物模板!$A$3:$N$302,怪物模板!L$1,FALSE))</f>
        <v>12000</v>
      </c>
      <c r="Z1289" s="6">
        <f>INT(VLOOKUP($I1289,怪物模板!$A$3:$N$302,怪物模板!M$1,FALSE))</f>
        <v>0</v>
      </c>
      <c r="AA1289" s="6">
        <f>INT(VLOOKUP($I1289,怪物模板!$A$3:$N$302,怪物模板!N$1,FALSE))</f>
        <v>550</v>
      </c>
      <c r="AB1289" s="6">
        <f t="shared" si="30"/>
        <v>10846</v>
      </c>
      <c r="AC1289" s="6">
        <v>0</v>
      </c>
      <c r="AD1289" s="6">
        <v>0</v>
      </c>
    </row>
    <row r="1290" spans="1:30">
      <c r="A1290" s="6">
        <v>1287</v>
      </c>
      <c r="B1290" s="6">
        <v>502000</v>
      </c>
      <c r="C1290" s="6" t="s">
        <v>933</v>
      </c>
      <c r="D1290" s="6"/>
      <c r="E1290" s="11" t="str">
        <f t="shared" si="31"/>
        <v>50200027601</v>
      </c>
      <c r="F1290" s="6">
        <v>27601</v>
      </c>
      <c r="G1290" s="6" t="s">
        <v>498</v>
      </c>
      <c r="H1290" s="6"/>
      <c r="I1290" s="14">
        <v>200</v>
      </c>
      <c r="J1290" s="14">
        <v>1</v>
      </c>
      <c r="K1290" s="14">
        <v>0</v>
      </c>
      <c r="L1290" s="14">
        <v>0</v>
      </c>
      <c r="M1290" s="14">
        <v>10</v>
      </c>
      <c r="N1290" s="14">
        <v>52</v>
      </c>
      <c r="O1290" s="6">
        <f>INT(VLOOKUP($I1290,怪物模板!$A$3:$N$302,怪物模板!B$1,FALSE)*M1290)</f>
        <v>7780</v>
      </c>
      <c r="P1290" s="6">
        <f>INT(VLOOKUP($I1290,怪物模板!$A$3:$N$302,怪物模板!C$1,FALSE)*N1290)</f>
        <v>3104192</v>
      </c>
      <c r="Q1290" s="6">
        <f>INT(VLOOKUP($I1290,怪物模板!$A$3:$N$302,怪物模板!D$1,FALSE))</f>
        <v>15572</v>
      </c>
      <c r="R1290" s="6">
        <f>INT(VLOOKUP($I1290,怪物模板!$A$3:$N$302,怪物模板!E$1,FALSE))</f>
        <v>15572</v>
      </c>
      <c r="S1290" s="10">
        <v>100000</v>
      </c>
      <c r="T1290" s="6">
        <f>INT(VLOOKUP($I1290,怪物模板!$A$3:$N$302,怪物模板!G$1,FALSE))</f>
        <v>1038</v>
      </c>
      <c r="U1290" s="6">
        <f>INT(VLOOKUP($I1290,怪物模板!$A$3:$N$302,怪物模板!H$1,FALSE))</f>
        <v>1661</v>
      </c>
      <c r="V1290" s="6">
        <f>INT(VLOOKUP($I1290,怪物模板!$A$3:$N$302,怪物模板!I$1,FALSE))</f>
        <v>996</v>
      </c>
      <c r="W1290" s="10">
        <v>10000</v>
      </c>
      <c r="X1290" s="6">
        <f>INT(VLOOKUP($I1290,怪物模板!$A$3:$N$302,怪物模板!K$1,FALSE)*10%)</f>
        <v>207</v>
      </c>
      <c r="Y1290" s="6">
        <f>INT(VLOOKUP($I1290,怪物模板!$A$3:$N$302,怪物模板!L$1,FALSE))</f>
        <v>12000</v>
      </c>
      <c r="Z1290" s="6">
        <f>INT(VLOOKUP($I1290,怪物模板!$A$3:$N$302,怪物模板!M$1,FALSE))</f>
        <v>0</v>
      </c>
      <c r="AA1290" s="6">
        <f>INT(VLOOKUP($I1290,怪物模板!$A$3:$N$302,怪物模板!N$1,FALSE))</f>
        <v>550</v>
      </c>
      <c r="AB1290" s="6">
        <f t="shared" si="30"/>
        <v>3890</v>
      </c>
      <c r="AC1290" s="6">
        <v>0</v>
      </c>
      <c r="AD1290" s="6">
        <v>0</v>
      </c>
    </row>
    <row r="1291" spans="1:30">
      <c r="A1291" s="6">
        <v>1288</v>
      </c>
      <c r="B1291" s="6">
        <v>502000</v>
      </c>
      <c r="C1291" s="6" t="s">
        <v>934</v>
      </c>
      <c r="D1291" s="6"/>
      <c r="E1291" s="11" t="str">
        <f t="shared" si="31"/>
        <v>50200027602</v>
      </c>
      <c r="F1291" s="6">
        <v>27602</v>
      </c>
      <c r="G1291" s="6" t="s">
        <v>498</v>
      </c>
      <c r="H1291" s="6"/>
      <c r="I1291" s="14">
        <v>205</v>
      </c>
      <c r="J1291" s="14">
        <v>1</v>
      </c>
      <c r="K1291" s="14">
        <v>0</v>
      </c>
      <c r="L1291" s="14">
        <v>0</v>
      </c>
      <c r="M1291" s="14">
        <v>10</v>
      </c>
      <c r="N1291" s="14">
        <v>54</v>
      </c>
      <c r="O1291" s="6">
        <f>INT(VLOOKUP($I1291,怪物模板!$A$3:$N$302,怪物模板!B$1,FALSE)*M1291)</f>
        <v>8090</v>
      </c>
      <c r="P1291" s="6">
        <f>INT(VLOOKUP($I1291,怪物模板!$A$3:$N$302,怪物模板!C$1,FALSE)*N1291)</f>
        <v>3351024</v>
      </c>
      <c r="Q1291" s="6">
        <f>INT(VLOOKUP($I1291,怪物模板!$A$3:$N$302,怪物模板!D$1,FALSE))</f>
        <v>16188</v>
      </c>
      <c r="R1291" s="6">
        <f>INT(VLOOKUP($I1291,怪物模板!$A$3:$N$302,怪物模板!E$1,FALSE))</f>
        <v>16188</v>
      </c>
      <c r="S1291" s="10">
        <v>100000</v>
      </c>
      <c r="T1291" s="6">
        <f>INT(VLOOKUP($I1291,怪物模板!$A$3:$N$302,怪物模板!G$1,FALSE))</f>
        <v>1079</v>
      </c>
      <c r="U1291" s="6">
        <f>INT(VLOOKUP($I1291,怪物模板!$A$3:$N$302,怪物模板!H$1,FALSE))</f>
        <v>1726</v>
      </c>
      <c r="V1291" s="6">
        <f>INT(VLOOKUP($I1291,怪物模板!$A$3:$N$302,怪物模板!I$1,FALSE))</f>
        <v>1036</v>
      </c>
      <c r="W1291" s="10">
        <v>10000</v>
      </c>
      <c r="X1291" s="6">
        <f>INT(VLOOKUP($I1291,怪物模板!$A$3:$N$302,怪物模板!K$1,FALSE)*10%)</f>
        <v>215</v>
      </c>
      <c r="Y1291" s="6">
        <f>INT(VLOOKUP($I1291,怪物模板!$A$3:$N$302,怪物模板!L$1,FALSE))</f>
        <v>12000</v>
      </c>
      <c r="Z1291" s="6">
        <f>INT(VLOOKUP($I1291,怪物模板!$A$3:$N$302,怪物模板!M$1,FALSE))</f>
        <v>0</v>
      </c>
      <c r="AA1291" s="6">
        <f>INT(VLOOKUP($I1291,怪物模板!$A$3:$N$302,怪物模板!N$1,FALSE))</f>
        <v>550</v>
      </c>
      <c r="AB1291" s="6">
        <f t="shared" si="30"/>
        <v>4045</v>
      </c>
      <c r="AC1291" s="6">
        <v>0</v>
      </c>
      <c r="AD1291" s="6">
        <v>0</v>
      </c>
    </row>
    <row r="1292" spans="1:30">
      <c r="A1292" s="6">
        <v>1289</v>
      </c>
      <c r="B1292" s="6">
        <v>502000</v>
      </c>
      <c r="C1292" s="6" t="s">
        <v>935</v>
      </c>
      <c r="D1292" s="6"/>
      <c r="E1292" s="11" t="str">
        <f t="shared" si="31"/>
        <v>50200027603</v>
      </c>
      <c r="F1292" s="6">
        <v>27603</v>
      </c>
      <c r="G1292" s="6" t="s">
        <v>498</v>
      </c>
      <c r="H1292" s="6"/>
      <c r="I1292" s="14">
        <v>210</v>
      </c>
      <c r="J1292" s="14">
        <v>1</v>
      </c>
      <c r="K1292" s="14">
        <v>0</v>
      </c>
      <c r="L1292" s="14">
        <v>0</v>
      </c>
      <c r="M1292" s="14">
        <v>10</v>
      </c>
      <c r="N1292" s="14">
        <v>56</v>
      </c>
      <c r="O1292" s="6">
        <f>INT(VLOOKUP($I1292,怪物模板!$A$3:$N$302,怪物模板!B$1,FALSE)*M1292)</f>
        <v>8400</v>
      </c>
      <c r="P1292" s="6">
        <f>INT(VLOOKUP($I1292,怪物模板!$A$3:$N$302,怪物模板!C$1,FALSE)*N1292)</f>
        <v>3609704</v>
      </c>
      <c r="Q1292" s="6">
        <f>INT(VLOOKUP($I1292,怪物模板!$A$3:$N$302,怪物模板!D$1,FALSE))</f>
        <v>16815</v>
      </c>
      <c r="R1292" s="6">
        <f>INT(VLOOKUP($I1292,怪物模板!$A$3:$N$302,怪物模板!E$1,FALSE))</f>
        <v>16815</v>
      </c>
      <c r="S1292" s="10">
        <v>100000</v>
      </c>
      <c r="T1292" s="6">
        <f>INT(VLOOKUP($I1292,怪物模板!$A$3:$N$302,怪物模板!G$1,FALSE))</f>
        <v>1121</v>
      </c>
      <c r="U1292" s="6">
        <f>INT(VLOOKUP($I1292,怪物模板!$A$3:$N$302,怪物模板!H$1,FALSE))</f>
        <v>1793</v>
      </c>
      <c r="V1292" s="6">
        <f>INT(VLOOKUP($I1292,怪物模板!$A$3:$N$302,怪物模板!I$1,FALSE))</f>
        <v>1076</v>
      </c>
      <c r="W1292" s="10">
        <v>10000</v>
      </c>
      <c r="X1292" s="6">
        <f>INT(VLOOKUP($I1292,怪物模板!$A$3:$N$302,怪物模板!K$1,FALSE)*10%)</f>
        <v>224</v>
      </c>
      <c r="Y1292" s="6">
        <f>INT(VLOOKUP($I1292,怪物模板!$A$3:$N$302,怪物模板!L$1,FALSE))</f>
        <v>12000</v>
      </c>
      <c r="Z1292" s="6">
        <f>INT(VLOOKUP($I1292,怪物模板!$A$3:$N$302,怪物模板!M$1,FALSE))</f>
        <v>0</v>
      </c>
      <c r="AA1292" s="6">
        <f>INT(VLOOKUP($I1292,怪物模板!$A$3:$N$302,怪物模板!N$1,FALSE))</f>
        <v>550</v>
      </c>
      <c r="AB1292" s="6">
        <f t="shared" si="30"/>
        <v>4200</v>
      </c>
      <c r="AC1292" s="6">
        <v>0</v>
      </c>
      <c r="AD1292" s="6">
        <v>0</v>
      </c>
    </row>
    <row r="1293" spans="1:30">
      <c r="A1293" s="6">
        <v>1290</v>
      </c>
      <c r="B1293" s="6">
        <v>502000</v>
      </c>
      <c r="C1293" s="6" t="s">
        <v>936</v>
      </c>
      <c r="D1293" s="6"/>
      <c r="E1293" s="11" t="str">
        <f t="shared" si="31"/>
        <v>50200027604</v>
      </c>
      <c r="F1293" s="6">
        <v>27604</v>
      </c>
      <c r="G1293" s="6" t="s">
        <v>498</v>
      </c>
      <c r="H1293" s="6"/>
      <c r="I1293" s="14">
        <v>215</v>
      </c>
      <c r="J1293" s="14">
        <v>1</v>
      </c>
      <c r="K1293" s="14">
        <v>0</v>
      </c>
      <c r="L1293" s="14">
        <v>0</v>
      </c>
      <c r="M1293" s="14">
        <v>10</v>
      </c>
      <c r="N1293" s="14">
        <v>58</v>
      </c>
      <c r="O1293" s="6">
        <f>INT(VLOOKUP($I1293,怪物模板!$A$3:$N$302,怪物模板!B$1,FALSE)*M1293)</f>
        <v>8720</v>
      </c>
      <c r="P1293" s="6">
        <f>INT(VLOOKUP($I1293,怪物模板!$A$3:$N$302,怪物模板!C$1,FALSE)*N1293)</f>
        <v>3880432</v>
      </c>
      <c r="Q1293" s="6">
        <f>INT(VLOOKUP($I1293,怪物模板!$A$3:$N$302,怪物模板!D$1,FALSE))</f>
        <v>17453</v>
      </c>
      <c r="R1293" s="6">
        <f>INT(VLOOKUP($I1293,怪物模板!$A$3:$N$302,怪物模板!E$1,FALSE))</f>
        <v>17453</v>
      </c>
      <c r="S1293" s="10">
        <v>100000</v>
      </c>
      <c r="T1293" s="6">
        <f>INT(VLOOKUP($I1293,怪物模板!$A$3:$N$302,怪物模板!G$1,FALSE))</f>
        <v>1163</v>
      </c>
      <c r="U1293" s="6">
        <f>INT(VLOOKUP($I1293,怪物模板!$A$3:$N$302,怪物模板!H$1,FALSE))</f>
        <v>1861</v>
      </c>
      <c r="V1293" s="6">
        <f>INT(VLOOKUP($I1293,怪物模板!$A$3:$N$302,怪物模板!I$1,FALSE))</f>
        <v>1117</v>
      </c>
      <c r="W1293" s="10">
        <v>10000</v>
      </c>
      <c r="X1293" s="6">
        <f>INT(VLOOKUP($I1293,怪物模板!$A$3:$N$302,怪物模板!K$1,FALSE)*10%)</f>
        <v>232</v>
      </c>
      <c r="Y1293" s="6">
        <f>INT(VLOOKUP($I1293,怪物模板!$A$3:$N$302,怪物模板!L$1,FALSE))</f>
        <v>12000</v>
      </c>
      <c r="Z1293" s="6">
        <f>INT(VLOOKUP($I1293,怪物模板!$A$3:$N$302,怪物模板!M$1,FALSE))</f>
        <v>0</v>
      </c>
      <c r="AA1293" s="6">
        <f>INT(VLOOKUP($I1293,怪物模板!$A$3:$N$302,怪物模板!N$1,FALSE))</f>
        <v>550</v>
      </c>
      <c r="AB1293" s="6">
        <f t="shared" si="30"/>
        <v>4360</v>
      </c>
      <c r="AC1293" s="6">
        <v>0</v>
      </c>
      <c r="AD1293" s="6">
        <v>0</v>
      </c>
    </row>
    <row r="1294" spans="1:30">
      <c r="A1294" s="6">
        <v>1291</v>
      </c>
      <c r="B1294" s="6">
        <v>502000</v>
      </c>
      <c r="C1294" s="6" t="s">
        <v>937</v>
      </c>
      <c r="D1294" s="6"/>
      <c r="E1294" s="11" t="str">
        <f t="shared" si="31"/>
        <v>50200027605</v>
      </c>
      <c r="F1294" s="6">
        <v>27605</v>
      </c>
      <c r="G1294" s="6" t="s">
        <v>498</v>
      </c>
      <c r="H1294" s="6"/>
      <c r="I1294" s="14">
        <v>220</v>
      </c>
      <c r="J1294" s="14">
        <v>1</v>
      </c>
      <c r="K1294" s="14">
        <v>0</v>
      </c>
      <c r="L1294" s="14">
        <v>0</v>
      </c>
      <c r="M1294" s="14">
        <v>10</v>
      </c>
      <c r="N1294" s="14">
        <v>60</v>
      </c>
      <c r="O1294" s="6">
        <f>INT(VLOOKUP($I1294,怪物模板!$A$3:$N$302,怪物模板!B$1,FALSE)*M1294)</f>
        <v>9050</v>
      </c>
      <c r="P1294" s="6">
        <f>INT(VLOOKUP($I1294,怪物模板!$A$3:$N$302,怪物模板!C$1,FALSE)*N1294)</f>
        <v>4163520</v>
      </c>
      <c r="Q1294" s="6">
        <f>INT(VLOOKUP($I1294,怪物模板!$A$3:$N$302,怪物模板!D$1,FALSE))</f>
        <v>18102</v>
      </c>
      <c r="R1294" s="6">
        <f>INT(VLOOKUP($I1294,怪物模板!$A$3:$N$302,怪物模板!E$1,FALSE))</f>
        <v>18102</v>
      </c>
      <c r="S1294" s="10">
        <v>100000</v>
      </c>
      <c r="T1294" s="6">
        <f>INT(VLOOKUP($I1294,怪物模板!$A$3:$N$302,怪物模板!G$1,FALSE))</f>
        <v>1206</v>
      </c>
      <c r="U1294" s="6">
        <f>INT(VLOOKUP($I1294,怪物模板!$A$3:$N$302,怪物模板!H$1,FALSE))</f>
        <v>1930</v>
      </c>
      <c r="V1294" s="6">
        <f>INT(VLOOKUP($I1294,怪物模板!$A$3:$N$302,怪物模板!I$1,FALSE))</f>
        <v>1158</v>
      </c>
      <c r="W1294" s="10">
        <v>10000</v>
      </c>
      <c r="X1294" s="6">
        <f>INT(VLOOKUP($I1294,怪物模板!$A$3:$N$302,怪物模板!K$1,FALSE)*10%)</f>
        <v>241</v>
      </c>
      <c r="Y1294" s="6">
        <f>INT(VLOOKUP($I1294,怪物模板!$A$3:$N$302,怪物模板!L$1,FALSE))</f>
        <v>12000</v>
      </c>
      <c r="Z1294" s="6">
        <f>INT(VLOOKUP($I1294,怪物模板!$A$3:$N$302,怪物模板!M$1,FALSE))</f>
        <v>0</v>
      </c>
      <c r="AA1294" s="6">
        <f>INT(VLOOKUP($I1294,怪物模板!$A$3:$N$302,怪物模板!N$1,FALSE))</f>
        <v>550</v>
      </c>
      <c r="AB1294" s="6">
        <f t="shared" si="30"/>
        <v>4525</v>
      </c>
      <c r="AC1294" s="6">
        <v>0</v>
      </c>
      <c r="AD1294" s="6">
        <v>0</v>
      </c>
    </row>
    <row r="1295" spans="1:30">
      <c r="A1295" s="6">
        <v>1292</v>
      </c>
      <c r="B1295" s="6">
        <v>502000</v>
      </c>
      <c r="C1295" s="6" t="s">
        <v>938</v>
      </c>
      <c r="D1295" s="6"/>
      <c r="E1295" s="11" t="str">
        <f t="shared" si="31"/>
        <v>50200027606</v>
      </c>
      <c r="F1295" s="6">
        <v>27606</v>
      </c>
      <c r="G1295" s="6" t="s">
        <v>498</v>
      </c>
      <c r="H1295" s="6"/>
      <c r="I1295" s="14">
        <v>225</v>
      </c>
      <c r="J1295" s="14">
        <v>1</v>
      </c>
      <c r="K1295" s="14">
        <v>0</v>
      </c>
      <c r="L1295" s="14">
        <v>0</v>
      </c>
      <c r="M1295" s="14">
        <v>10</v>
      </c>
      <c r="N1295" s="14">
        <v>62</v>
      </c>
      <c r="O1295" s="6">
        <f>INT(VLOOKUP($I1295,怪物模板!$A$3:$N$302,怪物模板!B$1,FALSE)*M1295)</f>
        <v>9380</v>
      </c>
      <c r="P1295" s="6">
        <f>INT(VLOOKUP($I1295,怪物模板!$A$3:$N$302,怪物模板!C$1,FALSE)*N1295)</f>
        <v>4459226</v>
      </c>
      <c r="Q1295" s="6">
        <f>INT(VLOOKUP($I1295,怪物模板!$A$3:$N$302,怪物模板!D$1,FALSE))</f>
        <v>18762</v>
      </c>
      <c r="R1295" s="6">
        <f>INT(VLOOKUP($I1295,怪物模板!$A$3:$N$302,怪物模板!E$1,FALSE))</f>
        <v>18762</v>
      </c>
      <c r="S1295" s="10">
        <v>100000</v>
      </c>
      <c r="T1295" s="6">
        <f>INT(VLOOKUP($I1295,怪物模板!$A$3:$N$302,怪物模板!G$1,FALSE))</f>
        <v>1250</v>
      </c>
      <c r="U1295" s="6">
        <f>INT(VLOOKUP($I1295,怪物模板!$A$3:$N$302,怪物模板!H$1,FALSE))</f>
        <v>2001</v>
      </c>
      <c r="V1295" s="6">
        <f>INT(VLOOKUP($I1295,怪物模板!$A$3:$N$302,怪物模板!I$1,FALSE))</f>
        <v>1200</v>
      </c>
      <c r="W1295" s="10">
        <v>10000</v>
      </c>
      <c r="X1295" s="6">
        <f>INT(VLOOKUP($I1295,怪物模板!$A$3:$N$302,怪物模板!K$1,FALSE)*10%)</f>
        <v>250</v>
      </c>
      <c r="Y1295" s="6">
        <f>INT(VLOOKUP($I1295,怪物模板!$A$3:$N$302,怪物模板!L$1,FALSE))</f>
        <v>12000</v>
      </c>
      <c r="Z1295" s="6">
        <f>INT(VLOOKUP($I1295,怪物模板!$A$3:$N$302,怪物模板!M$1,FALSE))</f>
        <v>0</v>
      </c>
      <c r="AA1295" s="6">
        <f>INT(VLOOKUP($I1295,怪物模板!$A$3:$N$302,怪物模板!N$1,FALSE))</f>
        <v>550</v>
      </c>
      <c r="AB1295" s="6">
        <f t="shared" si="30"/>
        <v>4690</v>
      </c>
      <c r="AC1295" s="6">
        <v>0</v>
      </c>
      <c r="AD1295" s="6">
        <v>0</v>
      </c>
    </row>
    <row r="1296" spans="1:30">
      <c r="A1296" s="6">
        <v>1293</v>
      </c>
      <c r="B1296" s="6">
        <v>502000</v>
      </c>
      <c r="C1296" s="6" t="s">
        <v>939</v>
      </c>
      <c r="D1296" s="6"/>
      <c r="E1296" s="11" t="str">
        <f t="shared" si="31"/>
        <v>50200027607</v>
      </c>
      <c r="F1296" s="6">
        <v>27607</v>
      </c>
      <c r="G1296" s="6" t="s">
        <v>498</v>
      </c>
      <c r="H1296" s="6"/>
      <c r="I1296" s="14">
        <v>230</v>
      </c>
      <c r="J1296" s="14">
        <v>1</v>
      </c>
      <c r="K1296" s="14">
        <v>0</v>
      </c>
      <c r="L1296" s="14">
        <v>0</v>
      </c>
      <c r="M1296" s="14">
        <v>10</v>
      </c>
      <c r="N1296" s="14">
        <v>64</v>
      </c>
      <c r="O1296" s="6">
        <f>INT(VLOOKUP($I1296,怪物模板!$A$3:$N$302,怪物模板!B$1,FALSE)*M1296)</f>
        <v>9710</v>
      </c>
      <c r="P1296" s="6">
        <f>INT(VLOOKUP($I1296,怪物模板!$A$3:$N$302,怪物模板!C$1,FALSE)*N1296)</f>
        <v>4767744</v>
      </c>
      <c r="Q1296" s="6">
        <f>INT(VLOOKUP($I1296,怪物模板!$A$3:$N$302,怪物模板!D$1,FALSE))</f>
        <v>19433</v>
      </c>
      <c r="R1296" s="6">
        <f>INT(VLOOKUP($I1296,怪物模板!$A$3:$N$302,怪物模板!E$1,FALSE))</f>
        <v>19433</v>
      </c>
      <c r="S1296" s="10">
        <v>100000</v>
      </c>
      <c r="T1296" s="6">
        <f>INT(VLOOKUP($I1296,怪物模板!$A$3:$N$302,怪物模板!G$1,FALSE))</f>
        <v>1295</v>
      </c>
      <c r="U1296" s="6">
        <f>INT(VLOOKUP($I1296,怪物模板!$A$3:$N$302,怪物模板!H$1,FALSE))</f>
        <v>2072</v>
      </c>
      <c r="V1296" s="6">
        <f>INT(VLOOKUP($I1296,怪物模板!$A$3:$N$302,怪物模板!I$1,FALSE))</f>
        <v>1243</v>
      </c>
      <c r="W1296" s="10">
        <v>10000</v>
      </c>
      <c r="X1296" s="6">
        <f>INT(VLOOKUP($I1296,怪物模板!$A$3:$N$302,怪物模板!K$1,FALSE)*10%)</f>
        <v>259</v>
      </c>
      <c r="Y1296" s="6">
        <f>INT(VLOOKUP($I1296,怪物模板!$A$3:$N$302,怪物模板!L$1,FALSE))</f>
        <v>12000</v>
      </c>
      <c r="Z1296" s="6">
        <f>INT(VLOOKUP($I1296,怪物模板!$A$3:$N$302,怪物模板!M$1,FALSE))</f>
        <v>0</v>
      </c>
      <c r="AA1296" s="6">
        <f>INT(VLOOKUP($I1296,怪物模板!$A$3:$N$302,怪物模板!N$1,FALSE))</f>
        <v>550</v>
      </c>
      <c r="AB1296" s="6">
        <f t="shared" si="30"/>
        <v>4855</v>
      </c>
      <c r="AC1296" s="6">
        <v>0</v>
      </c>
      <c r="AD1296" s="6">
        <v>0</v>
      </c>
    </row>
    <row r="1297" spans="1:30">
      <c r="A1297" s="6">
        <v>1294</v>
      </c>
      <c r="B1297" s="6">
        <v>502000</v>
      </c>
      <c r="C1297" s="6" t="s">
        <v>940</v>
      </c>
      <c r="D1297" s="6"/>
      <c r="E1297" s="11" t="str">
        <f t="shared" si="31"/>
        <v>50200027608</v>
      </c>
      <c r="F1297" s="6">
        <v>27608</v>
      </c>
      <c r="G1297" s="6" t="s">
        <v>498</v>
      </c>
      <c r="H1297" s="6"/>
      <c r="I1297" s="14">
        <v>235</v>
      </c>
      <c r="J1297" s="14">
        <v>1</v>
      </c>
      <c r="K1297" s="14">
        <v>0</v>
      </c>
      <c r="L1297" s="14">
        <v>0</v>
      </c>
      <c r="M1297" s="14">
        <v>10</v>
      </c>
      <c r="N1297" s="14">
        <v>66</v>
      </c>
      <c r="O1297" s="6">
        <f>INT(VLOOKUP($I1297,怪物模板!$A$3:$N$302,怪物模板!B$1,FALSE)*M1297)</f>
        <v>10050</v>
      </c>
      <c r="P1297" s="6">
        <f>INT(VLOOKUP($I1297,怪物模板!$A$3:$N$302,怪物模板!C$1,FALSE)*N1297)</f>
        <v>5089392</v>
      </c>
      <c r="Q1297" s="6">
        <f>INT(VLOOKUP($I1297,怪物模板!$A$3:$N$302,怪物模板!D$1,FALSE))</f>
        <v>20116</v>
      </c>
      <c r="R1297" s="6">
        <f>INT(VLOOKUP($I1297,怪物模板!$A$3:$N$302,怪物模板!E$1,FALSE))</f>
        <v>20116</v>
      </c>
      <c r="S1297" s="10">
        <v>100000</v>
      </c>
      <c r="T1297" s="6">
        <f>INT(VLOOKUP($I1297,怪物模板!$A$3:$N$302,怪物模板!G$1,FALSE))</f>
        <v>1341</v>
      </c>
      <c r="U1297" s="6">
        <f>INT(VLOOKUP($I1297,怪物模板!$A$3:$N$302,怪物模板!H$1,FALSE))</f>
        <v>2145</v>
      </c>
      <c r="V1297" s="6">
        <f>INT(VLOOKUP($I1297,怪物模板!$A$3:$N$302,怪物模板!I$1,FALSE))</f>
        <v>1287</v>
      </c>
      <c r="W1297" s="10">
        <v>10000</v>
      </c>
      <c r="X1297" s="6">
        <f>INT(VLOOKUP($I1297,怪物模板!$A$3:$N$302,怪物模板!K$1,FALSE)*10%)</f>
        <v>268</v>
      </c>
      <c r="Y1297" s="6">
        <f>INT(VLOOKUP($I1297,怪物模板!$A$3:$N$302,怪物模板!L$1,FALSE))</f>
        <v>12000</v>
      </c>
      <c r="Z1297" s="6">
        <f>INT(VLOOKUP($I1297,怪物模板!$A$3:$N$302,怪物模板!M$1,FALSE))</f>
        <v>0</v>
      </c>
      <c r="AA1297" s="6">
        <f>INT(VLOOKUP($I1297,怪物模板!$A$3:$N$302,怪物模板!N$1,FALSE))</f>
        <v>550</v>
      </c>
      <c r="AB1297" s="6">
        <f t="shared" si="30"/>
        <v>5025</v>
      </c>
      <c r="AC1297" s="6">
        <v>0</v>
      </c>
      <c r="AD1297" s="6">
        <v>0</v>
      </c>
    </row>
    <row r="1298" spans="1:30">
      <c r="A1298" s="6">
        <v>1295</v>
      </c>
      <c r="B1298" s="6">
        <v>502000</v>
      </c>
      <c r="C1298" s="6" t="s">
        <v>941</v>
      </c>
      <c r="D1298" s="6"/>
      <c r="E1298" s="11" t="str">
        <f t="shared" si="31"/>
        <v>50200027609</v>
      </c>
      <c r="F1298" s="6">
        <v>27609</v>
      </c>
      <c r="G1298" s="6" t="s">
        <v>498</v>
      </c>
      <c r="H1298" s="6"/>
      <c r="I1298" s="14">
        <v>240</v>
      </c>
      <c r="J1298" s="14">
        <v>1</v>
      </c>
      <c r="K1298" s="14">
        <v>0</v>
      </c>
      <c r="L1298" s="14">
        <v>0</v>
      </c>
      <c r="M1298" s="14">
        <v>10</v>
      </c>
      <c r="N1298" s="14">
        <v>68</v>
      </c>
      <c r="O1298" s="6">
        <f>INT(VLOOKUP($I1298,怪物模板!$A$3:$N$302,怪物模板!B$1,FALSE)*M1298)</f>
        <v>10400</v>
      </c>
      <c r="P1298" s="6">
        <f>INT(VLOOKUP($I1298,怪物模板!$A$3:$N$302,怪物模板!C$1,FALSE)*N1298)</f>
        <v>5424360</v>
      </c>
      <c r="Q1298" s="6">
        <f>INT(VLOOKUP($I1298,怪物模板!$A$3:$N$302,怪物模板!D$1,FALSE))</f>
        <v>20809</v>
      </c>
      <c r="R1298" s="6">
        <f>INT(VLOOKUP($I1298,怪物模板!$A$3:$N$302,怪物模板!E$1,FALSE))</f>
        <v>20809</v>
      </c>
      <c r="S1298" s="10">
        <v>100000</v>
      </c>
      <c r="T1298" s="6">
        <f>INT(VLOOKUP($I1298,怪物模板!$A$3:$N$302,怪物模板!G$1,FALSE))</f>
        <v>1387</v>
      </c>
      <c r="U1298" s="6">
        <f>INT(VLOOKUP($I1298,怪物模板!$A$3:$N$302,怪物模板!H$1,FALSE))</f>
        <v>2219</v>
      </c>
      <c r="V1298" s="6">
        <f>INT(VLOOKUP($I1298,怪物模板!$A$3:$N$302,怪物模板!I$1,FALSE))</f>
        <v>1331</v>
      </c>
      <c r="W1298" s="10">
        <v>10000</v>
      </c>
      <c r="X1298" s="6">
        <f>INT(VLOOKUP($I1298,怪物模板!$A$3:$N$302,怪物模板!K$1,FALSE)*10%)</f>
        <v>277</v>
      </c>
      <c r="Y1298" s="6">
        <f>INT(VLOOKUP($I1298,怪物模板!$A$3:$N$302,怪物模板!L$1,FALSE))</f>
        <v>12000</v>
      </c>
      <c r="Z1298" s="6">
        <f>INT(VLOOKUP($I1298,怪物模板!$A$3:$N$302,怪物模板!M$1,FALSE))</f>
        <v>0</v>
      </c>
      <c r="AA1298" s="6">
        <f>INT(VLOOKUP($I1298,怪物模板!$A$3:$N$302,怪物模板!N$1,FALSE))</f>
        <v>550</v>
      </c>
      <c r="AB1298" s="6">
        <f t="shared" si="30"/>
        <v>5200</v>
      </c>
      <c r="AC1298" s="6">
        <v>0</v>
      </c>
      <c r="AD1298" s="6">
        <v>0</v>
      </c>
    </row>
    <row r="1299" spans="1:30">
      <c r="A1299" s="6">
        <v>1296</v>
      </c>
      <c r="B1299" s="6">
        <v>502000</v>
      </c>
      <c r="C1299" s="6" t="s">
        <v>942</v>
      </c>
      <c r="D1299" s="6"/>
      <c r="E1299" s="11" t="str">
        <f t="shared" si="31"/>
        <v>50200027610</v>
      </c>
      <c r="F1299" s="6">
        <v>27610</v>
      </c>
      <c r="G1299" s="6" t="s">
        <v>498</v>
      </c>
      <c r="H1299" s="6"/>
      <c r="I1299" s="14">
        <v>245</v>
      </c>
      <c r="J1299" s="14">
        <v>1</v>
      </c>
      <c r="K1299" s="14">
        <v>0</v>
      </c>
      <c r="L1299" s="14">
        <v>0</v>
      </c>
      <c r="M1299" s="14">
        <v>10</v>
      </c>
      <c r="N1299" s="14">
        <v>70</v>
      </c>
      <c r="O1299" s="6">
        <f>INT(VLOOKUP($I1299,怪物模板!$A$3:$N$302,怪物模板!B$1,FALSE)*M1299)</f>
        <v>10750</v>
      </c>
      <c r="P1299" s="6">
        <f>INT(VLOOKUP($I1299,怪物模板!$A$3:$N$302,怪物模板!C$1,FALSE)*N1299)</f>
        <v>5773040</v>
      </c>
      <c r="Q1299" s="6">
        <f>INT(VLOOKUP($I1299,怪物模板!$A$3:$N$302,怪物模板!D$1,FALSE))</f>
        <v>21514</v>
      </c>
      <c r="R1299" s="6">
        <f>INT(VLOOKUP($I1299,怪物模板!$A$3:$N$302,怪物模板!E$1,FALSE))</f>
        <v>21514</v>
      </c>
      <c r="S1299" s="10">
        <v>100000</v>
      </c>
      <c r="T1299" s="6">
        <f>INT(VLOOKUP($I1299,怪物模板!$A$3:$N$302,怪物模板!G$1,FALSE))</f>
        <v>1434</v>
      </c>
      <c r="U1299" s="6">
        <f>INT(VLOOKUP($I1299,怪物模板!$A$3:$N$302,怪物模板!H$1,FALSE))</f>
        <v>2294</v>
      </c>
      <c r="V1299" s="6">
        <f>INT(VLOOKUP($I1299,怪物模板!$A$3:$N$302,怪物模板!I$1,FALSE))</f>
        <v>1376</v>
      </c>
      <c r="W1299" s="10">
        <v>10000</v>
      </c>
      <c r="X1299" s="6">
        <f>INT(VLOOKUP($I1299,怪物模板!$A$3:$N$302,怪物模板!K$1,FALSE)*10%)</f>
        <v>286</v>
      </c>
      <c r="Y1299" s="6">
        <f>INT(VLOOKUP($I1299,怪物模板!$A$3:$N$302,怪物模板!L$1,FALSE))</f>
        <v>12000</v>
      </c>
      <c r="Z1299" s="6">
        <f>INT(VLOOKUP($I1299,怪物模板!$A$3:$N$302,怪物模板!M$1,FALSE))</f>
        <v>0</v>
      </c>
      <c r="AA1299" s="6">
        <f>INT(VLOOKUP($I1299,怪物模板!$A$3:$N$302,怪物模板!N$1,FALSE))</f>
        <v>550</v>
      </c>
      <c r="AB1299" s="6">
        <f t="shared" si="30"/>
        <v>5375</v>
      </c>
      <c r="AC1299" s="6">
        <v>0</v>
      </c>
      <c r="AD1299" s="6">
        <v>0</v>
      </c>
    </row>
    <row r="1300" spans="1:31">
      <c r="A1300" s="6">
        <v>1297</v>
      </c>
      <c r="B1300" s="6">
        <v>502000</v>
      </c>
      <c r="C1300" s="6" t="s">
        <v>943</v>
      </c>
      <c r="D1300" s="6"/>
      <c r="E1300" s="11" t="str">
        <f t="shared" si="31"/>
        <v>50200027028</v>
      </c>
      <c r="F1300" s="6">
        <v>27028</v>
      </c>
      <c r="G1300" s="6" t="s">
        <v>494</v>
      </c>
      <c r="H1300" s="6"/>
      <c r="I1300" s="14">
        <v>100</v>
      </c>
      <c r="J1300" s="14">
        <v>1</v>
      </c>
      <c r="K1300" s="14">
        <v>0</v>
      </c>
      <c r="L1300" s="14">
        <v>0</v>
      </c>
      <c r="M1300" s="14">
        <v>10</v>
      </c>
      <c r="N1300" s="14">
        <v>50</v>
      </c>
      <c r="O1300" s="6">
        <f>INT(VLOOKUP($I1300,怪物模板!$A$3:$N$302,怪物模板!B$1,FALSE)*M1300)</f>
        <v>2790</v>
      </c>
      <c r="P1300" s="6">
        <f>INT(VLOOKUP($I1300,怪物模板!$A$3:$N$302,怪物模板!C$1,FALSE)*N1300)</f>
        <v>1072450</v>
      </c>
      <c r="Q1300" s="6">
        <f>INT(VLOOKUP($I1300,怪物模板!$A$3:$N$302,怪物模板!D$1,FALSE))</f>
        <v>5595</v>
      </c>
      <c r="R1300" s="6">
        <f>INT(VLOOKUP($I1300,怪物模板!$A$3:$N$302,怪物模板!E$1,FALSE))</f>
        <v>5595</v>
      </c>
      <c r="S1300" s="10">
        <v>100000</v>
      </c>
      <c r="T1300" s="6">
        <f>INT(VLOOKUP($I1300,怪物模板!$A$3:$N$302,怪物模板!G$1,FALSE))</f>
        <v>373</v>
      </c>
      <c r="U1300" s="6">
        <f>INT(VLOOKUP($I1300,怪物模板!$A$3:$N$302,怪物模板!H$1,FALSE))</f>
        <v>596</v>
      </c>
      <c r="V1300" s="6">
        <f>INT(VLOOKUP($I1300,怪物模板!$A$3:$N$302,怪物模板!I$1,FALSE))</f>
        <v>358</v>
      </c>
      <c r="W1300" s="10">
        <v>10000</v>
      </c>
      <c r="X1300" s="6">
        <f>INT(VLOOKUP($I1300,怪物模板!$A$3:$N$302,怪物模板!K$1,FALSE)*10%)</f>
        <v>74</v>
      </c>
      <c r="Y1300" s="6">
        <f>INT(VLOOKUP($I1300,怪物模板!$A$3:$N$302,怪物模板!L$1,FALSE))</f>
        <v>12000</v>
      </c>
      <c r="Z1300" s="6">
        <f>INT(VLOOKUP($I1300,怪物模板!$A$3:$N$302,怪物模板!M$1,FALSE))</f>
        <v>0</v>
      </c>
      <c r="AA1300" s="6">
        <f>INT(VLOOKUP($I1300,怪物模板!$A$3:$N$302,怪物模板!N$1,FALSE))</f>
        <v>550</v>
      </c>
      <c r="AB1300" s="6">
        <v>0</v>
      </c>
      <c r="AC1300" s="6">
        <v>0</v>
      </c>
      <c r="AD1300" s="6">
        <v>0</v>
      </c>
      <c r="AE1300">
        <v>8000</v>
      </c>
    </row>
    <row r="1301" spans="1:31">
      <c r="A1301" s="6">
        <v>1298</v>
      </c>
      <c r="B1301" s="6">
        <v>502000</v>
      </c>
      <c r="C1301" s="6" t="s">
        <v>944</v>
      </c>
      <c r="D1301" s="6"/>
      <c r="E1301" s="11" t="str">
        <f t="shared" si="31"/>
        <v>50200027029</v>
      </c>
      <c r="F1301" s="6">
        <v>27029</v>
      </c>
      <c r="G1301" s="6" t="s">
        <v>496</v>
      </c>
      <c r="H1301" s="6"/>
      <c r="I1301" s="14">
        <v>100</v>
      </c>
      <c r="J1301" s="14">
        <v>1</v>
      </c>
      <c r="K1301" s="14">
        <v>0</v>
      </c>
      <c r="L1301" s="14">
        <v>0</v>
      </c>
      <c r="M1301" s="14">
        <v>10</v>
      </c>
      <c r="N1301" s="14">
        <v>50</v>
      </c>
      <c r="O1301" s="6">
        <f>INT(VLOOKUP($I1301,怪物模板!$A$3:$N$302,怪物模板!B$1,FALSE)*M1301)</f>
        <v>2790</v>
      </c>
      <c r="P1301" s="6">
        <f>INT(VLOOKUP($I1301,怪物模板!$A$3:$N$302,怪物模板!C$1,FALSE)*N1301)</f>
        <v>1072450</v>
      </c>
      <c r="Q1301" s="6">
        <f>INT(VLOOKUP($I1301,怪物模板!$A$3:$N$302,怪物模板!D$1,FALSE))</f>
        <v>5595</v>
      </c>
      <c r="R1301" s="6">
        <f>INT(VLOOKUP($I1301,怪物模板!$A$3:$N$302,怪物模板!E$1,FALSE))</f>
        <v>5595</v>
      </c>
      <c r="S1301" s="10">
        <v>100000</v>
      </c>
      <c r="T1301" s="6">
        <f>INT(VLOOKUP($I1301,怪物模板!$A$3:$N$302,怪物模板!G$1,FALSE))</f>
        <v>373</v>
      </c>
      <c r="U1301" s="6">
        <f>INT(VLOOKUP($I1301,怪物模板!$A$3:$N$302,怪物模板!H$1,FALSE))</f>
        <v>596</v>
      </c>
      <c r="V1301" s="6">
        <f>INT(VLOOKUP($I1301,怪物模板!$A$3:$N$302,怪物模板!I$1,FALSE))</f>
        <v>358</v>
      </c>
      <c r="W1301" s="10">
        <v>10000</v>
      </c>
      <c r="X1301" s="6">
        <f>INT(VLOOKUP($I1301,怪物模板!$A$3:$N$302,怪物模板!K$1,FALSE)*10%)</f>
        <v>74</v>
      </c>
      <c r="Y1301" s="6">
        <f>INT(VLOOKUP($I1301,怪物模板!$A$3:$N$302,怪物模板!L$1,FALSE))</f>
        <v>12000</v>
      </c>
      <c r="Z1301" s="6">
        <f>INT(VLOOKUP($I1301,怪物模板!$A$3:$N$302,怪物模板!M$1,FALSE))</f>
        <v>0</v>
      </c>
      <c r="AA1301" s="6">
        <f>INT(VLOOKUP($I1301,怪物模板!$A$3:$N$302,怪物模板!N$1,FALSE))</f>
        <v>550</v>
      </c>
      <c r="AB1301" s="6">
        <v>0</v>
      </c>
      <c r="AC1301" s="6">
        <v>0</v>
      </c>
      <c r="AD1301" s="6">
        <v>0</v>
      </c>
      <c r="AE1301">
        <v>8000</v>
      </c>
    </row>
    <row r="1302" spans="1:31">
      <c r="A1302" s="6">
        <v>1299</v>
      </c>
      <c r="B1302" s="6">
        <v>502000</v>
      </c>
      <c r="C1302" s="6" t="s">
        <v>945</v>
      </c>
      <c r="D1302" s="6"/>
      <c r="E1302" s="11" t="str">
        <f t="shared" si="31"/>
        <v>50200027030</v>
      </c>
      <c r="F1302" s="6">
        <v>27030</v>
      </c>
      <c r="G1302" s="6" t="s">
        <v>500</v>
      </c>
      <c r="H1302" s="6"/>
      <c r="I1302" s="14">
        <v>100</v>
      </c>
      <c r="J1302" s="14">
        <v>1</v>
      </c>
      <c r="K1302" s="14">
        <v>0</v>
      </c>
      <c r="L1302" s="14">
        <v>0</v>
      </c>
      <c r="M1302" s="14">
        <v>10</v>
      </c>
      <c r="N1302" s="14">
        <v>50</v>
      </c>
      <c r="O1302" s="6">
        <f>INT(VLOOKUP($I1302,怪物模板!$A$3:$N$302,怪物模板!B$1,FALSE)*M1302)</f>
        <v>2790</v>
      </c>
      <c r="P1302" s="6">
        <f>INT(VLOOKUP($I1302,怪物模板!$A$3:$N$302,怪物模板!C$1,FALSE)*N1302)</f>
        <v>1072450</v>
      </c>
      <c r="Q1302" s="6">
        <f>INT(VLOOKUP($I1302,怪物模板!$A$3:$N$302,怪物模板!D$1,FALSE))</f>
        <v>5595</v>
      </c>
      <c r="R1302" s="6">
        <f>INT(VLOOKUP($I1302,怪物模板!$A$3:$N$302,怪物模板!E$1,FALSE))</f>
        <v>5595</v>
      </c>
      <c r="S1302" s="10">
        <v>100000</v>
      </c>
      <c r="T1302" s="6">
        <f>INT(VLOOKUP($I1302,怪物模板!$A$3:$N$302,怪物模板!G$1,FALSE))</f>
        <v>373</v>
      </c>
      <c r="U1302" s="6">
        <f>INT(VLOOKUP($I1302,怪物模板!$A$3:$N$302,怪物模板!H$1,FALSE))</f>
        <v>596</v>
      </c>
      <c r="V1302" s="6">
        <f>INT(VLOOKUP($I1302,怪物模板!$A$3:$N$302,怪物模板!I$1,FALSE))</f>
        <v>358</v>
      </c>
      <c r="W1302" s="10">
        <v>10000</v>
      </c>
      <c r="X1302" s="6">
        <f>INT(VLOOKUP($I1302,怪物模板!$A$3:$N$302,怪物模板!K$1,FALSE)*10%)</f>
        <v>74</v>
      </c>
      <c r="Y1302" s="6">
        <f>INT(VLOOKUP($I1302,怪物模板!$A$3:$N$302,怪物模板!L$1,FALSE))</f>
        <v>12000</v>
      </c>
      <c r="Z1302" s="6">
        <f>INT(VLOOKUP($I1302,怪物模板!$A$3:$N$302,怪物模板!M$1,FALSE))</f>
        <v>0</v>
      </c>
      <c r="AA1302" s="6">
        <f>INT(VLOOKUP($I1302,怪物模板!$A$3:$N$302,怪物模板!N$1,FALSE))</f>
        <v>550</v>
      </c>
      <c r="AB1302" s="6">
        <v>0</v>
      </c>
      <c r="AC1302" s="6">
        <v>0</v>
      </c>
      <c r="AD1302" s="6">
        <v>0</v>
      </c>
      <c r="AE1302">
        <v>8000</v>
      </c>
    </row>
    <row r="1303" spans="1:31">
      <c r="A1303" s="6">
        <v>1300</v>
      </c>
      <c r="B1303" s="6">
        <v>502000</v>
      </c>
      <c r="C1303" s="6" t="s">
        <v>946</v>
      </c>
      <c r="D1303" s="6"/>
      <c r="E1303" s="11" t="str">
        <f t="shared" si="31"/>
        <v>50200027031</v>
      </c>
      <c r="F1303" s="6">
        <v>27031</v>
      </c>
      <c r="G1303" s="6" t="s">
        <v>498</v>
      </c>
      <c r="H1303" s="6"/>
      <c r="I1303" s="14">
        <v>100</v>
      </c>
      <c r="J1303" s="14">
        <v>1</v>
      </c>
      <c r="K1303" s="14">
        <v>0</v>
      </c>
      <c r="L1303" s="14">
        <v>0</v>
      </c>
      <c r="M1303" s="14">
        <v>10</v>
      </c>
      <c r="N1303" s="14">
        <v>50</v>
      </c>
      <c r="O1303" s="6">
        <f>INT(VLOOKUP($I1303,怪物模板!$A$3:$N$302,怪物模板!B$1,FALSE)*M1303)</f>
        <v>2790</v>
      </c>
      <c r="P1303" s="6">
        <f>INT(VLOOKUP($I1303,怪物模板!$A$3:$N$302,怪物模板!C$1,FALSE)*N1303)</f>
        <v>1072450</v>
      </c>
      <c r="Q1303" s="6">
        <f>INT(VLOOKUP($I1303,怪物模板!$A$3:$N$302,怪物模板!D$1,FALSE))</f>
        <v>5595</v>
      </c>
      <c r="R1303" s="6">
        <f>INT(VLOOKUP($I1303,怪物模板!$A$3:$N$302,怪物模板!E$1,FALSE))</f>
        <v>5595</v>
      </c>
      <c r="S1303" s="10">
        <v>100000</v>
      </c>
      <c r="T1303" s="6">
        <f>INT(VLOOKUP($I1303,怪物模板!$A$3:$N$302,怪物模板!G$1,FALSE))</f>
        <v>373</v>
      </c>
      <c r="U1303" s="6">
        <f>INT(VLOOKUP($I1303,怪物模板!$A$3:$N$302,怪物模板!H$1,FALSE))</f>
        <v>596</v>
      </c>
      <c r="V1303" s="6">
        <f>INT(VLOOKUP($I1303,怪物模板!$A$3:$N$302,怪物模板!I$1,FALSE))</f>
        <v>358</v>
      </c>
      <c r="W1303" s="10">
        <v>10000</v>
      </c>
      <c r="X1303" s="6">
        <f>INT(VLOOKUP($I1303,怪物模板!$A$3:$N$302,怪物模板!K$1,FALSE)*10%)</f>
        <v>74</v>
      </c>
      <c r="Y1303" s="6">
        <f>INT(VLOOKUP($I1303,怪物模板!$A$3:$N$302,怪物模板!L$1,FALSE))</f>
        <v>12000</v>
      </c>
      <c r="Z1303" s="6">
        <f>INT(VLOOKUP($I1303,怪物模板!$A$3:$N$302,怪物模板!M$1,FALSE))</f>
        <v>0</v>
      </c>
      <c r="AA1303" s="6">
        <f>INT(VLOOKUP($I1303,怪物模板!$A$3:$N$302,怪物模板!N$1,FALSE))</f>
        <v>550</v>
      </c>
      <c r="AB1303" s="6">
        <v>0</v>
      </c>
      <c r="AC1303" s="6">
        <v>0</v>
      </c>
      <c r="AD1303" s="6">
        <v>0</v>
      </c>
      <c r="AE1303">
        <v>8000</v>
      </c>
    </row>
    <row r="1304" spans="1:31">
      <c r="A1304" s="6">
        <v>1301</v>
      </c>
      <c r="B1304" s="6">
        <v>502000</v>
      </c>
      <c r="C1304" s="6" t="s">
        <v>947</v>
      </c>
      <c r="D1304" s="6"/>
      <c r="E1304" s="11" t="str">
        <f t="shared" si="31"/>
        <v>50200027032</v>
      </c>
      <c r="F1304" s="6">
        <v>27032</v>
      </c>
      <c r="G1304" s="6" t="s">
        <v>840</v>
      </c>
      <c r="H1304" s="6"/>
      <c r="I1304" s="14">
        <v>100</v>
      </c>
      <c r="J1304" s="14">
        <v>1</v>
      </c>
      <c r="K1304" s="14">
        <v>0</v>
      </c>
      <c r="L1304" s="14">
        <v>0</v>
      </c>
      <c r="M1304" s="14">
        <v>10</v>
      </c>
      <c r="N1304" s="14">
        <v>50</v>
      </c>
      <c r="O1304" s="6">
        <f>INT(VLOOKUP($I1304,怪物模板!$A$3:$N$302,怪物模板!B$1,FALSE)*M1304)</f>
        <v>2790</v>
      </c>
      <c r="P1304" s="6">
        <f>INT(VLOOKUP($I1304,怪物模板!$A$3:$N$302,怪物模板!C$1,FALSE)*N1304)</f>
        <v>1072450</v>
      </c>
      <c r="Q1304" s="6">
        <f>INT(VLOOKUP($I1304,怪物模板!$A$3:$N$302,怪物模板!D$1,FALSE))</f>
        <v>5595</v>
      </c>
      <c r="R1304" s="6">
        <f>INT(VLOOKUP($I1304,怪物模板!$A$3:$N$302,怪物模板!E$1,FALSE))</f>
        <v>5595</v>
      </c>
      <c r="S1304" s="10">
        <v>100000</v>
      </c>
      <c r="T1304" s="6">
        <f>INT(VLOOKUP($I1304,怪物模板!$A$3:$N$302,怪物模板!G$1,FALSE))</f>
        <v>373</v>
      </c>
      <c r="U1304" s="6">
        <f>INT(VLOOKUP($I1304,怪物模板!$A$3:$N$302,怪物模板!H$1,FALSE))</f>
        <v>596</v>
      </c>
      <c r="V1304" s="6">
        <f>INT(VLOOKUP($I1304,怪物模板!$A$3:$N$302,怪物模板!I$1,FALSE))</f>
        <v>358</v>
      </c>
      <c r="W1304" s="10">
        <v>10000</v>
      </c>
      <c r="X1304" s="6">
        <f>INT(VLOOKUP($I1304,怪物模板!$A$3:$N$302,怪物模板!K$1,FALSE)*10%)</f>
        <v>74</v>
      </c>
      <c r="Y1304" s="6">
        <f>INT(VLOOKUP($I1304,怪物模板!$A$3:$N$302,怪物模板!L$1,FALSE))</f>
        <v>12000</v>
      </c>
      <c r="Z1304" s="6">
        <f>INT(VLOOKUP($I1304,怪物模板!$A$3:$N$302,怪物模板!M$1,FALSE))</f>
        <v>0</v>
      </c>
      <c r="AA1304" s="6">
        <f>INT(VLOOKUP($I1304,怪物模板!$A$3:$N$302,怪物模板!N$1,FALSE))</f>
        <v>550</v>
      </c>
      <c r="AB1304" s="6">
        <v>0</v>
      </c>
      <c r="AC1304" s="6">
        <v>0</v>
      </c>
      <c r="AD1304" s="6">
        <v>0</v>
      </c>
      <c r="AE1304">
        <v>8000</v>
      </c>
    </row>
    <row r="1305" spans="1:30">
      <c r="A1305" s="6">
        <v>1302</v>
      </c>
      <c r="B1305">
        <v>250002</v>
      </c>
      <c r="C1305" t="s">
        <v>948</v>
      </c>
      <c r="D1305" t="s">
        <v>129</v>
      </c>
      <c r="E1305" s="11" t="str">
        <f t="shared" si="31"/>
        <v>25000226042</v>
      </c>
      <c r="F1305">
        <v>26042</v>
      </c>
      <c r="G1305" t="s">
        <v>949</v>
      </c>
      <c r="I1305" s="6">
        <v>40</v>
      </c>
      <c r="J1305" s="6">
        <v>1</v>
      </c>
      <c r="K1305" s="6">
        <v>0</v>
      </c>
      <c r="L1305" s="6">
        <v>0</v>
      </c>
      <c r="M1305" s="6">
        <v>1.6</v>
      </c>
      <c r="N1305" s="6">
        <v>2.1</v>
      </c>
      <c r="O1305" s="6">
        <f>INT(VLOOKUP($I1305,怪物模板!$A$3:$N$302,怪物模板!B$1,FALSE)*M1305)</f>
        <v>139</v>
      </c>
      <c r="P1305" s="6">
        <f>INT(VLOOKUP($I1305,怪物模板!$A$3:$N$302,怪物模板!C$1,FALSE)*N1305)</f>
        <v>14046</v>
      </c>
      <c r="Q1305" s="6">
        <f>INT(VLOOKUP($I1305,怪物模板!$A$3:$N$302,怪物模板!D$1,FALSE))</f>
        <v>1744</v>
      </c>
      <c r="R1305" s="6">
        <f>INT(VLOOKUP($I1305,怪物模板!$A$3:$N$302,怪物模板!E$1,FALSE))</f>
        <v>1744</v>
      </c>
      <c r="S1305" s="10">
        <v>0</v>
      </c>
      <c r="T1305" s="6">
        <f>INT(VLOOKUP($I1305,怪物模板!$A$3:$N$302,怪物模板!G$1,FALSE))</f>
        <v>116</v>
      </c>
      <c r="U1305" s="6">
        <f>INT(VLOOKUP($I1305,怪物模板!$A$3:$N$302,怪物模板!H$1,FALSE))</f>
        <v>186</v>
      </c>
      <c r="V1305" s="6">
        <f>INT(VLOOKUP($I1305,怪物模板!$A$3:$N$302,怪物模板!I$1,FALSE))</f>
        <v>111</v>
      </c>
      <c r="W1305" s="6">
        <f>INT(VLOOKUP($I1305,怪物模板!$A$3:$N$302,怪物模板!J$1,FALSE))</f>
        <v>465</v>
      </c>
      <c r="X1305" s="6">
        <f>INT(VLOOKUP($I1305,怪物模板!$A$3:$N$302,怪物模板!K$1,FALSE)*10%)</f>
        <v>23</v>
      </c>
      <c r="Y1305" s="6">
        <f>INT(VLOOKUP($I1305,怪物模板!$A$3:$N$302,怪物模板!L$1,FALSE))</f>
        <v>12000</v>
      </c>
      <c r="Z1305" s="6">
        <f>INT(VLOOKUP($I1305,怪物模板!$A$3:$N$302,怪物模板!M$1,FALSE))</f>
        <v>0</v>
      </c>
      <c r="AA1305" s="6">
        <f>INT(VLOOKUP($I1305,怪物模板!$A$3:$N$302,怪物模板!N$1,FALSE))</f>
        <v>550</v>
      </c>
      <c r="AB1305" s="6">
        <v>0</v>
      </c>
      <c r="AC1305" s="6">
        <v>0</v>
      </c>
      <c r="AD1305" s="6">
        <v>0</v>
      </c>
    </row>
    <row r="1306" spans="1:30">
      <c r="A1306" s="6">
        <v>1303</v>
      </c>
      <c r="B1306">
        <v>250002</v>
      </c>
      <c r="C1306" t="s">
        <v>950</v>
      </c>
      <c r="D1306" t="s">
        <v>951</v>
      </c>
      <c r="E1306" s="11" t="str">
        <f t="shared" si="31"/>
        <v>25000226040</v>
      </c>
      <c r="F1306">
        <v>26040</v>
      </c>
      <c r="G1306" t="s">
        <v>952</v>
      </c>
      <c r="I1306" s="6">
        <v>40</v>
      </c>
      <c r="J1306" s="6">
        <v>3</v>
      </c>
      <c r="K1306" s="6">
        <v>0</v>
      </c>
      <c r="L1306" s="6">
        <v>0</v>
      </c>
      <c r="M1306" s="6">
        <v>7</v>
      </c>
      <c r="N1306" s="6">
        <v>11</v>
      </c>
      <c r="O1306" s="6">
        <f>INT(VLOOKUP($I1306,怪物模板!$A$3:$N$302,怪物模板!B$1,FALSE)*M1306)</f>
        <v>609</v>
      </c>
      <c r="P1306" s="6">
        <f>INT(VLOOKUP($I1306,怪物模板!$A$3:$N$302,怪物模板!C$1,FALSE)*N1306)</f>
        <v>73579</v>
      </c>
      <c r="Q1306" s="6">
        <f>INT(VLOOKUP($I1306,怪物模板!$A$3:$N$302,怪物模板!D$1,FALSE))</f>
        <v>1744</v>
      </c>
      <c r="R1306" s="6">
        <f>INT(VLOOKUP($I1306,怪物模板!$A$3:$N$302,怪物模板!E$1,FALSE))</f>
        <v>1744</v>
      </c>
      <c r="S1306" s="10">
        <v>0</v>
      </c>
      <c r="T1306" s="6">
        <f>INT(VLOOKUP($I1306,怪物模板!$A$3:$N$302,怪物模板!G$1,FALSE))</f>
        <v>116</v>
      </c>
      <c r="U1306" s="6">
        <f>INT(VLOOKUP($I1306,怪物模板!$A$3:$N$302,怪物模板!H$1,FALSE))</f>
        <v>186</v>
      </c>
      <c r="V1306" s="6">
        <f>INT(VLOOKUP($I1306,怪物模板!$A$3:$N$302,怪物模板!I$1,FALSE))</f>
        <v>111</v>
      </c>
      <c r="W1306" s="6">
        <f>INT(VLOOKUP($I1306,怪物模板!$A$3:$N$302,怪物模板!J$1,FALSE))</f>
        <v>465</v>
      </c>
      <c r="X1306" s="6">
        <f>INT(VLOOKUP($I1306,怪物模板!$A$3:$N$302,怪物模板!K$1,FALSE)*10%)</f>
        <v>23</v>
      </c>
      <c r="Y1306" s="6">
        <f>INT(VLOOKUP($I1306,怪物模板!$A$3:$N$302,怪物模板!L$1,FALSE))</f>
        <v>12000</v>
      </c>
      <c r="Z1306" s="6">
        <f>INT(VLOOKUP($I1306,怪物模板!$A$3:$N$302,怪物模板!M$1,FALSE))</f>
        <v>0</v>
      </c>
      <c r="AA1306" s="6">
        <f>INT(VLOOKUP($I1306,怪物模板!$A$3:$N$302,怪物模板!N$1,FALSE))</f>
        <v>550</v>
      </c>
      <c r="AB1306" s="6">
        <v>0</v>
      </c>
      <c r="AC1306" s="6">
        <v>0</v>
      </c>
      <c r="AD1306" s="6">
        <v>0</v>
      </c>
    </row>
    <row r="1307" spans="1:30">
      <c r="A1307" s="6">
        <v>1304</v>
      </c>
      <c r="B1307">
        <v>250002</v>
      </c>
      <c r="C1307" t="s">
        <v>953</v>
      </c>
      <c r="D1307" t="s">
        <v>129</v>
      </c>
      <c r="E1307" s="11" t="str">
        <f t="shared" si="31"/>
        <v>25000227701</v>
      </c>
      <c r="F1307">
        <v>27701</v>
      </c>
      <c r="G1307" t="s">
        <v>953</v>
      </c>
      <c r="I1307" s="6">
        <v>40</v>
      </c>
      <c r="J1307" s="6">
        <v>3</v>
      </c>
      <c r="K1307" s="6">
        <v>0</v>
      </c>
      <c r="L1307" s="6">
        <v>0</v>
      </c>
      <c r="M1307" s="6">
        <v>10</v>
      </c>
      <c r="N1307" s="6">
        <v>50</v>
      </c>
      <c r="O1307" s="6">
        <f>INT(VLOOKUP($I1307,怪物模板!$A$3:$N$302,怪物模板!B$1,FALSE)*M1307)</f>
        <v>870</v>
      </c>
      <c r="P1307" s="6">
        <f>INT(VLOOKUP($I1307,怪物模板!$A$3:$N$302,怪物模板!C$1,FALSE)*N1307)</f>
        <v>334450</v>
      </c>
      <c r="Q1307" s="6">
        <f>INT(VLOOKUP($I1307,怪物模板!$A$3:$N$302,怪物模板!D$1,FALSE))</f>
        <v>1744</v>
      </c>
      <c r="R1307" s="6">
        <f>INT(VLOOKUP($I1307,怪物模板!$A$3:$N$302,怪物模板!E$1,FALSE))</f>
        <v>1744</v>
      </c>
      <c r="S1307" s="10">
        <v>0</v>
      </c>
      <c r="T1307" s="6">
        <f>INT(VLOOKUP($I1307,怪物模板!$A$3:$N$302,怪物模板!G$1,FALSE))</f>
        <v>116</v>
      </c>
      <c r="U1307" s="6">
        <f>INT(VLOOKUP($I1307,怪物模板!$A$3:$N$302,怪物模板!H$1,FALSE))</f>
        <v>186</v>
      </c>
      <c r="V1307" s="6">
        <f>INT(VLOOKUP($I1307,怪物模板!$A$3:$N$302,怪物模板!I$1,FALSE))</f>
        <v>111</v>
      </c>
      <c r="W1307" s="6">
        <f>INT(VLOOKUP($I1307,怪物模板!$A$3:$N$302,怪物模板!J$1,FALSE))</f>
        <v>465</v>
      </c>
      <c r="X1307" s="6">
        <f>INT(VLOOKUP($I1307,怪物模板!$A$3:$N$302,怪物模板!K$1,FALSE)*10%)</f>
        <v>23</v>
      </c>
      <c r="Y1307" s="6">
        <f>INT(VLOOKUP($I1307,怪物模板!$A$3:$N$302,怪物模板!L$1,FALSE))</f>
        <v>12000</v>
      </c>
      <c r="Z1307" s="6">
        <f>INT(VLOOKUP($I1307,怪物模板!$A$3:$N$302,怪物模板!M$1,FALSE))</f>
        <v>0</v>
      </c>
      <c r="AA1307" s="6">
        <v>0</v>
      </c>
      <c r="AB1307" s="6">
        <v>0</v>
      </c>
      <c r="AC1307" s="6">
        <v>0</v>
      </c>
      <c r="AD1307" s="6">
        <v>0</v>
      </c>
    </row>
    <row r="1308" spans="1:30">
      <c r="A1308" s="6">
        <v>1305</v>
      </c>
      <c r="B1308">
        <v>250001</v>
      </c>
      <c r="C1308" t="s">
        <v>230</v>
      </c>
      <c r="D1308" t="s">
        <v>129</v>
      </c>
      <c r="E1308" s="11" t="str">
        <f t="shared" si="31"/>
        <v>25000124319</v>
      </c>
      <c r="F1308">
        <v>24319</v>
      </c>
      <c r="G1308" t="s">
        <v>230</v>
      </c>
      <c r="I1308" s="6">
        <v>40</v>
      </c>
      <c r="J1308" s="6">
        <v>1</v>
      </c>
      <c r="K1308" s="6">
        <v>0</v>
      </c>
      <c r="L1308" s="6">
        <v>0</v>
      </c>
      <c r="M1308" s="6">
        <v>1.6</v>
      </c>
      <c r="N1308" s="6">
        <v>2.1</v>
      </c>
      <c r="O1308" s="6">
        <f>INT(VLOOKUP($I1308,怪物模板!$A$3:$N$302,怪物模板!B$1,FALSE)*M1308)</f>
        <v>139</v>
      </c>
      <c r="P1308" s="6">
        <f>INT(VLOOKUP($I1308,怪物模板!$A$3:$N$302,怪物模板!C$1,FALSE)*N1308)</f>
        <v>14046</v>
      </c>
      <c r="Q1308" s="6">
        <f>INT(VLOOKUP($I1308,怪物模板!$A$3:$N$302,怪物模板!D$1,FALSE))</f>
        <v>1744</v>
      </c>
      <c r="R1308" s="6">
        <f>INT(VLOOKUP($I1308,怪物模板!$A$3:$N$302,怪物模板!E$1,FALSE))</f>
        <v>1744</v>
      </c>
      <c r="S1308" s="10">
        <v>0</v>
      </c>
      <c r="T1308" s="6">
        <f>INT(VLOOKUP($I1308,怪物模板!$A$3:$N$302,怪物模板!G$1,FALSE))</f>
        <v>116</v>
      </c>
      <c r="U1308" s="6">
        <f>INT(VLOOKUP($I1308,怪物模板!$A$3:$N$302,怪物模板!H$1,FALSE))</f>
        <v>186</v>
      </c>
      <c r="V1308" s="6">
        <f>INT(VLOOKUP($I1308,怪物模板!$A$3:$N$302,怪物模板!I$1,FALSE))</f>
        <v>111</v>
      </c>
      <c r="W1308" s="6">
        <f>INT(VLOOKUP($I1308,怪物模板!$A$3:$N$302,怪物模板!J$1,FALSE))</f>
        <v>465</v>
      </c>
      <c r="X1308" s="6">
        <f>INT(VLOOKUP($I1308,怪物模板!$A$3:$N$302,怪物模板!K$1,FALSE)*10%)</f>
        <v>23</v>
      </c>
      <c r="Y1308" s="6">
        <f>INT(VLOOKUP($I1308,怪物模板!$A$3:$N$302,怪物模板!L$1,FALSE))</f>
        <v>12000</v>
      </c>
      <c r="Z1308" s="6">
        <f>INT(VLOOKUP($I1308,怪物模板!$A$3:$N$302,怪物模板!M$1,FALSE))</f>
        <v>0</v>
      </c>
      <c r="AA1308" s="6">
        <f>INT(VLOOKUP($I1308,怪物模板!$A$3:$N$302,怪物模板!N$1,FALSE))</f>
        <v>550</v>
      </c>
      <c r="AB1308" s="6">
        <v>0</v>
      </c>
      <c r="AC1308" s="6">
        <v>0</v>
      </c>
      <c r="AD1308" s="6">
        <v>0</v>
      </c>
    </row>
    <row r="1309" spans="1:30">
      <c r="A1309" s="6">
        <v>1306</v>
      </c>
      <c r="B1309">
        <v>250001</v>
      </c>
      <c r="C1309" t="s">
        <v>954</v>
      </c>
      <c r="D1309" t="s">
        <v>951</v>
      </c>
      <c r="E1309" s="11" t="str">
        <f t="shared" si="31"/>
        <v>25000126090</v>
      </c>
      <c r="F1309">
        <v>26090</v>
      </c>
      <c r="G1309" t="s">
        <v>954</v>
      </c>
      <c r="I1309" s="6">
        <v>40</v>
      </c>
      <c r="J1309" s="6">
        <v>3</v>
      </c>
      <c r="K1309" s="6">
        <v>0</v>
      </c>
      <c r="L1309" s="6">
        <v>0</v>
      </c>
      <c r="M1309" s="6">
        <v>6</v>
      </c>
      <c r="N1309" s="6">
        <v>9</v>
      </c>
      <c r="O1309" s="6">
        <f>INT(VLOOKUP($I1309,怪物模板!$A$3:$N$302,怪物模板!B$1,FALSE)*M1309)</f>
        <v>522</v>
      </c>
      <c r="P1309" s="6">
        <f>INT(VLOOKUP($I1309,怪物模板!$A$3:$N$302,怪物模板!C$1,FALSE)*N1309)</f>
        <v>60201</v>
      </c>
      <c r="Q1309" s="6">
        <f>INT(VLOOKUP($I1309,怪物模板!$A$3:$N$302,怪物模板!D$1,FALSE))</f>
        <v>1744</v>
      </c>
      <c r="R1309" s="6">
        <f>INT(VLOOKUP($I1309,怪物模板!$A$3:$N$302,怪物模板!E$1,FALSE))</f>
        <v>1744</v>
      </c>
      <c r="S1309" s="10">
        <v>0</v>
      </c>
      <c r="T1309" s="6">
        <f>INT(VLOOKUP($I1309,怪物模板!$A$3:$N$302,怪物模板!G$1,FALSE))</f>
        <v>116</v>
      </c>
      <c r="U1309" s="6">
        <f>INT(VLOOKUP($I1309,怪物模板!$A$3:$N$302,怪物模板!H$1,FALSE))</f>
        <v>186</v>
      </c>
      <c r="V1309" s="6">
        <f>INT(VLOOKUP($I1309,怪物模板!$A$3:$N$302,怪物模板!I$1,FALSE))</f>
        <v>111</v>
      </c>
      <c r="W1309" s="6">
        <f>INT(VLOOKUP($I1309,怪物模板!$A$3:$N$302,怪物模板!J$1,FALSE))</f>
        <v>465</v>
      </c>
      <c r="X1309" s="6">
        <f>INT(VLOOKUP($I1309,怪物模板!$A$3:$N$302,怪物模板!K$1,FALSE)*10%)</f>
        <v>23</v>
      </c>
      <c r="Y1309" s="6">
        <f>INT(VLOOKUP($I1309,怪物模板!$A$3:$N$302,怪物模板!L$1,FALSE))</f>
        <v>12000</v>
      </c>
      <c r="Z1309" s="6">
        <f>INT(VLOOKUP($I1309,怪物模板!$A$3:$N$302,怪物模板!M$1,FALSE))</f>
        <v>0</v>
      </c>
      <c r="AA1309" s="6">
        <f>INT(VLOOKUP($I1309,怪物模板!$A$3:$N$302,怪物模板!N$1,FALSE))</f>
        <v>550</v>
      </c>
      <c r="AB1309" s="6">
        <v>0</v>
      </c>
      <c r="AC1309" s="6">
        <v>0</v>
      </c>
      <c r="AD1309" s="6">
        <v>0</v>
      </c>
    </row>
    <row r="1310" spans="1:30">
      <c r="A1310" s="6">
        <v>1307</v>
      </c>
      <c r="B1310">
        <v>250002</v>
      </c>
      <c r="C1310" t="s">
        <v>238</v>
      </c>
      <c r="D1310" t="s">
        <v>129</v>
      </c>
      <c r="E1310" s="11" t="str">
        <f t="shared" si="31"/>
        <v>25000224319</v>
      </c>
      <c r="F1310">
        <v>24319</v>
      </c>
      <c r="G1310" t="s">
        <v>238</v>
      </c>
      <c r="I1310" s="6">
        <v>40</v>
      </c>
      <c r="J1310" s="6">
        <v>1</v>
      </c>
      <c r="K1310" s="6">
        <v>0</v>
      </c>
      <c r="L1310" s="6">
        <v>0</v>
      </c>
      <c r="M1310" s="6">
        <v>1.6</v>
      </c>
      <c r="N1310" s="6">
        <v>2.1</v>
      </c>
      <c r="O1310" s="6">
        <f>INT(VLOOKUP($I1310,怪物模板!$A$3:$N$302,怪物模板!B$1,FALSE)*M1310)</f>
        <v>139</v>
      </c>
      <c r="P1310" s="6">
        <f>INT(VLOOKUP($I1310,怪物模板!$A$3:$N$302,怪物模板!C$1,FALSE)*N1310)</f>
        <v>14046</v>
      </c>
      <c r="Q1310" s="6">
        <f>INT(VLOOKUP($I1310,怪物模板!$A$3:$N$302,怪物模板!D$1,FALSE))</f>
        <v>1744</v>
      </c>
      <c r="R1310" s="6">
        <f>INT(VLOOKUP($I1310,怪物模板!$A$3:$N$302,怪物模板!E$1,FALSE))</f>
        <v>1744</v>
      </c>
      <c r="S1310" s="10">
        <v>0</v>
      </c>
      <c r="T1310" s="6">
        <f>INT(VLOOKUP($I1310,怪物模板!$A$3:$N$302,怪物模板!G$1,FALSE))</f>
        <v>116</v>
      </c>
      <c r="U1310" s="6">
        <f>INT(VLOOKUP($I1310,怪物模板!$A$3:$N$302,怪物模板!H$1,FALSE))</f>
        <v>186</v>
      </c>
      <c r="V1310" s="6">
        <f>INT(VLOOKUP($I1310,怪物模板!$A$3:$N$302,怪物模板!I$1,FALSE))</f>
        <v>111</v>
      </c>
      <c r="W1310" s="6">
        <f>INT(VLOOKUP($I1310,怪物模板!$A$3:$N$302,怪物模板!J$1,FALSE))</f>
        <v>465</v>
      </c>
      <c r="X1310" s="6">
        <f>INT(VLOOKUP($I1310,怪物模板!$A$3:$N$302,怪物模板!K$1,FALSE)*10%)</f>
        <v>23</v>
      </c>
      <c r="Y1310" s="6">
        <f>INT(VLOOKUP($I1310,怪物模板!$A$3:$N$302,怪物模板!L$1,FALSE))</f>
        <v>12000</v>
      </c>
      <c r="Z1310" s="6">
        <f>INT(VLOOKUP($I1310,怪物模板!$A$3:$N$302,怪物模板!M$1,FALSE))</f>
        <v>0</v>
      </c>
      <c r="AA1310" s="6">
        <f>INT(VLOOKUP($I1310,怪物模板!$A$3:$N$302,怪物模板!N$1,FALSE))</f>
        <v>550</v>
      </c>
      <c r="AB1310" s="6">
        <v>0</v>
      </c>
      <c r="AC1310" s="6">
        <v>0</v>
      </c>
      <c r="AD1310" s="6">
        <v>0</v>
      </c>
    </row>
    <row r="1311" spans="1:30">
      <c r="A1311" s="6">
        <v>1308</v>
      </c>
      <c r="B1311" s="6">
        <v>100030</v>
      </c>
      <c r="C1311" s="12" t="s">
        <v>955</v>
      </c>
      <c r="D1311" s="6"/>
      <c r="E1311" s="11" t="str">
        <f t="shared" si="31"/>
        <v>10003024501</v>
      </c>
      <c r="F1311" s="6">
        <v>24501</v>
      </c>
      <c r="G1311" s="12" t="s">
        <v>956</v>
      </c>
      <c r="H1311" s="12"/>
      <c r="I1311" s="6">
        <v>40</v>
      </c>
      <c r="J1311" s="6">
        <v>2</v>
      </c>
      <c r="K1311" s="6">
        <v>3</v>
      </c>
      <c r="L1311" s="6">
        <v>0</v>
      </c>
      <c r="M1311" s="6">
        <v>1.2</v>
      </c>
      <c r="N1311" s="6">
        <v>2.1</v>
      </c>
      <c r="O1311" s="6">
        <v>1918</v>
      </c>
      <c r="P1311" s="6">
        <v>610175</v>
      </c>
      <c r="Q1311" s="6">
        <v>1228</v>
      </c>
      <c r="R1311" s="6">
        <v>1228</v>
      </c>
      <c r="S1311" s="6">
        <v>614</v>
      </c>
      <c r="T1311" s="6">
        <v>307</v>
      </c>
      <c r="U1311" s="6">
        <v>245</v>
      </c>
      <c r="V1311" s="6">
        <v>196</v>
      </c>
      <c r="W1311" s="6">
        <v>153</v>
      </c>
      <c r="X1311" s="6">
        <v>307</v>
      </c>
      <c r="Y1311" s="6">
        <f>INT(VLOOKUP($I1311,怪物模板!$A$3:$N$302,怪物模板!L$1,FALSE))</f>
        <v>12000</v>
      </c>
      <c r="Z1311" s="6">
        <f>INT(VLOOKUP($I1311,怪物模板!$A$3:$N$302,怪物模板!M$1,FALSE))</f>
        <v>0</v>
      </c>
      <c r="AA1311" s="6">
        <f>INT(VLOOKUP($I1311,怪物模板!$A$3:$N$302,怪物模板!N$1,FALSE))</f>
        <v>550</v>
      </c>
      <c r="AB1311" s="6">
        <v>0</v>
      </c>
      <c r="AC1311" s="6">
        <v>0</v>
      </c>
      <c r="AD1311" s="6">
        <v>0</v>
      </c>
    </row>
    <row r="1312" spans="1:30">
      <c r="A1312" s="6">
        <v>1309</v>
      </c>
      <c r="B1312" s="6">
        <v>100030</v>
      </c>
      <c r="C1312" s="12" t="s">
        <v>957</v>
      </c>
      <c r="D1312" s="6"/>
      <c r="E1312" s="11" t="str">
        <f t="shared" si="31"/>
        <v>10003024502</v>
      </c>
      <c r="F1312" s="6">
        <v>24502</v>
      </c>
      <c r="G1312" s="12" t="s">
        <v>956</v>
      </c>
      <c r="H1312" s="12"/>
      <c r="I1312" s="6">
        <v>40</v>
      </c>
      <c r="J1312" s="6">
        <v>2</v>
      </c>
      <c r="K1312" s="6">
        <v>3</v>
      </c>
      <c r="L1312" s="6">
        <v>0</v>
      </c>
      <c r="M1312" s="6">
        <v>1.2</v>
      </c>
      <c r="N1312" s="6">
        <v>2.1</v>
      </c>
      <c r="O1312" s="6">
        <v>1918</v>
      </c>
      <c r="P1312" s="6">
        <v>610175</v>
      </c>
      <c r="Q1312" s="6">
        <v>1228</v>
      </c>
      <c r="R1312" s="6">
        <v>1228</v>
      </c>
      <c r="S1312" s="6">
        <v>614</v>
      </c>
      <c r="T1312" s="6">
        <v>307</v>
      </c>
      <c r="U1312" s="6">
        <v>245</v>
      </c>
      <c r="V1312" s="6">
        <v>196</v>
      </c>
      <c r="W1312" s="6">
        <v>153</v>
      </c>
      <c r="X1312" s="6">
        <v>307</v>
      </c>
      <c r="Y1312" s="6">
        <f>INT(VLOOKUP($I1312,怪物模板!$A$3:$N$302,怪物模板!L$1,FALSE))</f>
        <v>12000</v>
      </c>
      <c r="Z1312" s="6">
        <f>INT(VLOOKUP($I1312,怪物模板!$A$3:$N$302,怪物模板!M$1,FALSE))</f>
        <v>0</v>
      </c>
      <c r="AA1312" s="6">
        <f>INT(VLOOKUP($I1312,怪物模板!$A$3:$N$302,怪物模板!N$1,FALSE))</f>
        <v>550</v>
      </c>
      <c r="AB1312" s="6">
        <v>0</v>
      </c>
      <c r="AC1312" s="6">
        <v>0</v>
      </c>
      <c r="AD1312" s="6">
        <v>0</v>
      </c>
    </row>
    <row r="1313" spans="1:30">
      <c r="A1313" s="6">
        <v>1310</v>
      </c>
      <c r="B1313" s="6">
        <v>100030</v>
      </c>
      <c r="C1313" s="12" t="s">
        <v>958</v>
      </c>
      <c r="D1313" s="6"/>
      <c r="E1313" s="11" t="str">
        <f t="shared" si="31"/>
        <v>10003024503</v>
      </c>
      <c r="F1313" s="6">
        <v>24503</v>
      </c>
      <c r="G1313" s="12" t="s">
        <v>956</v>
      </c>
      <c r="H1313" s="12"/>
      <c r="I1313" s="6">
        <v>40</v>
      </c>
      <c r="J1313" s="6">
        <v>2</v>
      </c>
      <c r="K1313" s="6">
        <v>3</v>
      </c>
      <c r="L1313" s="6">
        <v>0</v>
      </c>
      <c r="M1313" s="6">
        <v>1.2</v>
      </c>
      <c r="N1313" s="6">
        <v>2.1</v>
      </c>
      <c r="O1313" s="6">
        <v>1918</v>
      </c>
      <c r="P1313" s="6">
        <v>610175</v>
      </c>
      <c r="Q1313" s="6">
        <v>1228</v>
      </c>
      <c r="R1313" s="6">
        <v>1228</v>
      </c>
      <c r="S1313" s="6">
        <v>614</v>
      </c>
      <c r="T1313" s="6">
        <v>307</v>
      </c>
      <c r="U1313" s="6">
        <v>245</v>
      </c>
      <c r="V1313" s="6">
        <v>196</v>
      </c>
      <c r="W1313" s="6">
        <v>153</v>
      </c>
      <c r="X1313" s="6">
        <v>307</v>
      </c>
      <c r="Y1313" s="6">
        <f>INT(VLOOKUP($I1313,怪物模板!$A$3:$N$302,怪物模板!L$1,FALSE))</f>
        <v>12000</v>
      </c>
      <c r="Z1313" s="6">
        <f>INT(VLOOKUP($I1313,怪物模板!$A$3:$N$302,怪物模板!M$1,FALSE))</f>
        <v>0</v>
      </c>
      <c r="AA1313" s="6">
        <f>INT(VLOOKUP($I1313,怪物模板!$A$3:$N$302,怪物模板!N$1,FALSE))</f>
        <v>550</v>
      </c>
      <c r="AB1313" s="6">
        <v>0</v>
      </c>
      <c r="AC1313" s="6">
        <v>0</v>
      </c>
      <c r="AD1313" s="6">
        <v>0</v>
      </c>
    </row>
    <row r="1314" spans="1:30">
      <c r="A1314" s="6">
        <v>1311</v>
      </c>
      <c r="B1314" s="6">
        <v>100030</v>
      </c>
      <c r="C1314" s="12" t="s">
        <v>959</v>
      </c>
      <c r="D1314" s="6"/>
      <c r="E1314" s="11" t="str">
        <f t="shared" si="31"/>
        <v>10003024504</v>
      </c>
      <c r="F1314" s="6">
        <v>24504</v>
      </c>
      <c r="G1314" s="12" t="s">
        <v>956</v>
      </c>
      <c r="H1314" s="12"/>
      <c r="I1314" s="6">
        <v>40</v>
      </c>
      <c r="J1314" s="6">
        <v>2</v>
      </c>
      <c r="K1314" s="6">
        <v>3</v>
      </c>
      <c r="L1314" s="6">
        <v>0</v>
      </c>
      <c r="M1314" s="6">
        <v>1.2</v>
      </c>
      <c r="N1314" s="6">
        <v>2.1</v>
      </c>
      <c r="O1314" s="6">
        <v>1918</v>
      </c>
      <c r="P1314" s="6">
        <v>610175</v>
      </c>
      <c r="Q1314" s="6">
        <v>1228</v>
      </c>
      <c r="R1314" s="6">
        <v>1228</v>
      </c>
      <c r="S1314" s="6">
        <v>614</v>
      </c>
      <c r="T1314" s="6">
        <v>307</v>
      </c>
      <c r="U1314" s="6">
        <v>245</v>
      </c>
      <c r="V1314" s="6">
        <v>196</v>
      </c>
      <c r="W1314" s="6">
        <v>153</v>
      </c>
      <c r="X1314" s="6">
        <v>307</v>
      </c>
      <c r="Y1314" s="6">
        <f>INT(VLOOKUP($I1314,怪物模板!$A$3:$N$302,怪物模板!L$1,FALSE))</f>
        <v>12000</v>
      </c>
      <c r="Z1314" s="6">
        <f>INT(VLOOKUP($I1314,怪物模板!$A$3:$N$302,怪物模板!M$1,FALSE))</f>
        <v>0</v>
      </c>
      <c r="AA1314" s="6">
        <f>INT(VLOOKUP($I1314,怪物模板!$A$3:$N$302,怪物模板!N$1,FALSE))</f>
        <v>550</v>
      </c>
      <c r="AB1314" s="6">
        <v>0</v>
      </c>
      <c r="AC1314" s="6">
        <v>0</v>
      </c>
      <c r="AD1314" s="6">
        <v>0</v>
      </c>
    </row>
    <row r="1315" spans="1:30">
      <c r="A1315" s="6">
        <v>1312</v>
      </c>
      <c r="B1315" s="6">
        <v>100030</v>
      </c>
      <c r="C1315" s="12" t="s">
        <v>960</v>
      </c>
      <c r="D1315" s="6"/>
      <c r="E1315" s="11" t="str">
        <f t="shared" si="31"/>
        <v>10003024505</v>
      </c>
      <c r="F1315" s="6">
        <v>24505</v>
      </c>
      <c r="G1315" s="12" t="s">
        <v>956</v>
      </c>
      <c r="H1315" s="12"/>
      <c r="I1315" s="6">
        <v>40</v>
      </c>
      <c r="J1315" s="6">
        <v>2</v>
      </c>
      <c r="K1315" s="6">
        <v>3</v>
      </c>
      <c r="L1315" s="6">
        <v>0</v>
      </c>
      <c r="M1315" s="6">
        <v>1.2</v>
      </c>
      <c r="N1315" s="6">
        <v>2.1</v>
      </c>
      <c r="O1315" s="6">
        <v>1918</v>
      </c>
      <c r="P1315" s="6">
        <v>610175</v>
      </c>
      <c r="Q1315" s="6">
        <v>1228</v>
      </c>
      <c r="R1315" s="6">
        <v>1228</v>
      </c>
      <c r="S1315" s="6">
        <v>614</v>
      </c>
      <c r="T1315" s="6">
        <v>307</v>
      </c>
      <c r="U1315" s="6">
        <v>245</v>
      </c>
      <c r="V1315" s="6">
        <v>196</v>
      </c>
      <c r="W1315" s="6">
        <v>153</v>
      </c>
      <c r="X1315" s="6">
        <v>307</v>
      </c>
      <c r="Y1315" s="6">
        <f>INT(VLOOKUP($I1315,怪物模板!$A$3:$N$302,怪物模板!L$1,FALSE))</f>
        <v>12000</v>
      </c>
      <c r="Z1315" s="6">
        <f>INT(VLOOKUP($I1315,怪物模板!$A$3:$N$302,怪物模板!M$1,FALSE))</f>
        <v>0</v>
      </c>
      <c r="AA1315" s="6">
        <f>INT(VLOOKUP($I1315,怪物模板!$A$3:$N$302,怪物模板!N$1,FALSE))</f>
        <v>550</v>
      </c>
      <c r="AB1315" s="6">
        <v>0</v>
      </c>
      <c r="AC1315" s="6">
        <v>0</v>
      </c>
      <c r="AD1315" s="6">
        <v>0</v>
      </c>
    </row>
    <row r="1316" spans="1:30">
      <c r="A1316" s="6">
        <v>1313</v>
      </c>
      <c r="B1316" s="6">
        <v>100030</v>
      </c>
      <c r="C1316" s="12" t="s">
        <v>961</v>
      </c>
      <c r="D1316" s="6"/>
      <c r="E1316" s="11" t="str">
        <f t="shared" si="31"/>
        <v>10003024506</v>
      </c>
      <c r="F1316" s="6">
        <v>24506</v>
      </c>
      <c r="G1316" s="12" t="s">
        <v>956</v>
      </c>
      <c r="H1316" s="12"/>
      <c r="I1316" s="6">
        <v>40</v>
      </c>
      <c r="J1316" s="6">
        <v>2</v>
      </c>
      <c r="K1316" s="6">
        <v>3</v>
      </c>
      <c r="L1316" s="6">
        <v>0</v>
      </c>
      <c r="M1316" s="6">
        <v>1.2</v>
      </c>
      <c r="N1316" s="6">
        <v>2.1</v>
      </c>
      <c r="O1316" s="6">
        <v>1918</v>
      </c>
      <c r="P1316" s="6">
        <v>610175</v>
      </c>
      <c r="Q1316" s="6">
        <v>1228</v>
      </c>
      <c r="R1316" s="6">
        <v>1228</v>
      </c>
      <c r="S1316" s="6">
        <v>614</v>
      </c>
      <c r="T1316" s="6">
        <v>307</v>
      </c>
      <c r="U1316" s="6">
        <v>245</v>
      </c>
      <c r="V1316" s="6">
        <v>196</v>
      </c>
      <c r="W1316" s="6">
        <v>153</v>
      </c>
      <c r="X1316" s="6">
        <v>307</v>
      </c>
      <c r="Y1316" s="6">
        <f>INT(VLOOKUP($I1316,怪物模板!$A$3:$N$302,怪物模板!L$1,FALSE))</f>
        <v>12000</v>
      </c>
      <c r="Z1316" s="6">
        <f>INT(VLOOKUP($I1316,怪物模板!$A$3:$N$302,怪物模板!M$1,FALSE))</f>
        <v>0</v>
      </c>
      <c r="AA1316" s="6">
        <f>INT(VLOOKUP($I1316,怪物模板!$A$3:$N$302,怪物模板!N$1,FALSE))</f>
        <v>550</v>
      </c>
      <c r="AB1316" s="6">
        <v>0</v>
      </c>
      <c r="AC1316" s="6">
        <v>0</v>
      </c>
      <c r="AD1316" s="6">
        <v>0</v>
      </c>
    </row>
    <row r="1317" spans="1:30">
      <c r="A1317" s="6">
        <v>1314</v>
      </c>
      <c r="B1317" s="6">
        <v>100030</v>
      </c>
      <c r="C1317" s="12" t="s">
        <v>962</v>
      </c>
      <c r="D1317" s="6"/>
      <c r="E1317" s="11" t="str">
        <f t="shared" si="31"/>
        <v>10003024507</v>
      </c>
      <c r="F1317" s="6">
        <v>24507</v>
      </c>
      <c r="G1317" s="12" t="s">
        <v>956</v>
      </c>
      <c r="H1317" s="12"/>
      <c r="I1317" s="6">
        <v>40</v>
      </c>
      <c r="J1317" s="6">
        <v>2</v>
      </c>
      <c r="K1317" s="6">
        <v>3</v>
      </c>
      <c r="L1317" s="6">
        <v>0</v>
      </c>
      <c r="M1317" s="6">
        <v>1.2</v>
      </c>
      <c r="N1317" s="6">
        <v>2.1</v>
      </c>
      <c r="O1317" s="6">
        <v>1918</v>
      </c>
      <c r="P1317" s="6">
        <v>610175</v>
      </c>
      <c r="Q1317" s="6">
        <v>1228</v>
      </c>
      <c r="R1317" s="6">
        <v>1228</v>
      </c>
      <c r="S1317" s="6">
        <v>614</v>
      </c>
      <c r="T1317" s="6">
        <v>307</v>
      </c>
      <c r="U1317" s="6">
        <v>245</v>
      </c>
      <c r="V1317" s="6">
        <v>196</v>
      </c>
      <c r="W1317" s="6">
        <v>153</v>
      </c>
      <c r="X1317" s="6">
        <v>307</v>
      </c>
      <c r="Y1317" s="6">
        <f>INT(VLOOKUP($I1317,怪物模板!$A$3:$N$302,怪物模板!L$1,FALSE))</f>
        <v>12000</v>
      </c>
      <c r="Z1317" s="6">
        <f>INT(VLOOKUP($I1317,怪物模板!$A$3:$N$302,怪物模板!M$1,FALSE))</f>
        <v>0</v>
      </c>
      <c r="AA1317" s="6">
        <f>INT(VLOOKUP($I1317,怪物模板!$A$3:$N$302,怪物模板!N$1,FALSE))</f>
        <v>550</v>
      </c>
      <c r="AB1317" s="6">
        <v>0</v>
      </c>
      <c r="AC1317" s="6">
        <v>0</v>
      </c>
      <c r="AD1317" s="6">
        <v>0</v>
      </c>
    </row>
    <row r="1318" spans="1:30">
      <c r="A1318" s="6">
        <v>1315</v>
      </c>
      <c r="B1318" s="6">
        <v>100030</v>
      </c>
      <c r="C1318" s="12" t="s">
        <v>963</v>
      </c>
      <c r="D1318" s="6"/>
      <c r="E1318" s="11" t="str">
        <f t="shared" si="31"/>
        <v>10003024508</v>
      </c>
      <c r="F1318" s="6">
        <v>24508</v>
      </c>
      <c r="G1318" s="12" t="s">
        <v>956</v>
      </c>
      <c r="H1318" s="12"/>
      <c r="I1318" s="6">
        <v>40</v>
      </c>
      <c r="J1318" s="6">
        <v>2</v>
      </c>
      <c r="K1318" s="6">
        <v>3</v>
      </c>
      <c r="L1318" s="6">
        <v>0</v>
      </c>
      <c r="M1318" s="6">
        <v>1.2</v>
      </c>
      <c r="N1318" s="6">
        <v>2.1</v>
      </c>
      <c r="O1318" s="6">
        <v>1918</v>
      </c>
      <c r="P1318" s="6">
        <v>610175</v>
      </c>
      <c r="Q1318" s="6">
        <v>1228</v>
      </c>
      <c r="R1318" s="6">
        <v>1228</v>
      </c>
      <c r="S1318" s="6">
        <v>614</v>
      </c>
      <c r="T1318" s="6">
        <v>307</v>
      </c>
      <c r="U1318" s="6">
        <v>245</v>
      </c>
      <c r="V1318" s="6">
        <v>196</v>
      </c>
      <c r="W1318" s="6">
        <v>153</v>
      </c>
      <c r="X1318" s="6">
        <v>307</v>
      </c>
      <c r="Y1318" s="6">
        <f>INT(VLOOKUP($I1318,怪物模板!$A$3:$N$302,怪物模板!L$1,FALSE))</f>
        <v>12000</v>
      </c>
      <c r="Z1318" s="6">
        <f>INT(VLOOKUP($I1318,怪物模板!$A$3:$N$302,怪物模板!M$1,FALSE))</f>
        <v>0</v>
      </c>
      <c r="AA1318" s="6">
        <f>INT(VLOOKUP($I1318,怪物模板!$A$3:$N$302,怪物模板!N$1,FALSE))</f>
        <v>550</v>
      </c>
      <c r="AB1318" s="6">
        <v>0</v>
      </c>
      <c r="AC1318" s="6">
        <v>0</v>
      </c>
      <c r="AD1318" s="6">
        <v>0</v>
      </c>
    </row>
    <row r="1319" spans="1:30">
      <c r="A1319" s="6">
        <v>1316</v>
      </c>
      <c r="B1319" s="6">
        <v>100030</v>
      </c>
      <c r="C1319" s="12" t="s">
        <v>964</v>
      </c>
      <c r="D1319" s="6"/>
      <c r="E1319" s="11" t="str">
        <f t="shared" si="31"/>
        <v>10003024509</v>
      </c>
      <c r="F1319" s="6">
        <v>24509</v>
      </c>
      <c r="G1319" s="12" t="s">
        <v>956</v>
      </c>
      <c r="H1319" s="12"/>
      <c r="I1319" s="6">
        <v>40</v>
      </c>
      <c r="J1319" s="6">
        <v>2</v>
      </c>
      <c r="K1319" s="6">
        <v>3</v>
      </c>
      <c r="L1319" s="6">
        <v>0</v>
      </c>
      <c r="M1319" s="6">
        <v>1.2</v>
      </c>
      <c r="N1319" s="6">
        <v>3.3</v>
      </c>
      <c r="O1319" s="6">
        <v>1918</v>
      </c>
      <c r="P1319" s="6">
        <v>610175</v>
      </c>
      <c r="Q1319" s="6">
        <v>1228</v>
      </c>
      <c r="R1319" s="6">
        <v>1228</v>
      </c>
      <c r="S1319" s="6">
        <v>614</v>
      </c>
      <c r="T1319" s="6">
        <v>307</v>
      </c>
      <c r="U1319" s="6">
        <v>245</v>
      </c>
      <c r="V1319" s="6">
        <v>196</v>
      </c>
      <c r="W1319" s="6">
        <v>153</v>
      </c>
      <c r="X1319" s="6">
        <v>307</v>
      </c>
      <c r="Y1319" s="6">
        <v>12000</v>
      </c>
      <c r="Z1319" s="6">
        <v>0</v>
      </c>
      <c r="AA1319" s="6">
        <v>550</v>
      </c>
      <c r="AB1319" s="6">
        <v>0</v>
      </c>
      <c r="AC1319" s="6">
        <v>0</v>
      </c>
      <c r="AD1319" s="6">
        <v>0</v>
      </c>
    </row>
    <row r="1320" spans="1:30">
      <c r="A1320" s="6">
        <v>1317</v>
      </c>
      <c r="B1320" s="6">
        <v>100030</v>
      </c>
      <c r="C1320" s="12" t="s">
        <v>965</v>
      </c>
      <c r="D1320" s="6"/>
      <c r="E1320" s="11" t="str">
        <f t="shared" si="31"/>
        <v>10003024510</v>
      </c>
      <c r="F1320" s="6">
        <v>24510</v>
      </c>
      <c r="G1320" s="12" t="s">
        <v>956</v>
      </c>
      <c r="H1320" s="12"/>
      <c r="I1320" s="6">
        <v>40</v>
      </c>
      <c r="J1320" s="6">
        <v>2</v>
      </c>
      <c r="K1320" s="6">
        <v>3</v>
      </c>
      <c r="L1320" s="6">
        <v>0</v>
      </c>
      <c r="M1320" s="6">
        <v>1.2</v>
      </c>
      <c r="N1320" s="6">
        <v>3.3</v>
      </c>
      <c r="O1320" s="6">
        <v>1918</v>
      </c>
      <c r="P1320" s="6">
        <v>610175</v>
      </c>
      <c r="Q1320" s="6">
        <v>1228</v>
      </c>
      <c r="R1320" s="6">
        <v>1228</v>
      </c>
      <c r="S1320" s="6">
        <v>614</v>
      </c>
      <c r="T1320" s="6">
        <v>307</v>
      </c>
      <c r="U1320" s="6">
        <v>245</v>
      </c>
      <c r="V1320" s="6">
        <v>196</v>
      </c>
      <c r="W1320" s="6">
        <v>153</v>
      </c>
      <c r="X1320" s="6">
        <v>307</v>
      </c>
      <c r="Y1320" s="6">
        <v>12000</v>
      </c>
      <c r="Z1320" s="6">
        <v>0</v>
      </c>
      <c r="AA1320" s="6">
        <v>550</v>
      </c>
      <c r="AB1320" s="6">
        <v>0</v>
      </c>
      <c r="AC1320" s="6">
        <v>0</v>
      </c>
      <c r="AD1320" s="6">
        <v>0</v>
      </c>
    </row>
    <row r="1321" spans="1:30">
      <c r="A1321" s="6">
        <v>1318</v>
      </c>
      <c r="B1321" s="6">
        <v>100030</v>
      </c>
      <c r="C1321" s="12" t="s">
        <v>966</v>
      </c>
      <c r="D1321" s="6"/>
      <c r="E1321" s="11" t="str">
        <f t="shared" si="31"/>
        <v>10003024511</v>
      </c>
      <c r="F1321" s="6">
        <v>24511</v>
      </c>
      <c r="G1321" s="12" t="s">
        <v>956</v>
      </c>
      <c r="H1321" s="12"/>
      <c r="I1321" s="6">
        <v>40</v>
      </c>
      <c r="J1321" s="6">
        <v>2</v>
      </c>
      <c r="K1321" s="6">
        <v>3</v>
      </c>
      <c r="L1321" s="6">
        <v>0</v>
      </c>
      <c r="M1321" s="6">
        <v>1.2</v>
      </c>
      <c r="N1321" s="6">
        <v>3.3</v>
      </c>
      <c r="O1321" s="6">
        <v>1918</v>
      </c>
      <c r="P1321" s="6">
        <v>610175</v>
      </c>
      <c r="Q1321" s="6">
        <v>1228</v>
      </c>
      <c r="R1321" s="6">
        <v>1228</v>
      </c>
      <c r="S1321" s="6">
        <v>614</v>
      </c>
      <c r="T1321" s="6">
        <v>307</v>
      </c>
      <c r="U1321" s="6">
        <v>245</v>
      </c>
      <c r="V1321" s="6">
        <v>196</v>
      </c>
      <c r="W1321" s="6">
        <v>153</v>
      </c>
      <c r="X1321" s="6">
        <v>307</v>
      </c>
      <c r="Y1321" s="6">
        <v>12000</v>
      </c>
      <c r="Z1321" s="6">
        <v>0</v>
      </c>
      <c r="AA1321" s="6">
        <v>550</v>
      </c>
      <c r="AB1321" s="6">
        <v>0</v>
      </c>
      <c r="AC1321" s="6">
        <v>0</v>
      </c>
      <c r="AD1321" s="6">
        <v>0</v>
      </c>
    </row>
    <row r="1322" spans="1:30">
      <c r="A1322" s="6">
        <v>1319</v>
      </c>
      <c r="B1322" s="6">
        <v>100030</v>
      </c>
      <c r="C1322" s="12" t="s">
        <v>967</v>
      </c>
      <c r="D1322" s="6"/>
      <c r="E1322" s="11" t="str">
        <f t="shared" si="31"/>
        <v>10003024512</v>
      </c>
      <c r="F1322" s="6">
        <v>24512</v>
      </c>
      <c r="G1322" s="12" t="s">
        <v>956</v>
      </c>
      <c r="H1322" s="12"/>
      <c r="I1322" s="6">
        <v>40</v>
      </c>
      <c r="J1322" s="6">
        <v>2</v>
      </c>
      <c r="K1322" s="6">
        <v>3</v>
      </c>
      <c r="L1322" s="6">
        <v>0</v>
      </c>
      <c r="M1322" s="6">
        <v>1.2</v>
      </c>
      <c r="N1322" s="6">
        <v>3.3</v>
      </c>
      <c r="O1322" s="6">
        <v>1918</v>
      </c>
      <c r="P1322" s="6">
        <v>610175</v>
      </c>
      <c r="Q1322" s="6">
        <v>1228</v>
      </c>
      <c r="R1322" s="6">
        <v>1228</v>
      </c>
      <c r="S1322" s="6">
        <v>614</v>
      </c>
      <c r="T1322" s="6">
        <v>307</v>
      </c>
      <c r="U1322" s="6">
        <v>245</v>
      </c>
      <c r="V1322" s="6">
        <v>196</v>
      </c>
      <c r="W1322" s="6">
        <v>153</v>
      </c>
      <c r="X1322" s="6">
        <v>307</v>
      </c>
      <c r="Y1322" s="6">
        <v>12000</v>
      </c>
      <c r="Z1322" s="6">
        <v>0</v>
      </c>
      <c r="AA1322" s="6">
        <v>550</v>
      </c>
      <c r="AB1322" s="6">
        <v>0</v>
      </c>
      <c r="AC1322" s="6">
        <v>0</v>
      </c>
      <c r="AD1322" s="6">
        <v>0</v>
      </c>
    </row>
    <row r="1323" spans="1:30">
      <c r="A1323" s="6">
        <v>1320</v>
      </c>
      <c r="B1323" s="6">
        <v>100030</v>
      </c>
      <c r="C1323" s="12" t="s">
        <v>968</v>
      </c>
      <c r="D1323" s="6"/>
      <c r="E1323" s="11" t="str">
        <f t="shared" si="31"/>
        <v>10003024513</v>
      </c>
      <c r="F1323" s="6">
        <v>24513</v>
      </c>
      <c r="G1323" s="12" t="s">
        <v>956</v>
      </c>
      <c r="H1323" s="12"/>
      <c r="I1323" s="6">
        <v>40</v>
      </c>
      <c r="J1323" s="6">
        <v>2</v>
      </c>
      <c r="K1323" s="6">
        <v>3</v>
      </c>
      <c r="L1323" s="6">
        <v>0</v>
      </c>
      <c r="M1323" s="6">
        <v>1.2</v>
      </c>
      <c r="N1323" s="6">
        <v>3.3</v>
      </c>
      <c r="O1323" s="6">
        <v>1918</v>
      </c>
      <c r="P1323" s="6">
        <v>610175</v>
      </c>
      <c r="Q1323" s="6">
        <v>1228</v>
      </c>
      <c r="R1323" s="6">
        <v>1228</v>
      </c>
      <c r="S1323" s="6">
        <v>614</v>
      </c>
      <c r="T1323" s="6">
        <v>307</v>
      </c>
      <c r="U1323" s="6">
        <v>245</v>
      </c>
      <c r="V1323" s="6">
        <v>196</v>
      </c>
      <c r="W1323" s="6">
        <v>153</v>
      </c>
      <c r="X1323" s="6">
        <v>307</v>
      </c>
      <c r="Y1323" s="6">
        <v>12000</v>
      </c>
      <c r="Z1323" s="6">
        <v>0</v>
      </c>
      <c r="AA1323" s="6">
        <v>550</v>
      </c>
      <c r="AB1323" s="6">
        <v>0</v>
      </c>
      <c r="AC1323" s="6">
        <v>0</v>
      </c>
      <c r="AD1323" s="6">
        <v>0</v>
      </c>
    </row>
    <row r="1324" spans="1:30">
      <c r="A1324" s="6">
        <v>1321</v>
      </c>
      <c r="B1324" s="6">
        <v>100030</v>
      </c>
      <c r="C1324" s="12" t="s">
        <v>969</v>
      </c>
      <c r="D1324" s="6"/>
      <c r="E1324" s="11" t="str">
        <f t="shared" si="31"/>
        <v>10003024514</v>
      </c>
      <c r="F1324" s="6">
        <v>24514</v>
      </c>
      <c r="G1324" s="12" t="s">
        <v>956</v>
      </c>
      <c r="H1324" s="12"/>
      <c r="I1324" s="6">
        <v>40</v>
      </c>
      <c r="J1324" s="6">
        <v>2</v>
      </c>
      <c r="K1324" s="6">
        <v>3</v>
      </c>
      <c r="L1324" s="6">
        <v>0</v>
      </c>
      <c r="M1324" s="6">
        <v>1.2</v>
      </c>
      <c r="N1324" s="6">
        <v>3.3</v>
      </c>
      <c r="O1324" s="6">
        <v>1918</v>
      </c>
      <c r="P1324" s="6">
        <v>610175</v>
      </c>
      <c r="Q1324" s="6">
        <v>1228</v>
      </c>
      <c r="R1324" s="6">
        <v>1228</v>
      </c>
      <c r="S1324" s="6">
        <v>614</v>
      </c>
      <c r="T1324" s="6">
        <v>307</v>
      </c>
      <c r="U1324" s="6">
        <v>245</v>
      </c>
      <c r="V1324" s="6">
        <v>196</v>
      </c>
      <c r="W1324" s="6">
        <v>153</v>
      </c>
      <c r="X1324" s="6">
        <v>307</v>
      </c>
      <c r="Y1324" s="6">
        <v>12000</v>
      </c>
      <c r="Z1324" s="6">
        <v>0</v>
      </c>
      <c r="AA1324" s="6">
        <v>550</v>
      </c>
      <c r="AB1324" s="6">
        <v>0</v>
      </c>
      <c r="AC1324" s="6">
        <v>0</v>
      </c>
      <c r="AD1324" s="6">
        <v>0</v>
      </c>
    </row>
    <row r="1325" spans="1:30">
      <c r="A1325" s="6">
        <v>1322</v>
      </c>
      <c r="B1325" s="6">
        <v>100030</v>
      </c>
      <c r="C1325" s="12" t="s">
        <v>970</v>
      </c>
      <c r="D1325" s="6"/>
      <c r="E1325" s="11" t="str">
        <f t="shared" si="31"/>
        <v>10003024515</v>
      </c>
      <c r="F1325" s="6">
        <v>24515</v>
      </c>
      <c r="G1325" s="12" t="s">
        <v>956</v>
      </c>
      <c r="H1325" s="12"/>
      <c r="I1325" s="6">
        <v>40</v>
      </c>
      <c r="J1325" s="6">
        <v>2</v>
      </c>
      <c r="K1325" s="6">
        <v>3</v>
      </c>
      <c r="L1325" s="6">
        <v>0</v>
      </c>
      <c r="M1325" s="6">
        <v>1.2</v>
      </c>
      <c r="N1325" s="6">
        <v>3.3</v>
      </c>
      <c r="O1325" s="6">
        <v>1918</v>
      </c>
      <c r="P1325" s="6">
        <v>610175</v>
      </c>
      <c r="Q1325" s="6">
        <v>1228</v>
      </c>
      <c r="R1325" s="6">
        <v>1228</v>
      </c>
      <c r="S1325" s="6">
        <v>614</v>
      </c>
      <c r="T1325" s="6">
        <v>307</v>
      </c>
      <c r="U1325" s="6">
        <v>245</v>
      </c>
      <c r="V1325" s="6">
        <v>196</v>
      </c>
      <c r="W1325" s="6">
        <v>153</v>
      </c>
      <c r="X1325" s="6">
        <v>307</v>
      </c>
      <c r="Y1325" s="6">
        <v>12000</v>
      </c>
      <c r="Z1325" s="6">
        <v>0</v>
      </c>
      <c r="AA1325" s="6">
        <v>550</v>
      </c>
      <c r="AB1325" s="6">
        <v>0</v>
      </c>
      <c r="AC1325" s="6">
        <v>0</v>
      </c>
      <c r="AD1325" s="6">
        <v>0</v>
      </c>
    </row>
    <row r="1326" spans="1:30">
      <c r="A1326" s="6">
        <v>1323</v>
      </c>
      <c r="B1326" s="6">
        <v>100050</v>
      </c>
      <c r="C1326" s="12" t="s">
        <v>955</v>
      </c>
      <c r="D1326" s="6"/>
      <c r="E1326" s="11" t="str">
        <f t="shared" si="31"/>
        <v>10005024501</v>
      </c>
      <c r="F1326" s="6">
        <v>24501</v>
      </c>
      <c r="G1326" s="12" t="s">
        <v>956</v>
      </c>
      <c r="H1326" s="12"/>
      <c r="I1326" s="6">
        <v>40</v>
      </c>
      <c r="J1326" s="6">
        <v>2</v>
      </c>
      <c r="K1326" s="6">
        <v>3</v>
      </c>
      <c r="L1326" s="6">
        <v>0</v>
      </c>
      <c r="M1326" s="6">
        <v>1.2</v>
      </c>
      <c r="N1326" s="6">
        <v>3.3</v>
      </c>
      <c r="O1326" s="6">
        <v>3136</v>
      </c>
      <c r="P1326" s="6">
        <v>1007750</v>
      </c>
      <c r="Q1326" s="6">
        <v>2007</v>
      </c>
      <c r="R1326" s="6">
        <v>2007</v>
      </c>
      <c r="S1326" s="6">
        <v>1003</v>
      </c>
      <c r="T1326" s="6">
        <v>501</v>
      </c>
      <c r="U1326" s="6">
        <v>401</v>
      </c>
      <c r="V1326" s="6">
        <v>321</v>
      </c>
      <c r="W1326" s="6">
        <v>250</v>
      </c>
      <c r="X1326" s="6">
        <v>501</v>
      </c>
      <c r="Y1326" s="6">
        <v>12000</v>
      </c>
      <c r="Z1326" s="6">
        <v>0</v>
      </c>
      <c r="AA1326" s="6">
        <v>550</v>
      </c>
      <c r="AB1326" s="6">
        <v>0</v>
      </c>
      <c r="AC1326" s="6">
        <v>0</v>
      </c>
      <c r="AD1326" s="6">
        <v>0</v>
      </c>
    </row>
    <row r="1327" spans="1:30">
      <c r="A1327" s="6">
        <v>1324</v>
      </c>
      <c r="B1327" s="6">
        <v>100050</v>
      </c>
      <c r="C1327" s="12" t="s">
        <v>957</v>
      </c>
      <c r="D1327" s="6"/>
      <c r="E1327" s="11" t="str">
        <f t="shared" si="31"/>
        <v>10005024502</v>
      </c>
      <c r="F1327" s="6">
        <v>24502</v>
      </c>
      <c r="G1327" s="12" t="s">
        <v>956</v>
      </c>
      <c r="H1327" s="12"/>
      <c r="I1327" s="6">
        <v>40</v>
      </c>
      <c r="J1327" s="6">
        <v>2</v>
      </c>
      <c r="K1327" s="6">
        <v>3</v>
      </c>
      <c r="L1327" s="6">
        <v>0</v>
      </c>
      <c r="M1327" s="6">
        <v>1.2</v>
      </c>
      <c r="N1327" s="6">
        <v>3.3</v>
      </c>
      <c r="O1327" s="6">
        <v>3136</v>
      </c>
      <c r="P1327" s="6">
        <v>1007750</v>
      </c>
      <c r="Q1327" s="6">
        <v>2007</v>
      </c>
      <c r="R1327" s="6">
        <v>2007</v>
      </c>
      <c r="S1327" s="6">
        <v>1003</v>
      </c>
      <c r="T1327" s="6">
        <v>501</v>
      </c>
      <c r="U1327" s="6">
        <v>401</v>
      </c>
      <c r="V1327" s="6">
        <v>321</v>
      </c>
      <c r="W1327" s="6">
        <v>250</v>
      </c>
      <c r="X1327" s="6">
        <v>501</v>
      </c>
      <c r="Y1327" s="6">
        <v>12000</v>
      </c>
      <c r="Z1327" s="6">
        <v>0</v>
      </c>
      <c r="AA1327" s="6">
        <v>550</v>
      </c>
      <c r="AB1327" s="6">
        <v>0</v>
      </c>
      <c r="AC1327" s="6">
        <v>0</v>
      </c>
      <c r="AD1327" s="6">
        <v>0</v>
      </c>
    </row>
    <row r="1328" spans="1:30">
      <c r="A1328" s="6">
        <v>1325</v>
      </c>
      <c r="B1328" s="6">
        <v>100050</v>
      </c>
      <c r="C1328" s="12" t="s">
        <v>958</v>
      </c>
      <c r="D1328" s="6"/>
      <c r="E1328" s="11" t="str">
        <f t="shared" si="31"/>
        <v>10005024503</v>
      </c>
      <c r="F1328" s="6">
        <v>24503</v>
      </c>
      <c r="G1328" s="12" t="s">
        <v>956</v>
      </c>
      <c r="H1328" s="12"/>
      <c r="I1328" s="6">
        <v>40</v>
      </c>
      <c r="J1328" s="6">
        <v>2</v>
      </c>
      <c r="K1328" s="6">
        <v>3</v>
      </c>
      <c r="L1328" s="6">
        <v>0</v>
      </c>
      <c r="M1328" s="6">
        <v>1.2</v>
      </c>
      <c r="N1328" s="6">
        <v>3.3</v>
      </c>
      <c r="O1328" s="6">
        <v>3136</v>
      </c>
      <c r="P1328" s="6">
        <v>1007750</v>
      </c>
      <c r="Q1328" s="6">
        <v>2007</v>
      </c>
      <c r="R1328" s="6">
        <v>2007</v>
      </c>
      <c r="S1328" s="6">
        <v>1003</v>
      </c>
      <c r="T1328" s="6">
        <v>501</v>
      </c>
      <c r="U1328" s="6">
        <v>401</v>
      </c>
      <c r="V1328" s="6">
        <v>321</v>
      </c>
      <c r="W1328" s="6">
        <v>250</v>
      </c>
      <c r="X1328" s="6">
        <v>501</v>
      </c>
      <c r="Y1328" s="6">
        <v>12000</v>
      </c>
      <c r="Z1328" s="6">
        <v>0</v>
      </c>
      <c r="AA1328" s="6">
        <v>550</v>
      </c>
      <c r="AB1328" s="6">
        <v>0</v>
      </c>
      <c r="AC1328" s="6">
        <v>0</v>
      </c>
      <c r="AD1328" s="6">
        <v>0</v>
      </c>
    </row>
    <row r="1329" spans="1:30">
      <c r="A1329" s="6">
        <v>1326</v>
      </c>
      <c r="B1329" s="6">
        <v>100050</v>
      </c>
      <c r="C1329" s="12" t="s">
        <v>959</v>
      </c>
      <c r="D1329" s="6"/>
      <c r="E1329" s="11" t="str">
        <f t="shared" si="31"/>
        <v>10005024504</v>
      </c>
      <c r="F1329" s="6">
        <v>24504</v>
      </c>
      <c r="G1329" s="12" t="s">
        <v>956</v>
      </c>
      <c r="H1329" s="12"/>
      <c r="I1329" s="6">
        <v>40</v>
      </c>
      <c r="J1329" s="6">
        <v>2</v>
      </c>
      <c r="K1329" s="6">
        <v>3</v>
      </c>
      <c r="L1329" s="6">
        <v>0</v>
      </c>
      <c r="M1329" s="6">
        <v>1.2</v>
      </c>
      <c r="N1329" s="6">
        <v>3.3</v>
      </c>
      <c r="O1329" s="6">
        <v>3136</v>
      </c>
      <c r="P1329" s="6">
        <v>1007750</v>
      </c>
      <c r="Q1329" s="6">
        <v>2007</v>
      </c>
      <c r="R1329" s="6">
        <v>2007</v>
      </c>
      <c r="S1329" s="6">
        <v>1003</v>
      </c>
      <c r="T1329" s="6">
        <v>501</v>
      </c>
      <c r="U1329" s="6">
        <v>401</v>
      </c>
      <c r="V1329" s="6">
        <v>321</v>
      </c>
      <c r="W1329" s="6">
        <v>250</v>
      </c>
      <c r="X1329" s="6">
        <v>501</v>
      </c>
      <c r="Y1329" s="6">
        <v>12000</v>
      </c>
      <c r="Z1329" s="6">
        <v>0</v>
      </c>
      <c r="AA1329" s="6">
        <v>550</v>
      </c>
      <c r="AB1329" s="6">
        <v>0</v>
      </c>
      <c r="AC1329" s="6">
        <v>0</v>
      </c>
      <c r="AD1329" s="6">
        <v>0</v>
      </c>
    </row>
    <row r="1330" spans="1:30">
      <c r="A1330" s="6">
        <v>1327</v>
      </c>
      <c r="B1330" s="6">
        <v>100050</v>
      </c>
      <c r="C1330" s="12" t="s">
        <v>960</v>
      </c>
      <c r="D1330" s="6"/>
      <c r="E1330" s="11" t="str">
        <f t="shared" si="31"/>
        <v>10005024505</v>
      </c>
      <c r="F1330" s="6">
        <v>24505</v>
      </c>
      <c r="G1330" s="12" t="s">
        <v>956</v>
      </c>
      <c r="H1330" s="12"/>
      <c r="I1330" s="6">
        <v>40</v>
      </c>
      <c r="J1330" s="6">
        <v>2</v>
      </c>
      <c r="K1330" s="6">
        <v>3</v>
      </c>
      <c r="L1330" s="6">
        <v>0</v>
      </c>
      <c r="M1330" s="6">
        <v>1.2</v>
      </c>
      <c r="N1330" s="6">
        <v>3.3</v>
      </c>
      <c r="O1330" s="6">
        <v>3136</v>
      </c>
      <c r="P1330" s="6">
        <v>1007750</v>
      </c>
      <c r="Q1330" s="6">
        <v>2007</v>
      </c>
      <c r="R1330" s="6">
        <v>2007</v>
      </c>
      <c r="S1330" s="6">
        <v>1003</v>
      </c>
      <c r="T1330" s="6">
        <v>501</v>
      </c>
      <c r="U1330" s="6">
        <v>401</v>
      </c>
      <c r="V1330" s="6">
        <v>321</v>
      </c>
      <c r="W1330" s="6">
        <v>250</v>
      </c>
      <c r="X1330" s="6">
        <v>501</v>
      </c>
      <c r="Y1330" s="6">
        <v>12000</v>
      </c>
      <c r="Z1330" s="6">
        <v>0</v>
      </c>
      <c r="AA1330" s="6">
        <v>550</v>
      </c>
      <c r="AB1330" s="6">
        <v>0</v>
      </c>
      <c r="AC1330" s="6">
        <v>0</v>
      </c>
      <c r="AD1330" s="6">
        <v>0</v>
      </c>
    </row>
    <row r="1331" spans="1:30">
      <c r="A1331" s="6">
        <v>1328</v>
      </c>
      <c r="B1331" s="6">
        <v>100050</v>
      </c>
      <c r="C1331" s="12" t="s">
        <v>961</v>
      </c>
      <c r="D1331" s="6"/>
      <c r="E1331" s="11" t="str">
        <f t="shared" si="31"/>
        <v>10005024506</v>
      </c>
      <c r="F1331" s="6">
        <v>24506</v>
      </c>
      <c r="G1331" s="12" t="s">
        <v>956</v>
      </c>
      <c r="H1331" s="12"/>
      <c r="I1331" s="6">
        <v>40</v>
      </c>
      <c r="J1331" s="6">
        <v>2</v>
      </c>
      <c r="K1331" s="6">
        <v>3</v>
      </c>
      <c r="L1331" s="6">
        <v>0</v>
      </c>
      <c r="M1331" s="6">
        <v>1.2</v>
      </c>
      <c r="N1331" s="6">
        <v>3.3</v>
      </c>
      <c r="O1331" s="6">
        <v>3136</v>
      </c>
      <c r="P1331" s="6">
        <v>1007750</v>
      </c>
      <c r="Q1331" s="6">
        <v>2007</v>
      </c>
      <c r="R1331" s="6">
        <v>2007</v>
      </c>
      <c r="S1331" s="6">
        <v>1003</v>
      </c>
      <c r="T1331" s="6">
        <v>501</v>
      </c>
      <c r="U1331" s="6">
        <v>401</v>
      </c>
      <c r="V1331" s="6">
        <v>321</v>
      </c>
      <c r="W1331" s="6">
        <v>250</v>
      </c>
      <c r="X1331" s="6">
        <v>501</v>
      </c>
      <c r="Y1331" s="6">
        <v>12000</v>
      </c>
      <c r="Z1331" s="6">
        <v>0</v>
      </c>
      <c r="AA1331" s="6">
        <v>550</v>
      </c>
      <c r="AB1331" s="6">
        <v>0</v>
      </c>
      <c r="AC1331" s="6">
        <v>0</v>
      </c>
      <c r="AD1331" s="6">
        <v>0</v>
      </c>
    </row>
    <row r="1332" spans="1:30">
      <c r="A1332" s="6">
        <v>1329</v>
      </c>
      <c r="B1332" s="6">
        <v>100050</v>
      </c>
      <c r="C1332" s="12" t="s">
        <v>962</v>
      </c>
      <c r="D1332" s="6"/>
      <c r="E1332" s="11" t="str">
        <f t="shared" si="31"/>
        <v>10005024507</v>
      </c>
      <c r="F1332" s="6">
        <v>24507</v>
      </c>
      <c r="G1332" s="12" t="s">
        <v>956</v>
      </c>
      <c r="H1332" s="12"/>
      <c r="I1332" s="6">
        <v>40</v>
      </c>
      <c r="J1332" s="6">
        <v>2</v>
      </c>
      <c r="K1332" s="6">
        <v>3</v>
      </c>
      <c r="L1332" s="6">
        <v>0</v>
      </c>
      <c r="M1332" s="6">
        <v>1.2</v>
      </c>
      <c r="N1332" s="6">
        <v>3.3</v>
      </c>
      <c r="O1332" s="6">
        <v>3136</v>
      </c>
      <c r="P1332" s="6">
        <v>1007750</v>
      </c>
      <c r="Q1332" s="6">
        <v>2007</v>
      </c>
      <c r="R1332" s="6">
        <v>2007</v>
      </c>
      <c r="S1332" s="6">
        <v>1003</v>
      </c>
      <c r="T1332" s="6">
        <v>501</v>
      </c>
      <c r="U1332" s="6">
        <v>401</v>
      </c>
      <c r="V1332" s="6">
        <v>321</v>
      </c>
      <c r="W1332" s="6">
        <v>250</v>
      </c>
      <c r="X1332" s="6">
        <v>501</v>
      </c>
      <c r="Y1332" s="6">
        <v>12000</v>
      </c>
      <c r="Z1332" s="6">
        <v>0</v>
      </c>
      <c r="AA1332" s="6">
        <v>550</v>
      </c>
      <c r="AB1332" s="6">
        <v>0</v>
      </c>
      <c r="AC1332" s="6">
        <v>0</v>
      </c>
      <c r="AD1332" s="6">
        <v>0</v>
      </c>
    </row>
    <row r="1333" spans="1:30">
      <c r="A1333" s="6">
        <v>1330</v>
      </c>
      <c r="B1333" s="6">
        <v>100050</v>
      </c>
      <c r="C1333" s="12" t="s">
        <v>963</v>
      </c>
      <c r="D1333" s="6"/>
      <c r="E1333" s="11" t="str">
        <f t="shared" si="31"/>
        <v>10005024508</v>
      </c>
      <c r="F1333" s="6">
        <v>24508</v>
      </c>
      <c r="G1333" s="12" t="s">
        <v>956</v>
      </c>
      <c r="H1333" s="12"/>
      <c r="I1333" s="6">
        <v>40</v>
      </c>
      <c r="J1333" s="6">
        <v>2</v>
      </c>
      <c r="K1333" s="6">
        <v>3</v>
      </c>
      <c r="L1333" s="6">
        <v>0</v>
      </c>
      <c r="M1333" s="6">
        <v>1.2</v>
      </c>
      <c r="N1333" s="6">
        <v>3.3</v>
      </c>
      <c r="O1333" s="6">
        <v>3136</v>
      </c>
      <c r="P1333" s="6">
        <v>1007750</v>
      </c>
      <c r="Q1333" s="6">
        <v>2007</v>
      </c>
      <c r="R1333" s="6">
        <v>2007</v>
      </c>
      <c r="S1333" s="6">
        <v>1003</v>
      </c>
      <c r="T1333" s="6">
        <v>501</v>
      </c>
      <c r="U1333" s="6">
        <v>401</v>
      </c>
      <c r="V1333" s="6">
        <v>321</v>
      </c>
      <c r="W1333" s="6">
        <v>250</v>
      </c>
      <c r="X1333" s="6">
        <v>501</v>
      </c>
      <c r="Y1333" s="6">
        <v>12000</v>
      </c>
      <c r="Z1333" s="6">
        <v>0</v>
      </c>
      <c r="AA1333" s="6">
        <v>550</v>
      </c>
      <c r="AB1333" s="6">
        <v>0</v>
      </c>
      <c r="AC1333" s="6">
        <v>0</v>
      </c>
      <c r="AD1333" s="6">
        <v>0</v>
      </c>
    </row>
    <row r="1334" spans="1:30">
      <c r="A1334" s="6">
        <v>1331</v>
      </c>
      <c r="B1334" s="6">
        <v>100050</v>
      </c>
      <c r="C1334" s="12" t="s">
        <v>964</v>
      </c>
      <c r="D1334" s="6"/>
      <c r="E1334" s="11" t="str">
        <f t="shared" si="31"/>
        <v>10005024509</v>
      </c>
      <c r="F1334" s="6">
        <v>24509</v>
      </c>
      <c r="G1334" s="12" t="s">
        <v>956</v>
      </c>
      <c r="H1334" s="12"/>
      <c r="I1334" s="6">
        <v>40</v>
      </c>
      <c r="J1334" s="6">
        <v>2</v>
      </c>
      <c r="K1334" s="6">
        <v>3</v>
      </c>
      <c r="L1334" s="6">
        <v>0</v>
      </c>
      <c r="M1334" s="6">
        <v>1.2</v>
      </c>
      <c r="N1334" s="6">
        <v>3.3</v>
      </c>
      <c r="O1334" s="6">
        <v>3136</v>
      </c>
      <c r="P1334" s="6">
        <v>1007750</v>
      </c>
      <c r="Q1334" s="6">
        <v>2007</v>
      </c>
      <c r="R1334" s="6">
        <v>2007</v>
      </c>
      <c r="S1334" s="6">
        <v>1003</v>
      </c>
      <c r="T1334" s="6">
        <v>501</v>
      </c>
      <c r="U1334" s="6">
        <v>401</v>
      </c>
      <c r="V1334" s="6">
        <v>321</v>
      </c>
      <c r="W1334" s="6">
        <v>250</v>
      </c>
      <c r="X1334" s="6">
        <v>501</v>
      </c>
      <c r="Y1334" s="6">
        <v>12000</v>
      </c>
      <c r="Z1334" s="6">
        <v>0</v>
      </c>
      <c r="AA1334" s="6">
        <v>550</v>
      </c>
      <c r="AB1334" s="6">
        <v>0</v>
      </c>
      <c r="AC1334" s="6">
        <v>0</v>
      </c>
      <c r="AD1334" s="6">
        <v>0</v>
      </c>
    </row>
    <row r="1335" spans="1:30">
      <c r="A1335" s="6">
        <v>1332</v>
      </c>
      <c r="B1335" s="6">
        <v>100050</v>
      </c>
      <c r="C1335" s="12" t="s">
        <v>965</v>
      </c>
      <c r="D1335" s="6"/>
      <c r="E1335" s="11" t="str">
        <f t="shared" si="31"/>
        <v>10005024510</v>
      </c>
      <c r="F1335" s="6">
        <v>24510</v>
      </c>
      <c r="G1335" s="12" t="s">
        <v>956</v>
      </c>
      <c r="H1335" s="12"/>
      <c r="I1335" s="6">
        <v>40</v>
      </c>
      <c r="J1335" s="6">
        <v>2</v>
      </c>
      <c r="K1335" s="6">
        <v>3</v>
      </c>
      <c r="L1335" s="6">
        <v>0</v>
      </c>
      <c r="M1335" s="6">
        <v>1.2</v>
      </c>
      <c r="N1335" s="6">
        <v>3.3</v>
      </c>
      <c r="O1335" s="6">
        <v>3136</v>
      </c>
      <c r="P1335" s="6">
        <v>1007750</v>
      </c>
      <c r="Q1335" s="6">
        <v>2007</v>
      </c>
      <c r="R1335" s="6">
        <v>2007</v>
      </c>
      <c r="S1335" s="6">
        <v>1003</v>
      </c>
      <c r="T1335" s="6">
        <v>501</v>
      </c>
      <c r="U1335" s="6">
        <v>401</v>
      </c>
      <c r="V1335" s="6">
        <v>321</v>
      </c>
      <c r="W1335" s="6">
        <v>250</v>
      </c>
      <c r="X1335" s="6">
        <v>501</v>
      </c>
      <c r="Y1335" s="6">
        <v>12000</v>
      </c>
      <c r="Z1335" s="6">
        <v>0</v>
      </c>
      <c r="AA1335" s="6">
        <v>550</v>
      </c>
      <c r="AB1335" s="6">
        <v>0</v>
      </c>
      <c r="AC1335" s="6">
        <v>0</v>
      </c>
      <c r="AD1335" s="6">
        <v>0</v>
      </c>
    </row>
    <row r="1336" spans="1:30">
      <c r="A1336" s="6">
        <v>1333</v>
      </c>
      <c r="B1336" s="6">
        <v>100050</v>
      </c>
      <c r="C1336" s="12" t="s">
        <v>966</v>
      </c>
      <c r="D1336" s="6"/>
      <c r="E1336" s="11" t="str">
        <f t="shared" si="31"/>
        <v>10005024511</v>
      </c>
      <c r="F1336" s="6">
        <v>24511</v>
      </c>
      <c r="G1336" s="12" t="s">
        <v>956</v>
      </c>
      <c r="H1336" s="12"/>
      <c r="I1336" s="6">
        <v>40</v>
      </c>
      <c r="J1336" s="6">
        <v>2</v>
      </c>
      <c r="K1336" s="6">
        <v>3</v>
      </c>
      <c r="L1336" s="6">
        <v>0</v>
      </c>
      <c r="M1336" s="6">
        <v>1.2</v>
      </c>
      <c r="N1336" s="6">
        <v>3.3</v>
      </c>
      <c r="O1336" s="6">
        <v>3136</v>
      </c>
      <c r="P1336" s="6">
        <v>1007750</v>
      </c>
      <c r="Q1336" s="6">
        <v>2007</v>
      </c>
      <c r="R1336" s="6">
        <v>2007</v>
      </c>
      <c r="S1336" s="6">
        <v>1003</v>
      </c>
      <c r="T1336" s="6">
        <v>501</v>
      </c>
      <c r="U1336" s="6">
        <v>401</v>
      </c>
      <c r="V1336" s="6">
        <v>321</v>
      </c>
      <c r="W1336" s="6">
        <v>250</v>
      </c>
      <c r="X1336" s="6">
        <v>501</v>
      </c>
      <c r="Y1336" s="6">
        <v>12000</v>
      </c>
      <c r="Z1336" s="6">
        <v>0</v>
      </c>
      <c r="AA1336" s="6">
        <v>550</v>
      </c>
      <c r="AB1336" s="6">
        <v>0</v>
      </c>
      <c r="AC1336" s="6">
        <v>0</v>
      </c>
      <c r="AD1336" s="6">
        <v>0</v>
      </c>
    </row>
    <row r="1337" spans="1:30">
      <c r="A1337" s="6">
        <v>1334</v>
      </c>
      <c r="B1337" s="6">
        <v>100050</v>
      </c>
      <c r="C1337" s="12" t="s">
        <v>967</v>
      </c>
      <c r="D1337" s="6"/>
      <c r="E1337" s="11" t="str">
        <f t="shared" si="31"/>
        <v>10005024512</v>
      </c>
      <c r="F1337" s="6">
        <v>24512</v>
      </c>
      <c r="G1337" s="12" t="s">
        <v>956</v>
      </c>
      <c r="H1337" s="12"/>
      <c r="I1337" s="6">
        <v>40</v>
      </c>
      <c r="J1337" s="6">
        <v>2</v>
      </c>
      <c r="K1337" s="6">
        <v>3</v>
      </c>
      <c r="L1337" s="6">
        <v>0</v>
      </c>
      <c r="M1337" s="6">
        <v>1.2</v>
      </c>
      <c r="N1337" s="6">
        <v>3.3</v>
      </c>
      <c r="O1337" s="6">
        <v>3136</v>
      </c>
      <c r="P1337" s="6">
        <v>1007750</v>
      </c>
      <c r="Q1337" s="6">
        <v>2007</v>
      </c>
      <c r="R1337" s="6">
        <v>2007</v>
      </c>
      <c r="S1337" s="6">
        <v>1003</v>
      </c>
      <c r="T1337" s="6">
        <v>501</v>
      </c>
      <c r="U1337" s="6">
        <v>401</v>
      </c>
      <c r="V1337" s="6">
        <v>321</v>
      </c>
      <c r="W1337" s="6">
        <v>250</v>
      </c>
      <c r="X1337" s="6">
        <v>501</v>
      </c>
      <c r="Y1337" s="6">
        <v>12000</v>
      </c>
      <c r="Z1337" s="6">
        <v>0</v>
      </c>
      <c r="AA1337" s="6">
        <v>550</v>
      </c>
      <c r="AB1337" s="6">
        <v>0</v>
      </c>
      <c r="AC1337" s="6">
        <v>0</v>
      </c>
      <c r="AD1337" s="6">
        <v>0</v>
      </c>
    </row>
    <row r="1338" spans="1:30">
      <c r="A1338" s="6">
        <v>1335</v>
      </c>
      <c r="B1338" s="6">
        <v>100050</v>
      </c>
      <c r="C1338" s="12" t="s">
        <v>968</v>
      </c>
      <c r="D1338" s="6"/>
      <c r="E1338" s="11" t="str">
        <f t="shared" si="31"/>
        <v>10005024513</v>
      </c>
      <c r="F1338" s="6">
        <v>24513</v>
      </c>
      <c r="G1338" s="12" t="s">
        <v>956</v>
      </c>
      <c r="H1338" s="12"/>
      <c r="I1338" s="6">
        <v>40</v>
      </c>
      <c r="J1338" s="6">
        <v>2</v>
      </c>
      <c r="K1338" s="6">
        <v>3</v>
      </c>
      <c r="L1338" s="6">
        <v>0</v>
      </c>
      <c r="M1338" s="6">
        <v>1.2</v>
      </c>
      <c r="N1338" s="6">
        <v>3.3</v>
      </c>
      <c r="O1338" s="6">
        <v>3136</v>
      </c>
      <c r="P1338" s="6">
        <v>1007750</v>
      </c>
      <c r="Q1338" s="6">
        <v>2007</v>
      </c>
      <c r="R1338" s="6">
        <v>2007</v>
      </c>
      <c r="S1338" s="6">
        <v>1003</v>
      </c>
      <c r="T1338" s="6">
        <v>501</v>
      </c>
      <c r="U1338" s="6">
        <v>401</v>
      </c>
      <c r="V1338" s="6">
        <v>321</v>
      </c>
      <c r="W1338" s="6">
        <v>250</v>
      </c>
      <c r="X1338" s="6">
        <v>501</v>
      </c>
      <c r="Y1338" s="6">
        <v>12000</v>
      </c>
      <c r="Z1338" s="6">
        <v>0</v>
      </c>
      <c r="AA1338" s="6">
        <v>550</v>
      </c>
      <c r="AB1338" s="6">
        <v>0</v>
      </c>
      <c r="AC1338" s="6">
        <v>0</v>
      </c>
      <c r="AD1338" s="6">
        <v>0</v>
      </c>
    </row>
    <row r="1339" spans="1:30">
      <c r="A1339" s="6">
        <v>1336</v>
      </c>
      <c r="B1339" s="6">
        <v>100050</v>
      </c>
      <c r="C1339" s="12" t="s">
        <v>969</v>
      </c>
      <c r="D1339" s="6"/>
      <c r="E1339" s="11" t="str">
        <f t="shared" si="31"/>
        <v>10005024514</v>
      </c>
      <c r="F1339" s="6">
        <v>24514</v>
      </c>
      <c r="G1339" s="12" t="s">
        <v>956</v>
      </c>
      <c r="H1339" s="12"/>
      <c r="I1339" s="6">
        <v>40</v>
      </c>
      <c r="J1339" s="6">
        <v>2</v>
      </c>
      <c r="K1339" s="6">
        <v>3</v>
      </c>
      <c r="L1339" s="6">
        <v>0</v>
      </c>
      <c r="M1339" s="6">
        <v>1.2</v>
      </c>
      <c r="N1339" s="6">
        <v>3.3</v>
      </c>
      <c r="O1339" s="6">
        <v>3136</v>
      </c>
      <c r="P1339" s="6">
        <v>1007750</v>
      </c>
      <c r="Q1339" s="6">
        <v>2007</v>
      </c>
      <c r="R1339" s="6">
        <v>2007</v>
      </c>
      <c r="S1339" s="6">
        <v>1003</v>
      </c>
      <c r="T1339" s="6">
        <v>501</v>
      </c>
      <c r="U1339" s="6">
        <v>401</v>
      </c>
      <c r="V1339" s="6">
        <v>321</v>
      </c>
      <c r="W1339" s="6">
        <v>250</v>
      </c>
      <c r="X1339" s="6">
        <v>501</v>
      </c>
      <c r="Y1339" s="6">
        <v>12000</v>
      </c>
      <c r="Z1339" s="6">
        <v>0</v>
      </c>
      <c r="AA1339" s="6">
        <v>550</v>
      </c>
      <c r="AB1339" s="6">
        <v>0</v>
      </c>
      <c r="AC1339" s="6">
        <v>0</v>
      </c>
      <c r="AD1339" s="6">
        <v>0</v>
      </c>
    </row>
    <row r="1340" spans="1:30">
      <c r="A1340" s="6">
        <v>1337</v>
      </c>
      <c r="B1340" s="6">
        <v>100050</v>
      </c>
      <c r="C1340" s="12" t="s">
        <v>970</v>
      </c>
      <c r="D1340" s="6"/>
      <c r="E1340" s="11" t="str">
        <f t="shared" si="31"/>
        <v>10005024515</v>
      </c>
      <c r="F1340" s="6">
        <v>24515</v>
      </c>
      <c r="G1340" s="12" t="s">
        <v>956</v>
      </c>
      <c r="H1340" s="12"/>
      <c r="I1340" s="6">
        <v>40</v>
      </c>
      <c r="J1340" s="6">
        <v>2</v>
      </c>
      <c r="K1340" s="6">
        <v>3</v>
      </c>
      <c r="L1340" s="6">
        <v>0</v>
      </c>
      <c r="M1340" s="6">
        <v>1.2</v>
      </c>
      <c r="N1340" s="6">
        <v>3.3</v>
      </c>
      <c r="O1340" s="6">
        <v>3136</v>
      </c>
      <c r="P1340" s="6">
        <v>1007750</v>
      </c>
      <c r="Q1340" s="6">
        <v>2007</v>
      </c>
      <c r="R1340" s="6">
        <v>2007</v>
      </c>
      <c r="S1340" s="6">
        <v>1003</v>
      </c>
      <c r="T1340" s="6">
        <v>501</v>
      </c>
      <c r="U1340" s="6">
        <v>401</v>
      </c>
      <c r="V1340" s="6">
        <v>321</v>
      </c>
      <c r="W1340" s="6">
        <v>250</v>
      </c>
      <c r="X1340" s="6">
        <v>501</v>
      </c>
      <c r="Y1340" s="6">
        <v>12000</v>
      </c>
      <c r="Z1340" s="6">
        <v>0</v>
      </c>
      <c r="AA1340" s="6">
        <v>550</v>
      </c>
      <c r="AB1340" s="6">
        <v>0</v>
      </c>
      <c r="AC1340" s="6">
        <v>0</v>
      </c>
      <c r="AD1340" s="6">
        <v>0</v>
      </c>
    </row>
    <row r="1341" spans="1:30">
      <c r="A1341" s="6">
        <v>1338</v>
      </c>
      <c r="B1341" s="6">
        <v>100070</v>
      </c>
      <c r="C1341" s="12" t="s">
        <v>955</v>
      </c>
      <c r="D1341" s="6"/>
      <c r="E1341" s="11" t="str">
        <f t="shared" si="31"/>
        <v>10007024501</v>
      </c>
      <c r="F1341" s="6">
        <v>24501</v>
      </c>
      <c r="G1341" s="12" t="s">
        <v>956</v>
      </c>
      <c r="H1341" s="12"/>
      <c r="I1341" s="6">
        <v>50</v>
      </c>
      <c r="J1341" s="6">
        <v>2</v>
      </c>
      <c r="K1341" s="6">
        <v>3</v>
      </c>
      <c r="L1341" s="6">
        <v>0</v>
      </c>
      <c r="M1341" s="6">
        <v>1.2</v>
      </c>
      <c r="N1341" s="6">
        <v>3.3</v>
      </c>
      <c r="O1341" s="6">
        <v>5216</v>
      </c>
      <c r="P1341" s="6">
        <v>1690256</v>
      </c>
      <c r="Q1341" s="6">
        <v>3338</v>
      </c>
      <c r="R1341" s="6">
        <v>3338</v>
      </c>
      <c r="S1341" s="6">
        <v>1669</v>
      </c>
      <c r="T1341" s="6">
        <v>834</v>
      </c>
      <c r="U1341" s="6">
        <v>667</v>
      </c>
      <c r="V1341" s="6">
        <v>534</v>
      </c>
      <c r="W1341" s="6">
        <v>417</v>
      </c>
      <c r="X1341" s="6">
        <v>834</v>
      </c>
      <c r="Y1341" s="6">
        <v>12000</v>
      </c>
      <c r="Z1341" s="6">
        <v>0</v>
      </c>
      <c r="AA1341" s="6">
        <v>550</v>
      </c>
      <c r="AB1341" s="6">
        <v>0</v>
      </c>
      <c r="AC1341" s="6">
        <v>0</v>
      </c>
      <c r="AD1341" s="6">
        <v>0</v>
      </c>
    </row>
    <row r="1342" spans="1:30">
      <c r="A1342" s="6">
        <v>1339</v>
      </c>
      <c r="B1342" s="6">
        <v>100070</v>
      </c>
      <c r="C1342" s="12" t="s">
        <v>957</v>
      </c>
      <c r="D1342" s="6"/>
      <c r="E1342" s="11" t="str">
        <f t="shared" si="31"/>
        <v>10007024502</v>
      </c>
      <c r="F1342" s="6">
        <v>24502</v>
      </c>
      <c r="G1342" s="12" t="s">
        <v>956</v>
      </c>
      <c r="H1342" s="12"/>
      <c r="I1342" s="6">
        <v>50</v>
      </c>
      <c r="J1342" s="6">
        <v>2</v>
      </c>
      <c r="K1342" s="6">
        <v>3</v>
      </c>
      <c r="L1342" s="6">
        <v>0</v>
      </c>
      <c r="M1342" s="6">
        <v>1.2</v>
      </c>
      <c r="N1342" s="6">
        <v>3.3</v>
      </c>
      <c r="O1342" s="6">
        <v>5216</v>
      </c>
      <c r="P1342" s="6">
        <v>1690256</v>
      </c>
      <c r="Q1342" s="6">
        <v>3338</v>
      </c>
      <c r="R1342" s="6">
        <v>3338</v>
      </c>
      <c r="S1342" s="6">
        <v>1669</v>
      </c>
      <c r="T1342" s="6">
        <v>834</v>
      </c>
      <c r="U1342" s="6">
        <v>667</v>
      </c>
      <c r="V1342" s="6">
        <v>534</v>
      </c>
      <c r="W1342" s="6">
        <v>417</v>
      </c>
      <c r="X1342" s="6">
        <v>834</v>
      </c>
      <c r="Y1342" s="6">
        <v>12000</v>
      </c>
      <c r="Z1342" s="6">
        <v>0</v>
      </c>
      <c r="AA1342" s="6">
        <v>550</v>
      </c>
      <c r="AB1342" s="6">
        <v>0</v>
      </c>
      <c r="AC1342" s="6">
        <v>0</v>
      </c>
      <c r="AD1342" s="6">
        <v>0</v>
      </c>
    </row>
    <row r="1343" spans="1:30">
      <c r="A1343" s="6">
        <v>1340</v>
      </c>
      <c r="B1343" s="6">
        <v>100070</v>
      </c>
      <c r="C1343" s="12" t="s">
        <v>958</v>
      </c>
      <c r="D1343" s="6"/>
      <c r="E1343" s="11" t="str">
        <f t="shared" si="31"/>
        <v>10007024503</v>
      </c>
      <c r="F1343" s="6">
        <v>24503</v>
      </c>
      <c r="G1343" s="12" t="s">
        <v>956</v>
      </c>
      <c r="H1343" s="12"/>
      <c r="I1343" s="6">
        <v>50</v>
      </c>
      <c r="J1343" s="6">
        <v>2</v>
      </c>
      <c r="K1343" s="6">
        <v>3</v>
      </c>
      <c r="L1343" s="6">
        <v>0</v>
      </c>
      <c r="M1343" s="6">
        <v>1.2</v>
      </c>
      <c r="N1343" s="6">
        <v>3.3</v>
      </c>
      <c r="O1343" s="6">
        <v>5216</v>
      </c>
      <c r="P1343" s="6">
        <v>1690256</v>
      </c>
      <c r="Q1343" s="6">
        <v>3338</v>
      </c>
      <c r="R1343" s="6">
        <v>3338</v>
      </c>
      <c r="S1343" s="6">
        <v>1669</v>
      </c>
      <c r="T1343" s="6">
        <v>834</v>
      </c>
      <c r="U1343" s="6">
        <v>667</v>
      </c>
      <c r="V1343" s="6">
        <v>534</v>
      </c>
      <c r="W1343" s="6">
        <v>417</v>
      </c>
      <c r="X1343" s="6">
        <v>834</v>
      </c>
      <c r="Y1343" s="6">
        <v>12000</v>
      </c>
      <c r="Z1343" s="6">
        <v>0</v>
      </c>
      <c r="AA1343" s="6">
        <v>550</v>
      </c>
      <c r="AB1343" s="6">
        <v>0</v>
      </c>
      <c r="AC1343" s="6">
        <v>0</v>
      </c>
      <c r="AD1343" s="6">
        <v>0</v>
      </c>
    </row>
    <row r="1344" spans="1:30">
      <c r="A1344" s="6">
        <v>1341</v>
      </c>
      <c r="B1344" s="6">
        <v>100070</v>
      </c>
      <c r="C1344" s="12" t="s">
        <v>959</v>
      </c>
      <c r="D1344" s="6"/>
      <c r="E1344" s="11" t="str">
        <f t="shared" si="31"/>
        <v>10007024504</v>
      </c>
      <c r="F1344" s="6">
        <v>24504</v>
      </c>
      <c r="G1344" s="12" t="s">
        <v>956</v>
      </c>
      <c r="H1344" s="12"/>
      <c r="I1344" s="6">
        <v>50</v>
      </c>
      <c r="J1344" s="6">
        <v>2</v>
      </c>
      <c r="K1344" s="6">
        <v>3</v>
      </c>
      <c r="L1344" s="6">
        <v>0</v>
      </c>
      <c r="M1344" s="6">
        <v>1.2</v>
      </c>
      <c r="N1344" s="6">
        <v>3.3</v>
      </c>
      <c r="O1344" s="6">
        <v>5216</v>
      </c>
      <c r="P1344" s="6">
        <v>1690256</v>
      </c>
      <c r="Q1344" s="6">
        <v>3338</v>
      </c>
      <c r="R1344" s="6">
        <v>3338</v>
      </c>
      <c r="S1344" s="6">
        <v>1669</v>
      </c>
      <c r="T1344" s="6">
        <v>834</v>
      </c>
      <c r="U1344" s="6">
        <v>667</v>
      </c>
      <c r="V1344" s="6">
        <v>534</v>
      </c>
      <c r="W1344" s="6">
        <v>417</v>
      </c>
      <c r="X1344" s="6">
        <v>834</v>
      </c>
      <c r="Y1344" s="6">
        <v>12000</v>
      </c>
      <c r="Z1344" s="6">
        <v>0</v>
      </c>
      <c r="AA1344" s="6">
        <v>550</v>
      </c>
      <c r="AB1344" s="6">
        <v>0</v>
      </c>
      <c r="AC1344" s="6">
        <v>0</v>
      </c>
      <c r="AD1344" s="6">
        <v>0</v>
      </c>
    </row>
    <row r="1345" spans="1:30">
      <c r="A1345" s="6">
        <v>1342</v>
      </c>
      <c r="B1345" s="6">
        <v>100070</v>
      </c>
      <c r="C1345" s="12" t="s">
        <v>960</v>
      </c>
      <c r="D1345" s="6"/>
      <c r="E1345" s="11" t="str">
        <f t="shared" si="31"/>
        <v>10007024505</v>
      </c>
      <c r="F1345" s="6">
        <v>24505</v>
      </c>
      <c r="G1345" s="12" t="s">
        <v>956</v>
      </c>
      <c r="H1345" s="12"/>
      <c r="I1345" s="6">
        <v>50</v>
      </c>
      <c r="J1345" s="6">
        <v>2</v>
      </c>
      <c r="K1345" s="6">
        <v>3</v>
      </c>
      <c r="L1345" s="6">
        <v>0</v>
      </c>
      <c r="M1345" s="6">
        <v>1.2</v>
      </c>
      <c r="N1345" s="6">
        <v>3.3</v>
      </c>
      <c r="O1345" s="6">
        <v>5216</v>
      </c>
      <c r="P1345" s="6">
        <v>1690256</v>
      </c>
      <c r="Q1345" s="6">
        <v>3338</v>
      </c>
      <c r="R1345" s="6">
        <v>3338</v>
      </c>
      <c r="S1345" s="6">
        <v>1669</v>
      </c>
      <c r="T1345" s="6">
        <v>834</v>
      </c>
      <c r="U1345" s="6">
        <v>667</v>
      </c>
      <c r="V1345" s="6">
        <v>534</v>
      </c>
      <c r="W1345" s="6">
        <v>417</v>
      </c>
      <c r="X1345" s="6">
        <v>834</v>
      </c>
      <c r="Y1345" s="6">
        <v>12000</v>
      </c>
      <c r="Z1345" s="6">
        <v>0</v>
      </c>
      <c r="AA1345" s="6">
        <v>550</v>
      </c>
      <c r="AB1345" s="6">
        <v>0</v>
      </c>
      <c r="AC1345" s="6">
        <v>0</v>
      </c>
      <c r="AD1345" s="6">
        <v>0</v>
      </c>
    </row>
    <row r="1346" spans="1:30">
      <c r="A1346" s="6">
        <v>1343</v>
      </c>
      <c r="B1346" s="6">
        <v>100070</v>
      </c>
      <c r="C1346" s="12" t="s">
        <v>961</v>
      </c>
      <c r="D1346" s="6"/>
      <c r="E1346" s="11" t="str">
        <f t="shared" si="31"/>
        <v>10007024506</v>
      </c>
      <c r="F1346" s="6">
        <v>24506</v>
      </c>
      <c r="G1346" s="12" t="s">
        <v>956</v>
      </c>
      <c r="H1346" s="12"/>
      <c r="I1346" s="6">
        <v>50</v>
      </c>
      <c r="J1346" s="6">
        <v>2</v>
      </c>
      <c r="K1346" s="6">
        <v>3</v>
      </c>
      <c r="L1346" s="6">
        <v>0</v>
      </c>
      <c r="M1346" s="6">
        <v>1.2</v>
      </c>
      <c r="N1346" s="6">
        <v>3.3</v>
      </c>
      <c r="O1346" s="6">
        <v>5216</v>
      </c>
      <c r="P1346" s="6">
        <v>1690256</v>
      </c>
      <c r="Q1346" s="6">
        <v>3338</v>
      </c>
      <c r="R1346" s="6">
        <v>3338</v>
      </c>
      <c r="S1346" s="6">
        <v>1669</v>
      </c>
      <c r="T1346" s="6">
        <v>834</v>
      </c>
      <c r="U1346" s="6">
        <v>667</v>
      </c>
      <c r="V1346" s="6">
        <v>534</v>
      </c>
      <c r="W1346" s="6">
        <v>417</v>
      </c>
      <c r="X1346" s="6">
        <v>834</v>
      </c>
      <c r="Y1346" s="6">
        <v>12000</v>
      </c>
      <c r="Z1346" s="6">
        <v>0</v>
      </c>
      <c r="AA1346" s="6">
        <v>550</v>
      </c>
      <c r="AB1346" s="6">
        <v>0</v>
      </c>
      <c r="AC1346" s="6">
        <v>0</v>
      </c>
      <c r="AD1346" s="6">
        <v>0</v>
      </c>
    </row>
    <row r="1347" spans="1:30">
      <c r="A1347" s="6">
        <v>1344</v>
      </c>
      <c r="B1347" s="6">
        <v>100070</v>
      </c>
      <c r="C1347" s="12" t="s">
        <v>962</v>
      </c>
      <c r="D1347" s="6"/>
      <c r="E1347" s="11" t="str">
        <f t="shared" si="31"/>
        <v>10007024507</v>
      </c>
      <c r="F1347" s="6">
        <v>24507</v>
      </c>
      <c r="G1347" s="12" t="s">
        <v>956</v>
      </c>
      <c r="H1347" s="12"/>
      <c r="I1347" s="6">
        <v>50</v>
      </c>
      <c r="J1347" s="6">
        <v>2</v>
      </c>
      <c r="K1347" s="6">
        <v>3</v>
      </c>
      <c r="L1347" s="6">
        <v>0</v>
      </c>
      <c r="M1347" s="6">
        <v>1.2</v>
      </c>
      <c r="N1347" s="6">
        <v>3.3</v>
      </c>
      <c r="O1347" s="6">
        <v>5216</v>
      </c>
      <c r="P1347" s="6">
        <v>1690256</v>
      </c>
      <c r="Q1347" s="6">
        <v>3338</v>
      </c>
      <c r="R1347" s="6">
        <v>3338</v>
      </c>
      <c r="S1347" s="6">
        <v>1669</v>
      </c>
      <c r="T1347" s="6">
        <v>834</v>
      </c>
      <c r="U1347" s="6">
        <v>667</v>
      </c>
      <c r="V1347" s="6">
        <v>534</v>
      </c>
      <c r="W1347" s="6">
        <v>417</v>
      </c>
      <c r="X1347" s="6">
        <v>834</v>
      </c>
      <c r="Y1347" s="6">
        <v>12000</v>
      </c>
      <c r="Z1347" s="6">
        <v>0</v>
      </c>
      <c r="AA1347" s="6">
        <v>550</v>
      </c>
      <c r="AB1347" s="6">
        <v>0</v>
      </c>
      <c r="AC1347" s="6">
        <v>0</v>
      </c>
      <c r="AD1347" s="6">
        <v>0</v>
      </c>
    </row>
    <row r="1348" spans="1:30">
      <c r="A1348" s="6">
        <v>1345</v>
      </c>
      <c r="B1348" s="6">
        <v>100070</v>
      </c>
      <c r="C1348" s="12" t="s">
        <v>963</v>
      </c>
      <c r="D1348" s="6"/>
      <c r="E1348" s="11" t="str">
        <f t="shared" si="31"/>
        <v>10007024508</v>
      </c>
      <c r="F1348" s="6">
        <v>24508</v>
      </c>
      <c r="G1348" s="12" t="s">
        <v>956</v>
      </c>
      <c r="H1348" s="12"/>
      <c r="I1348" s="6">
        <v>50</v>
      </c>
      <c r="J1348" s="6">
        <v>2</v>
      </c>
      <c r="K1348" s="6">
        <v>3</v>
      </c>
      <c r="L1348" s="6">
        <v>0</v>
      </c>
      <c r="M1348" s="6">
        <v>1.2</v>
      </c>
      <c r="N1348" s="6">
        <v>3.3</v>
      </c>
      <c r="O1348" s="6">
        <v>5216</v>
      </c>
      <c r="P1348" s="6">
        <v>1690256</v>
      </c>
      <c r="Q1348" s="6">
        <v>3338</v>
      </c>
      <c r="R1348" s="6">
        <v>3338</v>
      </c>
      <c r="S1348" s="6">
        <v>1669</v>
      </c>
      <c r="T1348" s="6">
        <v>834</v>
      </c>
      <c r="U1348" s="6">
        <v>667</v>
      </c>
      <c r="V1348" s="6">
        <v>534</v>
      </c>
      <c r="W1348" s="6">
        <v>417</v>
      </c>
      <c r="X1348" s="6">
        <v>834</v>
      </c>
      <c r="Y1348" s="6">
        <v>12000</v>
      </c>
      <c r="Z1348" s="6">
        <v>0</v>
      </c>
      <c r="AA1348" s="6">
        <v>550</v>
      </c>
      <c r="AB1348" s="6">
        <v>0</v>
      </c>
      <c r="AC1348" s="6">
        <v>0</v>
      </c>
      <c r="AD1348" s="6">
        <v>0</v>
      </c>
    </row>
    <row r="1349" spans="1:30">
      <c r="A1349" s="6">
        <v>1346</v>
      </c>
      <c r="B1349" s="6">
        <v>100070</v>
      </c>
      <c r="C1349" s="12" t="s">
        <v>964</v>
      </c>
      <c r="D1349" s="6"/>
      <c r="E1349" s="11" t="str">
        <f t="shared" si="31"/>
        <v>10007024509</v>
      </c>
      <c r="F1349" s="6">
        <v>24509</v>
      </c>
      <c r="G1349" s="12" t="s">
        <v>956</v>
      </c>
      <c r="H1349" s="12"/>
      <c r="I1349" s="6">
        <v>50</v>
      </c>
      <c r="J1349" s="6">
        <v>2</v>
      </c>
      <c r="K1349" s="6">
        <v>3</v>
      </c>
      <c r="L1349" s="6">
        <v>0</v>
      </c>
      <c r="M1349" s="6">
        <v>1.2</v>
      </c>
      <c r="N1349" s="6">
        <v>3.3</v>
      </c>
      <c r="O1349" s="6">
        <v>5216</v>
      </c>
      <c r="P1349" s="6">
        <v>1690256</v>
      </c>
      <c r="Q1349" s="6">
        <v>3338</v>
      </c>
      <c r="R1349" s="6">
        <v>3338</v>
      </c>
      <c r="S1349" s="6">
        <v>1669</v>
      </c>
      <c r="T1349" s="6">
        <v>834</v>
      </c>
      <c r="U1349" s="6">
        <v>667</v>
      </c>
      <c r="V1349" s="6">
        <v>534</v>
      </c>
      <c r="W1349" s="6">
        <v>417</v>
      </c>
      <c r="X1349" s="6">
        <v>834</v>
      </c>
      <c r="Y1349" s="6">
        <v>12000</v>
      </c>
      <c r="Z1349" s="6">
        <v>0</v>
      </c>
      <c r="AA1349" s="6">
        <v>550</v>
      </c>
      <c r="AB1349" s="6">
        <v>0</v>
      </c>
      <c r="AC1349" s="6">
        <v>0</v>
      </c>
      <c r="AD1349" s="6">
        <v>0</v>
      </c>
    </row>
    <row r="1350" spans="1:30">
      <c r="A1350" s="6">
        <v>1347</v>
      </c>
      <c r="B1350" s="6">
        <v>100070</v>
      </c>
      <c r="C1350" s="12" t="s">
        <v>965</v>
      </c>
      <c r="D1350" s="6"/>
      <c r="E1350" s="11" t="str">
        <f t="shared" si="31"/>
        <v>10007024510</v>
      </c>
      <c r="F1350" s="6">
        <v>24510</v>
      </c>
      <c r="G1350" s="12" t="s">
        <v>956</v>
      </c>
      <c r="H1350" s="12"/>
      <c r="I1350" s="6">
        <v>50</v>
      </c>
      <c r="J1350" s="6">
        <v>2</v>
      </c>
      <c r="K1350" s="6">
        <v>3</v>
      </c>
      <c r="L1350" s="6">
        <v>0</v>
      </c>
      <c r="M1350" s="6">
        <v>1.2</v>
      </c>
      <c r="N1350" s="6">
        <v>3.3</v>
      </c>
      <c r="O1350" s="6">
        <v>5216</v>
      </c>
      <c r="P1350" s="6">
        <v>1690256</v>
      </c>
      <c r="Q1350" s="6">
        <v>3338</v>
      </c>
      <c r="R1350" s="6">
        <v>3338</v>
      </c>
      <c r="S1350" s="6">
        <v>1669</v>
      </c>
      <c r="T1350" s="6">
        <v>834</v>
      </c>
      <c r="U1350" s="6">
        <v>667</v>
      </c>
      <c r="V1350" s="6">
        <v>534</v>
      </c>
      <c r="W1350" s="6">
        <v>417</v>
      </c>
      <c r="X1350" s="6">
        <v>834</v>
      </c>
      <c r="Y1350" s="6">
        <v>12000</v>
      </c>
      <c r="Z1350" s="6">
        <v>0</v>
      </c>
      <c r="AA1350" s="6">
        <v>550</v>
      </c>
      <c r="AB1350" s="6">
        <v>0</v>
      </c>
      <c r="AC1350" s="6">
        <v>0</v>
      </c>
      <c r="AD1350" s="6">
        <v>0</v>
      </c>
    </row>
    <row r="1351" spans="1:30">
      <c r="A1351" s="6">
        <v>1348</v>
      </c>
      <c r="B1351" s="6">
        <v>100070</v>
      </c>
      <c r="C1351" s="12" t="s">
        <v>966</v>
      </c>
      <c r="D1351" s="6"/>
      <c r="E1351" s="11" t="str">
        <f t="shared" ref="E1351:E1414" si="32">B1351&amp;F1351</f>
        <v>10007024511</v>
      </c>
      <c r="F1351" s="6">
        <v>24511</v>
      </c>
      <c r="G1351" s="12" t="s">
        <v>956</v>
      </c>
      <c r="H1351" s="12"/>
      <c r="I1351" s="6">
        <v>50</v>
      </c>
      <c r="J1351" s="6">
        <v>2</v>
      </c>
      <c r="K1351" s="6">
        <v>3</v>
      </c>
      <c r="L1351" s="6">
        <v>0</v>
      </c>
      <c r="M1351" s="6">
        <v>1.2</v>
      </c>
      <c r="N1351" s="6">
        <v>3.3</v>
      </c>
      <c r="O1351" s="6">
        <v>5216</v>
      </c>
      <c r="P1351" s="6">
        <v>1690256</v>
      </c>
      <c r="Q1351" s="6">
        <v>3338</v>
      </c>
      <c r="R1351" s="6">
        <v>3338</v>
      </c>
      <c r="S1351" s="6">
        <v>1669</v>
      </c>
      <c r="T1351" s="6">
        <v>834</v>
      </c>
      <c r="U1351" s="6">
        <v>667</v>
      </c>
      <c r="V1351" s="6">
        <v>534</v>
      </c>
      <c r="W1351" s="6">
        <v>417</v>
      </c>
      <c r="X1351" s="6">
        <v>834</v>
      </c>
      <c r="Y1351" s="6">
        <v>12000</v>
      </c>
      <c r="Z1351" s="6">
        <v>0</v>
      </c>
      <c r="AA1351" s="6">
        <v>550</v>
      </c>
      <c r="AB1351" s="6">
        <v>0</v>
      </c>
      <c r="AC1351" s="6">
        <v>0</v>
      </c>
      <c r="AD1351" s="6">
        <v>0</v>
      </c>
    </row>
    <row r="1352" spans="1:30">
      <c r="A1352" s="6">
        <v>1349</v>
      </c>
      <c r="B1352" s="6">
        <v>100070</v>
      </c>
      <c r="C1352" s="12" t="s">
        <v>967</v>
      </c>
      <c r="D1352" s="6"/>
      <c r="E1352" s="11" t="str">
        <f t="shared" si="32"/>
        <v>10007024512</v>
      </c>
      <c r="F1352" s="6">
        <v>24512</v>
      </c>
      <c r="G1352" s="12" t="s">
        <v>956</v>
      </c>
      <c r="H1352" s="12"/>
      <c r="I1352" s="6">
        <v>50</v>
      </c>
      <c r="J1352" s="6">
        <v>2</v>
      </c>
      <c r="K1352" s="6">
        <v>3</v>
      </c>
      <c r="L1352" s="6">
        <v>0</v>
      </c>
      <c r="M1352" s="6">
        <v>1.2</v>
      </c>
      <c r="N1352" s="6">
        <v>3.3</v>
      </c>
      <c r="O1352" s="6">
        <v>5216</v>
      </c>
      <c r="P1352" s="6">
        <v>1690256</v>
      </c>
      <c r="Q1352" s="6">
        <v>3338</v>
      </c>
      <c r="R1352" s="6">
        <v>3338</v>
      </c>
      <c r="S1352" s="6">
        <v>1669</v>
      </c>
      <c r="T1352" s="6">
        <v>834</v>
      </c>
      <c r="U1352" s="6">
        <v>667</v>
      </c>
      <c r="V1352" s="6">
        <v>534</v>
      </c>
      <c r="W1352" s="6">
        <v>417</v>
      </c>
      <c r="X1352" s="6">
        <v>834</v>
      </c>
      <c r="Y1352" s="6">
        <v>12000</v>
      </c>
      <c r="Z1352" s="6">
        <v>0</v>
      </c>
      <c r="AA1352" s="6">
        <v>550</v>
      </c>
      <c r="AB1352" s="6">
        <v>0</v>
      </c>
      <c r="AC1352" s="6">
        <v>0</v>
      </c>
      <c r="AD1352" s="6">
        <v>0</v>
      </c>
    </row>
    <row r="1353" spans="1:30">
      <c r="A1353" s="6">
        <v>1350</v>
      </c>
      <c r="B1353" s="6">
        <v>100070</v>
      </c>
      <c r="C1353" s="12" t="s">
        <v>968</v>
      </c>
      <c r="D1353" s="6"/>
      <c r="E1353" s="11" t="str">
        <f t="shared" si="32"/>
        <v>10007024513</v>
      </c>
      <c r="F1353" s="6">
        <v>24513</v>
      </c>
      <c r="G1353" s="12" t="s">
        <v>956</v>
      </c>
      <c r="H1353" s="12"/>
      <c r="I1353" s="6">
        <v>50</v>
      </c>
      <c r="J1353" s="6">
        <v>2</v>
      </c>
      <c r="K1353" s="6">
        <v>3</v>
      </c>
      <c r="L1353" s="6">
        <v>0</v>
      </c>
      <c r="M1353" s="6">
        <v>1.2</v>
      </c>
      <c r="N1353" s="6">
        <v>3.3</v>
      </c>
      <c r="O1353" s="6">
        <v>5216</v>
      </c>
      <c r="P1353" s="6">
        <v>1690256</v>
      </c>
      <c r="Q1353" s="6">
        <v>3338</v>
      </c>
      <c r="R1353" s="6">
        <v>3338</v>
      </c>
      <c r="S1353" s="6">
        <v>1669</v>
      </c>
      <c r="T1353" s="6">
        <v>834</v>
      </c>
      <c r="U1353" s="6">
        <v>667</v>
      </c>
      <c r="V1353" s="6">
        <v>534</v>
      </c>
      <c r="W1353" s="6">
        <v>417</v>
      </c>
      <c r="X1353" s="6">
        <v>834</v>
      </c>
      <c r="Y1353" s="6">
        <v>12000</v>
      </c>
      <c r="Z1353" s="6">
        <v>0</v>
      </c>
      <c r="AA1353" s="6">
        <v>550</v>
      </c>
      <c r="AB1353" s="6">
        <v>0</v>
      </c>
      <c r="AC1353" s="6">
        <v>0</v>
      </c>
      <c r="AD1353" s="6">
        <v>0</v>
      </c>
    </row>
    <row r="1354" spans="1:30">
      <c r="A1354" s="6">
        <v>1351</v>
      </c>
      <c r="B1354" s="6">
        <v>100070</v>
      </c>
      <c r="C1354" s="12" t="s">
        <v>969</v>
      </c>
      <c r="D1354" s="6"/>
      <c r="E1354" s="11" t="str">
        <f t="shared" si="32"/>
        <v>10007024514</v>
      </c>
      <c r="F1354" s="6">
        <v>24514</v>
      </c>
      <c r="G1354" s="12" t="s">
        <v>956</v>
      </c>
      <c r="H1354" s="12"/>
      <c r="I1354" s="6">
        <v>50</v>
      </c>
      <c r="J1354" s="6">
        <v>2</v>
      </c>
      <c r="K1354" s="6">
        <v>3</v>
      </c>
      <c r="L1354" s="6">
        <v>0</v>
      </c>
      <c r="M1354" s="6">
        <v>1.2</v>
      </c>
      <c r="N1354" s="6">
        <v>3.3</v>
      </c>
      <c r="O1354" s="6">
        <v>5216</v>
      </c>
      <c r="P1354" s="6">
        <v>1690256</v>
      </c>
      <c r="Q1354" s="6">
        <v>3338</v>
      </c>
      <c r="R1354" s="6">
        <v>3338</v>
      </c>
      <c r="S1354" s="6">
        <v>1669</v>
      </c>
      <c r="T1354" s="6">
        <v>834</v>
      </c>
      <c r="U1354" s="6">
        <v>667</v>
      </c>
      <c r="V1354" s="6">
        <v>534</v>
      </c>
      <c r="W1354" s="6">
        <v>417</v>
      </c>
      <c r="X1354" s="6">
        <v>834</v>
      </c>
      <c r="Y1354" s="6">
        <v>12000</v>
      </c>
      <c r="Z1354" s="6">
        <v>0</v>
      </c>
      <c r="AA1354" s="6">
        <v>550</v>
      </c>
      <c r="AB1354" s="6">
        <v>0</v>
      </c>
      <c r="AC1354" s="6">
        <v>0</v>
      </c>
      <c r="AD1354" s="6">
        <v>0</v>
      </c>
    </row>
    <row r="1355" spans="1:30">
      <c r="A1355" s="6">
        <v>1352</v>
      </c>
      <c r="B1355" s="6">
        <v>100070</v>
      </c>
      <c r="C1355" s="12" t="s">
        <v>970</v>
      </c>
      <c r="D1355" s="6"/>
      <c r="E1355" s="11" t="str">
        <f t="shared" si="32"/>
        <v>10007024515</v>
      </c>
      <c r="F1355" s="6">
        <v>24515</v>
      </c>
      <c r="G1355" s="12" t="s">
        <v>956</v>
      </c>
      <c r="H1355" s="12"/>
      <c r="I1355" s="6">
        <v>50</v>
      </c>
      <c r="J1355" s="6">
        <v>2</v>
      </c>
      <c r="K1355" s="6">
        <v>3</v>
      </c>
      <c r="L1355" s="6">
        <v>0</v>
      </c>
      <c r="M1355" s="6">
        <v>1.2</v>
      </c>
      <c r="N1355" s="6">
        <v>3.3</v>
      </c>
      <c r="O1355" s="6">
        <v>5216</v>
      </c>
      <c r="P1355" s="6">
        <v>1690256</v>
      </c>
      <c r="Q1355" s="6">
        <v>3338</v>
      </c>
      <c r="R1355" s="6">
        <v>3338</v>
      </c>
      <c r="S1355" s="6">
        <v>1669</v>
      </c>
      <c r="T1355" s="6">
        <v>834</v>
      </c>
      <c r="U1355" s="6">
        <v>667</v>
      </c>
      <c r="V1355" s="6">
        <v>534</v>
      </c>
      <c r="W1355" s="6">
        <v>417</v>
      </c>
      <c r="X1355" s="6">
        <v>834</v>
      </c>
      <c r="Y1355" s="6">
        <v>12000</v>
      </c>
      <c r="Z1355" s="6">
        <v>0</v>
      </c>
      <c r="AA1355" s="6">
        <v>550</v>
      </c>
      <c r="AB1355" s="6">
        <v>0</v>
      </c>
      <c r="AC1355" s="6">
        <v>0</v>
      </c>
      <c r="AD1355" s="6">
        <v>0</v>
      </c>
    </row>
    <row r="1356" spans="1:30">
      <c r="A1356" s="6">
        <v>1353</v>
      </c>
      <c r="B1356" s="6">
        <v>100060</v>
      </c>
      <c r="C1356" s="12" t="s">
        <v>955</v>
      </c>
      <c r="D1356" s="6"/>
      <c r="E1356" s="11" t="str">
        <f t="shared" si="32"/>
        <v>10006024501</v>
      </c>
      <c r="F1356" s="6">
        <v>24501</v>
      </c>
      <c r="G1356" s="12" t="s">
        <v>956</v>
      </c>
      <c r="H1356" s="12"/>
      <c r="I1356" s="6">
        <v>60</v>
      </c>
      <c r="J1356" s="6">
        <v>2</v>
      </c>
      <c r="K1356" s="6">
        <v>3</v>
      </c>
      <c r="L1356" s="6">
        <v>0</v>
      </c>
      <c r="M1356" s="6">
        <v>1.2</v>
      </c>
      <c r="N1356" s="6">
        <v>3.3</v>
      </c>
      <c r="O1356" s="6">
        <v>7816</v>
      </c>
      <c r="P1356" s="6">
        <v>2546941</v>
      </c>
      <c r="Q1356" s="6">
        <v>5002</v>
      </c>
      <c r="R1356" s="6">
        <v>5002</v>
      </c>
      <c r="S1356" s="6">
        <v>2501</v>
      </c>
      <c r="T1356" s="6">
        <v>1250</v>
      </c>
      <c r="U1356" s="6">
        <v>1000</v>
      </c>
      <c r="V1356" s="6">
        <v>800</v>
      </c>
      <c r="W1356" s="6">
        <v>625</v>
      </c>
      <c r="X1356" s="6">
        <v>1250</v>
      </c>
      <c r="Y1356" s="6">
        <v>12000</v>
      </c>
      <c r="Z1356" s="6">
        <v>0</v>
      </c>
      <c r="AA1356" s="6">
        <v>550</v>
      </c>
      <c r="AB1356" s="6">
        <v>0</v>
      </c>
      <c r="AC1356" s="6">
        <v>0</v>
      </c>
      <c r="AD1356" s="6">
        <v>0</v>
      </c>
    </row>
    <row r="1357" spans="1:30">
      <c r="A1357" s="6">
        <v>1354</v>
      </c>
      <c r="B1357" s="6">
        <v>100060</v>
      </c>
      <c r="C1357" s="12" t="s">
        <v>957</v>
      </c>
      <c r="D1357" s="6"/>
      <c r="E1357" s="11" t="str">
        <f t="shared" si="32"/>
        <v>10006024502</v>
      </c>
      <c r="F1357" s="6">
        <v>24502</v>
      </c>
      <c r="G1357" s="12" t="s">
        <v>956</v>
      </c>
      <c r="H1357" s="12"/>
      <c r="I1357" s="6">
        <v>60</v>
      </c>
      <c r="J1357" s="6">
        <v>2</v>
      </c>
      <c r="K1357" s="6">
        <v>3</v>
      </c>
      <c r="L1357" s="6">
        <v>0</v>
      </c>
      <c r="M1357" s="6">
        <v>1.2</v>
      </c>
      <c r="N1357" s="6">
        <v>3.3</v>
      </c>
      <c r="O1357" s="6">
        <v>7816</v>
      </c>
      <c r="P1357" s="6">
        <v>2546941</v>
      </c>
      <c r="Q1357" s="6">
        <v>5002</v>
      </c>
      <c r="R1357" s="6">
        <v>5002</v>
      </c>
      <c r="S1357" s="6">
        <v>2501</v>
      </c>
      <c r="T1357" s="6">
        <v>1250</v>
      </c>
      <c r="U1357" s="6">
        <v>1000</v>
      </c>
      <c r="V1357" s="6">
        <v>800</v>
      </c>
      <c r="W1357" s="6">
        <v>625</v>
      </c>
      <c r="X1357" s="6">
        <v>1250</v>
      </c>
      <c r="Y1357" s="6">
        <v>12000</v>
      </c>
      <c r="Z1357" s="6">
        <v>0</v>
      </c>
      <c r="AA1357" s="6">
        <v>550</v>
      </c>
      <c r="AB1357" s="6">
        <v>0</v>
      </c>
      <c r="AC1357" s="6">
        <v>0</v>
      </c>
      <c r="AD1357" s="6">
        <v>0</v>
      </c>
    </row>
    <row r="1358" spans="1:30">
      <c r="A1358" s="6">
        <v>1355</v>
      </c>
      <c r="B1358" s="6">
        <v>100060</v>
      </c>
      <c r="C1358" s="12" t="s">
        <v>958</v>
      </c>
      <c r="D1358" s="6"/>
      <c r="E1358" s="11" t="str">
        <f t="shared" si="32"/>
        <v>10006024503</v>
      </c>
      <c r="F1358" s="6">
        <v>24503</v>
      </c>
      <c r="G1358" s="12" t="s">
        <v>956</v>
      </c>
      <c r="H1358" s="12"/>
      <c r="I1358" s="6">
        <v>60</v>
      </c>
      <c r="J1358" s="6">
        <v>2</v>
      </c>
      <c r="K1358" s="6">
        <v>3</v>
      </c>
      <c r="L1358" s="6">
        <v>0</v>
      </c>
      <c r="M1358" s="6">
        <v>1.2</v>
      </c>
      <c r="N1358" s="6">
        <v>3.3</v>
      </c>
      <c r="O1358" s="6">
        <v>7816</v>
      </c>
      <c r="P1358" s="6">
        <v>2546941</v>
      </c>
      <c r="Q1358" s="6">
        <v>5002</v>
      </c>
      <c r="R1358" s="6">
        <v>5002</v>
      </c>
      <c r="S1358" s="6">
        <v>2501</v>
      </c>
      <c r="T1358" s="6">
        <v>1250</v>
      </c>
      <c r="U1358" s="6">
        <v>1000</v>
      </c>
      <c r="V1358" s="6">
        <v>800</v>
      </c>
      <c r="W1358" s="6">
        <v>625</v>
      </c>
      <c r="X1358" s="6">
        <v>1250</v>
      </c>
      <c r="Y1358" s="6">
        <v>12000</v>
      </c>
      <c r="Z1358" s="6">
        <v>0</v>
      </c>
      <c r="AA1358" s="6">
        <v>550</v>
      </c>
      <c r="AB1358" s="6">
        <v>0</v>
      </c>
      <c r="AC1358" s="6">
        <v>0</v>
      </c>
      <c r="AD1358" s="6">
        <v>0</v>
      </c>
    </row>
    <row r="1359" spans="1:30">
      <c r="A1359" s="6">
        <v>1356</v>
      </c>
      <c r="B1359" s="6">
        <v>100060</v>
      </c>
      <c r="C1359" s="12" t="s">
        <v>959</v>
      </c>
      <c r="D1359" s="6"/>
      <c r="E1359" s="11" t="str">
        <f t="shared" si="32"/>
        <v>10006024504</v>
      </c>
      <c r="F1359" s="6">
        <v>24504</v>
      </c>
      <c r="G1359" s="12" t="s">
        <v>956</v>
      </c>
      <c r="H1359" s="12"/>
      <c r="I1359" s="6">
        <v>60</v>
      </c>
      <c r="J1359" s="6">
        <v>2</v>
      </c>
      <c r="K1359" s="6">
        <v>3</v>
      </c>
      <c r="L1359" s="6">
        <v>0</v>
      </c>
      <c r="M1359" s="6">
        <v>1.2</v>
      </c>
      <c r="N1359" s="6">
        <v>3.3</v>
      </c>
      <c r="O1359" s="6">
        <v>7816</v>
      </c>
      <c r="P1359" s="6">
        <v>2546941</v>
      </c>
      <c r="Q1359" s="6">
        <v>5002</v>
      </c>
      <c r="R1359" s="6">
        <v>5002</v>
      </c>
      <c r="S1359" s="6">
        <v>2501</v>
      </c>
      <c r="T1359" s="6">
        <v>1250</v>
      </c>
      <c r="U1359" s="6">
        <v>1000</v>
      </c>
      <c r="V1359" s="6">
        <v>800</v>
      </c>
      <c r="W1359" s="6">
        <v>625</v>
      </c>
      <c r="X1359" s="6">
        <v>1250</v>
      </c>
      <c r="Y1359" s="6">
        <v>12000</v>
      </c>
      <c r="Z1359" s="6">
        <v>0</v>
      </c>
      <c r="AA1359" s="6">
        <v>550</v>
      </c>
      <c r="AB1359" s="6">
        <v>0</v>
      </c>
      <c r="AC1359" s="6">
        <v>0</v>
      </c>
      <c r="AD1359" s="6">
        <v>0</v>
      </c>
    </row>
    <row r="1360" spans="1:30">
      <c r="A1360" s="6">
        <v>1357</v>
      </c>
      <c r="B1360" s="6">
        <v>100060</v>
      </c>
      <c r="C1360" s="12" t="s">
        <v>960</v>
      </c>
      <c r="D1360" s="6"/>
      <c r="E1360" s="11" t="str">
        <f t="shared" si="32"/>
        <v>10006024505</v>
      </c>
      <c r="F1360" s="6">
        <v>24505</v>
      </c>
      <c r="G1360" s="12" t="s">
        <v>956</v>
      </c>
      <c r="H1360" s="12"/>
      <c r="I1360" s="6">
        <v>60</v>
      </c>
      <c r="J1360" s="6">
        <v>2</v>
      </c>
      <c r="K1360" s="6">
        <v>3</v>
      </c>
      <c r="L1360" s="6">
        <v>0</v>
      </c>
      <c r="M1360" s="6">
        <v>1.2</v>
      </c>
      <c r="N1360" s="6">
        <v>3.3</v>
      </c>
      <c r="O1360" s="6">
        <v>7816</v>
      </c>
      <c r="P1360" s="6">
        <v>2546941</v>
      </c>
      <c r="Q1360" s="6">
        <v>5002</v>
      </c>
      <c r="R1360" s="6">
        <v>5002</v>
      </c>
      <c r="S1360" s="6">
        <v>2501</v>
      </c>
      <c r="T1360" s="6">
        <v>1250</v>
      </c>
      <c r="U1360" s="6">
        <v>1000</v>
      </c>
      <c r="V1360" s="6">
        <v>800</v>
      </c>
      <c r="W1360" s="6">
        <v>625</v>
      </c>
      <c r="X1360" s="6">
        <v>1250</v>
      </c>
      <c r="Y1360" s="6">
        <v>12000</v>
      </c>
      <c r="Z1360" s="6">
        <v>0</v>
      </c>
      <c r="AA1360" s="6">
        <v>550</v>
      </c>
      <c r="AB1360" s="6">
        <v>0</v>
      </c>
      <c r="AC1360" s="6">
        <v>0</v>
      </c>
      <c r="AD1360" s="6">
        <v>0</v>
      </c>
    </row>
    <row r="1361" spans="1:30">
      <c r="A1361" s="6">
        <v>1358</v>
      </c>
      <c r="B1361" s="6">
        <v>100060</v>
      </c>
      <c r="C1361" s="12" t="s">
        <v>961</v>
      </c>
      <c r="D1361" s="6"/>
      <c r="E1361" s="11" t="str">
        <f t="shared" si="32"/>
        <v>10006024506</v>
      </c>
      <c r="F1361" s="6">
        <v>24506</v>
      </c>
      <c r="G1361" s="12" t="s">
        <v>956</v>
      </c>
      <c r="H1361" s="12"/>
      <c r="I1361" s="6">
        <v>60</v>
      </c>
      <c r="J1361" s="6">
        <v>2</v>
      </c>
      <c r="K1361" s="6">
        <v>3</v>
      </c>
      <c r="L1361" s="6">
        <v>0</v>
      </c>
      <c r="M1361" s="6">
        <v>1.2</v>
      </c>
      <c r="N1361" s="6">
        <v>3.3</v>
      </c>
      <c r="O1361" s="6">
        <v>7816</v>
      </c>
      <c r="P1361" s="6">
        <v>2546941</v>
      </c>
      <c r="Q1361" s="6">
        <v>5002</v>
      </c>
      <c r="R1361" s="6">
        <v>5002</v>
      </c>
      <c r="S1361" s="6">
        <v>2501</v>
      </c>
      <c r="T1361" s="6">
        <v>1250</v>
      </c>
      <c r="U1361" s="6">
        <v>1000</v>
      </c>
      <c r="V1361" s="6">
        <v>800</v>
      </c>
      <c r="W1361" s="6">
        <v>625</v>
      </c>
      <c r="X1361" s="6">
        <v>1250</v>
      </c>
      <c r="Y1361" s="6">
        <v>12000</v>
      </c>
      <c r="Z1361" s="6">
        <v>0</v>
      </c>
      <c r="AA1361" s="6">
        <v>550</v>
      </c>
      <c r="AB1361" s="6">
        <v>0</v>
      </c>
      <c r="AC1361" s="6">
        <v>0</v>
      </c>
      <c r="AD1361" s="6">
        <v>0</v>
      </c>
    </row>
    <row r="1362" spans="1:30">
      <c r="A1362" s="6">
        <v>1359</v>
      </c>
      <c r="B1362" s="6">
        <v>100060</v>
      </c>
      <c r="C1362" s="12" t="s">
        <v>962</v>
      </c>
      <c r="D1362" s="6"/>
      <c r="E1362" s="11" t="str">
        <f t="shared" si="32"/>
        <v>10006024507</v>
      </c>
      <c r="F1362" s="6">
        <v>24507</v>
      </c>
      <c r="G1362" s="12" t="s">
        <v>956</v>
      </c>
      <c r="H1362" s="12"/>
      <c r="I1362" s="6">
        <v>60</v>
      </c>
      <c r="J1362" s="6">
        <v>2</v>
      </c>
      <c r="K1362" s="6">
        <v>3</v>
      </c>
      <c r="L1362" s="6">
        <v>0</v>
      </c>
      <c r="M1362" s="6">
        <v>1.2</v>
      </c>
      <c r="N1362" s="6">
        <v>3.3</v>
      </c>
      <c r="O1362" s="6">
        <v>7816</v>
      </c>
      <c r="P1362" s="6">
        <v>2546941</v>
      </c>
      <c r="Q1362" s="6">
        <v>5002</v>
      </c>
      <c r="R1362" s="6">
        <v>5002</v>
      </c>
      <c r="S1362" s="6">
        <v>2501</v>
      </c>
      <c r="T1362" s="6">
        <v>1250</v>
      </c>
      <c r="U1362" s="6">
        <v>1000</v>
      </c>
      <c r="V1362" s="6">
        <v>800</v>
      </c>
      <c r="W1362" s="6">
        <v>625</v>
      </c>
      <c r="X1362" s="6">
        <v>1250</v>
      </c>
      <c r="Y1362" s="6">
        <v>12000</v>
      </c>
      <c r="Z1362" s="6">
        <v>0</v>
      </c>
      <c r="AA1362" s="6">
        <v>550</v>
      </c>
      <c r="AB1362" s="6">
        <v>0</v>
      </c>
      <c r="AC1362" s="6">
        <v>0</v>
      </c>
      <c r="AD1362" s="6">
        <v>0</v>
      </c>
    </row>
    <row r="1363" spans="1:30">
      <c r="A1363" s="6">
        <v>1360</v>
      </c>
      <c r="B1363" s="6">
        <v>100060</v>
      </c>
      <c r="C1363" s="12" t="s">
        <v>963</v>
      </c>
      <c r="D1363" s="6"/>
      <c r="E1363" s="11" t="str">
        <f t="shared" si="32"/>
        <v>10006024508</v>
      </c>
      <c r="F1363" s="6">
        <v>24508</v>
      </c>
      <c r="G1363" s="12" t="s">
        <v>956</v>
      </c>
      <c r="H1363" s="12"/>
      <c r="I1363" s="6">
        <v>60</v>
      </c>
      <c r="J1363" s="6">
        <v>2</v>
      </c>
      <c r="K1363" s="6">
        <v>3</v>
      </c>
      <c r="L1363" s="6">
        <v>0</v>
      </c>
      <c r="M1363" s="6">
        <v>1.2</v>
      </c>
      <c r="N1363" s="6">
        <v>3.3</v>
      </c>
      <c r="O1363" s="6">
        <v>7816</v>
      </c>
      <c r="P1363" s="6">
        <v>2546941</v>
      </c>
      <c r="Q1363" s="6">
        <v>5002</v>
      </c>
      <c r="R1363" s="6">
        <v>5002</v>
      </c>
      <c r="S1363" s="6">
        <v>2501</v>
      </c>
      <c r="T1363" s="6">
        <v>1250</v>
      </c>
      <c r="U1363" s="6">
        <v>1000</v>
      </c>
      <c r="V1363" s="6">
        <v>800</v>
      </c>
      <c r="W1363" s="6">
        <v>625</v>
      </c>
      <c r="X1363" s="6">
        <v>1250</v>
      </c>
      <c r="Y1363" s="6">
        <v>12000</v>
      </c>
      <c r="Z1363" s="6">
        <v>0</v>
      </c>
      <c r="AA1363" s="6">
        <v>550</v>
      </c>
      <c r="AB1363" s="6">
        <v>0</v>
      </c>
      <c r="AC1363" s="6">
        <v>0</v>
      </c>
      <c r="AD1363" s="6">
        <v>0</v>
      </c>
    </row>
    <row r="1364" spans="1:30">
      <c r="A1364" s="6">
        <v>1361</v>
      </c>
      <c r="B1364" s="6">
        <v>100060</v>
      </c>
      <c r="C1364" s="12" t="s">
        <v>964</v>
      </c>
      <c r="D1364" s="6"/>
      <c r="E1364" s="11" t="str">
        <f t="shared" si="32"/>
        <v>10006024509</v>
      </c>
      <c r="F1364" s="6">
        <v>24509</v>
      </c>
      <c r="G1364" s="12" t="s">
        <v>956</v>
      </c>
      <c r="H1364" s="12"/>
      <c r="I1364" s="6">
        <v>60</v>
      </c>
      <c r="J1364" s="6">
        <v>2</v>
      </c>
      <c r="K1364" s="6">
        <v>3</v>
      </c>
      <c r="L1364" s="6">
        <v>0</v>
      </c>
      <c r="M1364" s="6">
        <v>1.2</v>
      </c>
      <c r="N1364" s="6">
        <v>3.3</v>
      </c>
      <c r="O1364" s="6">
        <v>7816</v>
      </c>
      <c r="P1364" s="6">
        <v>2546941</v>
      </c>
      <c r="Q1364" s="6">
        <v>5002</v>
      </c>
      <c r="R1364" s="6">
        <v>5002</v>
      </c>
      <c r="S1364" s="6">
        <v>2501</v>
      </c>
      <c r="T1364" s="6">
        <v>1250</v>
      </c>
      <c r="U1364" s="6">
        <v>1000</v>
      </c>
      <c r="V1364" s="6">
        <v>800</v>
      </c>
      <c r="W1364" s="6">
        <v>625</v>
      </c>
      <c r="X1364" s="6">
        <v>1250</v>
      </c>
      <c r="Y1364" s="6">
        <v>12000</v>
      </c>
      <c r="Z1364" s="6">
        <v>0</v>
      </c>
      <c r="AA1364" s="6">
        <v>550</v>
      </c>
      <c r="AB1364" s="6">
        <v>0</v>
      </c>
      <c r="AC1364" s="6">
        <v>0</v>
      </c>
      <c r="AD1364" s="6">
        <v>0</v>
      </c>
    </row>
    <row r="1365" spans="1:30">
      <c r="A1365" s="6">
        <v>1362</v>
      </c>
      <c r="B1365" s="6">
        <v>100060</v>
      </c>
      <c r="C1365" s="12" t="s">
        <v>965</v>
      </c>
      <c r="D1365" s="6"/>
      <c r="E1365" s="11" t="str">
        <f t="shared" si="32"/>
        <v>10006024510</v>
      </c>
      <c r="F1365" s="6">
        <v>24510</v>
      </c>
      <c r="G1365" s="12" t="s">
        <v>956</v>
      </c>
      <c r="H1365" s="12"/>
      <c r="I1365" s="6">
        <v>60</v>
      </c>
      <c r="J1365" s="6">
        <v>2</v>
      </c>
      <c r="K1365" s="6">
        <v>3</v>
      </c>
      <c r="L1365" s="6">
        <v>0</v>
      </c>
      <c r="M1365" s="6">
        <v>1.2</v>
      </c>
      <c r="N1365" s="6">
        <v>3.3</v>
      </c>
      <c r="O1365" s="6">
        <v>7816</v>
      </c>
      <c r="P1365" s="6">
        <v>2546941</v>
      </c>
      <c r="Q1365" s="6">
        <v>5002</v>
      </c>
      <c r="R1365" s="6">
        <v>5002</v>
      </c>
      <c r="S1365" s="6">
        <v>2501</v>
      </c>
      <c r="T1365" s="6">
        <v>1250</v>
      </c>
      <c r="U1365" s="6">
        <v>1000</v>
      </c>
      <c r="V1365" s="6">
        <v>800</v>
      </c>
      <c r="W1365" s="6">
        <v>625</v>
      </c>
      <c r="X1365" s="6">
        <v>1250</v>
      </c>
      <c r="Y1365" s="6">
        <v>12000</v>
      </c>
      <c r="Z1365" s="6">
        <v>0</v>
      </c>
      <c r="AA1365" s="6">
        <v>550</v>
      </c>
      <c r="AB1365" s="6">
        <v>0</v>
      </c>
      <c r="AC1365" s="6">
        <v>0</v>
      </c>
      <c r="AD1365" s="6">
        <v>0</v>
      </c>
    </row>
    <row r="1366" spans="1:30">
      <c r="A1366" s="6">
        <v>1363</v>
      </c>
      <c r="B1366" s="6">
        <v>100060</v>
      </c>
      <c r="C1366" s="12" t="s">
        <v>966</v>
      </c>
      <c r="D1366" s="6"/>
      <c r="E1366" s="11" t="str">
        <f t="shared" si="32"/>
        <v>10006024511</v>
      </c>
      <c r="F1366" s="6">
        <v>24511</v>
      </c>
      <c r="G1366" s="12" t="s">
        <v>956</v>
      </c>
      <c r="H1366" s="12"/>
      <c r="I1366" s="6">
        <v>60</v>
      </c>
      <c r="J1366" s="6">
        <v>2</v>
      </c>
      <c r="K1366" s="6">
        <v>3</v>
      </c>
      <c r="L1366" s="6">
        <v>0</v>
      </c>
      <c r="M1366" s="6">
        <v>1.2</v>
      </c>
      <c r="N1366" s="6">
        <v>3.3</v>
      </c>
      <c r="O1366" s="6">
        <v>7816</v>
      </c>
      <c r="P1366" s="6">
        <v>2546941</v>
      </c>
      <c r="Q1366" s="6">
        <v>5002</v>
      </c>
      <c r="R1366" s="6">
        <v>5002</v>
      </c>
      <c r="S1366" s="6">
        <v>2501</v>
      </c>
      <c r="T1366" s="6">
        <v>1250</v>
      </c>
      <c r="U1366" s="6">
        <v>1000</v>
      </c>
      <c r="V1366" s="6">
        <v>800</v>
      </c>
      <c r="W1366" s="6">
        <v>625</v>
      </c>
      <c r="X1366" s="6">
        <v>1250</v>
      </c>
      <c r="Y1366" s="6">
        <v>12000</v>
      </c>
      <c r="Z1366" s="6">
        <v>0</v>
      </c>
      <c r="AA1366" s="6">
        <v>550</v>
      </c>
      <c r="AB1366" s="6">
        <v>0</v>
      </c>
      <c r="AC1366" s="6">
        <v>0</v>
      </c>
      <c r="AD1366" s="6">
        <v>0</v>
      </c>
    </row>
    <row r="1367" spans="1:30">
      <c r="A1367" s="6">
        <v>1364</v>
      </c>
      <c r="B1367" s="6">
        <v>100060</v>
      </c>
      <c r="C1367" s="12" t="s">
        <v>967</v>
      </c>
      <c r="D1367" s="6"/>
      <c r="E1367" s="11" t="str">
        <f t="shared" si="32"/>
        <v>10006024512</v>
      </c>
      <c r="F1367" s="6">
        <v>24512</v>
      </c>
      <c r="G1367" s="12" t="s">
        <v>956</v>
      </c>
      <c r="H1367" s="12"/>
      <c r="I1367" s="6">
        <v>60</v>
      </c>
      <c r="J1367" s="6">
        <v>2</v>
      </c>
      <c r="K1367" s="6">
        <v>3</v>
      </c>
      <c r="L1367" s="6">
        <v>0</v>
      </c>
      <c r="M1367" s="6">
        <v>1.2</v>
      </c>
      <c r="N1367" s="6">
        <v>3.3</v>
      </c>
      <c r="O1367" s="6">
        <v>7816</v>
      </c>
      <c r="P1367" s="6">
        <v>2546941</v>
      </c>
      <c r="Q1367" s="6">
        <v>5002</v>
      </c>
      <c r="R1367" s="6">
        <v>5002</v>
      </c>
      <c r="S1367" s="6">
        <v>2501</v>
      </c>
      <c r="T1367" s="6">
        <v>1250</v>
      </c>
      <c r="U1367" s="6">
        <v>1000</v>
      </c>
      <c r="V1367" s="6">
        <v>800</v>
      </c>
      <c r="W1367" s="6">
        <v>625</v>
      </c>
      <c r="X1367" s="6">
        <v>1250</v>
      </c>
      <c r="Y1367" s="6">
        <v>12000</v>
      </c>
      <c r="Z1367" s="6">
        <v>0</v>
      </c>
      <c r="AA1367" s="6">
        <v>550</v>
      </c>
      <c r="AB1367" s="6">
        <v>0</v>
      </c>
      <c r="AC1367" s="6">
        <v>0</v>
      </c>
      <c r="AD1367" s="6">
        <v>0</v>
      </c>
    </row>
    <row r="1368" spans="1:30">
      <c r="A1368" s="6">
        <v>1365</v>
      </c>
      <c r="B1368" s="6">
        <v>100060</v>
      </c>
      <c r="C1368" s="12" t="s">
        <v>968</v>
      </c>
      <c r="D1368" s="6"/>
      <c r="E1368" s="11" t="str">
        <f t="shared" si="32"/>
        <v>10006024513</v>
      </c>
      <c r="F1368" s="6">
        <v>24513</v>
      </c>
      <c r="G1368" s="12" t="s">
        <v>956</v>
      </c>
      <c r="H1368" s="12"/>
      <c r="I1368" s="6">
        <v>60</v>
      </c>
      <c r="J1368" s="6">
        <v>2</v>
      </c>
      <c r="K1368" s="6">
        <v>3</v>
      </c>
      <c r="L1368" s="6">
        <v>0</v>
      </c>
      <c r="M1368" s="6">
        <v>1.2</v>
      </c>
      <c r="N1368" s="6">
        <v>3.3</v>
      </c>
      <c r="O1368" s="6">
        <v>7816</v>
      </c>
      <c r="P1368" s="6">
        <v>2546941</v>
      </c>
      <c r="Q1368" s="6">
        <v>5002</v>
      </c>
      <c r="R1368" s="6">
        <v>5002</v>
      </c>
      <c r="S1368" s="6">
        <v>2501</v>
      </c>
      <c r="T1368" s="6">
        <v>1250</v>
      </c>
      <c r="U1368" s="6">
        <v>1000</v>
      </c>
      <c r="V1368" s="6">
        <v>800</v>
      </c>
      <c r="W1368" s="6">
        <v>625</v>
      </c>
      <c r="X1368" s="6">
        <v>1250</v>
      </c>
      <c r="Y1368" s="6">
        <v>12000</v>
      </c>
      <c r="Z1368" s="6">
        <v>0</v>
      </c>
      <c r="AA1368" s="6">
        <v>550</v>
      </c>
      <c r="AB1368" s="6">
        <v>0</v>
      </c>
      <c r="AC1368" s="6">
        <v>0</v>
      </c>
      <c r="AD1368" s="6">
        <v>0</v>
      </c>
    </row>
    <row r="1369" spans="1:30">
      <c r="A1369" s="6">
        <v>1366</v>
      </c>
      <c r="B1369" s="6">
        <v>100060</v>
      </c>
      <c r="C1369" s="12" t="s">
        <v>969</v>
      </c>
      <c r="D1369" s="6"/>
      <c r="E1369" s="11" t="str">
        <f t="shared" si="32"/>
        <v>10006024514</v>
      </c>
      <c r="F1369" s="6">
        <v>24514</v>
      </c>
      <c r="G1369" s="12" t="s">
        <v>956</v>
      </c>
      <c r="H1369" s="12"/>
      <c r="I1369" s="6">
        <v>60</v>
      </c>
      <c r="J1369" s="6">
        <v>2</v>
      </c>
      <c r="K1369" s="6">
        <v>3</v>
      </c>
      <c r="L1369" s="6">
        <v>0</v>
      </c>
      <c r="M1369" s="6">
        <v>1.2</v>
      </c>
      <c r="N1369" s="6">
        <v>3.3</v>
      </c>
      <c r="O1369" s="6">
        <v>7816</v>
      </c>
      <c r="P1369" s="6">
        <v>2546941</v>
      </c>
      <c r="Q1369" s="6">
        <v>5002</v>
      </c>
      <c r="R1369" s="6">
        <v>5002</v>
      </c>
      <c r="S1369" s="6">
        <v>2501</v>
      </c>
      <c r="T1369" s="6">
        <v>1250</v>
      </c>
      <c r="U1369" s="6">
        <v>1000</v>
      </c>
      <c r="V1369" s="6">
        <v>800</v>
      </c>
      <c r="W1369" s="6">
        <v>625</v>
      </c>
      <c r="X1369" s="6">
        <v>1250</v>
      </c>
      <c r="Y1369" s="6">
        <v>12000</v>
      </c>
      <c r="Z1369" s="6">
        <v>0</v>
      </c>
      <c r="AA1369" s="6">
        <v>550</v>
      </c>
      <c r="AB1369" s="6">
        <v>0</v>
      </c>
      <c r="AC1369" s="6">
        <v>0</v>
      </c>
      <c r="AD1369" s="6">
        <v>0</v>
      </c>
    </row>
    <row r="1370" spans="1:30">
      <c r="A1370" s="6">
        <v>1367</v>
      </c>
      <c r="B1370" s="6">
        <v>100060</v>
      </c>
      <c r="C1370" s="12" t="s">
        <v>970</v>
      </c>
      <c r="D1370" s="6"/>
      <c r="E1370" s="11" t="str">
        <f t="shared" si="32"/>
        <v>10006024515</v>
      </c>
      <c r="F1370" s="6">
        <v>24515</v>
      </c>
      <c r="G1370" s="12" t="s">
        <v>956</v>
      </c>
      <c r="H1370" s="12"/>
      <c r="I1370" s="6">
        <v>60</v>
      </c>
      <c r="J1370" s="6">
        <v>2</v>
      </c>
      <c r="K1370" s="6">
        <v>3</v>
      </c>
      <c r="L1370" s="6">
        <v>0</v>
      </c>
      <c r="M1370" s="6">
        <v>1.2</v>
      </c>
      <c r="N1370" s="6">
        <v>3.3</v>
      </c>
      <c r="O1370" s="6">
        <v>7816</v>
      </c>
      <c r="P1370" s="6">
        <v>2546941</v>
      </c>
      <c r="Q1370" s="6">
        <v>5002</v>
      </c>
      <c r="R1370" s="6">
        <v>5002</v>
      </c>
      <c r="S1370" s="6">
        <v>2501</v>
      </c>
      <c r="T1370" s="6">
        <v>1250</v>
      </c>
      <c r="U1370" s="6">
        <v>1000</v>
      </c>
      <c r="V1370" s="6">
        <v>800</v>
      </c>
      <c r="W1370" s="6">
        <v>625</v>
      </c>
      <c r="X1370" s="6">
        <v>1250</v>
      </c>
      <c r="Y1370" s="6">
        <v>12000</v>
      </c>
      <c r="Z1370" s="6">
        <v>0</v>
      </c>
      <c r="AA1370" s="6">
        <v>550</v>
      </c>
      <c r="AB1370" s="6">
        <v>0</v>
      </c>
      <c r="AC1370" s="6">
        <v>0</v>
      </c>
      <c r="AD1370" s="6">
        <v>0</v>
      </c>
    </row>
    <row r="1371" spans="1:30">
      <c r="A1371" s="6">
        <v>1368</v>
      </c>
      <c r="B1371" s="6">
        <v>100090</v>
      </c>
      <c r="C1371" s="12" t="s">
        <v>955</v>
      </c>
      <c r="D1371" s="6"/>
      <c r="E1371" s="11" t="str">
        <f t="shared" si="32"/>
        <v>10009024501</v>
      </c>
      <c r="F1371" s="6">
        <v>24501</v>
      </c>
      <c r="G1371" s="12" t="s">
        <v>956</v>
      </c>
      <c r="H1371" s="12"/>
      <c r="I1371" s="6">
        <v>80</v>
      </c>
      <c r="J1371" s="6">
        <v>2</v>
      </c>
      <c r="K1371" s="6">
        <v>3</v>
      </c>
      <c r="L1371" s="6">
        <v>0</v>
      </c>
      <c r="M1371" s="6">
        <v>1.2</v>
      </c>
      <c r="N1371" s="6">
        <v>3.3</v>
      </c>
      <c r="O1371" s="6">
        <v>7816</v>
      </c>
      <c r="P1371" s="6">
        <v>2546941</v>
      </c>
      <c r="Q1371" s="6">
        <v>5002</v>
      </c>
      <c r="R1371" s="6">
        <v>5002</v>
      </c>
      <c r="S1371" s="6">
        <v>2501</v>
      </c>
      <c r="T1371" s="6">
        <v>1250</v>
      </c>
      <c r="U1371" s="6">
        <v>1000</v>
      </c>
      <c r="V1371" s="6">
        <v>800</v>
      </c>
      <c r="W1371" s="6">
        <v>625</v>
      </c>
      <c r="X1371" s="6">
        <v>1250</v>
      </c>
      <c r="Y1371" s="6">
        <v>12000</v>
      </c>
      <c r="Z1371" s="6">
        <v>0</v>
      </c>
      <c r="AA1371" s="6">
        <v>550</v>
      </c>
      <c r="AB1371" s="6">
        <v>0</v>
      </c>
      <c r="AC1371" s="6">
        <v>0</v>
      </c>
      <c r="AD1371" s="6">
        <v>0</v>
      </c>
    </row>
    <row r="1372" spans="1:30">
      <c r="A1372" s="6">
        <v>1369</v>
      </c>
      <c r="B1372" s="6">
        <v>100090</v>
      </c>
      <c r="C1372" s="12" t="s">
        <v>957</v>
      </c>
      <c r="D1372" s="6"/>
      <c r="E1372" s="11" t="str">
        <f t="shared" si="32"/>
        <v>10009024502</v>
      </c>
      <c r="F1372" s="6">
        <v>24502</v>
      </c>
      <c r="G1372" s="12" t="s">
        <v>956</v>
      </c>
      <c r="H1372" s="12"/>
      <c r="I1372" s="6">
        <v>80</v>
      </c>
      <c r="J1372" s="6">
        <v>2</v>
      </c>
      <c r="K1372" s="6">
        <v>3</v>
      </c>
      <c r="L1372" s="6">
        <v>0</v>
      </c>
      <c r="M1372" s="6">
        <v>1.2</v>
      </c>
      <c r="N1372" s="6">
        <v>3.3</v>
      </c>
      <c r="O1372" s="6">
        <v>7816</v>
      </c>
      <c r="P1372" s="6">
        <v>2546941</v>
      </c>
      <c r="Q1372" s="6">
        <v>5002</v>
      </c>
      <c r="R1372" s="6">
        <v>5002</v>
      </c>
      <c r="S1372" s="6">
        <v>2501</v>
      </c>
      <c r="T1372" s="6">
        <v>1250</v>
      </c>
      <c r="U1372" s="6">
        <v>1000</v>
      </c>
      <c r="V1372" s="6">
        <v>800</v>
      </c>
      <c r="W1372" s="6">
        <v>625</v>
      </c>
      <c r="X1372" s="6">
        <v>1250</v>
      </c>
      <c r="Y1372" s="6">
        <v>12000</v>
      </c>
      <c r="Z1372" s="6">
        <v>0</v>
      </c>
      <c r="AA1372" s="6">
        <v>550</v>
      </c>
      <c r="AB1372" s="6">
        <v>0</v>
      </c>
      <c r="AC1372" s="6">
        <v>0</v>
      </c>
      <c r="AD1372" s="6">
        <v>0</v>
      </c>
    </row>
    <row r="1373" spans="1:30">
      <c r="A1373" s="6">
        <v>1370</v>
      </c>
      <c r="B1373" s="6">
        <v>100090</v>
      </c>
      <c r="C1373" s="12" t="s">
        <v>958</v>
      </c>
      <c r="D1373" s="6"/>
      <c r="E1373" s="11" t="str">
        <f t="shared" si="32"/>
        <v>10009024503</v>
      </c>
      <c r="F1373" s="6">
        <v>24503</v>
      </c>
      <c r="G1373" s="12" t="s">
        <v>956</v>
      </c>
      <c r="H1373" s="12"/>
      <c r="I1373" s="6">
        <v>80</v>
      </c>
      <c r="J1373" s="6">
        <v>2</v>
      </c>
      <c r="K1373" s="6">
        <v>3</v>
      </c>
      <c r="L1373" s="6">
        <v>0</v>
      </c>
      <c r="M1373" s="6">
        <v>1.2</v>
      </c>
      <c r="N1373" s="6">
        <v>3.3</v>
      </c>
      <c r="O1373" s="6">
        <v>7816</v>
      </c>
      <c r="P1373" s="6">
        <v>2546941</v>
      </c>
      <c r="Q1373" s="6">
        <v>5002</v>
      </c>
      <c r="R1373" s="6">
        <v>5002</v>
      </c>
      <c r="S1373" s="6">
        <v>2501</v>
      </c>
      <c r="T1373" s="6">
        <v>1250</v>
      </c>
      <c r="U1373" s="6">
        <v>1000</v>
      </c>
      <c r="V1373" s="6">
        <v>800</v>
      </c>
      <c r="W1373" s="6">
        <v>625</v>
      </c>
      <c r="X1373" s="6">
        <v>1250</v>
      </c>
      <c r="Y1373" s="6">
        <v>12000</v>
      </c>
      <c r="Z1373" s="6">
        <v>0</v>
      </c>
      <c r="AA1373" s="6">
        <v>550</v>
      </c>
      <c r="AB1373" s="6">
        <v>0</v>
      </c>
      <c r="AC1373" s="6">
        <v>0</v>
      </c>
      <c r="AD1373" s="6">
        <v>0</v>
      </c>
    </row>
    <row r="1374" spans="1:30">
      <c r="A1374" s="6">
        <v>1371</v>
      </c>
      <c r="B1374" s="6">
        <v>100090</v>
      </c>
      <c r="C1374" s="12" t="s">
        <v>959</v>
      </c>
      <c r="D1374" s="6"/>
      <c r="E1374" s="11" t="str">
        <f t="shared" si="32"/>
        <v>10009024504</v>
      </c>
      <c r="F1374" s="6">
        <v>24504</v>
      </c>
      <c r="G1374" s="12" t="s">
        <v>956</v>
      </c>
      <c r="H1374" s="12"/>
      <c r="I1374" s="6">
        <v>80</v>
      </c>
      <c r="J1374" s="6">
        <v>2</v>
      </c>
      <c r="K1374" s="6">
        <v>3</v>
      </c>
      <c r="L1374" s="6">
        <v>0</v>
      </c>
      <c r="M1374" s="6">
        <v>1.2</v>
      </c>
      <c r="N1374" s="6">
        <v>3.3</v>
      </c>
      <c r="O1374" s="6">
        <v>7816</v>
      </c>
      <c r="P1374" s="6">
        <v>2546941</v>
      </c>
      <c r="Q1374" s="6">
        <v>5002</v>
      </c>
      <c r="R1374" s="6">
        <v>5002</v>
      </c>
      <c r="S1374" s="6">
        <v>2501</v>
      </c>
      <c r="T1374" s="6">
        <v>1250</v>
      </c>
      <c r="U1374" s="6">
        <v>1000</v>
      </c>
      <c r="V1374" s="6">
        <v>800</v>
      </c>
      <c r="W1374" s="6">
        <v>625</v>
      </c>
      <c r="X1374" s="6">
        <v>1250</v>
      </c>
      <c r="Y1374" s="6">
        <v>12000</v>
      </c>
      <c r="Z1374" s="6">
        <v>0</v>
      </c>
      <c r="AA1374" s="6">
        <v>550</v>
      </c>
      <c r="AB1374" s="6">
        <v>0</v>
      </c>
      <c r="AC1374" s="6">
        <v>0</v>
      </c>
      <c r="AD1374" s="6">
        <v>0</v>
      </c>
    </row>
    <row r="1375" spans="1:30">
      <c r="A1375" s="6">
        <v>1372</v>
      </c>
      <c r="B1375" s="6">
        <v>100090</v>
      </c>
      <c r="C1375" s="12" t="s">
        <v>960</v>
      </c>
      <c r="D1375" s="6"/>
      <c r="E1375" s="11" t="str">
        <f t="shared" si="32"/>
        <v>10009024505</v>
      </c>
      <c r="F1375" s="6">
        <v>24505</v>
      </c>
      <c r="G1375" s="12" t="s">
        <v>956</v>
      </c>
      <c r="H1375" s="12"/>
      <c r="I1375" s="6">
        <v>80</v>
      </c>
      <c r="J1375" s="6">
        <v>2</v>
      </c>
      <c r="K1375" s="6">
        <v>3</v>
      </c>
      <c r="L1375" s="6">
        <v>0</v>
      </c>
      <c r="M1375" s="6">
        <v>1.2</v>
      </c>
      <c r="N1375" s="6">
        <v>3.3</v>
      </c>
      <c r="O1375" s="6">
        <v>7816</v>
      </c>
      <c r="P1375" s="6">
        <v>2546941</v>
      </c>
      <c r="Q1375" s="6">
        <v>5002</v>
      </c>
      <c r="R1375" s="6">
        <v>5002</v>
      </c>
      <c r="S1375" s="6">
        <v>2501</v>
      </c>
      <c r="T1375" s="6">
        <v>1250</v>
      </c>
      <c r="U1375" s="6">
        <v>1000</v>
      </c>
      <c r="V1375" s="6">
        <v>800</v>
      </c>
      <c r="W1375" s="6">
        <v>625</v>
      </c>
      <c r="X1375" s="6">
        <v>1250</v>
      </c>
      <c r="Y1375" s="6">
        <v>12000</v>
      </c>
      <c r="Z1375" s="6">
        <v>0</v>
      </c>
      <c r="AA1375" s="6">
        <v>550</v>
      </c>
      <c r="AB1375" s="6">
        <v>0</v>
      </c>
      <c r="AC1375" s="6">
        <v>0</v>
      </c>
      <c r="AD1375" s="6">
        <v>0</v>
      </c>
    </row>
    <row r="1376" spans="1:30">
      <c r="A1376" s="6">
        <v>1373</v>
      </c>
      <c r="B1376" s="6">
        <v>100090</v>
      </c>
      <c r="C1376" s="12" t="s">
        <v>961</v>
      </c>
      <c r="D1376" s="6"/>
      <c r="E1376" s="11" t="str">
        <f t="shared" si="32"/>
        <v>10009024506</v>
      </c>
      <c r="F1376" s="6">
        <v>24506</v>
      </c>
      <c r="G1376" s="12" t="s">
        <v>956</v>
      </c>
      <c r="H1376" s="12"/>
      <c r="I1376" s="6">
        <v>80</v>
      </c>
      <c r="J1376" s="6">
        <v>2</v>
      </c>
      <c r="K1376" s="6">
        <v>3</v>
      </c>
      <c r="L1376" s="6">
        <v>0</v>
      </c>
      <c r="M1376" s="6">
        <v>1.2</v>
      </c>
      <c r="N1376" s="6">
        <v>3.3</v>
      </c>
      <c r="O1376" s="6">
        <v>7816</v>
      </c>
      <c r="P1376" s="6">
        <v>2546941</v>
      </c>
      <c r="Q1376" s="6">
        <v>5002</v>
      </c>
      <c r="R1376" s="6">
        <v>5002</v>
      </c>
      <c r="S1376" s="6">
        <v>2501</v>
      </c>
      <c r="T1376" s="6">
        <v>1250</v>
      </c>
      <c r="U1376" s="6">
        <v>1000</v>
      </c>
      <c r="V1376" s="6">
        <v>800</v>
      </c>
      <c r="W1376" s="6">
        <v>625</v>
      </c>
      <c r="X1376" s="6">
        <v>1250</v>
      </c>
      <c r="Y1376" s="6">
        <v>12000</v>
      </c>
      <c r="Z1376" s="6">
        <v>0</v>
      </c>
      <c r="AA1376" s="6">
        <v>550</v>
      </c>
      <c r="AB1376" s="6">
        <v>0</v>
      </c>
      <c r="AC1376" s="6">
        <v>0</v>
      </c>
      <c r="AD1376" s="6">
        <v>0</v>
      </c>
    </row>
    <row r="1377" spans="1:30">
      <c r="A1377" s="6">
        <v>1374</v>
      </c>
      <c r="B1377" s="6">
        <v>100090</v>
      </c>
      <c r="C1377" s="12" t="s">
        <v>962</v>
      </c>
      <c r="D1377" s="6"/>
      <c r="E1377" s="11" t="str">
        <f t="shared" si="32"/>
        <v>10009024507</v>
      </c>
      <c r="F1377" s="6">
        <v>24507</v>
      </c>
      <c r="G1377" s="12" t="s">
        <v>956</v>
      </c>
      <c r="H1377" s="12"/>
      <c r="I1377" s="6">
        <v>80</v>
      </c>
      <c r="J1377" s="6">
        <v>2</v>
      </c>
      <c r="K1377" s="6">
        <v>3</v>
      </c>
      <c r="L1377" s="6">
        <v>0</v>
      </c>
      <c r="M1377" s="6">
        <v>1.2</v>
      </c>
      <c r="N1377" s="6">
        <v>3.3</v>
      </c>
      <c r="O1377" s="6">
        <v>7816</v>
      </c>
      <c r="P1377" s="6">
        <v>2546941</v>
      </c>
      <c r="Q1377" s="6">
        <v>5002</v>
      </c>
      <c r="R1377" s="6">
        <v>5002</v>
      </c>
      <c r="S1377" s="6">
        <v>2501</v>
      </c>
      <c r="T1377" s="6">
        <v>1250</v>
      </c>
      <c r="U1377" s="6">
        <v>1000</v>
      </c>
      <c r="V1377" s="6">
        <v>800</v>
      </c>
      <c r="W1377" s="6">
        <v>625</v>
      </c>
      <c r="X1377" s="6">
        <v>1250</v>
      </c>
      <c r="Y1377" s="6">
        <v>12000</v>
      </c>
      <c r="Z1377" s="6">
        <v>0</v>
      </c>
      <c r="AA1377" s="6">
        <v>550</v>
      </c>
      <c r="AB1377" s="6">
        <v>0</v>
      </c>
      <c r="AC1377" s="6">
        <v>0</v>
      </c>
      <c r="AD1377" s="6">
        <v>0</v>
      </c>
    </row>
    <row r="1378" spans="1:30">
      <c r="A1378" s="6">
        <v>1375</v>
      </c>
      <c r="B1378" s="6">
        <v>100090</v>
      </c>
      <c r="C1378" s="12" t="s">
        <v>963</v>
      </c>
      <c r="D1378" s="6"/>
      <c r="E1378" s="11" t="str">
        <f t="shared" si="32"/>
        <v>10009024508</v>
      </c>
      <c r="F1378" s="6">
        <v>24508</v>
      </c>
      <c r="G1378" s="12" t="s">
        <v>956</v>
      </c>
      <c r="H1378" s="12"/>
      <c r="I1378" s="6">
        <v>80</v>
      </c>
      <c r="J1378" s="6">
        <v>2</v>
      </c>
      <c r="K1378" s="6">
        <v>3</v>
      </c>
      <c r="L1378" s="6">
        <v>0</v>
      </c>
      <c r="M1378" s="6">
        <v>1.2</v>
      </c>
      <c r="N1378" s="6">
        <v>3.3</v>
      </c>
      <c r="O1378" s="6">
        <v>7816</v>
      </c>
      <c r="P1378" s="6">
        <v>2546941</v>
      </c>
      <c r="Q1378" s="6">
        <v>5002</v>
      </c>
      <c r="R1378" s="6">
        <v>5002</v>
      </c>
      <c r="S1378" s="6">
        <v>2501</v>
      </c>
      <c r="T1378" s="6">
        <v>1250</v>
      </c>
      <c r="U1378" s="6">
        <v>1000</v>
      </c>
      <c r="V1378" s="6">
        <v>800</v>
      </c>
      <c r="W1378" s="6">
        <v>625</v>
      </c>
      <c r="X1378" s="6">
        <v>1250</v>
      </c>
      <c r="Y1378" s="6">
        <v>12000</v>
      </c>
      <c r="Z1378" s="6">
        <v>0</v>
      </c>
      <c r="AA1378" s="6">
        <v>550</v>
      </c>
      <c r="AB1378" s="6">
        <v>0</v>
      </c>
      <c r="AC1378" s="6">
        <v>0</v>
      </c>
      <c r="AD1378" s="6">
        <v>0</v>
      </c>
    </row>
    <row r="1379" spans="1:30">
      <c r="A1379" s="6">
        <v>1376</v>
      </c>
      <c r="B1379" s="6">
        <v>100090</v>
      </c>
      <c r="C1379" s="12" t="s">
        <v>964</v>
      </c>
      <c r="D1379" s="6"/>
      <c r="E1379" s="11" t="str">
        <f t="shared" si="32"/>
        <v>10009024509</v>
      </c>
      <c r="F1379" s="6">
        <v>24509</v>
      </c>
      <c r="G1379" s="12" t="s">
        <v>956</v>
      </c>
      <c r="H1379" s="12"/>
      <c r="I1379" s="6">
        <v>80</v>
      </c>
      <c r="J1379" s="6">
        <v>2</v>
      </c>
      <c r="K1379" s="6">
        <v>3</v>
      </c>
      <c r="L1379" s="6">
        <v>0</v>
      </c>
      <c r="M1379" s="6">
        <v>1.2</v>
      </c>
      <c r="N1379" s="6">
        <v>3.3</v>
      </c>
      <c r="O1379" s="6">
        <v>7816</v>
      </c>
      <c r="P1379" s="6">
        <v>2546941</v>
      </c>
      <c r="Q1379" s="6">
        <v>5002</v>
      </c>
      <c r="R1379" s="6">
        <v>5002</v>
      </c>
      <c r="S1379" s="6">
        <v>2501</v>
      </c>
      <c r="T1379" s="6">
        <v>1250</v>
      </c>
      <c r="U1379" s="6">
        <v>1000</v>
      </c>
      <c r="V1379" s="6">
        <v>800</v>
      </c>
      <c r="W1379" s="6">
        <v>625</v>
      </c>
      <c r="X1379" s="6">
        <v>1250</v>
      </c>
      <c r="Y1379" s="6">
        <v>12000</v>
      </c>
      <c r="Z1379" s="6">
        <v>0</v>
      </c>
      <c r="AA1379" s="6">
        <v>550</v>
      </c>
      <c r="AB1379" s="6">
        <v>0</v>
      </c>
      <c r="AC1379" s="6">
        <v>0</v>
      </c>
      <c r="AD1379" s="6">
        <v>0</v>
      </c>
    </row>
    <row r="1380" spans="1:30">
      <c r="A1380" s="6">
        <v>1377</v>
      </c>
      <c r="B1380" s="6">
        <v>100090</v>
      </c>
      <c r="C1380" s="12" t="s">
        <v>965</v>
      </c>
      <c r="D1380" s="6"/>
      <c r="E1380" s="11" t="str">
        <f t="shared" si="32"/>
        <v>10009024510</v>
      </c>
      <c r="F1380" s="6">
        <v>24510</v>
      </c>
      <c r="G1380" s="12" t="s">
        <v>956</v>
      </c>
      <c r="H1380" s="12"/>
      <c r="I1380" s="6">
        <v>80</v>
      </c>
      <c r="J1380" s="6">
        <v>2</v>
      </c>
      <c r="K1380" s="6">
        <v>3</v>
      </c>
      <c r="L1380" s="6">
        <v>0</v>
      </c>
      <c r="M1380" s="6">
        <v>1.2</v>
      </c>
      <c r="N1380" s="6">
        <v>3.3</v>
      </c>
      <c r="O1380" s="6">
        <v>7816</v>
      </c>
      <c r="P1380" s="6">
        <v>2546941</v>
      </c>
      <c r="Q1380" s="6">
        <v>5002</v>
      </c>
      <c r="R1380" s="6">
        <v>5002</v>
      </c>
      <c r="S1380" s="6">
        <v>2501</v>
      </c>
      <c r="T1380" s="6">
        <v>1250</v>
      </c>
      <c r="U1380" s="6">
        <v>1000</v>
      </c>
      <c r="V1380" s="6">
        <v>800</v>
      </c>
      <c r="W1380" s="6">
        <v>625</v>
      </c>
      <c r="X1380" s="6">
        <v>1250</v>
      </c>
      <c r="Y1380" s="6">
        <v>12000</v>
      </c>
      <c r="Z1380" s="6">
        <v>0</v>
      </c>
      <c r="AA1380" s="6">
        <v>550</v>
      </c>
      <c r="AB1380" s="6">
        <v>0</v>
      </c>
      <c r="AC1380" s="6">
        <v>0</v>
      </c>
      <c r="AD1380" s="6">
        <v>0</v>
      </c>
    </row>
    <row r="1381" spans="1:30">
      <c r="A1381" s="6">
        <v>1378</v>
      </c>
      <c r="B1381" s="6">
        <v>100090</v>
      </c>
      <c r="C1381" s="12" t="s">
        <v>966</v>
      </c>
      <c r="D1381" s="6"/>
      <c r="E1381" s="11" t="str">
        <f t="shared" si="32"/>
        <v>10009024511</v>
      </c>
      <c r="F1381" s="6">
        <v>24511</v>
      </c>
      <c r="G1381" s="12" t="s">
        <v>956</v>
      </c>
      <c r="H1381" s="12"/>
      <c r="I1381" s="6">
        <v>80</v>
      </c>
      <c r="J1381" s="6">
        <v>2</v>
      </c>
      <c r="K1381" s="6">
        <v>3</v>
      </c>
      <c r="L1381" s="6">
        <v>0</v>
      </c>
      <c r="M1381" s="6">
        <v>1.2</v>
      </c>
      <c r="N1381" s="6">
        <v>3.3</v>
      </c>
      <c r="O1381" s="6">
        <v>7816</v>
      </c>
      <c r="P1381" s="6">
        <v>2546941</v>
      </c>
      <c r="Q1381" s="6">
        <v>5002</v>
      </c>
      <c r="R1381" s="6">
        <v>5002</v>
      </c>
      <c r="S1381" s="6">
        <v>2501</v>
      </c>
      <c r="T1381" s="6">
        <v>1250</v>
      </c>
      <c r="U1381" s="6">
        <v>1000</v>
      </c>
      <c r="V1381" s="6">
        <v>800</v>
      </c>
      <c r="W1381" s="6">
        <v>625</v>
      </c>
      <c r="X1381" s="6">
        <v>1250</v>
      </c>
      <c r="Y1381" s="6">
        <v>12000</v>
      </c>
      <c r="Z1381" s="6">
        <v>0</v>
      </c>
      <c r="AA1381" s="6">
        <v>550</v>
      </c>
      <c r="AB1381" s="6">
        <v>0</v>
      </c>
      <c r="AC1381" s="6">
        <v>0</v>
      </c>
      <c r="AD1381" s="6">
        <v>0</v>
      </c>
    </row>
    <row r="1382" spans="1:30">
      <c r="A1382" s="6">
        <v>1379</v>
      </c>
      <c r="B1382" s="6">
        <v>100090</v>
      </c>
      <c r="C1382" s="12" t="s">
        <v>967</v>
      </c>
      <c r="D1382" s="6"/>
      <c r="E1382" s="11" t="str">
        <f t="shared" si="32"/>
        <v>10009024512</v>
      </c>
      <c r="F1382" s="6">
        <v>24512</v>
      </c>
      <c r="G1382" s="12" t="s">
        <v>956</v>
      </c>
      <c r="H1382" s="12"/>
      <c r="I1382" s="6">
        <v>80</v>
      </c>
      <c r="J1382" s="6">
        <v>2</v>
      </c>
      <c r="K1382" s="6">
        <v>3</v>
      </c>
      <c r="L1382" s="6">
        <v>0</v>
      </c>
      <c r="M1382" s="6">
        <v>1.2</v>
      </c>
      <c r="N1382" s="6">
        <v>3.3</v>
      </c>
      <c r="O1382" s="6">
        <v>7816</v>
      </c>
      <c r="P1382" s="6">
        <v>2546941</v>
      </c>
      <c r="Q1382" s="6">
        <v>5002</v>
      </c>
      <c r="R1382" s="6">
        <v>5002</v>
      </c>
      <c r="S1382" s="6">
        <v>2501</v>
      </c>
      <c r="T1382" s="6">
        <v>1250</v>
      </c>
      <c r="U1382" s="6">
        <v>1000</v>
      </c>
      <c r="V1382" s="6">
        <v>800</v>
      </c>
      <c r="W1382" s="6">
        <v>625</v>
      </c>
      <c r="X1382" s="6">
        <v>1250</v>
      </c>
      <c r="Y1382" s="6">
        <v>12000</v>
      </c>
      <c r="Z1382" s="6">
        <v>0</v>
      </c>
      <c r="AA1382" s="6">
        <v>550</v>
      </c>
      <c r="AB1382" s="6">
        <v>0</v>
      </c>
      <c r="AC1382" s="6">
        <v>0</v>
      </c>
      <c r="AD1382" s="6">
        <v>0</v>
      </c>
    </row>
    <row r="1383" spans="1:30">
      <c r="A1383" s="6">
        <v>1380</v>
      </c>
      <c r="B1383" s="6">
        <v>100090</v>
      </c>
      <c r="C1383" s="12" t="s">
        <v>968</v>
      </c>
      <c r="D1383" s="6"/>
      <c r="E1383" s="11" t="str">
        <f t="shared" si="32"/>
        <v>10009024513</v>
      </c>
      <c r="F1383" s="6">
        <v>24513</v>
      </c>
      <c r="G1383" s="12" t="s">
        <v>956</v>
      </c>
      <c r="H1383" s="12"/>
      <c r="I1383" s="6">
        <v>80</v>
      </c>
      <c r="J1383" s="6">
        <v>2</v>
      </c>
      <c r="K1383" s="6">
        <v>3</v>
      </c>
      <c r="L1383" s="6">
        <v>0</v>
      </c>
      <c r="M1383" s="6">
        <v>1.2</v>
      </c>
      <c r="N1383" s="6">
        <v>3.3</v>
      </c>
      <c r="O1383" s="6">
        <v>7816</v>
      </c>
      <c r="P1383" s="6">
        <v>2546941</v>
      </c>
      <c r="Q1383" s="6">
        <v>5002</v>
      </c>
      <c r="R1383" s="6">
        <v>5002</v>
      </c>
      <c r="S1383" s="6">
        <v>2501</v>
      </c>
      <c r="T1383" s="6">
        <v>1250</v>
      </c>
      <c r="U1383" s="6">
        <v>1000</v>
      </c>
      <c r="V1383" s="6">
        <v>800</v>
      </c>
      <c r="W1383" s="6">
        <v>625</v>
      </c>
      <c r="X1383" s="6">
        <v>1250</v>
      </c>
      <c r="Y1383" s="6">
        <v>12000</v>
      </c>
      <c r="Z1383" s="6">
        <v>0</v>
      </c>
      <c r="AA1383" s="6">
        <v>550</v>
      </c>
      <c r="AB1383" s="6">
        <v>0</v>
      </c>
      <c r="AC1383" s="6">
        <v>0</v>
      </c>
      <c r="AD1383" s="6">
        <v>0</v>
      </c>
    </row>
    <row r="1384" spans="1:30">
      <c r="A1384" s="6">
        <v>1381</v>
      </c>
      <c r="B1384" s="6">
        <v>100090</v>
      </c>
      <c r="C1384" s="12" t="s">
        <v>969</v>
      </c>
      <c r="D1384" s="6"/>
      <c r="E1384" s="11" t="str">
        <f t="shared" si="32"/>
        <v>10009024514</v>
      </c>
      <c r="F1384" s="6">
        <v>24514</v>
      </c>
      <c r="G1384" s="12" t="s">
        <v>956</v>
      </c>
      <c r="H1384" s="12"/>
      <c r="I1384" s="6">
        <v>80</v>
      </c>
      <c r="J1384" s="6">
        <v>2</v>
      </c>
      <c r="K1384" s="6">
        <v>3</v>
      </c>
      <c r="L1384" s="6">
        <v>0</v>
      </c>
      <c r="M1384" s="6">
        <v>1.2</v>
      </c>
      <c r="N1384" s="6">
        <v>3.3</v>
      </c>
      <c r="O1384" s="6">
        <v>7816</v>
      </c>
      <c r="P1384" s="6">
        <v>2546941</v>
      </c>
      <c r="Q1384" s="6">
        <v>5002</v>
      </c>
      <c r="R1384" s="6">
        <v>5002</v>
      </c>
      <c r="S1384" s="6">
        <v>2501</v>
      </c>
      <c r="T1384" s="6">
        <v>1250</v>
      </c>
      <c r="U1384" s="6">
        <v>1000</v>
      </c>
      <c r="V1384" s="6">
        <v>800</v>
      </c>
      <c r="W1384" s="6">
        <v>625</v>
      </c>
      <c r="X1384" s="6">
        <v>1250</v>
      </c>
      <c r="Y1384" s="6">
        <v>12000</v>
      </c>
      <c r="Z1384" s="6">
        <v>0</v>
      </c>
      <c r="AA1384" s="6">
        <v>550</v>
      </c>
      <c r="AB1384" s="6">
        <v>0</v>
      </c>
      <c r="AC1384" s="6">
        <v>0</v>
      </c>
      <c r="AD1384" s="6">
        <v>0</v>
      </c>
    </row>
    <row r="1385" spans="1:30">
      <c r="A1385" s="6">
        <v>1382</v>
      </c>
      <c r="B1385" s="6">
        <v>100090</v>
      </c>
      <c r="C1385" s="12" t="s">
        <v>970</v>
      </c>
      <c r="D1385" s="6"/>
      <c r="E1385" s="11" t="str">
        <f t="shared" si="32"/>
        <v>10009024515</v>
      </c>
      <c r="F1385" s="6">
        <v>24515</v>
      </c>
      <c r="G1385" s="12" t="s">
        <v>956</v>
      </c>
      <c r="H1385" s="12"/>
      <c r="I1385" s="6">
        <v>80</v>
      </c>
      <c r="J1385" s="6">
        <v>2</v>
      </c>
      <c r="K1385" s="6">
        <v>3</v>
      </c>
      <c r="L1385" s="6">
        <v>0</v>
      </c>
      <c r="M1385" s="6">
        <v>1.2</v>
      </c>
      <c r="N1385" s="6">
        <v>3.3</v>
      </c>
      <c r="O1385" s="6">
        <v>7816</v>
      </c>
      <c r="P1385" s="6">
        <v>2546941</v>
      </c>
      <c r="Q1385" s="6">
        <v>5002</v>
      </c>
      <c r="R1385" s="6">
        <v>5002</v>
      </c>
      <c r="S1385" s="6">
        <v>2501</v>
      </c>
      <c r="T1385" s="6">
        <v>1250</v>
      </c>
      <c r="U1385" s="6">
        <v>1000</v>
      </c>
      <c r="V1385" s="6">
        <v>800</v>
      </c>
      <c r="W1385" s="6">
        <v>625</v>
      </c>
      <c r="X1385" s="6">
        <v>1250</v>
      </c>
      <c r="Y1385" s="6">
        <v>12000</v>
      </c>
      <c r="Z1385" s="6">
        <v>0</v>
      </c>
      <c r="AA1385" s="6">
        <v>550</v>
      </c>
      <c r="AB1385" s="6">
        <v>0</v>
      </c>
      <c r="AC1385" s="6">
        <v>0</v>
      </c>
      <c r="AD1385" s="6">
        <v>0</v>
      </c>
    </row>
    <row r="1386" spans="1:30">
      <c r="A1386" s="6">
        <v>1383</v>
      </c>
      <c r="B1386" s="6">
        <v>100100</v>
      </c>
      <c r="C1386" s="12" t="s">
        <v>955</v>
      </c>
      <c r="D1386" s="6"/>
      <c r="E1386" s="11" t="str">
        <f t="shared" si="32"/>
        <v>10010024501</v>
      </c>
      <c r="F1386" s="6">
        <v>24501</v>
      </c>
      <c r="G1386" s="12" t="s">
        <v>956</v>
      </c>
      <c r="H1386" s="12"/>
      <c r="I1386" s="6">
        <v>90</v>
      </c>
      <c r="J1386" s="6">
        <v>2</v>
      </c>
      <c r="K1386" s="6">
        <v>3</v>
      </c>
      <c r="L1386" s="6">
        <v>0</v>
      </c>
      <c r="M1386" s="6">
        <v>1.2</v>
      </c>
      <c r="N1386" s="6">
        <v>3.3</v>
      </c>
      <c r="O1386" s="6">
        <v>7816</v>
      </c>
      <c r="P1386" s="6">
        <v>2546941</v>
      </c>
      <c r="Q1386" s="6">
        <v>5002</v>
      </c>
      <c r="R1386" s="6">
        <v>5002</v>
      </c>
      <c r="S1386" s="6">
        <v>2501</v>
      </c>
      <c r="T1386" s="6">
        <v>1250</v>
      </c>
      <c r="U1386" s="6">
        <v>1000</v>
      </c>
      <c r="V1386" s="6">
        <v>800</v>
      </c>
      <c r="W1386" s="6">
        <v>625</v>
      </c>
      <c r="X1386" s="6">
        <v>1250</v>
      </c>
      <c r="Y1386" s="6">
        <v>12000</v>
      </c>
      <c r="Z1386" s="6">
        <v>0</v>
      </c>
      <c r="AA1386" s="6">
        <v>550</v>
      </c>
      <c r="AB1386" s="6">
        <v>0</v>
      </c>
      <c r="AC1386" s="6">
        <v>0</v>
      </c>
      <c r="AD1386" s="6">
        <v>0</v>
      </c>
    </row>
    <row r="1387" spans="1:30">
      <c r="A1387" s="6">
        <v>1384</v>
      </c>
      <c r="B1387" s="6">
        <v>100100</v>
      </c>
      <c r="C1387" s="12" t="s">
        <v>957</v>
      </c>
      <c r="D1387" s="6"/>
      <c r="E1387" s="11" t="str">
        <f t="shared" si="32"/>
        <v>10010024502</v>
      </c>
      <c r="F1387" s="6">
        <v>24502</v>
      </c>
      <c r="G1387" s="12" t="s">
        <v>956</v>
      </c>
      <c r="H1387" s="12"/>
      <c r="I1387" s="6">
        <v>90</v>
      </c>
      <c r="J1387" s="6">
        <v>2</v>
      </c>
      <c r="K1387" s="6">
        <v>3</v>
      </c>
      <c r="L1387" s="6">
        <v>0</v>
      </c>
      <c r="M1387" s="6">
        <v>1.2</v>
      </c>
      <c r="N1387" s="6">
        <v>3.3</v>
      </c>
      <c r="O1387" s="6">
        <v>7816</v>
      </c>
      <c r="P1387" s="6">
        <v>2546941</v>
      </c>
      <c r="Q1387" s="6">
        <v>5002</v>
      </c>
      <c r="R1387" s="6">
        <v>5002</v>
      </c>
      <c r="S1387" s="6">
        <v>2501</v>
      </c>
      <c r="T1387" s="6">
        <v>1250</v>
      </c>
      <c r="U1387" s="6">
        <v>1000</v>
      </c>
      <c r="V1387" s="6">
        <v>800</v>
      </c>
      <c r="W1387" s="6">
        <v>625</v>
      </c>
      <c r="X1387" s="6">
        <v>1250</v>
      </c>
      <c r="Y1387" s="6">
        <v>12000</v>
      </c>
      <c r="Z1387" s="6">
        <v>0</v>
      </c>
      <c r="AA1387" s="6">
        <v>550</v>
      </c>
      <c r="AB1387" s="6">
        <v>0</v>
      </c>
      <c r="AC1387" s="6">
        <v>0</v>
      </c>
      <c r="AD1387" s="6">
        <v>0</v>
      </c>
    </row>
    <row r="1388" spans="1:30">
      <c r="A1388" s="6">
        <v>1385</v>
      </c>
      <c r="B1388" s="6">
        <v>100100</v>
      </c>
      <c r="C1388" s="12" t="s">
        <v>958</v>
      </c>
      <c r="D1388" s="6"/>
      <c r="E1388" s="11" t="str">
        <f t="shared" si="32"/>
        <v>10010024503</v>
      </c>
      <c r="F1388" s="6">
        <v>24503</v>
      </c>
      <c r="G1388" s="12" t="s">
        <v>956</v>
      </c>
      <c r="H1388" s="12"/>
      <c r="I1388" s="6">
        <v>90</v>
      </c>
      <c r="J1388" s="6">
        <v>2</v>
      </c>
      <c r="K1388" s="6">
        <v>3</v>
      </c>
      <c r="L1388" s="6">
        <v>0</v>
      </c>
      <c r="M1388" s="6">
        <v>1.2</v>
      </c>
      <c r="N1388" s="6">
        <v>3.3</v>
      </c>
      <c r="O1388" s="6">
        <v>7816</v>
      </c>
      <c r="P1388" s="6">
        <v>2546941</v>
      </c>
      <c r="Q1388" s="6">
        <v>5002</v>
      </c>
      <c r="R1388" s="6">
        <v>5002</v>
      </c>
      <c r="S1388" s="6">
        <v>2501</v>
      </c>
      <c r="T1388" s="6">
        <v>1250</v>
      </c>
      <c r="U1388" s="6">
        <v>1000</v>
      </c>
      <c r="V1388" s="6">
        <v>800</v>
      </c>
      <c r="W1388" s="6">
        <v>625</v>
      </c>
      <c r="X1388" s="6">
        <v>1250</v>
      </c>
      <c r="Y1388" s="6">
        <v>12000</v>
      </c>
      <c r="Z1388" s="6">
        <v>0</v>
      </c>
      <c r="AA1388" s="6">
        <v>550</v>
      </c>
      <c r="AB1388" s="6">
        <v>0</v>
      </c>
      <c r="AC1388" s="6">
        <v>0</v>
      </c>
      <c r="AD1388" s="6">
        <v>0</v>
      </c>
    </row>
    <row r="1389" spans="1:30">
      <c r="A1389" s="6">
        <v>1386</v>
      </c>
      <c r="B1389" s="6">
        <v>100100</v>
      </c>
      <c r="C1389" s="12" t="s">
        <v>959</v>
      </c>
      <c r="D1389" s="6"/>
      <c r="E1389" s="11" t="str">
        <f t="shared" si="32"/>
        <v>10010024504</v>
      </c>
      <c r="F1389" s="6">
        <v>24504</v>
      </c>
      <c r="G1389" s="12" t="s">
        <v>956</v>
      </c>
      <c r="H1389" s="12"/>
      <c r="I1389" s="6">
        <v>90</v>
      </c>
      <c r="J1389" s="6">
        <v>2</v>
      </c>
      <c r="K1389" s="6">
        <v>3</v>
      </c>
      <c r="L1389" s="6">
        <v>0</v>
      </c>
      <c r="M1389" s="6">
        <v>1.2</v>
      </c>
      <c r="N1389" s="6">
        <v>3.3</v>
      </c>
      <c r="O1389" s="6">
        <v>7816</v>
      </c>
      <c r="P1389" s="6">
        <v>2546941</v>
      </c>
      <c r="Q1389" s="6">
        <v>5002</v>
      </c>
      <c r="R1389" s="6">
        <v>5002</v>
      </c>
      <c r="S1389" s="6">
        <v>2501</v>
      </c>
      <c r="T1389" s="6">
        <v>1250</v>
      </c>
      <c r="U1389" s="6">
        <v>1000</v>
      </c>
      <c r="V1389" s="6">
        <v>800</v>
      </c>
      <c r="W1389" s="6">
        <v>625</v>
      </c>
      <c r="X1389" s="6">
        <v>1250</v>
      </c>
      <c r="Y1389" s="6">
        <v>12000</v>
      </c>
      <c r="Z1389" s="6">
        <v>0</v>
      </c>
      <c r="AA1389" s="6">
        <v>550</v>
      </c>
      <c r="AB1389" s="6">
        <v>0</v>
      </c>
      <c r="AC1389" s="6">
        <v>0</v>
      </c>
      <c r="AD1389" s="6">
        <v>0</v>
      </c>
    </row>
    <row r="1390" spans="1:30">
      <c r="A1390" s="6">
        <v>1387</v>
      </c>
      <c r="B1390" s="6">
        <v>100100</v>
      </c>
      <c r="C1390" s="12" t="s">
        <v>960</v>
      </c>
      <c r="D1390" s="6"/>
      <c r="E1390" s="11" t="str">
        <f t="shared" si="32"/>
        <v>10010024505</v>
      </c>
      <c r="F1390" s="6">
        <v>24505</v>
      </c>
      <c r="G1390" s="12" t="s">
        <v>956</v>
      </c>
      <c r="H1390" s="12"/>
      <c r="I1390" s="6">
        <v>90</v>
      </c>
      <c r="J1390" s="6">
        <v>2</v>
      </c>
      <c r="K1390" s="6">
        <v>3</v>
      </c>
      <c r="L1390" s="6">
        <v>0</v>
      </c>
      <c r="M1390" s="6">
        <v>1.2</v>
      </c>
      <c r="N1390" s="6">
        <v>3.3</v>
      </c>
      <c r="O1390" s="6">
        <v>7816</v>
      </c>
      <c r="P1390" s="6">
        <v>2546941</v>
      </c>
      <c r="Q1390" s="6">
        <v>5002</v>
      </c>
      <c r="R1390" s="6">
        <v>5002</v>
      </c>
      <c r="S1390" s="6">
        <v>2501</v>
      </c>
      <c r="T1390" s="6">
        <v>1250</v>
      </c>
      <c r="U1390" s="6">
        <v>1000</v>
      </c>
      <c r="V1390" s="6">
        <v>800</v>
      </c>
      <c r="W1390" s="6">
        <v>625</v>
      </c>
      <c r="X1390" s="6">
        <v>1250</v>
      </c>
      <c r="Y1390" s="6">
        <v>12000</v>
      </c>
      <c r="Z1390" s="6">
        <v>0</v>
      </c>
      <c r="AA1390" s="6">
        <v>550</v>
      </c>
      <c r="AB1390" s="6">
        <v>0</v>
      </c>
      <c r="AC1390" s="6">
        <v>0</v>
      </c>
      <c r="AD1390" s="6">
        <v>0</v>
      </c>
    </row>
    <row r="1391" spans="1:30">
      <c r="A1391" s="6">
        <v>1388</v>
      </c>
      <c r="B1391" s="6">
        <v>100100</v>
      </c>
      <c r="C1391" s="12" t="s">
        <v>961</v>
      </c>
      <c r="D1391" s="6"/>
      <c r="E1391" s="11" t="str">
        <f t="shared" si="32"/>
        <v>10010024506</v>
      </c>
      <c r="F1391" s="6">
        <v>24506</v>
      </c>
      <c r="G1391" s="12" t="s">
        <v>956</v>
      </c>
      <c r="H1391" s="12"/>
      <c r="I1391" s="6">
        <v>90</v>
      </c>
      <c r="J1391" s="6">
        <v>2</v>
      </c>
      <c r="K1391" s="6">
        <v>3</v>
      </c>
      <c r="L1391" s="6">
        <v>0</v>
      </c>
      <c r="M1391" s="6">
        <v>1.2</v>
      </c>
      <c r="N1391" s="6">
        <v>3.3</v>
      </c>
      <c r="O1391" s="6">
        <v>7816</v>
      </c>
      <c r="P1391" s="6">
        <v>2546941</v>
      </c>
      <c r="Q1391" s="6">
        <v>5002</v>
      </c>
      <c r="R1391" s="6">
        <v>5002</v>
      </c>
      <c r="S1391" s="6">
        <v>2501</v>
      </c>
      <c r="T1391" s="6">
        <v>1250</v>
      </c>
      <c r="U1391" s="6">
        <v>1000</v>
      </c>
      <c r="V1391" s="6">
        <v>800</v>
      </c>
      <c r="W1391" s="6">
        <v>625</v>
      </c>
      <c r="X1391" s="6">
        <v>1250</v>
      </c>
      <c r="Y1391" s="6">
        <v>12000</v>
      </c>
      <c r="Z1391" s="6">
        <v>0</v>
      </c>
      <c r="AA1391" s="6">
        <v>550</v>
      </c>
      <c r="AB1391" s="6">
        <v>0</v>
      </c>
      <c r="AC1391" s="6">
        <v>0</v>
      </c>
      <c r="AD1391" s="6">
        <v>0</v>
      </c>
    </row>
    <row r="1392" spans="1:30">
      <c r="A1392" s="6">
        <v>1389</v>
      </c>
      <c r="B1392" s="6">
        <v>100100</v>
      </c>
      <c r="C1392" s="12" t="s">
        <v>962</v>
      </c>
      <c r="D1392" s="6"/>
      <c r="E1392" s="11" t="str">
        <f t="shared" si="32"/>
        <v>10010024507</v>
      </c>
      <c r="F1392" s="6">
        <v>24507</v>
      </c>
      <c r="G1392" s="12" t="s">
        <v>956</v>
      </c>
      <c r="H1392" s="12"/>
      <c r="I1392" s="6">
        <v>90</v>
      </c>
      <c r="J1392" s="6">
        <v>2</v>
      </c>
      <c r="K1392" s="6">
        <v>3</v>
      </c>
      <c r="L1392" s="6">
        <v>0</v>
      </c>
      <c r="M1392" s="6">
        <v>1.2</v>
      </c>
      <c r="N1392" s="6">
        <v>3.3</v>
      </c>
      <c r="O1392" s="6">
        <v>7816</v>
      </c>
      <c r="P1392" s="6">
        <v>2546941</v>
      </c>
      <c r="Q1392" s="6">
        <v>5002</v>
      </c>
      <c r="R1392" s="6">
        <v>5002</v>
      </c>
      <c r="S1392" s="6">
        <v>2501</v>
      </c>
      <c r="T1392" s="6">
        <v>1250</v>
      </c>
      <c r="U1392" s="6">
        <v>1000</v>
      </c>
      <c r="V1392" s="6">
        <v>800</v>
      </c>
      <c r="W1392" s="6">
        <v>625</v>
      </c>
      <c r="X1392" s="6">
        <v>1250</v>
      </c>
      <c r="Y1392" s="6">
        <v>12000</v>
      </c>
      <c r="Z1392" s="6">
        <v>0</v>
      </c>
      <c r="AA1392" s="6">
        <v>550</v>
      </c>
      <c r="AB1392" s="6">
        <v>0</v>
      </c>
      <c r="AC1392" s="6">
        <v>0</v>
      </c>
      <c r="AD1392" s="6">
        <v>0</v>
      </c>
    </row>
    <row r="1393" spans="1:30">
      <c r="A1393" s="6">
        <v>1390</v>
      </c>
      <c r="B1393" s="6">
        <v>100100</v>
      </c>
      <c r="C1393" s="12" t="s">
        <v>963</v>
      </c>
      <c r="D1393" s="6"/>
      <c r="E1393" s="11" t="str">
        <f t="shared" si="32"/>
        <v>10010024508</v>
      </c>
      <c r="F1393" s="6">
        <v>24508</v>
      </c>
      <c r="G1393" s="12" t="s">
        <v>956</v>
      </c>
      <c r="H1393" s="12"/>
      <c r="I1393" s="6">
        <v>90</v>
      </c>
      <c r="J1393" s="6">
        <v>2</v>
      </c>
      <c r="K1393" s="6">
        <v>3</v>
      </c>
      <c r="L1393" s="6">
        <v>0</v>
      </c>
      <c r="M1393" s="6">
        <v>1.2</v>
      </c>
      <c r="N1393" s="6">
        <v>3.3</v>
      </c>
      <c r="O1393" s="6">
        <v>7816</v>
      </c>
      <c r="P1393" s="6">
        <v>2546941</v>
      </c>
      <c r="Q1393" s="6">
        <v>5002</v>
      </c>
      <c r="R1393" s="6">
        <v>5002</v>
      </c>
      <c r="S1393" s="6">
        <v>2501</v>
      </c>
      <c r="T1393" s="6">
        <v>1250</v>
      </c>
      <c r="U1393" s="6">
        <v>1000</v>
      </c>
      <c r="V1393" s="6">
        <v>800</v>
      </c>
      <c r="W1393" s="6">
        <v>625</v>
      </c>
      <c r="X1393" s="6">
        <v>1250</v>
      </c>
      <c r="Y1393" s="6">
        <v>12000</v>
      </c>
      <c r="Z1393" s="6">
        <v>0</v>
      </c>
      <c r="AA1393" s="6">
        <v>550</v>
      </c>
      <c r="AB1393" s="6">
        <v>0</v>
      </c>
      <c r="AC1393" s="6">
        <v>0</v>
      </c>
      <c r="AD1393" s="6">
        <v>0</v>
      </c>
    </row>
    <row r="1394" spans="1:30">
      <c r="A1394" s="6">
        <v>1391</v>
      </c>
      <c r="B1394" s="6">
        <v>100100</v>
      </c>
      <c r="C1394" s="12" t="s">
        <v>964</v>
      </c>
      <c r="D1394" s="6"/>
      <c r="E1394" s="11" t="str">
        <f t="shared" si="32"/>
        <v>10010024509</v>
      </c>
      <c r="F1394" s="6">
        <v>24509</v>
      </c>
      <c r="G1394" s="12" t="s">
        <v>956</v>
      </c>
      <c r="H1394" s="12"/>
      <c r="I1394" s="6">
        <v>90</v>
      </c>
      <c r="J1394" s="6">
        <v>2</v>
      </c>
      <c r="K1394" s="6">
        <v>3</v>
      </c>
      <c r="L1394" s="6">
        <v>0</v>
      </c>
      <c r="M1394" s="6">
        <v>1.2</v>
      </c>
      <c r="N1394" s="6">
        <v>3.3</v>
      </c>
      <c r="O1394" s="6">
        <v>7816</v>
      </c>
      <c r="P1394" s="6">
        <v>2546941</v>
      </c>
      <c r="Q1394" s="6">
        <v>5002</v>
      </c>
      <c r="R1394" s="6">
        <v>5002</v>
      </c>
      <c r="S1394" s="6">
        <v>2501</v>
      </c>
      <c r="T1394" s="6">
        <v>1250</v>
      </c>
      <c r="U1394" s="6">
        <v>1000</v>
      </c>
      <c r="V1394" s="6">
        <v>800</v>
      </c>
      <c r="W1394" s="6">
        <v>625</v>
      </c>
      <c r="X1394" s="6">
        <v>1250</v>
      </c>
      <c r="Y1394" s="6">
        <v>12000</v>
      </c>
      <c r="Z1394" s="6">
        <v>0</v>
      </c>
      <c r="AA1394" s="6">
        <v>550</v>
      </c>
      <c r="AB1394" s="6">
        <v>0</v>
      </c>
      <c r="AC1394" s="6">
        <v>0</v>
      </c>
      <c r="AD1394" s="6">
        <v>0</v>
      </c>
    </row>
    <row r="1395" spans="1:30">
      <c r="A1395" s="6">
        <v>1392</v>
      </c>
      <c r="B1395" s="6">
        <v>100100</v>
      </c>
      <c r="C1395" s="12" t="s">
        <v>965</v>
      </c>
      <c r="D1395" s="6"/>
      <c r="E1395" s="11" t="str">
        <f t="shared" si="32"/>
        <v>10010024510</v>
      </c>
      <c r="F1395" s="6">
        <v>24510</v>
      </c>
      <c r="G1395" s="12" t="s">
        <v>956</v>
      </c>
      <c r="H1395" s="12"/>
      <c r="I1395" s="6">
        <v>90</v>
      </c>
      <c r="J1395" s="6">
        <v>2</v>
      </c>
      <c r="K1395" s="6">
        <v>3</v>
      </c>
      <c r="L1395" s="6">
        <v>0</v>
      </c>
      <c r="M1395" s="6">
        <v>1.2</v>
      </c>
      <c r="N1395" s="6">
        <v>3.3</v>
      </c>
      <c r="O1395" s="6">
        <v>7816</v>
      </c>
      <c r="P1395" s="6">
        <v>2546941</v>
      </c>
      <c r="Q1395" s="6">
        <v>5002</v>
      </c>
      <c r="R1395" s="6">
        <v>5002</v>
      </c>
      <c r="S1395" s="6">
        <v>2501</v>
      </c>
      <c r="T1395" s="6">
        <v>1250</v>
      </c>
      <c r="U1395" s="6">
        <v>1000</v>
      </c>
      <c r="V1395" s="6">
        <v>800</v>
      </c>
      <c r="W1395" s="6">
        <v>625</v>
      </c>
      <c r="X1395" s="6">
        <v>1250</v>
      </c>
      <c r="Y1395" s="6">
        <v>12000</v>
      </c>
      <c r="Z1395" s="6">
        <v>0</v>
      </c>
      <c r="AA1395" s="6">
        <v>550</v>
      </c>
      <c r="AB1395" s="6">
        <v>0</v>
      </c>
      <c r="AC1395" s="6">
        <v>0</v>
      </c>
      <c r="AD1395" s="6">
        <v>0</v>
      </c>
    </row>
    <row r="1396" spans="1:30">
      <c r="A1396" s="6">
        <v>1393</v>
      </c>
      <c r="B1396" s="6">
        <v>100100</v>
      </c>
      <c r="C1396" s="12" t="s">
        <v>966</v>
      </c>
      <c r="D1396" s="6"/>
      <c r="E1396" s="11" t="str">
        <f t="shared" si="32"/>
        <v>10010024511</v>
      </c>
      <c r="F1396" s="6">
        <v>24511</v>
      </c>
      <c r="G1396" s="12" t="s">
        <v>956</v>
      </c>
      <c r="H1396" s="12"/>
      <c r="I1396" s="6">
        <v>90</v>
      </c>
      <c r="J1396" s="6">
        <v>2</v>
      </c>
      <c r="K1396" s="6">
        <v>3</v>
      </c>
      <c r="L1396" s="6">
        <v>0</v>
      </c>
      <c r="M1396" s="6">
        <v>1.2</v>
      </c>
      <c r="N1396" s="6">
        <v>3.3</v>
      </c>
      <c r="O1396" s="6">
        <v>7816</v>
      </c>
      <c r="P1396" s="6">
        <v>2546941</v>
      </c>
      <c r="Q1396" s="6">
        <v>5002</v>
      </c>
      <c r="R1396" s="6">
        <v>5002</v>
      </c>
      <c r="S1396" s="6">
        <v>2501</v>
      </c>
      <c r="T1396" s="6">
        <v>1250</v>
      </c>
      <c r="U1396" s="6">
        <v>1000</v>
      </c>
      <c r="V1396" s="6">
        <v>800</v>
      </c>
      <c r="W1396" s="6">
        <v>625</v>
      </c>
      <c r="X1396" s="6">
        <v>1250</v>
      </c>
      <c r="Y1396" s="6">
        <v>12000</v>
      </c>
      <c r="Z1396" s="6">
        <v>0</v>
      </c>
      <c r="AA1396" s="6">
        <v>550</v>
      </c>
      <c r="AB1396" s="6">
        <v>0</v>
      </c>
      <c r="AC1396" s="6">
        <v>0</v>
      </c>
      <c r="AD1396" s="6">
        <v>0</v>
      </c>
    </row>
    <row r="1397" spans="1:30">
      <c r="A1397" s="6">
        <v>1394</v>
      </c>
      <c r="B1397" s="6">
        <v>100100</v>
      </c>
      <c r="C1397" s="12" t="s">
        <v>967</v>
      </c>
      <c r="D1397" s="6"/>
      <c r="E1397" s="11" t="str">
        <f t="shared" si="32"/>
        <v>10010024512</v>
      </c>
      <c r="F1397" s="6">
        <v>24512</v>
      </c>
      <c r="G1397" s="12" t="s">
        <v>956</v>
      </c>
      <c r="H1397" s="12"/>
      <c r="I1397" s="6">
        <v>90</v>
      </c>
      <c r="J1397" s="6">
        <v>2</v>
      </c>
      <c r="K1397" s="6">
        <v>3</v>
      </c>
      <c r="L1397" s="6">
        <v>0</v>
      </c>
      <c r="M1397" s="6">
        <v>1.2</v>
      </c>
      <c r="N1397" s="6">
        <v>3.3</v>
      </c>
      <c r="O1397" s="6">
        <v>7816</v>
      </c>
      <c r="P1397" s="6">
        <v>2546941</v>
      </c>
      <c r="Q1397" s="6">
        <v>5002</v>
      </c>
      <c r="R1397" s="6">
        <v>5002</v>
      </c>
      <c r="S1397" s="6">
        <v>2501</v>
      </c>
      <c r="T1397" s="6">
        <v>1250</v>
      </c>
      <c r="U1397" s="6">
        <v>1000</v>
      </c>
      <c r="V1397" s="6">
        <v>800</v>
      </c>
      <c r="W1397" s="6">
        <v>625</v>
      </c>
      <c r="X1397" s="6">
        <v>1250</v>
      </c>
      <c r="Y1397" s="6">
        <v>12000</v>
      </c>
      <c r="Z1397" s="6">
        <v>0</v>
      </c>
      <c r="AA1397" s="6">
        <v>550</v>
      </c>
      <c r="AB1397" s="6">
        <v>0</v>
      </c>
      <c r="AC1397" s="6">
        <v>0</v>
      </c>
      <c r="AD1397" s="6">
        <v>0</v>
      </c>
    </row>
    <row r="1398" spans="1:30">
      <c r="A1398" s="6">
        <v>1395</v>
      </c>
      <c r="B1398" s="6">
        <v>100100</v>
      </c>
      <c r="C1398" s="12" t="s">
        <v>968</v>
      </c>
      <c r="D1398" s="6"/>
      <c r="E1398" s="11" t="str">
        <f t="shared" si="32"/>
        <v>10010024513</v>
      </c>
      <c r="F1398" s="6">
        <v>24513</v>
      </c>
      <c r="G1398" s="12" t="s">
        <v>956</v>
      </c>
      <c r="H1398" s="12"/>
      <c r="I1398" s="6">
        <v>90</v>
      </c>
      <c r="J1398" s="6">
        <v>2</v>
      </c>
      <c r="K1398" s="6">
        <v>3</v>
      </c>
      <c r="L1398" s="6">
        <v>0</v>
      </c>
      <c r="M1398" s="6">
        <v>1.2</v>
      </c>
      <c r="N1398" s="6">
        <v>3.3</v>
      </c>
      <c r="O1398" s="6">
        <v>7816</v>
      </c>
      <c r="P1398" s="6">
        <v>2546941</v>
      </c>
      <c r="Q1398" s="6">
        <v>5002</v>
      </c>
      <c r="R1398" s="6">
        <v>5002</v>
      </c>
      <c r="S1398" s="6">
        <v>2501</v>
      </c>
      <c r="T1398" s="6">
        <v>1250</v>
      </c>
      <c r="U1398" s="6">
        <v>1000</v>
      </c>
      <c r="V1398" s="6">
        <v>800</v>
      </c>
      <c r="W1398" s="6">
        <v>625</v>
      </c>
      <c r="X1398" s="6">
        <v>1250</v>
      </c>
      <c r="Y1398" s="6">
        <v>12000</v>
      </c>
      <c r="Z1398" s="6">
        <v>0</v>
      </c>
      <c r="AA1398" s="6">
        <v>550</v>
      </c>
      <c r="AB1398" s="6">
        <v>0</v>
      </c>
      <c r="AC1398" s="6">
        <v>0</v>
      </c>
      <c r="AD1398" s="6">
        <v>0</v>
      </c>
    </row>
    <row r="1399" spans="1:30">
      <c r="A1399" s="6">
        <v>1396</v>
      </c>
      <c r="B1399" s="6">
        <v>100100</v>
      </c>
      <c r="C1399" s="12" t="s">
        <v>969</v>
      </c>
      <c r="D1399" s="6"/>
      <c r="E1399" s="11" t="str">
        <f t="shared" si="32"/>
        <v>10010024514</v>
      </c>
      <c r="F1399" s="6">
        <v>24514</v>
      </c>
      <c r="G1399" s="12" t="s">
        <v>956</v>
      </c>
      <c r="H1399" s="12"/>
      <c r="I1399" s="6">
        <v>90</v>
      </c>
      <c r="J1399" s="6">
        <v>2</v>
      </c>
      <c r="K1399" s="6">
        <v>3</v>
      </c>
      <c r="L1399" s="6">
        <v>0</v>
      </c>
      <c r="M1399" s="6">
        <v>1.2</v>
      </c>
      <c r="N1399" s="6">
        <v>3.3</v>
      </c>
      <c r="O1399" s="6">
        <v>7816</v>
      </c>
      <c r="P1399" s="6">
        <v>2546941</v>
      </c>
      <c r="Q1399" s="6">
        <v>5002</v>
      </c>
      <c r="R1399" s="6">
        <v>5002</v>
      </c>
      <c r="S1399" s="6">
        <v>2501</v>
      </c>
      <c r="T1399" s="6">
        <v>1250</v>
      </c>
      <c r="U1399" s="6">
        <v>1000</v>
      </c>
      <c r="V1399" s="6">
        <v>800</v>
      </c>
      <c r="W1399" s="6">
        <v>625</v>
      </c>
      <c r="X1399" s="6">
        <v>1250</v>
      </c>
      <c r="Y1399" s="6">
        <v>12000</v>
      </c>
      <c r="Z1399" s="6">
        <v>0</v>
      </c>
      <c r="AA1399" s="6">
        <v>550</v>
      </c>
      <c r="AB1399" s="6">
        <v>0</v>
      </c>
      <c r="AC1399" s="6">
        <v>0</v>
      </c>
      <c r="AD1399" s="6">
        <v>0</v>
      </c>
    </row>
    <row r="1400" spans="1:30">
      <c r="A1400" s="6">
        <v>1397</v>
      </c>
      <c r="B1400" s="6">
        <v>100100</v>
      </c>
      <c r="C1400" s="12" t="s">
        <v>970</v>
      </c>
      <c r="D1400" s="6"/>
      <c r="E1400" s="11" t="str">
        <f t="shared" si="32"/>
        <v>10010024515</v>
      </c>
      <c r="F1400" s="6">
        <v>24515</v>
      </c>
      <c r="G1400" s="12" t="s">
        <v>956</v>
      </c>
      <c r="H1400" s="12"/>
      <c r="I1400" s="6">
        <v>90</v>
      </c>
      <c r="J1400" s="6">
        <v>2</v>
      </c>
      <c r="K1400" s="6">
        <v>3</v>
      </c>
      <c r="L1400" s="6">
        <v>0</v>
      </c>
      <c r="M1400" s="6">
        <v>1.2</v>
      </c>
      <c r="N1400" s="6">
        <v>3.3</v>
      </c>
      <c r="O1400" s="6">
        <v>7816</v>
      </c>
      <c r="P1400" s="6">
        <v>2546941</v>
      </c>
      <c r="Q1400" s="6">
        <v>5002</v>
      </c>
      <c r="R1400" s="6">
        <v>5002</v>
      </c>
      <c r="S1400" s="6">
        <v>2501</v>
      </c>
      <c r="T1400" s="6">
        <v>1250</v>
      </c>
      <c r="U1400" s="6">
        <v>1000</v>
      </c>
      <c r="V1400" s="6">
        <v>800</v>
      </c>
      <c r="W1400" s="6">
        <v>625</v>
      </c>
      <c r="X1400" s="6">
        <v>1250</v>
      </c>
      <c r="Y1400" s="6">
        <v>12000</v>
      </c>
      <c r="Z1400" s="6">
        <v>0</v>
      </c>
      <c r="AA1400" s="6">
        <v>550</v>
      </c>
      <c r="AB1400" s="6">
        <v>0</v>
      </c>
      <c r="AC1400" s="6">
        <v>0</v>
      </c>
      <c r="AD1400" s="6">
        <v>0</v>
      </c>
    </row>
    <row r="1401" spans="1:30">
      <c r="A1401" s="6">
        <v>1398</v>
      </c>
      <c r="B1401" s="6">
        <v>100110</v>
      </c>
      <c r="C1401" s="12" t="s">
        <v>955</v>
      </c>
      <c r="D1401" s="6"/>
      <c r="E1401" s="11" t="str">
        <f t="shared" si="32"/>
        <v>10011024501</v>
      </c>
      <c r="F1401" s="6">
        <v>24501</v>
      </c>
      <c r="G1401" s="12" t="s">
        <v>956</v>
      </c>
      <c r="H1401" s="12"/>
      <c r="I1401" s="6">
        <v>100</v>
      </c>
      <c r="J1401" s="6">
        <v>2</v>
      </c>
      <c r="K1401" s="6">
        <v>3</v>
      </c>
      <c r="L1401" s="6">
        <v>0</v>
      </c>
      <c r="M1401" s="6">
        <v>1.2</v>
      </c>
      <c r="N1401" s="6">
        <v>3.3</v>
      </c>
      <c r="O1401" s="6">
        <v>7816</v>
      </c>
      <c r="P1401" s="6">
        <v>2546941</v>
      </c>
      <c r="Q1401" s="6">
        <v>5002</v>
      </c>
      <c r="R1401" s="6">
        <v>5002</v>
      </c>
      <c r="S1401" s="6">
        <v>2501</v>
      </c>
      <c r="T1401" s="6">
        <v>1250</v>
      </c>
      <c r="U1401" s="6">
        <v>1000</v>
      </c>
      <c r="V1401" s="6">
        <v>800</v>
      </c>
      <c r="W1401" s="6">
        <v>625</v>
      </c>
      <c r="X1401" s="6">
        <v>1250</v>
      </c>
      <c r="Y1401" s="6">
        <v>12000</v>
      </c>
      <c r="Z1401" s="6">
        <v>0</v>
      </c>
      <c r="AA1401" s="6">
        <v>550</v>
      </c>
      <c r="AB1401" s="6">
        <v>0</v>
      </c>
      <c r="AC1401" s="6">
        <v>0</v>
      </c>
      <c r="AD1401" s="6">
        <v>0</v>
      </c>
    </row>
    <row r="1402" spans="1:30">
      <c r="A1402" s="6">
        <v>1399</v>
      </c>
      <c r="B1402" s="6">
        <v>100110</v>
      </c>
      <c r="C1402" s="12" t="s">
        <v>957</v>
      </c>
      <c r="D1402" s="6"/>
      <c r="E1402" s="11" t="str">
        <f t="shared" si="32"/>
        <v>10011024502</v>
      </c>
      <c r="F1402" s="6">
        <v>24502</v>
      </c>
      <c r="G1402" s="12" t="s">
        <v>956</v>
      </c>
      <c r="H1402" s="12"/>
      <c r="I1402" s="6">
        <v>100</v>
      </c>
      <c r="J1402" s="6">
        <v>2</v>
      </c>
      <c r="K1402" s="6">
        <v>3</v>
      </c>
      <c r="L1402" s="6">
        <v>0</v>
      </c>
      <c r="M1402" s="6">
        <v>1.2</v>
      </c>
      <c r="N1402" s="6">
        <v>3.3</v>
      </c>
      <c r="O1402" s="6">
        <v>7816</v>
      </c>
      <c r="P1402" s="6">
        <v>2546941</v>
      </c>
      <c r="Q1402" s="6">
        <v>5002</v>
      </c>
      <c r="R1402" s="6">
        <v>5002</v>
      </c>
      <c r="S1402" s="6">
        <v>2501</v>
      </c>
      <c r="T1402" s="6">
        <v>1250</v>
      </c>
      <c r="U1402" s="6">
        <v>1000</v>
      </c>
      <c r="V1402" s="6">
        <v>800</v>
      </c>
      <c r="W1402" s="6">
        <v>625</v>
      </c>
      <c r="X1402" s="6">
        <v>1250</v>
      </c>
      <c r="Y1402" s="6">
        <v>12000</v>
      </c>
      <c r="Z1402" s="6">
        <v>0</v>
      </c>
      <c r="AA1402" s="6">
        <v>550</v>
      </c>
      <c r="AB1402" s="6">
        <v>0</v>
      </c>
      <c r="AC1402" s="6">
        <v>0</v>
      </c>
      <c r="AD1402" s="6">
        <v>0</v>
      </c>
    </row>
    <row r="1403" spans="1:30">
      <c r="A1403" s="6">
        <v>1400</v>
      </c>
      <c r="B1403" s="6">
        <v>100110</v>
      </c>
      <c r="C1403" s="12" t="s">
        <v>958</v>
      </c>
      <c r="D1403" s="6"/>
      <c r="E1403" s="11" t="str">
        <f t="shared" si="32"/>
        <v>10011024503</v>
      </c>
      <c r="F1403" s="6">
        <v>24503</v>
      </c>
      <c r="G1403" s="12" t="s">
        <v>956</v>
      </c>
      <c r="H1403" s="12"/>
      <c r="I1403" s="6">
        <v>100</v>
      </c>
      <c r="J1403" s="6">
        <v>2</v>
      </c>
      <c r="K1403" s="6">
        <v>3</v>
      </c>
      <c r="L1403" s="6">
        <v>0</v>
      </c>
      <c r="M1403" s="6">
        <v>1.2</v>
      </c>
      <c r="N1403" s="6">
        <v>3.3</v>
      </c>
      <c r="O1403" s="6">
        <v>7816</v>
      </c>
      <c r="P1403" s="6">
        <v>2546941</v>
      </c>
      <c r="Q1403" s="6">
        <v>5002</v>
      </c>
      <c r="R1403" s="6">
        <v>5002</v>
      </c>
      <c r="S1403" s="6">
        <v>2501</v>
      </c>
      <c r="T1403" s="6">
        <v>1250</v>
      </c>
      <c r="U1403" s="6">
        <v>1000</v>
      </c>
      <c r="V1403" s="6">
        <v>800</v>
      </c>
      <c r="W1403" s="6">
        <v>625</v>
      </c>
      <c r="X1403" s="6">
        <v>1250</v>
      </c>
      <c r="Y1403" s="6">
        <v>12000</v>
      </c>
      <c r="Z1403" s="6">
        <v>0</v>
      </c>
      <c r="AA1403" s="6">
        <v>550</v>
      </c>
      <c r="AB1403" s="6">
        <v>0</v>
      </c>
      <c r="AC1403" s="6">
        <v>0</v>
      </c>
      <c r="AD1403" s="6">
        <v>0</v>
      </c>
    </row>
    <row r="1404" spans="1:30">
      <c r="A1404" s="6">
        <v>1401</v>
      </c>
      <c r="B1404" s="6">
        <v>100110</v>
      </c>
      <c r="C1404" s="12" t="s">
        <v>959</v>
      </c>
      <c r="D1404" s="6"/>
      <c r="E1404" s="11" t="str">
        <f t="shared" si="32"/>
        <v>10011024504</v>
      </c>
      <c r="F1404" s="6">
        <v>24504</v>
      </c>
      <c r="G1404" s="12" t="s">
        <v>956</v>
      </c>
      <c r="H1404" s="12"/>
      <c r="I1404" s="6">
        <v>100</v>
      </c>
      <c r="J1404" s="6">
        <v>2</v>
      </c>
      <c r="K1404" s="6">
        <v>3</v>
      </c>
      <c r="L1404" s="6">
        <v>0</v>
      </c>
      <c r="M1404" s="6">
        <v>1.2</v>
      </c>
      <c r="N1404" s="6">
        <v>3.3</v>
      </c>
      <c r="O1404" s="6">
        <v>7816</v>
      </c>
      <c r="P1404" s="6">
        <v>2546941</v>
      </c>
      <c r="Q1404" s="6">
        <v>5002</v>
      </c>
      <c r="R1404" s="6">
        <v>5002</v>
      </c>
      <c r="S1404" s="6">
        <v>2501</v>
      </c>
      <c r="T1404" s="6">
        <v>1250</v>
      </c>
      <c r="U1404" s="6">
        <v>1000</v>
      </c>
      <c r="V1404" s="6">
        <v>800</v>
      </c>
      <c r="W1404" s="6">
        <v>625</v>
      </c>
      <c r="X1404" s="6">
        <v>1250</v>
      </c>
      <c r="Y1404" s="6">
        <v>12000</v>
      </c>
      <c r="Z1404" s="6">
        <v>0</v>
      </c>
      <c r="AA1404" s="6">
        <v>550</v>
      </c>
      <c r="AB1404" s="6">
        <v>0</v>
      </c>
      <c r="AC1404" s="6">
        <v>0</v>
      </c>
      <c r="AD1404" s="6">
        <v>0</v>
      </c>
    </row>
    <row r="1405" spans="1:30">
      <c r="A1405" s="6">
        <v>1402</v>
      </c>
      <c r="B1405" s="6">
        <v>100110</v>
      </c>
      <c r="C1405" s="12" t="s">
        <v>960</v>
      </c>
      <c r="D1405" s="6"/>
      <c r="E1405" s="11" t="str">
        <f t="shared" si="32"/>
        <v>10011024505</v>
      </c>
      <c r="F1405" s="6">
        <v>24505</v>
      </c>
      <c r="G1405" s="12" t="s">
        <v>956</v>
      </c>
      <c r="H1405" s="12"/>
      <c r="I1405" s="6">
        <v>100</v>
      </c>
      <c r="J1405" s="6">
        <v>2</v>
      </c>
      <c r="K1405" s="6">
        <v>3</v>
      </c>
      <c r="L1405" s="6">
        <v>0</v>
      </c>
      <c r="M1405" s="6">
        <v>1.2</v>
      </c>
      <c r="N1405" s="6">
        <v>3.3</v>
      </c>
      <c r="O1405" s="6">
        <v>7816</v>
      </c>
      <c r="P1405" s="6">
        <v>2546941</v>
      </c>
      <c r="Q1405" s="6">
        <v>5002</v>
      </c>
      <c r="R1405" s="6">
        <v>5002</v>
      </c>
      <c r="S1405" s="6">
        <v>2501</v>
      </c>
      <c r="T1405" s="6">
        <v>1250</v>
      </c>
      <c r="U1405" s="6">
        <v>1000</v>
      </c>
      <c r="V1405" s="6">
        <v>800</v>
      </c>
      <c r="W1405" s="6">
        <v>625</v>
      </c>
      <c r="X1405" s="6">
        <v>1250</v>
      </c>
      <c r="Y1405" s="6">
        <v>12000</v>
      </c>
      <c r="Z1405" s="6">
        <v>0</v>
      </c>
      <c r="AA1405" s="6">
        <v>550</v>
      </c>
      <c r="AB1405" s="6">
        <v>0</v>
      </c>
      <c r="AC1405" s="6">
        <v>0</v>
      </c>
      <c r="AD1405" s="6">
        <v>0</v>
      </c>
    </row>
    <row r="1406" spans="1:30">
      <c r="A1406" s="6">
        <v>1403</v>
      </c>
      <c r="B1406" s="6">
        <v>100110</v>
      </c>
      <c r="C1406" s="12" t="s">
        <v>961</v>
      </c>
      <c r="D1406" s="6"/>
      <c r="E1406" s="11" t="str">
        <f t="shared" si="32"/>
        <v>10011024506</v>
      </c>
      <c r="F1406" s="6">
        <v>24506</v>
      </c>
      <c r="G1406" s="12" t="s">
        <v>956</v>
      </c>
      <c r="H1406" s="12"/>
      <c r="I1406" s="6">
        <v>100</v>
      </c>
      <c r="J1406" s="6">
        <v>2</v>
      </c>
      <c r="K1406" s="6">
        <v>3</v>
      </c>
      <c r="L1406" s="6">
        <v>0</v>
      </c>
      <c r="M1406" s="6">
        <v>1.2</v>
      </c>
      <c r="N1406" s="6">
        <v>3.3</v>
      </c>
      <c r="O1406" s="6">
        <v>7816</v>
      </c>
      <c r="P1406" s="6">
        <v>2546941</v>
      </c>
      <c r="Q1406" s="6">
        <v>5002</v>
      </c>
      <c r="R1406" s="6">
        <v>5002</v>
      </c>
      <c r="S1406" s="6">
        <v>2501</v>
      </c>
      <c r="T1406" s="6">
        <v>1250</v>
      </c>
      <c r="U1406" s="6">
        <v>1000</v>
      </c>
      <c r="V1406" s="6">
        <v>800</v>
      </c>
      <c r="W1406" s="6">
        <v>625</v>
      </c>
      <c r="X1406" s="6">
        <v>1250</v>
      </c>
      <c r="Y1406" s="6">
        <v>12000</v>
      </c>
      <c r="Z1406" s="6">
        <v>0</v>
      </c>
      <c r="AA1406" s="6">
        <v>550</v>
      </c>
      <c r="AB1406" s="6">
        <v>0</v>
      </c>
      <c r="AC1406" s="6">
        <v>0</v>
      </c>
      <c r="AD1406" s="6">
        <v>0</v>
      </c>
    </row>
    <row r="1407" spans="1:30">
      <c r="A1407" s="6">
        <v>1404</v>
      </c>
      <c r="B1407" s="6">
        <v>100110</v>
      </c>
      <c r="C1407" s="12" t="s">
        <v>962</v>
      </c>
      <c r="D1407" s="6"/>
      <c r="E1407" s="11" t="str">
        <f t="shared" si="32"/>
        <v>10011024507</v>
      </c>
      <c r="F1407" s="6">
        <v>24507</v>
      </c>
      <c r="G1407" s="12" t="s">
        <v>956</v>
      </c>
      <c r="H1407" s="12"/>
      <c r="I1407" s="6">
        <v>100</v>
      </c>
      <c r="J1407" s="6">
        <v>2</v>
      </c>
      <c r="K1407" s="6">
        <v>3</v>
      </c>
      <c r="L1407" s="6">
        <v>0</v>
      </c>
      <c r="M1407" s="6">
        <v>1.2</v>
      </c>
      <c r="N1407" s="6">
        <v>3.3</v>
      </c>
      <c r="O1407" s="6">
        <v>7816</v>
      </c>
      <c r="P1407" s="6">
        <v>2546941</v>
      </c>
      <c r="Q1407" s="6">
        <v>5002</v>
      </c>
      <c r="R1407" s="6">
        <v>5002</v>
      </c>
      <c r="S1407" s="6">
        <v>2501</v>
      </c>
      <c r="T1407" s="6">
        <v>1250</v>
      </c>
      <c r="U1407" s="6">
        <v>1000</v>
      </c>
      <c r="V1407" s="6">
        <v>800</v>
      </c>
      <c r="W1407" s="6">
        <v>625</v>
      </c>
      <c r="X1407" s="6">
        <v>1250</v>
      </c>
      <c r="Y1407" s="6">
        <v>12000</v>
      </c>
      <c r="Z1407" s="6">
        <v>0</v>
      </c>
      <c r="AA1407" s="6">
        <v>550</v>
      </c>
      <c r="AB1407" s="6">
        <v>0</v>
      </c>
      <c r="AC1407" s="6">
        <v>0</v>
      </c>
      <c r="AD1407" s="6">
        <v>0</v>
      </c>
    </row>
    <row r="1408" spans="1:30">
      <c r="A1408" s="6">
        <v>1405</v>
      </c>
      <c r="B1408" s="6">
        <v>100110</v>
      </c>
      <c r="C1408" s="12" t="s">
        <v>963</v>
      </c>
      <c r="D1408" s="6"/>
      <c r="E1408" s="11" t="str">
        <f t="shared" si="32"/>
        <v>10011024508</v>
      </c>
      <c r="F1408" s="6">
        <v>24508</v>
      </c>
      <c r="G1408" s="12" t="s">
        <v>956</v>
      </c>
      <c r="H1408" s="12"/>
      <c r="I1408" s="6">
        <v>100</v>
      </c>
      <c r="J1408" s="6">
        <v>2</v>
      </c>
      <c r="K1408" s="6">
        <v>3</v>
      </c>
      <c r="L1408" s="6">
        <v>0</v>
      </c>
      <c r="M1408" s="6">
        <v>1.2</v>
      </c>
      <c r="N1408" s="6">
        <v>3.3</v>
      </c>
      <c r="O1408" s="6">
        <v>7816</v>
      </c>
      <c r="P1408" s="6">
        <v>2546941</v>
      </c>
      <c r="Q1408" s="6">
        <v>5002</v>
      </c>
      <c r="R1408" s="6">
        <v>5002</v>
      </c>
      <c r="S1408" s="6">
        <v>2501</v>
      </c>
      <c r="T1408" s="6">
        <v>1250</v>
      </c>
      <c r="U1408" s="6">
        <v>1000</v>
      </c>
      <c r="V1408" s="6">
        <v>800</v>
      </c>
      <c r="W1408" s="6">
        <v>625</v>
      </c>
      <c r="X1408" s="6">
        <v>1250</v>
      </c>
      <c r="Y1408" s="6">
        <v>12000</v>
      </c>
      <c r="Z1408" s="6">
        <v>0</v>
      </c>
      <c r="AA1408" s="6">
        <v>550</v>
      </c>
      <c r="AB1408" s="6">
        <v>0</v>
      </c>
      <c r="AC1408" s="6">
        <v>0</v>
      </c>
      <c r="AD1408" s="6">
        <v>0</v>
      </c>
    </row>
    <row r="1409" spans="1:30">
      <c r="A1409" s="6">
        <v>1406</v>
      </c>
      <c r="B1409" s="6">
        <v>100110</v>
      </c>
      <c r="C1409" s="12" t="s">
        <v>964</v>
      </c>
      <c r="D1409" s="6"/>
      <c r="E1409" s="11" t="str">
        <f t="shared" si="32"/>
        <v>10011024509</v>
      </c>
      <c r="F1409" s="6">
        <v>24509</v>
      </c>
      <c r="G1409" s="12" t="s">
        <v>956</v>
      </c>
      <c r="H1409" s="12"/>
      <c r="I1409" s="6">
        <v>100</v>
      </c>
      <c r="J1409" s="6">
        <v>2</v>
      </c>
      <c r="K1409" s="6">
        <v>3</v>
      </c>
      <c r="L1409" s="6">
        <v>0</v>
      </c>
      <c r="M1409" s="6">
        <v>1.2</v>
      </c>
      <c r="N1409" s="6">
        <v>3.3</v>
      </c>
      <c r="O1409" s="6">
        <v>7816</v>
      </c>
      <c r="P1409" s="6">
        <v>2546941</v>
      </c>
      <c r="Q1409" s="6">
        <v>5002</v>
      </c>
      <c r="R1409" s="6">
        <v>5002</v>
      </c>
      <c r="S1409" s="6">
        <v>2501</v>
      </c>
      <c r="T1409" s="6">
        <v>1250</v>
      </c>
      <c r="U1409" s="6">
        <v>1000</v>
      </c>
      <c r="V1409" s="6">
        <v>800</v>
      </c>
      <c r="W1409" s="6">
        <v>625</v>
      </c>
      <c r="X1409" s="6">
        <v>1250</v>
      </c>
      <c r="Y1409" s="6">
        <v>12000</v>
      </c>
      <c r="Z1409" s="6">
        <v>0</v>
      </c>
      <c r="AA1409" s="6">
        <v>550</v>
      </c>
      <c r="AB1409" s="6">
        <v>0</v>
      </c>
      <c r="AC1409" s="6">
        <v>0</v>
      </c>
      <c r="AD1409" s="6">
        <v>0</v>
      </c>
    </row>
    <row r="1410" spans="1:30">
      <c r="A1410" s="6">
        <v>1407</v>
      </c>
      <c r="B1410" s="6">
        <v>100110</v>
      </c>
      <c r="C1410" s="12" t="s">
        <v>965</v>
      </c>
      <c r="D1410" s="6"/>
      <c r="E1410" s="11" t="str">
        <f t="shared" si="32"/>
        <v>10011024510</v>
      </c>
      <c r="F1410" s="6">
        <v>24510</v>
      </c>
      <c r="G1410" s="12" t="s">
        <v>956</v>
      </c>
      <c r="H1410" s="12"/>
      <c r="I1410" s="6">
        <v>100</v>
      </c>
      <c r="J1410" s="6">
        <v>2</v>
      </c>
      <c r="K1410" s="6">
        <v>3</v>
      </c>
      <c r="L1410" s="6">
        <v>0</v>
      </c>
      <c r="M1410" s="6">
        <v>1.2</v>
      </c>
      <c r="N1410" s="6">
        <v>3.3</v>
      </c>
      <c r="O1410" s="6">
        <v>7816</v>
      </c>
      <c r="P1410" s="6">
        <v>2546941</v>
      </c>
      <c r="Q1410" s="6">
        <v>5002</v>
      </c>
      <c r="R1410" s="6">
        <v>5002</v>
      </c>
      <c r="S1410" s="6">
        <v>2501</v>
      </c>
      <c r="T1410" s="6">
        <v>1250</v>
      </c>
      <c r="U1410" s="6">
        <v>1000</v>
      </c>
      <c r="V1410" s="6">
        <v>800</v>
      </c>
      <c r="W1410" s="6">
        <v>625</v>
      </c>
      <c r="X1410" s="6">
        <v>1250</v>
      </c>
      <c r="Y1410" s="6">
        <v>12000</v>
      </c>
      <c r="Z1410" s="6">
        <v>0</v>
      </c>
      <c r="AA1410" s="6">
        <v>550</v>
      </c>
      <c r="AB1410" s="6">
        <v>0</v>
      </c>
      <c r="AC1410" s="6">
        <v>0</v>
      </c>
      <c r="AD1410" s="6">
        <v>0</v>
      </c>
    </row>
    <row r="1411" spans="1:30">
      <c r="A1411" s="6">
        <v>1408</v>
      </c>
      <c r="B1411" s="6">
        <v>100110</v>
      </c>
      <c r="C1411" s="12" t="s">
        <v>966</v>
      </c>
      <c r="D1411" s="6"/>
      <c r="E1411" s="11" t="str">
        <f t="shared" si="32"/>
        <v>10011024511</v>
      </c>
      <c r="F1411" s="6">
        <v>24511</v>
      </c>
      <c r="G1411" s="12" t="s">
        <v>956</v>
      </c>
      <c r="H1411" s="12"/>
      <c r="I1411" s="6">
        <v>100</v>
      </c>
      <c r="J1411" s="6">
        <v>2</v>
      </c>
      <c r="K1411" s="6">
        <v>3</v>
      </c>
      <c r="L1411" s="6">
        <v>0</v>
      </c>
      <c r="M1411" s="6">
        <v>1.2</v>
      </c>
      <c r="N1411" s="6">
        <v>3.3</v>
      </c>
      <c r="O1411" s="6">
        <v>7816</v>
      </c>
      <c r="P1411" s="6">
        <v>2546941</v>
      </c>
      <c r="Q1411" s="6">
        <v>5002</v>
      </c>
      <c r="R1411" s="6">
        <v>5002</v>
      </c>
      <c r="S1411" s="6">
        <v>2501</v>
      </c>
      <c r="T1411" s="6">
        <v>1250</v>
      </c>
      <c r="U1411" s="6">
        <v>1000</v>
      </c>
      <c r="V1411" s="6">
        <v>800</v>
      </c>
      <c r="W1411" s="6">
        <v>625</v>
      </c>
      <c r="X1411" s="6">
        <v>1250</v>
      </c>
      <c r="Y1411" s="6">
        <v>12000</v>
      </c>
      <c r="Z1411" s="6">
        <v>0</v>
      </c>
      <c r="AA1411" s="6">
        <v>550</v>
      </c>
      <c r="AB1411" s="6">
        <v>0</v>
      </c>
      <c r="AC1411" s="6">
        <v>0</v>
      </c>
      <c r="AD1411" s="6">
        <v>0</v>
      </c>
    </row>
    <row r="1412" spans="1:30">
      <c r="A1412" s="6">
        <v>1409</v>
      </c>
      <c r="B1412" s="6">
        <v>100110</v>
      </c>
      <c r="C1412" s="12" t="s">
        <v>967</v>
      </c>
      <c r="D1412" s="6"/>
      <c r="E1412" s="11" t="str">
        <f t="shared" si="32"/>
        <v>10011024512</v>
      </c>
      <c r="F1412" s="6">
        <v>24512</v>
      </c>
      <c r="G1412" s="12" t="s">
        <v>956</v>
      </c>
      <c r="H1412" s="12"/>
      <c r="I1412" s="6">
        <v>100</v>
      </c>
      <c r="J1412" s="6">
        <v>2</v>
      </c>
      <c r="K1412" s="6">
        <v>3</v>
      </c>
      <c r="L1412" s="6">
        <v>0</v>
      </c>
      <c r="M1412" s="6">
        <v>1.2</v>
      </c>
      <c r="N1412" s="6">
        <v>3.3</v>
      </c>
      <c r="O1412" s="6">
        <v>7816</v>
      </c>
      <c r="P1412" s="6">
        <v>2546941</v>
      </c>
      <c r="Q1412" s="6">
        <v>5002</v>
      </c>
      <c r="R1412" s="6">
        <v>5002</v>
      </c>
      <c r="S1412" s="6">
        <v>2501</v>
      </c>
      <c r="T1412" s="6">
        <v>1250</v>
      </c>
      <c r="U1412" s="6">
        <v>1000</v>
      </c>
      <c r="V1412" s="6">
        <v>800</v>
      </c>
      <c r="W1412" s="6">
        <v>625</v>
      </c>
      <c r="X1412" s="6">
        <v>1250</v>
      </c>
      <c r="Y1412" s="6">
        <v>12000</v>
      </c>
      <c r="Z1412" s="6">
        <v>0</v>
      </c>
      <c r="AA1412" s="6">
        <v>550</v>
      </c>
      <c r="AB1412" s="6">
        <v>0</v>
      </c>
      <c r="AC1412" s="6">
        <v>0</v>
      </c>
      <c r="AD1412" s="6">
        <v>0</v>
      </c>
    </row>
    <row r="1413" spans="1:30">
      <c r="A1413" s="6">
        <v>1410</v>
      </c>
      <c r="B1413" s="6">
        <v>100110</v>
      </c>
      <c r="C1413" s="12" t="s">
        <v>968</v>
      </c>
      <c r="D1413" s="6"/>
      <c r="E1413" s="11" t="str">
        <f t="shared" si="32"/>
        <v>10011024513</v>
      </c>
      <c r="F1413" s="6">
        <v>24513</v>
      </c>
      <c r="G1413" s="12" t="s">
        <v>956</v>
      </c>
      <c r="H1413" s="12"/>
      <c r="I1413" s="6">
        <v>100</v>
      </c>
      <c r="J1413" s="6">
        <v>2</v>
      </c>
      <c r="K1413" s="6">
        <v>3</v>
      </c>
      <c r="L1413" s="6">
        <v>0</v>
      </c>
      <c r="M1413" s="6">
        <v>1.2</v>
      </c>
      <c r="N1413" s="6">
        <v>3.3</v>
      </c>
      <c r="O1413" s="6">
        <v>7816</v>
      </c>
      <c r="P1413" s="6">
        <v>2546941</v>
      </c>
      <c r="Q1413" s="6">
        <v>5002</v>
      </c>
      <c r="R1413" s="6">
        <v>5002</v>
      </c>
      <c r="S1413" s="6">
        <v>2501</v>
      </c>
      <c r="T1413" s="6">
        <v>1250</v>
      </c>
      <c r="U1413" s="6">
        <v>1000</v>
      </c>
      <c r="V1413" s="6">
        <v>800</v>
      </c>
      <c r="W1413" s="6">
        <v>625</v>
      </c>
      <c r="X1413" s="6">
        <v>1250</v>
      </c>
      <c r="Y1413" s="6">
        <v>12000</v>
      </c>
      <c r="Z1413" s="6">
        <v>0</v>
      </c>
      <c r="AA1413" s="6">
        <v>550</v>
      </c>
      <c r="AB1413" s="6">
        <v>0</v>
      </c>
      <c r="AC1413" s="6">
        <v>0</v>
      </c>
      <c r="AD1413" s="6">
        <v>0</v>
      </c>
    </row>
    <row r="1414" spans="1:30">
      <c r="A1414" s="6">
        <v>1411</v>
      </c>
      <c r="B1414" s="6">
        <v>100110</v>
      </c>
      <c r="C1414" s="12" t="s">
        <v>969</v>
      </c>
      <c r="D1414" s="6"/>
      <c r="E1414" s="11" t="str">
        <f t="shared" si="32"/>
        <v>10011024514</v>
      </c>
      <c r="F1414" s="6">
        <v>24514</v>
      </c>
      <c r="G1414" s="12" t="s">
        <v>956</v>
      </c>
      <c r="H1414" s="12"/>
      <c r="I1414" s="6">
        <v>100</v>
      </c>
      <c r="J1414" s="6">
        <v>2</v>
      </c>
      <c r="K1414" s="6">
        <v>3</v>
      </c>
      <c r="L1414" s="6">
        <v>0</v>
      </c>
      <c r="M1414" s="6">
        <v>1.2</v>
      </c>
      <c r="N1414" s="6">
        <v>3.3</v>
      </c>
      <c r="O1414" s="6">
        <v>7816</v>
      </c>
      <c r="P1414" s="6">
        <v>2546941</v>
      </c>
      <c r="Q1414" s="6">
        <v>5002</v>
      </c>
      <c r="R1414" s="6">
        <v>5002</v>
      </c>
      <c r="S1414" s="6">
        <v>2501</v>
      </c>
      <c r="T1414" s="6">
        <v>1250</v>
      </c>
      <c r="U1414" s="6">
        <v>1000</v>
      </c>
      <c r="V1414" s="6">
        <v>800</v>
      </c>
      <c r="W1414" s="6">
        <v>625</v>
      </c>
      <c r="X1414" s="6">
        <v>1250</v>
      </c>
      <c r="Y1414" s="6">
        <v>12000</v>
      </c>
      <c r="Z1414" s="6">
        <v>0</v>
      </c>
      <c r="AA1414" s="6">
        <v>550</v>
      </c>
      <c r="AB1414" s="6">
        <v>0</v>
      </c>
      <c r="AC1414" s="6">
        <v>0</v>
      </c>
      <c r="AD1414" s="6">
        <v>0</v>
      </c>
    </row>
    <row r="1415" spans="1:30">
      <c r="A1415" s="6">
        <v>1412</v>
      </c>
      <c r="B1415" s="6">
        <v>100110</v>
      </c>
      <c r="C1415" s="12" t="s">
        <v>970</v>
      </c>
      <c r="D1415" s="6"/>
      <c r="E1415" s="11" t="str">
        <f t="shared" ref="E1415:E1478" si="33">B1415&amp;F1415</f>
        <v>10011024515</v>
      </c>
      <c r="F1415" s="6">
        <v>24515</v>
      </c>
      <c r="G1415" s="12" t="s">
        <v>956</v>
      </c>
      <c r="H1415" s="12"/>
      <c r="I1415" s="6">
        <v>100</v>
      </c>
      <c r="J1415" s="6">
        <v>2</v>
      </c>
      <c r="K1415" s="6">
        <v>3</v>
      </c>
      <c r="L1415" s="6">
        <v>0</v>
      </c>
      <c r="M1415" s="6">
        <v>1.2</v>
      </c>
      <c r="N1415" s="6">
        <v>3.3</v>
      </c>
      <c r="O1415" s="6">
        <v>7816</v>
      </c>
      <c r="P1415" s="6">
        <v>2546941</v>
      </c>
      <c r="Q1415" s="6">
        <v>5002</v>
      </c>
      <c r="R1415" s="6">
        <v>5002</v>
      </c>
      <c r="S1415" s="6">
        <v>2501</v>
      </c>
      <c r="T1415" s="6">
        <v>1250</v>
      </c>
      <c r="U1415" s="6">
        <v>1000</v>
      </c>
      <c r="V1415" s="6">
        <v>800</v>
      </c>
      <c r="W1415" s="6">
        <v>625</v>
      </c>
      <c r="X1415" s="6">
        <v>1250</v>
      </c>
      <c r="Y1415" s="6">
        <v>12000</v>
      </c>
      <c r="Z1415" s="6">
        <v>0</v>
      </c>
      <c r="AA1415" s="6">
        <v>550</v>
      </c>
      <c r="AB1415" s="6">
        <v>0</v>
      </c>
      <c r="AC1415" s="6">
        <v>0</v>
      </c>
      <c r="AD1415" s="6">
        <v>0</v>
      </c>
    </row>
    <row r="1416" spans="1:30">
      <c r="A1416" s="6">
        <v>1413</v>
      </c>
      <c r="B1416" s="6">
        <v>100120</v>
      </c>
      <c r="C1416" s="12" t="s">
        <v>955</v>
      </c>
      <c r="D1416" s="6"/>
      <c r="E1416" s="11" t="str">
        <f t="shared" si="33"/>
        <v>10012024501</v>
      </c>
      <c r="F1416" s="6">
        <v>24501</v>
      </c>
      <c r="G1416" s="12" t="s">
        <v>956</v>
      </c>
      <c r="H1416" s="12"/>
      <c r="I1416" s="6">
        <v>110</v>
      </c>
      <c r="J1416" s="6">
        <v>2</v>
      </c>
      <c r="K1416" s="6">
        <v>3</v>
      </c>
      <c r="L1416" s="6">
        <v>0</v>
      </c>
      <c r="M1416" s="6">
        <v>1.2</v>
      </c>
      <c r="N1416" s="6">
        <v>3.3</v>
      </c>
      <c r="O1416" s="6">
        <v>7816</v>
      </c>
      <c r="P1416" s="6">
        <v>2546941</v>
      </c>
      <c r="Q1416" s="6">
        <v>5002</v>
      </c>
      <c r="R1416" s="6">
        <v>5002</v>
      </c>
      <c r="S1416" s="6">
        <v>2501</v>
      </c>
      <c r="T1416" s="6">
        <v>1250</v>
      </c>
      <c r="U1416" s="6">
        <v>1000</v>
      </c>
      <c r="V1416" s="6">
        <v>800</v>
      </c>
      <c r="W1416" s="6">
        <v>625</v>
      </c>
      <c r="X1416" s="6">
        <v>1250</v>
      </c>
      <c r="Y1416" s="6">
        <v>12000</v>
      </c>
      <c r="Z1416" s="6">
        <v>0</v>
      </c>
      <c r="AA1416" s="6">
        <v>550</v>
      </c>
      <c r="AB1416" s="6">
        <v>0</v>
      </c>
      <c r="AC1416" s="6">
        <v>0</v>
      </c>
      <c r="AD1416" s="6">
        <v>0</v>
      </c>
    </row>
    <row r="1417" spans="1:30">
      <c r="A1417" s="6">
        <v>1414</v>
      </c>
      <c r="B1417" s="6">
        <v>100120</v>
      </c>
      <c r="C1417" s="12" t="s">
        <v>957</v>
      </c>
      <c r="D1417" s="6"/>
      <c r="E1417" s="11" t="str">
        <f t="shared" si="33"/>
        <v>10012024502</v>
      </c>
      <c r="F1417" s="6">
        <v>24502</v>
      </c>
      <c r="G1417" s="12" t="s">
        <v>956</v>
      </c>
      <c r="H1417" s="12"/>
      <c r="I1417" s="6">
        <v>110</v>
      </c>
      <c r="J1417" s="6">
        <v>2</v>
      </c>
      <c r="K1417" s="6">
        <v>3</v>
      </c>
      <c r="L1417" s="6">
        <v>0</v>
      </c>
      <c r="M1417" s="6">
        <v>1.2</v>
      </c>
      <c r="N1417" s="6">
        <v>3.3</v>
      </c>
      <c r="O1417" s="6">
        <v>7816</v>
      </c>
      <c r="P1417" s="6">
        <v>2546941</v>
      </c>
      <c r="Q1417" s="6">
        <v>5002</v>
      </c>
      <c r="R1417" s="6">
        <v>5002</v>
      </c>
      <c r="S1417" s="6">
        <v>2501</v>
      </c>
      <c r="T1417" s="6">
        <v>1250</v>
      </c>
      <c r="U1417" s="6">
        <v>1000</v>
      </c>
      <c r="V1417" s="6">
        <v>800</v>
      </c>
      <c r="W1417" s="6">
        <v>625</v>
      </c>
      <c r="X1417" s="6">
        <v>1250</v>
      </c>
      <c r="Y1417" s="6">
        <v>12000</v>
      </c>
      <c r="Z1417" s="6">
        <v>0</v>
      </c>
      <c r="AA1417" s="6">
        <v>550</v>
      </c>
      <c r="AB1417" s="6">
        <v>0</v>
      </c>
      <c r="AC1417" s="6">
        <v>0</v>
      </c>
      <c r="AD1417" s="6">
        <v>0</v>
      </c>
    </row>
    <row r="1418" spans="1:30">
      <c r="A1418" s="6">
        <v>1415</v>
      </c>
      <c r="B1418" s="6">
        <v>100120</v>
      </c>
      <c r="C1418" s="12" t="s">
        <v>958</v>
      </c>
      <c r="D1418" s="6"/>
      <c r="E1418" s="11" t="str">
        <f t="shared" si="33"/>
        <v>10012024503</v>
      </c>
      <c r="F1418" s="6">
        <v>24503</v>
      </c>
      <c r="G1418" s="12" t="s">
        <v>956</v>
      </c>
      <c r="H1418" s="12"/>
      <c r="I1418" s="6">
        <v>110</v>
      </c>
      <c r="J1418" s="6">
        <v>2</v>
      </c>
      <c r="K1418" s="6">
        <v>3</v>
      </c>
      <c r="L1418" s="6">
        <v>0</v>
      </c>
      <c r="M1418" s="6">
        <v>1.2</v>
      </c>
      <c r="N1418" s="6">
        <v>3.3</v>
      </c>
      <c r="O1418" s="6">
        <v>7816</v>
      </c>
      <c r="P1418" s="6">
        <v>2546941</v>
      </c>
      <c r="Q1418" s="6">
        <v>5002</v>
      </c>
      <c r="R1418" s="6">
        <v>5002</v>
      </c>
      <c r="S1418" s="6">
        <v>2501</v>
      </c>
      <c r="T1418" s="6">
        <v>1250</v>
      </c>
      <c r="U1418" s="6">
        <v>1000</v>
      </c>
      <c r="V1418" s="6">
        <v>800</v>
      </c>
      <c r="W1418" s="6">
        <v>625</v>
      </c>
      <c r="X1418" s="6">
        <v>1250</v>
      </c>
      <c r="Y1418" s="6">
        <v>12000</v>
      </c>
      <c r="Z1418" s="6">
        <v>0</v>
      </c>
      <c r="AA1418" s="6">
        <v>550</v>
      </c>
      <c r="AB1418" s="6">
        <v>0</v>
      </c>
      <c r="AC1418" s="6">
        <v>0</v>
      </c>
      <c r="AD1418" s="6">
        <v>0</v>
      </c>
    </row>
    <row r="1419" spans="1:30">
      <c r="A1419" s="6">
        <v>1416</v>
      </c>
      <c r="B1419" s="6">
        <v>100120</v>
      </c>
      <c r="C1419" s="12" t="s">
        <v>959</v>
      </c>
      <c r="D1419" s="6"/>
      <c r="E1419" s="11" t="str">
        <f t="shared" si="33"/>
        <v>10012024504</v>
      </c>
      <c r="F1419" s="6">
        <v>24504</v>
      </c>
      <c r="G1419" s="12" t="s">
        <v>956</v>
      </c>
      <c r="H1419" s="12"/>
      <c r="I1419" s="6">
        <v>110</v>
      </c>
      <c r="J1419" s="6">
        <v>2</v>
      </c>
      <c r="K1419" s="6">
        <v>3</v>
      </c>
      <c r="L1419" s="6">
        <v>0</v>
      </c>
      <c r="M1419" s="6">
        <v>1.2</v>
      </c>
      <c r="N1419" s="6">
        <v>3.3</v>
      </c>
      <c r="O1419" s="6">
        <v>7816</v>
      </c>
      <c r="P1419" s="6">
        <v>2546941</v>
      </c>
      <c r="Q1419" s="6">
        <v>5002</v>
      </c>
      <c r="R1419" s="6">
        <v>5002</v>
      </c>
      <c r="S1419" s="6">
        <v>2501</v>
      </c>
      <c r="T1419" s="6">
        <v>1250</v>
      </c>
      <c r="U1419" s="6">
        <v>1000</v>
      </c>
      <c r="V1419" s="6">
        <v>800</v>
      </c>
      <c r="W1419" s="6">
        <v>625</v>
      </c>
      <c r="X1419" s="6">
        <v>1250</v>
      </c>
      <c r="Y1419" s="6">
        <v>12000</v>
      </c>
      <c r="Z1419" s="6">
        <v>0</v>
      </c>
      <c r="AA1419" s="6">
        <v>550</v>
      </c>
      <c r="AB1419" s="6">
        <v>0</v>
      </c>
      <c r="AC1419" s="6">
        <v>0</v>
      </c>
      <c r="AD1419" s="6">
        <v>0</v>
      </c>
    </row>
    <row r="1420" spans="1:30">
      <c r="A1420" s="6">
        <v>1417</v>
      </c>
      <c r="B1420" s="6">
        <v>100120</v>
      </c>
      <c r="C1420" s="12" t="s">
        <v>960</v>
      </c>
      <c r="D1420" s="6"/>
      <c r="E1420" s="11" t="str">
        <f t="shared" si="33"/>
        <v>10012024505</v>
      </c>
      <c r="F1420" s="6">
        <v>24505</v>
      </c>
      <c r="G1420" s="12" t="s">
        <v>956</v>
      </c>
      <c r="H1420" s="12"/>
      <c r="I1420" s="6">
        <v>110</v>
      </c>
      <c r="J1420" s="6">
        <v>2</v>
      </c>
      <c r="K1420" s="6">
        <v>3</v>
      </c>
      <c r="L1420" s="6">
        <v>0</v>
      </c>
      <c r="M1420" s="6">
        <v>1.2</v>
      </c>
      <c r="N1420" s="6">
        <v>3.3</v>
      </c>
      <c r="O1420" s="6">
        <v>7816</v>
      </c>
      <c r="P1420" s="6">
        <v>2546941</v>
      </c>
      <c r="Q1420" s="6">
        <v>5002</v>
      </c>
      <c r="R1420" s="6">
        <v>5002</v>
      </c>
      <c r="S1420" s="6">
        <v>2501</v>
      </c>
      <c r="T1420" s="6">
        <v>1250</v>
      </c>
      <c r="U1420" s="6">
        <v>1000</v>
      </c>
      <c r="V1420" s="6">
        <v>800</v>
      </c>
      <c r="W1420" s="6">
        <v>625</v>
      </c>
      <c r="X1420" s="6">
        <v>1250</v>
      </c>
      <c r="Y1420" s="6">
        <v>12000</v>
      </c>
      <c r="Z1420" s="6">
        <v>0</v>
      </c>
      <c r="AA1420" s="6">
        <v>550</v>
      </c>
      <c r="AB1420" s="6">
        <v>0</v>
      </c>
      <c r="AC1420" s="6">
        <v>0</v>
      </c>
      <c r="AD1420" s="6">
        <v>0</v>
      </c>
    </row>
    <row r="1421" spans="1:30">
      <c r="A1421" s="6">
        <v>1418</v>
      </c>
      <c r="B1421" s="6">
        <v>100120</v>
      </c>
      <c r="C1421" s="12" t="s">
        <v>961</v>
      </c>
      <c r="D1421" s="6"/>
      <c r="E1421" s="11" t="str">
        <f t="shared" si="33"/>
        <v>10012024506</v>
      </c>
      <c r="F1421" s="6">
        <v>24506</v>
      </c>
      <c r="G1421" s="12" t="s">
        <v>956</v>
      </c>
      <c r="H1421" s="12"/>
      <c r="I1421" s="6">
        <v>110</v>
      </c>
      <c r="J1421" s="6">
        <v>2</v>
      </c>
      <c r="K1421" s="6">
        <v>3</v>
      </c>
      <c r="L1421" s="6">
        <v>0</v>
      </c>
      <c r="M1421" s="6">
        <v>1.2</v>
      </c>
      <c r="N1421" s="6">
        <v>3.3</v>
      </c>
      <c r="O1421" s="6">
        <v>7816</v>
      </c>
      <c r="P1421" s="6">
        <v>2546941</v>
      </c>
      <c r="Q1421" s="6">
        <v>5002</v>
      </c>
      <c r="R1421" s="6">
        <v>5002</v>
      </c>
      <c r="S1421" s="6">
        <v>2501</v>
      </c>
      <c r="T1421" s="6">
        <v>1250</v>
      </c>
      <c r="U1421" s="6">
        <v>1000</v>
      </c>
      <c r="V1421" s="6">
        <v>800</v>
      </c>
      <c r="W1421" s="6">
        <v>625</v>
      </c>
      <c r="X1421" s="6">
        <v>1250</v>
      </c>
      <c r="Y1421" s="6">
        <v>12000</v>
      </c>
      <c r="Z1421" s="6">
        <v>0</v>
      </c>
      <c r="AA1421" s="6">
        <v>550</v>
      </c>
      <c r="AB1421" s="6">
        <v>0</v>
      </c>
      <c r="AC1421" s="6">
        <v>0</v>
      </c>
      <c r="AD1421" s="6">
        <v>0</v>
      </c>
    </row>
    <row r="1422" spans="1:30">
      <c r="A1422" s="6">
        <v>1419</v>
      </c>
      <c r="B1422" s="6">
        <v>100120</v>
      </c>
      <c r="C1422" s="12" t="s">
        <v>962</v>
      </c>
      <c r="D1422" s="6"/>
      <c r="E1422" s="11" t="str">
        <f t="shared" si="33"/>
        <v>10012024507</v>
      </c>
      <c r="F1422" s="6">
        <v>24507</v>
      </c>
      <c r="G1422" s="12" t="s">
        <v>956</v>
      </c>
      <c r="H1422" s="12"/>
      <c r="I1422" s="6">
        <v>110</v>
      </c>
      <c r="J1422" s="6">
        <v>2</v>
      </c>
      <c r="K1422" s="6">
        <v>3</v>
      </c>
      <c r="L1422" s="6">
        <v>0</v>
      </c>
      <c r="M1422" s="6">
        <v>1.2</v>
      </c>
      <c r="N1422" s="6">
        <v>3.3</v>
      </c>
      <c r="O1422" s="6">
        <v>7816</v>
      </c>
      <c r="P1422" s="6">
        <v>2546941</v>
      </c>
      <c r="Q1422" s="6">
        <v>5002</v>
      </c>
      <c r="R1422" s="6">
        <v>5002</v>
      </c>
      <c r="S1422" s="6">
        <v>2501</v>
      </c>
      <c r="T1422" s="6">
        <v>1250</v>
      </c>
      <c r="U1422" s="6">
        <v>1000</v>
      </c>
      <c r="V1422" s="6">
        <v>800</v>
      </c>
      <c r="W1422" s="6">
        <v>625</v>
      </c>
      <c r="X1422" s="6">
        <v>1250</v>
      </c>
      <c r="Y1422" s="6">
        <v>12000</v>
      </c>
      <c r="Z1422" s="6">
        <v>0</v>
      </c>
      <c r="AA1422" s="6">
        <v>550</v>
      </c>
      <c r="AB1422" s="6">
        <v>0</v>
      </c>
      <c r="AC1422" s="6">
        <v>0</v>
      </c>
      <c r="AD1422" s="6">
        <v>0</v>
      </c>
    </row>
    <row r="1423" spans="1:30">
      <c r="A1423" s="6">
        <v>1420</v>
      </c>
      <c r="B1423" s="6">
        <v>100120</v>
      </c>
      <c r="C1423" s="12" t="s">
        <v>963</v>
      </c>
      <c r="D1423" s="6"/>
      <c r="E1423" s="11" t="str">
        <f t="shared" si="33"/>
        <v>10012024508</v>
      </c>
      <c r="F1423" s="6">
        <v>24508</v>
      </c>
      <c r="G1423" s="12" t="s">
        <v>956</v>
      </c>
      <c r="H1423" s="12"/>
      <c r="I1423" s="6">
        <v>110</v>
      </c>
      <c r="J1423" s="6">
        <v>2</v>
      </c>
      <c r="K1423" s="6">
        <v>3</v>
      </c>
      <c r="L1423" s="6">
        <v>0</v>
      </c>
      <c r="M1423" s="6">
        <v>1.2</v>
      </c>
      <c r="N1423" s="6">
        <v>3.3</v>
      </c>
      <c r="O1423" s="6">
        <v>7816</v>
      </c>
      <c r="P1423" s="6">
        <v>2546941</v>
      </c>
      <c r="Q1423" s="6">
        <v>5002</v>
      </c>
      <c r="R1423" s="6">
        <v>5002</v>
      </c>
      <c r="S1423" s="6">
        <v>2501</v>
      </c>
      <c r="T1423" s="6">
        <v>1250</v>
      </c>
      <c r="U1423" s="6">
        <v>1000</v>
      </c>
      <c r="V1423" s="6">
        <v>800</v>
      </c>
      <c r="W1423" s="6">
        <v>625</v>
      </c>
      <c r="X1423" s="6">
        <v>1250</v>
      </c>
      <c r="Y1423" s="6">
        <v>12000</v>
      </c>
      <c r="Z1423" s="6">
        <v>0</v>
      </c>
      <c r="AA1423" s="6">
        <v>550</v>
      </c>
      <c r="AB1423" s="6">
        <v>0</v>
      </c>
      <c r="AC1423" s="6">
        <v>0</v>
      </c>
      <c r="AD1423" s="6">
        <v>0</v>
      </c>
    </row>
    <row r="1424" spans="1:30">
      <c r="A1424" s="6">
        <v>1421</v>
      </c>
      <c r="B1424" s="6">
        <v>100120</v>
      </c>
      <c r="C1424" s="12" t="s">
        <v>964</v>
      </c>
      <c r="D1424" s="6"/>
      <c r="E1424" s="11" t="str">
        <f t="shared" si="33"/>
        <v>10012024509</v>
      </c>
      <c r="F1424" s="6">
        <v>24509</v>
      </c>
      <c r="G1424" s="12" t="s">
        <v>956</v>
      </c>
      <c r="H1424" s="12"/>
      <c r="I1424" s="6">
        <v>110</v>
      </c>
      <c r="J1424" s="6">
        <v>2</v>
      </c>
      <c r="K1424" s="6">
        <v>3</v>
      </c>
      <c r="L1424" s="6">
        <v>0</v>
      </c>
      <c r="M1424" s="6">
        <v>1.2</v>
      </c>
      <c r="N1424" s="6">
        <v>3.3</v>
      </c>
      <c r="O1424" s="6">
        <v>7816</v>
      </c>
      <c r="P1424" s="6">
        <v>2546941</v>
      </c>
      <c r="Q1424" s="6">
        <v>5002</v>
      </c>
      <c r="R1424" s="6">
        <v>5002</v>
      </c>
      <c r="S1424" s="6">
        <v>2501</v>
      </c>
      <c r="T1424" s="6">
        <v>1250</v>
      </c>
      <c r="U1424" s="6">
        <v>1000</v>
      </c>
      <c r="V1424" s="6">
        <v>800</v>
      </c>
      <c r="W1424" s="6">
        <v>625</v>
      </c>
      <c r="X1424" s="6">
        <v>1250</v>
      </c>
      <c r="Y1424" s="6">
        <v>12000</v>
      </c>
      <c r="Z1424" s="6">
        <v>0</v>
      </c>
      <c r="AA1424" s="6">
        <v>550</v>
      </c>
      <c r="AB1424" s="6">
        <v>0</v>
      </c>
      <c r="AC1424" s="6">
        <v>0</v>
      </c>
      <c r="AD1424" s="6">
        <v>0</v>
      </c>
    </row>
    <row r="1425" spans="1:30">
      <c r="A1425" s="6">
        <v>1422</v>
      </c>
      <c r="B1425" s="6">
        <v>100120</v>
      </c>
      <c r="C1425" s="12" t="s">
        <v>965</v>
      </c>
      <c r="D1425" s="6"/>
      <c r="E1425" s="11" t="str">
        <f t="shared" si="33"/>
        <v>10012024510</v>
      </c>
      <c r="F1425" s="6">
        <v>24510</v>
      </c>
      <c r="G1425" s="12" t="s">
        <v>956</v>
      </c>
      <c r="H1425" s="12"/>
      <c r="I1425" s="6">
        <v>110</v>
      </c>
      <c r="J1425" s="6">
        <v>2</v>
      </c>
      <c r="K1425" s="6">
        <v>3</v>
      </c>
      <c r="L1425" s="6">
        <v>0</v>
      </c>
      <c r="M1425" s="6">
        <v>1.2</v>
      </c>
      <c r="N1425" s="6">
        <v>3.3</v>
      </c>
      <c r="O1425" s="6">
        <v>7816</v>
      </c>
      <c r="P1425" s="6">
        <v>2546941</v>
      </c>
      <c r="Q1425" s="6">
        <v>5002</v>
      </c>
      <c r="R1425" s="6">
        <v>5002</v>
      </c>
      <c r="S1425" s="6">
        <v>2501</v>
      </c>
      <c r="T1425" s="6">
        <v>1250</v>
      </c>
      <c r="U1425" s="6">
        <v>1000</v>
      </c>
      <c r="V1425" s="6">
        <v>800</v>
      </c>
      <c r="W1425" s="6">
        <v>625</v>
      </c>
      <c r="X1425" s="6">
        <v>1250</v>
      </c>
      <c r="Y1425" s="6">
        <v>12000</v>
      </c>
      <c r="Z1425" s="6">
        <v>0</v>
      </c>
      <c r="AA1425" s="6">
        <v>550</v>
      </c>
      <c r="AB1425" s="6">
        <v>0</v>
      </c>
      <c r="AC1425" s="6">
        <v>0</v>
      </c>
      <c r="AD1425" s="6">
        <v>0</v>
      </c>
    </row>
    <row r="1426" spans="1:30">
      <c r="A1426" s="6">
        <v>1423</v>
      </c>
      <c r="B1426" s="6">
        <v>100120</v>
      </c>
      <c r="C1426" s="12" t="s">
        <v>966</v>
      </c>
      <c r="D1426" s="6"/>
      <c r="E1426" s="11" t="str">
        <f t="shared" si="33"/>
        <v>10012024511</v>
      </c>
      <c r="F1426" s="6">
        <v>24511</v>
      </c>
      <c r="G1426" s="12" t="s">
        <v>956</v>
      </c>
      <c r="H1426" s="12"/>
      <c r="I1426" s="6">
        <v>110</v>
      </c>
      <c r="J1426" s="6">
        <v>2</v>
      </c>
      <c r="K1426" s="6">
        <v>3</v>
      </c>
      <c r="L1426" s="6">
        <v>0</v>
      </c>
      <c r="M1426" s="6">
        <v>1.2</v>
      </c>
      <c r="N1426" s="6">
        <v>3.3</v>
      </c>
      <c r="O1426" s="6">
        <v>7816</v>
      </c>
      <c r="P1426" s="6">
        <v>2546941</v>
      </c>
      <c r="Q1426" s="6">
        <v>5002</v>
      </c>
      <c r="R1426" s="6">
        <v>5002</v>
      </c>
      <c r="S1426" s="6">
        <v>2501</v>
      </c>
      <c r="T1426" s="6">
        <v>1250</v>
      </c>
      <c r="U1426" s="6">
        <v>1000</v>
      </c>
      <c r="V1426" s="6">
        <v>800</v>
      </c>
      <c r="W1426" s="6">
        <v>625</v>
      </c>
      <c r="X1426" s="6">
        <v>1250</v>
      </c>
      <c r="Y1426" s="6">
        <v>12000</v>
      </c>
      <c r="Z1426" s="6">
        <v>0</v>
      </c>
      <c r="AA1426" s="6">
        <v>550</v>
      </c>
      <c r="AB1426" s="6">
        <v>0</v>
      </c>
      <c r="AC1426" s="6">
        <v>0</v>
      </c>
      <c r="AD1426" s="6">
        <v>0</v>
      </c>
    </row>
    <row r="1427" spans="1:30">
      <c r="A1427" s="6">
        <v>1424</v>
      </c>
      <c r="B1427" s="6">
        <v>100120</v>
      </c>
      <c r="C1427" s="12" t="s">
        <v>967</v>
      </c>
      <c r="D1427" s="6"/>
      <c r="E1427" s="11" t="str">
        <f t="shared" si="33"/>
        <v>10012024512</v>
      </c>
      <c r="F1427" s="6">
        <v>24512</v>
      </c>
      <c r="G1427" s="12" t="s">
        <v>956</v>
      </c>
      <c r="H1427" s="12"/>
      <c r="I1427" s="6">
        <v>110</v>
      </c>
      <c r="J1427" s="6">
        <v>2</v>
      </c>
      <c r="K1427" s="6">
        <v>3</v>
      </c>
      <c r="L1427" s="6">
        <v>0</v>
      </c>
      <c r="M1427" s="6">
        <v>1.2</v>
      </c>
      <c r="N1427" s="6">
        <v>3.3</v>
      </c>
      <c r="O1427" s="6">
        <v>7816</v>
      </c>
      <c r="P1427" s="6">
        <v>2546941</v>
      </c>
      <c r="Q1427" s="6">
        <v>5002</v>
      </c>
      <c r="R1427" s="6">
        <v>5002</v>
      </c>
      <c r="S1427" s="6">
        <v>2501</v>
      </c>
      <c r="T1427" s="6">
        <v>1250</v>
      </c>
      <c r="U1427" s="6">
        <v>1000</v>
      </c>
      <c r="V1427" s="6">
        <v>800</v>
      </c>
      <c r="W1427" s="6">
        <v>625</v>
      </c>
      <c r="X1427" s="6">
        <v>1250</v>
      </c>
      <c r="Y1427" s="6">
        <v>12000</v>
      </c>
      <c r="Z1427" s="6">
        <v>0</v>
      </c>
      <c r="AA1427" s="6">
        <v>550</v>
      </c>
      <c r="AB1427" s="6">
        <v>0</v>
      </c>
      <c r="AC1427" s="6">
        <v>0</v>
      </c>
      <c r="AD1427" s="6">
        <v>0</v>
      </c>
    </row>
    <row r="1428" spans="1:30">
      <c r="A1428" s="6">
        <v>1425</v>
      </c>
      <c r="B1428" s="6">
        <v>100120</v>
      </c>
      <c r="C1428" s="12" t="s">
        <v>968</v>
      </c>
      <c r="D1428" s="6"/>
      <c r="E1428" s="11" t="str">
        <f t="shared" si="33"/>
        <v>10012024513</v>
      </c>
      <c r="F1428" s="6">
        <v>24513</v>
      </c>
      <c r="G1428" s="12" t="s">
        <v>956</v>
      </c>
      <c r="H1428" s="12"/>
      <c r="I1428" s="6">
        <v>110</v>
      </c>
      <c r="J1428" s="6">
        <v>2</v>
      </c>
      <c r="K1428" s="6">
        <v>3</v>
      </c>
      <c r="L1428" s="6">
        <v>0</v>
      </c>
      <c r="M1428" s="6">
        <v>1.2</v>
      </c>
      <c r="N1428" s="6">
        <v>3.3</v>
      </c>
      <c r="O1428" s="6">
        <v>7816</v>
      </c>
      <c r="P1428" s="6">
        <v>2546941</v>
      </c>
      <c r="Q1428" s="6">
        <v>5002</v>
      </c>
      <c r="R1428" s="6">
        <v>5002</v>
      </c>
      <c r="S1428" s="6">
        <v>2501</v>
      </c>
      <c r="T1428" s="6">
        <v>1250</v>
      </c>
      <c r="U1428" s="6">
        <v>1000</v>
      </c>
      <c r="V1428" s="6">
        <v>800</v>
      </c>
      <c r="W1428" s="6">
        <v>625</v>
      </c>
      <c r="X1428" s="6">
        <v>1250</v>
      </c>
      <c r="Y1428" s="6">
        <v>12000</v>
      </c>
      <c r="Z1428" s="6">
        <v>0</v>
      </c>
      <c r="AA1428" s="6">
        <v>550</v>
      </c>
      <c r="AB1428" s="6">
        <v>0</v>
      </c>
      <c r="AC1428" s="6">
        <v>0</v>
      </c>
      <c r="AD1428" s="6">
        <v>0</v>
      </c>
    </row>
    <row r="1429" spans="1:30">
      <c r="A1429" s="6">
        <v>1426</v>
      </c>
      <c r="B1429" s="6">
        <v>100120</v>
      </c>
      <c r="C1429" s="12" t="s">
        <v>969</v>
      </c>
      <c r="D1429" s="6"/>
      <c r="E1429" s="11" t="str">
        <f t="shared" si="33"/>
        <v>10012024514</v>
      </c>
      <c r="F1429" s="6">
        <v>24514</v>
      </c>
      <c r="G1429" s="12" t="s">
        <v>956</v>
      </c>
      <c r="H1429" s="12"/>
      <c r="I1429" s="6">
        <v>110</v>
      </c>
      <c r="J1429" s="6">
        <v>2</v>
      </c>
      <c r="K1429" s="6">
        <v>3</v>
      </c>
      <c r="L1429" s="6">
        <v>0</v>
      </c>
      <c r="M1429" s="6">
        <v>1.2</v>
      </c>
      <c r="N1429" s="6">
        <v>3.3</v>
      </c>
      <c r="O1429" s="6">
        <v>7816</v>
      </c>
      <c r="P1429" s="6">
        <v>2546941</v>
      </c>
      <c r="Q1429" s="6">
        <v>5002</v>
      </c>
      <c r="R1429" s="6">
        <v>5002</v>
      </c>
      <c r="S1429" s="6">
        <v>2501</v>
      </c>
      <c r="T1429" s="6">
        <v>1250</v>
      </c>
      <c r="U1429" s="6">
        <v>1000</v>
      </c>
      <c r="V1429" s="6">
        <v>800</v>
      </c>
      <c r="W1429" s="6">
        <v>625</v>
      </c>
      <c r="X1429" s="6">
        <v>1250</v>
      </c>
      <c r="Y1429" s="6">
        <v>12000</v>
      </c>
      <c r="Z1429" s="6">
        <v>0</v>
      </c>
      <c r="AA1429" s="6">
        <v>550</v>
      </c>
      <c r="AB1429" s="6">
        <v>0</v>
      </c>
      <c r="AC1429" s="6">
        <v>0</v>
      </c>
      <c r="AD1429" s="6">
        <v>0</v>
      </c>
    </row>
    <row r="1430" spans="1:30">
      <c r="A1430" s="6">
        <v>1427</v>
      </c>
      <c r="B1430" s="6">
        <v>100120</v>
      </c>
      <c r="C1430" s="12" t="s">
        <v>970</v>
      </c>
      <c r="D1430" s="6"/>
      <c r="E1430" s="11" t="str">
        <f t="shared" si="33"/>
        <v>10012024515</v>
      </c>
      <c r="F1430" s="6">
        <v>24515</v>
      </c>
      <c r="G1430" s="12" t="s">
        <v>956</v>
      </c>
      <c r="H1430" s="12"/>
      <c r="I1430" s="6">
        <v>110</v>
      </c>
      <c r="J1430" s="6">
        <v>2</v>
      </c>
      <c r="K1430" s="6">
        <v>3</v>
      </c>
      <c r="L1430" s="6">
        <v>0</v>
      </c>
      <c r="M1430" s="6">
        <v>1.2</v>
      </c>
      <c r="N1430" s="6">
        <v>3.3</v>
      </c>
      <c r="O1430" s="6">
        <v>7816</v>
      </c>
      <c r="P1430" s="6">
        <v>2546941</v>
      </c>
      <c r="Q1430" s="6">
        <v>5002</v>
      </c>
      <c r="R1430" s="6">
        <v>5002</v>
      </c>
      <c r="S1430" s="6">
        <v>2501</v>
      </c>
      <c r="T1430" s="6">
        <v>1250</v>
      </c>
      <c r="U1430" s="6">
        <v>1000</v>
      </c>
      <c r="V1430" s="6">
        <v>800</v>
      </c>
      <c r="W1430" s="6">
        <v>625</v>
      </c>
      <c r="X1430" s="6">
        <v>1250</v>
      </c>
      <c r="Y1430" s="6">
        <v>12000</v>
      </c>
      <c r="Z1430" s="6">
        <v>0</v>
      </c>
      <c r="AA1430" s="6">
        <v>550</v>
      </c>
      <c r="AB1430" s="6">
        <v>0</v>
      </c>
      <c r="AC1430" s="6">
        <v>0</v>
      </c>
      <c r="AD1430" s="6">
        <v>0</v>
      </c>
    </row>
    <row r="1431" spans="1:30">
      <c r="A1431" s="6">
        <v>1428</v>
      </c>
      <c r="B1431" s="6">
        <v>100130</v>
      </c>
      <c r="C1431" s="12" t="s">
        <v>955</v>
      </c>
      <c r="D1431" s="6"/>
      <c r="E1431" s="11" t="str">
        <f t="shared" si="33"/>
        <v>10013024501</v>
      </c>
      <c r="F1431" s="6">
        <v>24501</v>
      </c>
      <c r="G1431" s="12" t="s">
        <v>956</v>
      </c>
      <c r="H1431" s="12"/>
      <c r="I1431" s="6">
        <v>120</v>
      </c>
      <c r="J1431" s="6">
        <v>2</v>
      </c>
      <c r="K1431" s="6">
        <v>3</v>
      </c>
      <c r="L1431" s="6">
        <v>0</v>
      </c>
      <c r="M1431" s="6">
        <v>1.2</v>
      </c>
      <c r="N1431" s="6">
        <v>3.3</v>
      </c>
      <c r="O1431" s="6">
        <v>7816</v>
      </c>
      <c r="P1431" s="6">
        <v>2546941</v>
      </c>
      <c r="Q1431" s="6">
        <v>5002</v>
      </c>
      <c r="R1431" s="6">
        <v>5002</v>
      </c>
      <c r="S1431" s="6">
        <v>2501</v>
      </c>
      <c r="T1431" s="6">
        <v>1250</v>
      </c>
      <c r="U1431" s="6">
        <v>1000</v>
      </c>
      <c r="V1431" s="6">
        <v>800</v>
      </c>
      <c r="W1431" s="6">
        <v>625</v>
      </c>
      <c r="X1431" s="6">
        <v>1250</v>
      </c>
      <c r="Y1431" s="6">
        <v>12000</v>
      </c>
      <c r="Z1431" s="6">
        <v>0</v>
      </c>
      <c r="AA1431" s="6">
        <v>550</v>
      </c>
      <c r="AB1431" s="6">
        <v>0</v>
      </c>
      <c r="AC1431" s="6">
        <v>0</v>
      </c>
      <c r="AD1431" s="6">
        <v>0</v>
      </c>
    </row>
    <row r="1432" spans="1:30">
      <c r="A1432" s="6">
        <v>1429</v>
      </c>
      <c r="B1432" s="6">
        <v>100130</v>
      </c>
      <c r="C1432" s="12" t="s">
        <v>957</v>
      </c>
      <c r="D1432" s="6"/>
      <c r="E1432" s="11" t="str">
        <f t="shared" si="33"/>
        <v>10013024502</v>
      </c>
      <c r="F1432" s="6">
        <v>24502</v>
      </c>
      <c r="G1432" s="12" t="s">
        <v>956</v>
      </c>
      <c r="H1432" s="12"/>
      <c r="I1432" s="6">
        <v>120</v>
      </c>
      <c r="J1432" s="6">
        <v>2</v>
      </c>
      <c r="K1432" s="6">
        <v>3</v>
      </c>
      <c r="L1432" s="6">
        <v>0</v>
      </c>
      <c r="M1432" s="6">
        <v>1.2</v>
      </c>
      <c r="N1432" s="6">
        <v>3.3</v>
      </c>
      <c r="O1432" s="6">
        <v>7816</v>
      </c>
      <c r="P1432" s="6">
        <v>2546941</v>
      </c>
      <c r="Q1432" s="6">
        <v>5002</v>
      </c>
      <c r="R1432" s="6">
        <v>5002</v>
      </c>
      <c r="S1432" s="6">
        <v>2501</v>
      </c>
      <c r="T1432" s="6">
        <v>1250</v>
      </c>
      <c r="U1432" s="6">
        <v>1000</v>
      </c>
      <c r="V1432" s="6">
        <v>800</v>
      </c>
      <c r="W1432" s="6">
        <v>625</v>
      </c>
      <c r="X1432" s="6">
        <v>1250</v>
      </c>
      <c r="Y1432" s="6">
        <v>12000</v>
      </c>
      <c r="Z1432" s="6">
        <v>0</v>
      </c>
      <c r="AA1432" s="6">
        <v>550</v>
      </c>
      <c r="AB1432" s="6">
        <v>0</v>
      </c>
      <c r="AC1432" s="6">
        <v>0</v>
      </c>
      <c r="AD1432" s="6">
        <v>0</v>
      </c>
    </row>
    <row r="1433" spans="1:30">
      <c r="A1433" s="6">
        <v>1430</v>
      </c>
      <c r="B1433" s="6">
        <v>100130</v>
      </c>
      <c r="C1433" s="12" t="s">
        <v>958</v>
      </c>
      <c r="D1433" s="6"/>
      <c r="E1433" s="11" t="str">
        <f t="shared" si="33"/>
        <v>10013024503</v>
      </c>
      <c r="F1433" s="6">
        <v>24503</v>
      </c>
      <c r="G1433" s="12" t="s">
        <v>956</v>
      </c>
      <c r="H1433" s="12"/>
      <c r="I1433" s="6">
        <v>120</v>
      </c>
      <c r="J1433" s="6">
        <v>2</v>
      </c>
      <c r="K1433" s="6">
        <v>3</v>
      </c>
      <c r="L1433" s="6">
        <v>0</v>
      </c>
      <c r="M1433" s="6">
        <v>1.2</v>
      </c>
      <c r="N1433" s="6">
        <v>3.3</v>
      </c>
      <c r="O1433" s="6">
        <v>7816</v>
      </c>
      <c r="P1433" s="6">
        <v>2546941</v>
      </c>
      <c r="Q1433" s="6">
        <v>5002</v>
      </c>
      <c r="R1433" s="6">
        <v>5002</v>
      </c>
      <c r="S1433" s="6">
        <v>2501</v>
      </c>
      <c r="T1433" s="6">
        <v>1250</v>
      </c>
      <c r="U1433" s="6">
        <v>1000</v>
      </c>
      <c r="V1433" s="6">
        <v>800</v>
      </c>
      <c r="W1433" s="6">
        <v>625</v>
      </c>
      <c r="X1433" s="6">
        <v>1250</v>
      </c>
      <c r="Y1433" s="6">
        <v>12000</v>
      </c>
      <c r="Z1433" s="6">
        <v>0</v>
      </c>
      <c r="AA1433" s="6">
        <v>550</v>
      </c>
      <c r="AB1433" s="6">
        <v>0</v>
      </c>
      <c r="AC1433" s="6">
        <v>0</v>
      </c>
      <c r="AD1433" s="6">
        <v>0</v>
      </c>
    </row>
    <row r="1434" spans="1:30">
      <c r="A1434" s="6">
        <v>1431</v>
      </c>
      <c r="B1434" s="6">
        <v>100130</v>
      </c>
      <c r="C1434" s="12" t="s">
        <v>959</v>
      </c>
      <c r="D1434" s="6"/>
      <c r="E1434" s="11" t="str">
        <f t="shared" si="33"/>
        <v>10013024504</v>
      </c>
      <c r="F1434" s="6">
        <v>24504</v>
      </c>
      <c r="G1434" s="12" t="s">
        <v>956</v>
      </c>
      <c r="H1434" s="12"/>
      <c r="I1434" s="6">
        <v>120</v>
      </c>
      <c r="J1434" s="6">
        <v>2</v>
      </c>
      <c r="K1434" s="6">
        <v>3</v>
      </c>
      <c r="L1434" s="6">
        <v>0</v>
      </c>
      <c r="M1434" s="6">
        <v>1.2</v>
      </c>
      <c r="N1434" s="6">
        <v>3.3</v>
      </c>
      <c r="O1434" s="6">
        <v>7816</v>
      </c>
      <c r="P1434" s="6">
        <v>2546941</v>
      </c>
      <c r="Q1434" s="6">
        <v>5002</v>
      </c>
      <c r="R1434" s="6">
        <v>5002</v>
      </c>
      <c r="S1434" s="6">
        <v>2501</v>
      </c>
      <c r="T1434" s="6">
        <v>1250</v>
      </c>
      <c r="U1434" s="6">
        <v>1000</v>
      </c>
      <c r="V1434" s="6">
        <v>800</v>
      </c>
      <c r="W1434" s="6">
        <v>625</v>
      </c>
      <c r="X1434" s="6">
        <v>1250</v>
      </c>
      <c r="Y1434" s="6">
        <v>12000</v>
      </c>
      <c r="Z1434" s="6">
        <v>0</v>
      </c>
      <c r="AA1434" s="6">
        <v>550</v>
      </c>
      <c r="AB1434" s="6">
        <v>0</v>
      </c>
      <c r="AC1434" s="6">
        <v>0</v>
      </c>
      <c r="AD1434" s="6">
        <v>0</v>
      </c>
    </row>
    <row r="1435" spans="1:30">
      <c r="A1435" s="6">
        <v>1432</v>
      </c>
      <c r="B1435" s="6">
        <v>100130</v>
      </c>
      <c r="C1435" s="12" t="s">
        <v>960</v>
      </c>
      <c r="D1435" s="6"/>
      <c r="E1435" s="11" t="str">
        <f t="shared" si="33"/>
        <v>10013024505</v>
      </c>
      <c r="F1435" s="6">
        <v>24505</v>
      </c>
      <c r="G1435" s="12" t="s">
        <v>956</v>
      </c>
      <c r="H1435" s="12"/>
      <c r="I1435" s="6">
        <v>120</v>
      </c>
      <c r="J1435" s="6">
        <v>2</v>
      </c>
      <c r="K1435" s="6">
        <v>3</v>
      </c>
      <c r="L1435" s="6">
        <v>0</v>
      </c>
      <c r="M1435" s="6">
        <v>1.2</v>
      </c>
      <c r="N1435" s="6">
        <v>3.3</v>
      </c>
      <c r="O1435" s="6">
        <v>7816</v>
      </c>
      <c r="P1435" s="6">
        <v>2546941</v>
      </c>
      <c r="Q1435" s="6">
        <v>5002</v>
      </c>
      <c r="R1435" s="6">
        <v>5002</v>
      </c>
      <c r="S1435" s="6">
        <v>2501</v>
      </c>
      <c r="T1435" s="6">
        <v>1250</v>
      </c>
      <c r="U1435" s="6">
        <v>1000</v>
      </c>
      <c r="V1435" s="6">
        <v>800</v>
      </c>
      <c r="W1435" s="6">
        <v>625</v>
      </c>
      <c r="X1435" s="6">
        <v>1250</v>
      </c>
      <c r="Y1435" s="6">
        <v>12000</v>
      </c>
      <c r="Z1435" s="6">
        <v>0</v>
      </c>
      <c r="AA1435" s="6">
        <v>550</v>
      </c>
      <c r="AB1435" s="6">
        <v>0</v>
      </c>
      <c r="AC1435" s="6">
        <v>0</v>
      </c>
      <c r="AD1435" s="6">
        <v>0</v>
      </c>
    </row>
    <row r="1436" spans="1:30">
      <c r="A1436" s="6">
        <v>1433</v>
      </c>
      <c r="B1436" s="6">
        <v>100130</v>
      </c>
      <c r="C1436" s="12" t="s">
        <v>961</v>
      </c>
      <c r="D1436" s="6"/>
      <c r="E1436" s="11" t="str">
        <f t="shared" si="33"/>
        <v>10013024506</v>
      </c>
      <c r="F1436" s="6">
        <v>24506</v>
      </c>
      <c r="G1436" s="12" t="s">
        <v>956</v>
      </c>
      <c r="H1436" s="12"/>
      <c r="I1436" s="6">
        <v>120</v>
      </c>
      <c r="J1436" s="6">
        <v>2</v>
      </c>
      <c r="K1436" s="6">
        <v>3</v>
      </c>
      <c r="L1436" s="6">
        <v>0</v>
      </c>
      <c r="M1436" s="6">
        <v>1.2</v>
      </c>
      <c r="N1436" s="6">
        <v>3.3</v>
      </c>
      <c r="O1436" s="6">
        <v>7816</v>
      </c>
      <c r="P1436" s="6">
        <v>2546941</v>
      </c>
      <c r="Q1436" s="6">
        <v>5002</v>
      </c>
      <c r="R1436" s="6">
        <v>5002</v>
      </c>
      <c r="S1436" s="6">
        <v>2501</v>
      </c>
      <c r="T1436" s="6">
        <v>1250</v>
      </c>
      <c r="U1436" s="6">
        <v>1000</v>
      </c>
      <c r="V1436" s="6">
        <v>800</v>
      </c>
      <c r="W1436" s="6">
        <v>625</v>
      </c>
      <c r="X1436" s="6">
        <v>1250</v>
      </c>
      <c r="Y1436" s="6">
        <v>12000</v>
      </c>
      <c r="Z1436" s="6">
        <v>0</v>
      </c>
      <c r="AA1436" s="6">
        <v>550</v>
      </c>
      <c r="AB1436" s="6">
        <v>0</v>
      </c>
      <c r="AC1436" s="6">
        <v>0</v>
      </c>
      <c r="AD1436" s="6">
        <v>0</v>
      </c>
    </row>
    <row r="1437" spans="1:30">
      <c r="A1437" s="6">
        <v>1434</v>
      </c>
      <c r="B1437" s="6">
        <v>100130</v>
      </c>
      <c r="C1437" s="12" t="s">
        <v>962</v>
      </c>
      <c r="D1437" s="6"/>
      <c r="E1437" s="11" t="str">
        <f t="shared" si="33"/>
        <v>10013024507</v>
      </c>
      <c r="F1437" s="6">
        <v>24507</v>
      </c>
      <c r="G1437" s="12" t="s">
        <v>956</v>
      </c>
      <c r="H1437" s="12"/>
      <c r="I1437" s="6">
        <v>120</v>
      </c>
      <c r="J1437" s="6">
        <v>2</v>
      </c>
      <c r="K1437" s="6">
        <v>3</v>
      </c>
      <c r="L1437" s="6">
        <v>0</v>
      </c>
      <c r="M1437" s="6">
        <v>1.2</v>
      </c>
      <c r="N1437" s="6">
        <v>3.3</v>
      </c>
      <c r="O1437" s="6">
        <v>7816</v>
      </c>
      <c r="P1437" s="6">
        <v>2546941</v>
      </c>
      <c r="Q1437" s="6">
        <v>5002</v>
      </c>
      <c r="R1437" s="6">
        <v>5002</v>
      </c>
      <c r="S1437" s="6">
        <v>2501</v>
      </c>
      <c r="T1437" s="6">
        <v>1250</v>
      </c>
      <c r="U1437" s="6">
        <v>1000</v>
      </c>
      <c r="V1437" s="6">
        <v>800</v>
      </c>
      <c r="W1437" s="6">
        <v>625</v>
      </c>
      <c r="X1437" s="6">
        <v>1250</v>
      </c>
      <c r="Y1437" s="6">
        <v>12000</v>
      </c>
      <c r="Z1437" s="6">
        <v>0</v>
      </c>
      <c r="AA1437" s="6">
        <v>550</v>
      </c>
      <c r="AB1437" s="6">
        <v>0</v>
      </c>
      <c r="AC1437" s="6">
        <v>0</v>
      </c>
      <c r="AD1437" s="6">
        <v>0</v>
      </c>
    </row>
    <row r="1438" spans="1:30">
      <c r="A1438" s="6">
        <v>1435</v>
      </c>
      <c r="B1438" s="6">
        <v>100130</v>
      </c>
      <c r="C1438" s="12" t="s">
        <v>963</v>
      </c>
      <c r="D1438" s="6"/>
      <c r="E1438" s="11" t="str">
        <f t="shared" si="33"/>
        <v>10013024508</v>
      </c>
      <c r="F1438" s="6">
        <v>24508</v>
      </c>
      <c r="G1438" s="12" t="s">
        <v>956</v>
      </c>
      <c r="H1438" s="12"/>
      <c r="I1438" s="6">
        <v>120</v>
      </c>
      <c r="J1438" s="6">
        <v>2</v>
      </c>
      <c r="K1438" s="6">
        <v>3</v>
      </c>
      <c r="L1438" s="6">
        <v>0</v>
      </c>
      <c r="M1438" s="6">
        <v>1.2</v>
      </c>
      <c r="N1438" s="6">
        <v>3.3</v>
      </c>
      <c r="O1438" s="6">
        <v>7816</v>
      </c>
      <c r="P1438" s="6">
        <v>2546941</v>
      </c>
      <c r="Q1438" s="6">
        <v>5002</v>
      </c>
      <c r="R1438" s="6">
        <v>5002</v>
      </c>
      <c r="S1438" s="6">
        <v>2501</v>
      </c>
      <c r="T1438" s="6">
        <v>1250</v>
      </c>
      <c r="U1438" s="6">
        <v>1000</v>
      </c>
      <c r="V1438" s="6">
        <v>800</v>
      </c>
      <c r="W1438" s="6">
        <v>625</v>
      </c>
      <c r="X1438" s="6">
        <v>1250</v>
      </c>
      <c r="Y1438" s="6">
        <v>12000</v>
      </c>
      <c r="Z1438" s="6">
        <v>0</v>
      </c>
      <c r="AA1438" s="6">
        <v>550</v>
      </c>
      <c r="AB1438" s="6">
        <v>0</v>
      </c>
      <c r="AC1438" s="6">
        <v>0</v>
      </c>
      <c r="AD1438" s="6">
        <v>0</v>
      </c>
    </row>
    <row r="1439" spans="1:30">
      <c r="A1439" s="6">
        <v>1436</v>
      </c>
      <c r="B1439" s="6">
        <v>100130</v>
      </c>
      <c r="C1439" s="12" t="s">
        <v>964</v>
      </c>
      <c r="D1439" s="6"/>
      <c r="E1439" s="11" t="str">
        <f t="shared" si="33"/>
        <v>10013024509</v>
      </c>
      <c r="F1439" s="6">
        <v>24509</v>
      </c>
      <c r="G1439" s="12" t="s">
        <v>956</v>
      </c>
      <c r="H1439" s="12"/>
      <c r="I1439" s="6">
        <v>120</v>
      </c>
      <c r="J1439" s="6">
        <v>2</v>
      </c>
      <c r="K1439" s="6">
        <v>3</v>
      </c>
      <c r="L1439" s="6">
        <v>0</v>
      </c>
      <c r="M1439" s="6">
        <v>1.2</v>
      </c>
      <c r="N1439" s="6">
        <v>3.3</v>
      </c>
      <c r="O1439" s="6">
        <v>7816</v>
      </c>
      <c r="P1439" s="6">
        <v>2546941</v>
      </c>
      <c r="Q1439" s="6">
        <v>5002</v>
      </c>
      <c r="R1439" s="6">
        <v>5002</v>
      </c>
      <c r="S1439" s="6">
        <v>2501</v>
      </c>
      <c r="T1439" s="6">
        <v>1250</v>
      </c>
      <c r="U1439" s="6">
        <v>1000</v>
      </c>
      <c r="V1439" s="6">
        <v>800</v>
      </c>
      <c r="W1439" s="6">
        <v>625</v>
      </c>
      <c r="X1439" s="6">
        <v>1250</v>
      </c>
      <c r="Y1439" s="6">
        <v>12000</v>
      </c>
      <c r="Z1439" s="6">
        <v>0</v>
      </c>
      <c r="AA1439" s="6">
        <v>550</v>
      </c>
      <c r="AB1439" s="6">
        <v>0</v>
      </c>
      <c r="AC1439" s="6">
        <v>0</v>
      </c>
      <c r="AD1439" s="6">
        <v>0</v>
      </c>
    </row>
    <row r="1440" spans="1:30">
      <c r="A1440" s="6">
        <v>1437</v>
      </c>
      <c r="B1440" s="6">
        <v>100130</v>
      </c>
      <c r="C1440" s="12" t="s">
        <v>965</v>
      </c>
      <c r="D1440" s="6"/>
      <c r="E1440" s="11" t="str">
        <f t="shared" si="33"/>
        <v>10013024510</v>
      </c>
      <c r="F1440" s="6">
        <v>24510</v>
      </c>
      <c r="G1440" s="12" t="s">
        <v>956</v>
      </c>
      <c r="H1440" s="12"/>
      <c r="I1440" s="6">
        <v>120</v>
      </c>
      <c r="J1440" s="6">
        <v>2</v>
      </c>
      <c r="K1440" s="6">
        <v>3</v>
      </c>
      <c r="L1440" s="6">
        <v>0</v>
      </c>
      <c r="M1440" s="6">
        <v>1.2</v>
      </c>
      <c r="N1440" s="6">
        <v>3.3</v>
      </c>
      <c r="O1440" s="6">
        <v>7816</v>
      </c>
      <c r="P1440" s="6">
        <v>2546941</v>
      </c>
      <c r="Q1440" s="6">
        <v>5002</v>
      </c>
      <c r="R1440" s="6">
        <v>5002</v>
      </c>
      <c r="S1440" s="6">
        <v>2501</v>
      </c>
      <c r="T1440" s="6">
        <v>1250</v>
      </c>
      <c r="U1440" s="6">
        <v>1000</v>
      </c>
      <c r="V1440" s="6">
        <v>800</v>
      </c>
      <c r="W1440" s="6">
        <v>625</v>
      </c>
      <c r="X1440" s="6">
        <v>1250</v>
      </c>
      <c r="Y1440" s="6">
        <v>12000</v>
      </c>
      <c r="Z1440" s="6">
        <v>0</v>
      </c>
      <c r="AA1440" s="6">
        <v>550</v>
      </c>
      <c r="AB1440" s="6">
        <v>0</v>
      </c>
      <c r="AC1440" s="6">
        <v>0</v>
      </c>
      <c r="AD1440" s="6">
        <v>0</v>
      </c>
    </row>
    <row r="1441" spans="1:30">
      <c r="A1441" s="6">
        <v>1438</v>
      </c>
      <c r="B1441" s="6">
        <v>100130</v>
      </c>
      <c r="C1441" s="12" t="s">
        <v>966</v>
      </c>
      <c r="D1441" s="6"/>
      <c r="E1441" s="11" t="str">
        <f t="shared" si="33"/>
        <v>10013024511</v>
      </c>
      <c r="F1441" s="6">
        <v>24511</v>
      </c>
      <c r="G1441" s="12" t="s">
        <v>956</v>
      </c>
      <c r="H1441" s="12"/>
      <c r="I1441" s="6">
        <v>120</v>
      </c>
      <c r="J1441" s="6">
        <v>2</v>
      </c>
      <c r="K1441" s="6">
        <v>3</v>
      </c>
      <c r="L1441" s="6">
        <v>0</v>
      </c>
      <c r="M1441" s="6">
        <v>1.2</v>
      </c>
      <c r="N1441" s="6">
        <v>3.3</v>
      </c>
      <c r="O1441" s="6">
        <v>7816</v>
      </c>
      <c r="P1441" s="6">
        <v>2546941</v>
      </c>
      <c r="Q1441" s="6">
        <v>5002</v>
      </c>
      <c r="R1441" s="6">
        <v>5002</v>
      </c>
      <c r="S1441" s="6">
        <v>2501</v>
      </c>
      <c r="T1441" s="6">
        <v>1250</v>
      </c>
      <c r="U1441" s="6">
        <v>1000</v>
      </c>
      <c r="V1441" s="6">
        <v>800</v>
      </c>
      <c r="W1441" s="6">
        <v>625</v>
      </c>
      <c r="X1441" s="6">
        <v>1250</v>
      </c>
      <c r="Y1441" s="6">
        <v>12000</v>
      </c>
      <c r="Z1441" s="6">
        <v>0</v>
      </c>
      <c r="AA1441" s="6">
        <v>550</v>
      </c>
      <c r="AB1441" s="6">
        <v>0</v>
      </c>
      <c r="AC1441" s="6">
        <v>0</v>
      </c>
      <c r="AD1441" s="6">
        <v>0</v>
      </c>
    </row>
    <row r="1442" spans="1:30">
      <c r="A1442" s="6">
        <v>1439</v>
      </c>
      <c r="B1442" s="6">
        <v>100130</v>
      </c>
      <c r="C1442" s="12" t="s">
        <v>967</v>
      </c>
      <c r="D1442" s="6"/>
      <c r="E1442" s="11" t="str">
        <f t="shared" si="33"/>
        <v>10013024512</v>
      </c>
      <c r="F1442" s="6">
        <v>24512</v>
      </c>
      <c r="G1442" s="12" t="s">
        <v>956</v>
      </c>
      <c r="H1442" s="12"/>
      <c r="I1442" s="6">
        <v>120</v>
      </c>
      <c r="J1442" s="6">
        <v>2</v>
      </c>
      <c r="K1442" s="6">
        <v>3</v>
      </c>
      <c r="L1442" s="6">
        <v>0</v>
      </c>
      <c r="M1442" s="6">
        <v>1.2</v>
      </c>
      <c r="N1442" s="6">
        <v>3.3</v>
      </c>
      <c r="O1442" s="6">
        <v>7816</v>
      </c>
      <c r="P1442" s="6">
        <v>2546941</v>
      </c>
      <c r="Q1442" s="6">
        <v>5002</v>
      </c>
      <c r="R1442" s="6">
        <v>5002</v>
      </c>
      <c r="S1442" s="6">
        <v>2501</v>
      </c>
      <c r="T1442" s="6">
        <v>1250</v>
      </c>
      <c r="U1442" s="6">
        <v>1000</v>
      </c>
      <c r="V1442" s="6">
        <v>800</v>
      </c>
      <c r="W1442" s="6">
        <v>625</v>
      </c>
      <c r="X1442" s="6">
        <v>1250</v>
      </c>
      <c r="Y1442" s="6">
        <v>12000</v>
      </c>
      <c r="Z1442" s="6">
        <v>0</v>
      </c>
      <c r="AA1442" s="6">
        <v>550</v>
      </c>
      <c r="AB1442" s="6">
        <v>0</v>
      </c>
      <c r="AC1442" s="6">
        <v>0</v>
      </c>
      <c r="AD1442" s="6">
        <v>0</v>
      </c>
    </row>
    <row r="1443" spans="1:30">
      <c r="A1443" s="6">
        <v>1440</v>
      </c>
      <c r="B1443" s="6">
        <v>100130</v>
      </c>
      <c r="C1443" s="12" t="s">
        <v>968</v>
      </c>
      <c r="D1443" s="6"/>
      <c r="E1443" s="11" t="str">
        <f t="shared" si="33"/>
        <v>10013024513</v>
      </c>
      <c r="F1443" s="6">
        <v>24513</v>
      </c>
      <c r="G1443" s="12" t="s">
        <v>956</v>
      </c>
      <c r="H1443" s="12"/>
      <c r="I1443" s="6">
        <v>120</v>
      </c>
      <c r="J1443" s="6">
        <v>2</v>
      </c>
      <c r="K1443" s="6">
        <v>3</v>
      </c>
      <c r="L1443" s="6">
        <v>0</v>
      </c>
      <c r="M1443" s="6">
        <v>1.2</v>
      </c>
      <c r="N1443" s="6">
        <v>3.3</v>
      </c>
      <c r="O1443" s="6">
        <v>7816</v>
      </c>
      <c r="P1443" s="6">
        <v>2546941</v>
      </c>
      <c r="Q1443" s="6">
        <v>5002</v>
      </c>
      <c r="R1443" s="6">
        <v>5002</v>
      </c>
      <c r="S1443" s="6">
        <v>2501</v>
      </c>
      <c r="T1443" s="6">
        <v>1250</v>
      </c>
      <c r="U1443" s="6">
        <v>1000</v>
      </c>
      <c r="V1443" s="6">
        <v>800</v>
      </c>
      <c r="W1443" s="6">
        <v>625</v>
      </c>
      <c r="X1443" s="6">
        <v>1250</v>
      </c>
      <c r="Y1443" s="6">
        <v>12000</v>
      </c>
      <c r="Z1443" s="6">
        <v>0</v>
      </c>
      <c r="AA1443" s="6">
        <v>550</v>
      </c>
      <c r="AB1443" s="6">
        <v>0</v>
      </c>
      <c r="AC1443" s="6">
        <v>0</v>
      </c>
      <c r="AD1443" s="6">
        <v>0</v>
      </c>
    </row>
    <row r="1444" spans="1:30">
      <c r="A1444" s="6">
        <v>1441</v>
      </c>
      <c r="B1444" s="6">
        <v>100130</v>
      </c>
      <c r="C1444" s="12" t="s">
        <v>969</v>
      </c>
      <c r="D1444" s="6"/>
      <c r="E1444" s="11" t="str">
        <f t="shared" si="33"/>
        <v>10013024514</v>
      </c>
      <c r="F1444" s="6">
        <v>24514</v>
      </c>
      <c r="G1444" s="12" t="s">
        <v>956</v>
      </c>
      <c r="H1444" s="12"/>
      <c r="I1444" s="6">
        <v>120</v>
      </c>
      <c r="J1444" s="6">
        <v>2</v>
      </c>
      <c r="K1444" s="6">
        <v>3</v>
      </c>
      <c r="L1444" s="6">
        <v>0</v>
      </c>
      <c r="M1444" s="6">
        <v>1.2</v>
      </c>
      <c r="N1444" s="6">
        <v>3.3</v>
      </c>
      <c r="O1444" s="6">
        <v>7816</v>
      </c>
      <c r="P1444" s="6">
        <v>2546941</v>
      </c>
      <c r="Q1444" s="6">
        <v>5002</v>
      </c>
      <c r="R1444" s="6">
        <v>5002</v>
      </c>
      <c r="S1444" s="6">
        <v>2501</v>
      </c>
      <c r="T1444" s="6">
        <v>1250</v>
      </c>
      <c r="U1444" s="6">
        <v>1000</v>
      </c>
      <c r="V1444" s="6">
        <v>800</v>
      </c>
      <c r="W1444" s="6">
        <v>625</v>
      </c>
      <c r="X1444" s="6">
        <v>1250</v>
      </c>
      <c r="Y1444" s="6">
        <v>12000</v>
      </c>
      <c r="Z1444" s="6">
        <v>0</v>
      </c>
      <c r="AA1444" s="6">
        <v>550</v>
      </c>
      <c r="AB1444" s="6">
        <v>0</v>
      </c>
      <c r="AC1444" s="6">
        <v>0</v>
      </c>
      <c r="AD1444" s="6">
        <v>0</v>
      </c>
    </row>
    <row r="1445" spans="1:30">
      <c r="A1445" s="6">
        <v>1442</v>
      </c>
      <c r="B1445" s="6">
        <v>100130</v>
      </c>
      <c r="C1445" s="12" t="s">
        <v>970</v>
      </c>
      <c r="D1445" s="6"/>
      <c r="E1445" s="11" t="str">
        <f t="shared" si="33"/>
        <v>10013024515</v>
      </c>
      <c r="F1445" s="6">
        <v>24515</v>
      </c>
      <c r="G1445" s="12" t="s">
        <v>956</v>
      </c>
      <c r="H1445" s="12"/>
      <c r="I1445" s="6">
        <v>120</v>
      </c>
      <c r="J1445" s="6">
        <v>2</v>
      </c>
      <c r="K1445" s="6">
        <v>3</v>
      </c>
      <c r="L1445" s="6">
        <v>0</v>
      </c>
      <c r="M1445" s="6">
        <v>1.2</v>
      </c>
      <c r="N1445" s="6">
        <v>3.3</v>
      </c>
      <c r="O1445" s="6">
        <v>7816</v>
      </c>
      <c r="P1445" s="6">
        <v>2546941</v>
      </c>
      <c r="Q1445" s="6">
        <v>5002</v>
      </c>
      <c r="R1445" s="6">
        <v>5002</v>
      </c>
      <c r="S1445" s="6">
        <v>2501</v>
      </c>
      <c r="T1445" s="6">
        <v>1250</v>
      </c>
      <c r="U1445" s="6">
        <v>1000</v>
      </c>
      <c r="V1445" s="6">
        <v>800</v>
      </c>
      <c r="W1445" s="6">
        <v>625</v>
      </c>
      <c r="X1445" s="6">
        <v>1250</v>
      </c>
      <c r="Y1445" s="6">
        <v>12000</v>
      </c>
      <c r="Z1445" s="6">
        <v>0</v>
      </c>
      <c r="AA1445" s="6">
        <v>550</v>
      </c>
      <c r="AB1445" s="6">
        <v>0</v>
      </c>
      <c r="AC1445" s="6">
        <v>0</v>
      </c>
      <c r="AD1445" s="6">
        <v>0</v>
      </c>
    </row>
    <row r="1446" spans="1:30">
      <c r="A1446" s="6">
        <v>1443</v>
      </c>
      <c r="B1446" s="6">
        <v>100050</v>
      </c>
      <c r="C1446" s="12" t="s">
        <v>115</v>
      </c>
      <c r="D1446" s="12" t="s">
        <v>971</v>
      </c>
      <c r="E1446" s="11" t="str">
        <f t="shared" si="33"/>
        <v>10005029561</v>
      </c>
      <c r="F1446" s="6">
        <v>29561</v>
      </c>
      <c r="G1446" s="12" t="s">
        <v>972</v>
      </c>
      <c r="I1446">
        <v>40</v>
      </c>
      <c r="J1446" s="6">
        <v>3</v>
      </c>
      <c r="K1446" s="6">
        <v>0</v>
      </c>
      <c r="L1446" s="6">
        <v>0</v>
      </c>
      <c r="M1446" s="6">
        <v>8</v>
      </c>
      <c r="N1446" s="6">
        <v>3000</v>
      </c>
      <c r="O1446" s="6">
        <f>INT(VLOOKUP($I1446,怪物模板!$A$3:$N$302,怪物模板!B$1,FALSE)*M1446)</f>
        <v>696</v>
      </c>
      <c r="P1446" s="6">
        <f>INT(VLOOKUP($I1446,怪物模板!$A$3:$N$302,怪物模板!C$1,FALSE)*N1446)</f>
        <v>20067000</v>
      </c>
      <c r="Q1446" s="6">
        <f>INT(VLOOKUP($I1446,怪物模板!$A$3:$N$302,怪物模板!D$1,FALSE))</f>
        <v>1744</v>
      </c>
      <c r="R1446" s="6">
        <f>INT(VLOOKUP($I1446,怪物模板!$A$3:$N$302,怪物模板!E$1,FALSE))</f>
        <v>1744</v>
      </c>
      <c r="S1446" s="6">
        <f>INT(VLOOKUP($I1446,怪物模板!$A$3:$N$302,怪物模板!F$1,FALSE))</f>
        <v>58</v>
      </c>
      <c r="T1446" s="6">
        <f>INT(VLOOKUP($I1446,怪物模板!$A$3:$N$302,怪物模板!G$1,FALSE))</f>
        <v>116</v>
      </c>
      <c r="U1446" s="6">
        <f>INT(VLOOKUP($I1446,怪物模板!$A$3:$N$302,怪物模板!H$1,FALSE))</f>
        <v>186</v>
      </c>
      <c r="V1446" s="6">
        <f>INT(VLOOKUP($I1446,怪物模板!$A$3:$N$302,怪物模板!I$1,FALSE))</f>
        <v>111</v>
      </c>
      <c r="W1446" s="6">
        <f>I1446*50</f>
        <v>2000</v>
      </c>
      <c r="X1446" s="6">
        <f>INT(VLOOKUP($I1446,怪物模板!$A$3:$N$302,怪物模板!K$1,FALSE))</f>
        <v>232</v>
      </c>
      <c r="Y1446" s="6">
        <f>INT(VLOOKUP($I1446,怪物模板!$A$3:$N$302,怪物模板!L$1,FALSE))</f>
        <v>12000</v>
      </c>
      <c r="Z1446" s="6">
        <v>0</v>
      </c>
      <c r="AA1446" s="6">
        <v>720</v>
      </c>
      <c r="AB1446" s="6">
        <v>0</v>
      </c>
      <c r="AC1446" s="6">
        <v>0</v>
      </c>
      <c r="AD1446" s="6">
        <v>0</v>
      </c>
    </row>
    <row r="1447" ht="16.5" spans="1:30">
      <c r="A1447" s="6">
        <v>1444</v>
      </c>
      <c r="B1447" s="37">
        <v>100140</v>
      </c>
      <c r="C1447" s="41" t="s">
        <v>973</v>
      </c>
      <c r="D1447" s="6"/>
      <c r="E1447" s="30" t="str">
        <f t="shared" si="33"/>
        <v>10014021501</v>
      </c>
      <c r="F1447" s="14">
        <v>21501</v>
      </c>
      <c r="G1447" s="41" t="s">
        <v>874</v>
      </c>
      <c r="H1447" s="14"/>
      <c r="I1447" s="14">
        <v>100</v>
      </c>
      <c r="J1447" s="14">
        <v>1</v>
      </c>
      <c r="K1447" s="14">
        <v>0</v>
      </c>
      <c r="L1447" s="14">
        <v>0</v>
      </c>
      <c r="M1447" s="6">
        <v>8</v>
      </c>
      <c r="N1447" s="6">
        <v>10</v>
      </c>
      <c r="O1447" s="6">
        <f>INT(VLOOKUP($I1447,怪物模板!$A$3:$N$302,怪物模板!B$1,FALSE)*M1447)</f>
        <v>2232</v>
      </c>
      <c r="P1447" s="6">
        <f>INT(VLOOKUP($I1447,怪物模板!$A$3:$N$302,怪物模板!C$1,FALSE)*N1447)</f>
        <v>214490</v>
      </c>
      <c r="Q1447" s="6">
        <f>INT(VLOOKUP($I1447,怪物模板!$A$3:$N$302,怪物模板!D$1,FALSE))</f>
        <v>5595</v>
      </c>
      <c r="R1447" s="6">
        <f>INT(VLOOKUP($I1447,怪物模板!$A$3:$N$302,怪物模板!E$1,FALSE))</f>
        <v>5595</v>
      </c>
      <c r="S1447" s="6">
        <f>INT(VLOOKUP($I1447,怪物模板!$A$3:$N$302,怪物模板!F$1,FALSE))</f>
        <v>186</v>
      </c>
      <c r="T1447" s="6">
        <f>INT(VLOOKUP($I1447,怪物模板!$A$3:$N$302,怪物模板!G$1,FALSE))</f>
        <v>373</v>
      </c>
      <c r="U1447" s="6">
        <f>INT(VLOOKUP($I1447,怪物模板!$A$3:$N$302,怪物模板!H$1,FALSE))</f>
        <v>596</v>
      </c>
      <c r="V1447" s="6">
        <f>INT(VLOOKUP($I1447,怪物模板!$A$3:$N$302,怪物模板!I$1,FALSE))</f>
        <v>358</v>
      </c>
      <c r="W1447" s="6">
        <f>INT(VLOOKUP($I1447,怪物模板!$A$3:$N$302,怪物模板!J$1,FALSE))</f>
        <v>1492</v>
      </c>
      <c r="X1447" s="6">
        <f>INT(VLOOKUP($I1447,怪物模板!$A$3:$N$302,怪物模板!K$1,FALSE)*10%)</f>
        <v>74</v>
      </c>
      <c r="Y1447" s="6">
        <f>INT(VLOOKUP($I1447,怪物模板!$A$3:$N$302,怪物模板!L$1,FALSE))</f>
        <v>12000</v>
      </c>
      <c r="Z1447" s="6">
        <f>INT(VLOOKUP($I1447,怪物模板!$A$3:$N$302,怪物模板!M$1,FALSE))</f>
        <v>0</v>
      </c>
      <c r="AA1447" s="6">
        <f>INT(VLOOKUP($I1447,怪物模板!$A$3:$N$302,怪物模板!N$1,FALSE))</f>
        <v>550</v>
      </c>
      <c r="AB1447" s="6">
        <v>0</v>
      </c>
      <c r="AC1447" s="6">
        <v>0</v>
      </c>
      <c r="AD1447" s="6">
        <v>0</v>
      </c>
    </row>
    <row r="1448" ht="16.5" spans="1:30">
      <c r="A1448" s="6">
        <v>1445</v>
      </c>
      <c r="B1448" s="37">
        <v>100140</v>
      </c>
      <c r="C1448" s="41" t="s">
        <v>973</v>
      </c>
      <c r="D1448" s="6"/>
      <c r="E1448" s="30" t="str">
        <f t="shared" si="33"/>
        <v>10014021502</v>
      </c>
      <c r="F1448" s="14">
        <v>21502</v>
      </c>
      <c r="G1448" s="41" t="s">
        <v>875</v>
      </c>
      <c r="H1448" s="14"/>
      <c r="I1448" s="14">
        <v>100</v>
      </c>
      <c r="J1448" s="14">
        <v>1</v>
      </c>
      <c r="K1448" s="14">
        <v>0</v>
      </c>
      <c r="L1448" s="14">
        <v>0</v>
      </c>
      <c r="M1448" s="6">
        <v>8</v>
      </c>
      <c r="N1448" s="6">
        <v>10</v>
      </c>
      <c r="O1448" s="6">
        <f>INT(VLOOKUP($I1448,怪物模板!$A$3:$N$302,怪物模板!B$1,FALSE)*M1448)</f>
        <v>2232</v>
      </c>
      <c r="P1448" s="6">
        <f>INT(VLOOKUP($I1448,怪物模板!$A$3:$N$302,怪物模板!C$1,FALSE)*N1448)</f>
        <v>214490</v>
      </c>
      <c r="Q1448" s="6">
        <f>INT(VLOOKUP($I1448,怪物模板!$A$3:$N$302,怪物模板!D$1,FALSE))</f>
        <v>5595</v>
      </c>
      <c r="R1448" s="6">
        <f>INT(VLOOKUP($I1448,怪物模板!$A$3:$N$302,怪物模板!E$1,FALSE))</f>
        <v>5595</v>
      </c>
      <c r="S1448" s="6">
        <f>INT(VLOOKUP($I1448,怪物模板!$A$3:$N$302,怪物模板!F$1,FALSE))</f>
        <v>186</v>
      </c>
      <c r="T1448" s="6">
        <f>INT(VLOOKUP($I1448,怪物模板!$A$3:$N$302,怪物模板!G$1,FALSE))</f>
        <v>373</v>
      </c>
      <c r="U1448" s="6">
        <f>INT(VLOOKUP($I1448,怪物模板!$A$3:$N$302,怪物模板!H$1,FALSE))</f>
        <v>596</v>
      </c>
      <c r="V1448" s="6">
        <f>INT(VLOOKUP($I1448,怪物模板!$A$3:$N$302,怪物模板!I$1,FALSE))</f>
        <v>358</v>
      </c>
      <c r="W1448" s="6">
        <f>INT(VLOOKUP($I1448,怪物模板!$A$3:$N$302,怪物模板!J$1,FALSE))</f>
        <v>1492</v>
      </c>
      <c r="X1448" s="6">
        <f>INT(VLOOKUP($I1448,怪物模板!$A$3:$N$302,怪物模板!K$1,FALSE)*10%)</f>
        <v>74</v>
      </c>
      <c r="Y1448" s="6">
        <f>INT(VLOOKUP($I1448,怪物模板!$A$3:$N$302,怪物模板!L$1,FALSE))</f>
        <v>12000</v>
      </c>
      <c r="Z1448" s="6">
        <f>INT(VLOOKUP($I1448,怪物模板!$A$3:$N$302,怪物模板!M$1,FALSE))</f>
        <v>0</v>
      </c>
      <c r="AA1448" s="6">
        <f>INT(VLOOKUP($I1448,怪物模板!$A$3:$N$302,怪物模板!N$1,FALSE))</f>
        <v>550</v>
      </c>
      <c r="AB1448" s="6">
        <v>0</v>
      </c>
      <c r="AC1448" s="6">
        <v>0</v>
      </c>
      <c r="AD1448" s="6">
        <v>0</v>
      </c>
    </row>
    <row r="1449" ht="16.5" spans="1:30">
      <c r="A1449" s="6">
        <v>1446</v>
      </c>
      <c r="B1449" s="37">
        <v>100140</v>
      </c>
      <c r="C1449" s="41" t="s">
        <v>973</v>
      </c>
      <c r="D1449" s="6"/>
      <c r="E1449" s="30" t="str">
        <f t="shared" si="33"/>
        <v>10014021503</v>
      </c>
      <c r="F1449" s="14">
        <v>21503</v>
      </c>
      <c r="G1449" s="41" t="s">
        <v>876</v>
      </c>
      <c r="H1449" s="14"/>
      <c r="I1449" s="14">
        <v>100</v>
      </c>
      <c r="J1449" s="14">
        <v>1</v>
      </c>
      <c r="K1449" s="14">
        <v>0</v>
      </c>
      <c r="L1449" s="14">
        <v>0</v>
      </c>
      <c r="M1449" s="6">
        <v>8</v>
      </c>
      <c r="N1449" s="6">
        <v>10</v>
      </c>
      <c r="O1449" s="6">
        <f>INT(VLOOKUP($I1449,怪物模板!$A$3:$N$302,怪物模板!B$1,FALSE)*M1449)</f>
        <v>2232</v>
      </c>
      <c r="P1449" s="6">
        <f>INT(VLOOKUP($I1449,怪物模板!$A$3:$N$302,怪物模板!C$1,FALSE)*N1449)</f>
        <v>214490</v>
      </c>
      <c r="Q1449" s="6">
        <f>INT(VLOOKUP($I1449,怪物模板!$A$3:$N$302,怪物模板!D$1,FALSE))</f>
        <v>5595</v>
      </c>
      <c r="R1449" s="6">
        <f>INT(VLOOKUP($I1449,怪物模板!$A$3:$N$302,怪物模板!E$1,FALSE))</f>
        <v>5595</v>
      </c>
      <c r="S1449" s="6">
        <f>INT(VLOOKUP($I1449,怪物模板!$A$3:$N$302,怪物模板!F$1,FALSE))</f>
        <v>186</v>
      </c>
      <c r="T1449" s="6">
        <f>INT(VLOOKUP($I1449,怪物模板!$A$3:$N$302,怪物模板!G$1,FALSE))</f>
        <v>373</v>
      </c>
      <c r="U1449" s="6">
        <f>INT(VLOOKUP($I1449,怪物模板!$A$3:$N$302,怪物模板!H$1,FALSE))</f>
        <v>596</v>
      </c>
      <c r="V1449" s="6">
        <f>INT(VLOOKUP($I1449,怪物模板!$A$3:$N$302,怪物模板!I$1,FALSE))</f>
        <v>358</v>
      </c>
      <c r="W1449" s="6">
        <f>INT(VLOOKUP($I1449,怪物模板!$A$3:$N$302,怪物模板!J$1,FALSE))</f>
        <v>1492</v>
      </c>
      <c r="X1449" s="6">
        <f>INT(VLOOKUP($I1449,怪物模板!$A$3:$N$302,怪物模板!K$1,FALSE)*10%)</f>
        <v>74</v>
      </c>
      <c r="Y1449" s="6">
        <f>INT(VLOOKUP($I1449,怪物模板!$A$3:$N$302,怪物模板!L$1,FALSE))</f>
        <v>12000</v>
      </c>
      <c r="Z1449" s="6">
        <f>INT(VLOOKUP($I1449,怪物模板!$A$3:$N$302,怪物模板!M$1,FALSE))</f>
        <v>0</v>
      </c>
      <c r="AA1449" s="6">
        <f>INT(VLOOKUP($I1449,怪物模板!$A$3:$N$302,怪物模板!N$1,FALSE))</f>
        <v>550</v>
      </c>
      <c r="AB1449" s="6">
        <v>0</v>
      </c>
      <c r="AC1449" s="6">
        <v>0</v>
      </c>
      <c r="AD1449" s="6">
        <v>0</v>
      </c>
    </row>
    <row r="1450" ht="16.5" spans="1:30">
      <c r="A1450" s="6">
        <v>1447</v>
      </c>
      <c r="B1450" s="37">
        <v>100140</v>
      </c>
      <c r="C1450" s="41" t="s">
        <v>973</v>
      </c>
      <c r="D1450" s="6"/>
      <c r="E1450" s="30" t="str">
        <f t="shared" si="33"/>
        <v>10014021504</v>
      </c>
      <c r="F1450" s="14">
        <v>21504</v>
      </c>
      <c r="G1450" s="41" t="s">
        <v>877</v>
      </c>
      <c r="H1450" s="14"/>
      <c r="I1450" s="14">
        <v>100</v>
      </c>
      <c r="J1450" s="14">
        <v>1</v>
      </c>
      <c r="K1450" s="14">
        <v>0</v>
      </c>
      <c r="L1450" s="14">
        <v>0</v>
      </c>
      <c r="M1450" s="6">
        <v>8</v>
      </c>
      <c r="N1450" s="6">
        <v>10</v>
      </c>
      <c r="O1450" s="6">
        <f>INT(VLOOKUP($I1450,怪物模板!$A$3:$N$302,怪物模板!B$1,FALSE)*M1450)</f>
        <v>2232</v>
      </c>
      <c r="P1450" s="6">
        <f>INT(VLOOKUP($I1450,怪物模板!$A$3:$N$302,怪物模板!C$1,FALSE)*N1450)</f>
        <v>214490</v>
      </c>
      <c r="Q1450" s="6">
        <f>INT(VLOOKUP($I1450,怪物模板!$A$3:$N$302,怪物模板!D$1,FALSE))</f>
        <v>5595</v>
      </c>
      <c r="R1450" s="6">
        <f>INT(VLOOKUP($I1450,怪物模板!$A$3:$N$302,怪物模板!E$1,FALSE))</f>
        <v>5595</v>
      </c>
      <c r="S1450" s="6">
        <f>INT(VLOOKUP($I1450,怪物模板!$A$3:$N$302,怪物模板!F$1,FALSE))</f>
        <v>186</v>
      </c>
      <c r="T1450" s="6">
        <f>INT(VLOOKUP($I1450,怪物模板!$A$3:$N$302,怪物模板!G$1,FALSE))</f>
        <v>373</v>
      </c>
      <c r="U1450" s="6">
        <f>INT(VLOOKUP($I1450,怪物模板!$A$3:$N$302,怪物模板!H$1,FALSE))</f>
        <v>596</v>
      </c>
      <c r="V1450" s="6">
        <f>INT(VLOOKUP($I1450,怪物模板!$A$3:$N$302,怪物模板!I$1,FALSE))</f>
        <v>358</v>
      </c>
      <c r="W1450" s="6">
        <f>INT(VLOOKUP($I1450,怪物模板!$A$3:$N$302,怪物模板!J$1,FALSE))</f>
        <v>1492</v>
      </c>
      <c r="X1450" s="6">
        <f>INT(VLOOKUP($I1450,怪物模板!$A$3:$N$302,怪物模板!K$1,FALSE)*10%)</f>
        <v>74</v>
      </c>
      <c r="Y1450" s="6">
        <f>INT(VLOOKUP($I1450,怪物模板!$A$3:$N$302,怪物模板!L$1,FALSE))</f>
        <v>12000</v>
      </c>
      <c r="Z1450" s="6">
        <f>INT(VLOOKUP($I1450,怪物模板!$A$3:$N$302,怪物模板!M$1,FALSE))</f>
        <v>0</v>
      </c>
      <c r="AA1450" s="6">
        <f>INT(VLOOKUP($I1450,怪物模板!$A$3:$N$302,怪物模板!N$1,FALSE))</f>
        <v>550</v>
      </c>
      <c r="AB1450" s="6">
        <v>0</v>
      </c>
      <c r="AC1450" s="6">
        <v>0</v>
      </c>
      <c r="AD1450" s="6">
        <v>0</v>
      </c>
    </row>
    <row r="1451" ht="16.5" spans="1:30">
      <c r="A1451" s="6">
        <v>1448</v>
      </c>
      <c r="B1451" s="37">
        <v>100140</v>
      </c>
      <c r="C1451" s="41" t="s">
        <v>973</v>
      </c>
      <c r="D1451" s="6"/>
      <c r="E1451" s="30" t="str">
        <f t="shared" si="33"/>
        <v>10014021505</v>
      </c>
      <c r="F1451" s="14">
        <v>21505</v>
      </c>
      <c r="G1451" s="41" t="s">
        <v>878</v>
      </c>
      <c r="H1451" s="14"/>
      <c r="I1451" s="14">
        <v>100</v>
      </c>
      <c r="J1451" s="14">
        <v>1</v>
      </c>
      <c r="K1451" s="14">
        <v>0</v>
      </c>
      <c r="L1451" s="14">
        <v>0</v>
      </c>
      <c r="M1451" s="6">
        <v>8</v>
      </c>
      <c r="N1451" s="6">
        <v>10</v>
      </c>
      <c r="O1451" s="6">
        <f>INT(VLOOKUP($I1451,怪物模板!$A$3:$N$302,怪物模板!B$1,FALSE)*M1451)</f>
        <v>2232</v>
      </c>
      <c r="P1451" s="6">
        <f>INT(VLOOKUP($I1451,怪物模板!$A$3:$N$302,怪物模板!C$1,FALSE)*N1451)</f>
        <v>214490</v>
      </c>
      <c r="Q1451" s="6">
        <f>INT(VLOOKUP($I1451,怪物模板!$A$3:$N$302,怪物模板!D$1,FALSE))</f>
        <v>5595</v>
      </c>
      <c r="R1451" s="6">
        <f>INT(VLOOKUP($I1451,怪物模板!$A$3:$N$302,怪物模板!E$1,FALSE))</f>
        <v>5595</v>
      </c>
      <c r="S1451" s="6">
        <f>INT(VLOOKUP($I1451,怪物模板!$A$3:$N$302,怪物模板!F$1,FALSE))</f>
        <v>186</v>
      </c>
      <c r="T1451" s="6">
        <f>INT(VLOOKUP($I1451,怪物模板!$A$3:$N$302,怪物模板!G$1,FALSE))</f>
        <v>373</v>
      </c>
      <c r="U1451" s="6">
        <f>INT(VLOOKUP($I1451,怪物模板!$A$3:$N$302,怪物模板!H$1,FALSE))</f>
        <v>596</v>
      </c>
      <c r="V1451" s="6">
        <f>INT(VLOOKUP($I1451,怪物模板!$A$3:$N$302,怪物模板!I$1,FALSE))</f>
        <v>358</v>
      </c>
      <c r="W1451" s="6">
        <f>INT(VLOOKUP($I1451,怪物模板!$A$3:$N$302,怪物模板!J$1,FALSE))</f>
        <v>1492</v>
      </c>
      <c r="X1451" s="6">
        <f>INT(VLOOKUP($I1451,怪物模板!$A$3:$N$302,怪物模板!K$1,FALSE)*10%)</f>
        <v>74</v>
      </c>
      <c r="Y1451" s="6">
        <f>INT(VLOOKUP($I1451,怪物模板!$A$3:$N$302,怪物模板!L$1,FALSE))</f>
        <v>12000</v>
      </c>
      <c r="Z1451" s="6">
        <f>INT(VLOOKUP($I1451,怪物模板!$A$3:$N$302,怪物模板!M$1,FALSE))</f>
        <v>0</v>
      </c>
      <c r="AA1451" s="6">
        <f>INT(VLOOKUP($I1451,怪物模板!$A$3:$N$302,怪物模板!N$1,FALSE))</f>
        <v>550</v>
      </c>
      <c r="AB1451" s="6">
        <v>0</v>
      </c>
      <c r="AC1451" s="6">
        <v>0</v>
      </c>
      <c r="AD1451" s="6">
        <v>0</v>
      </c>
    </row>
    <row r="1452" ht="16.5" spans="1:30">
      <c r="A1452" s="6">
        <v>1449</v>
      </c>
      <c r="B1452" s="37">
        <v>100140</v>
      </c>
      <c r="C1452" s="41" t="s">
        <v>973</v>
      </c>
      <c r="D1452" s="6"/>
      <c r="E1452" s="30" t="str">
        <f t="shared" si="33"/>
        <v>10014021506</v>
      </c>
      <c r="F1452" s="14">
        <v>21506</v>
      </c>
      <c r="G1452" s="41" t="s">
        <v>879</v>
      </c>
      <c r="H1452" s="14"/>
      <c r="I1452" s="14">
        <v>100</v>
      </c>
      <c r="J1452" s="14">
        <v>1</v>
      </c>
      <c r="K1452" s="14">
        <v>0</v>
      </c>
      <c r="L1452" s="14">
        <v>0</v>
      </c>
      <c r="M1452" s="6">
        <v>8</v>
      </c>
      <c r="N1452" s="6">
        <v>10</v>
      </c>
      <c r="O1452" s="6">
        <f>INT(VLOOKUP($I1452,怪物模板!$A$3:$N$302,怪物模板!B$1,FALSE)*M1452)</f>
        <v>2232</v>
      </c>
      <c r="P1452" s="6">
        <f>INT(VLOOKUP($I1452,怪物模板!$A$3:$N$302,怪物模板!C$1,FALSE)*N1452)</f>
        <v>214490</v>
      </c>
      <c r="Q1452" s="6">
        <f>INT(VLOOKUP($I1452,怪物模板!$A$3:$N$302,怪物模板!D$1,FALSE))</f>
        <v>5595</v>
      </c>
      <c r="R1452" s="6">
        <f>INT(VLOOKUP($I1452,怪物模板!$A$3:$N$302,怪物模板!E$1,FALSE))</f>
        <v>5595</v>
      </c>
      <c r="S1452" s="6">
        <f>INT(VLOOKUP($I1452,怪物模板!$A$3:$N$302,怪物模板!F$1,FALSE))</f>
        <v>186</v>
      </c>
      <c r="T1452" s="6">
        <f>INT(VLOOKUP($I1452,怪物模板!$A$3:$N$302,怪物模板!G$1,FALSE))</f>
        <v>373</v>
      </c>
      <c r="U1452" s="6">
        <f>INT(VLOOKUP($I1452,怪物模板!$A$3:$N$302,怪物模板!H$1,FALSE))</f>
        <v>596</v>
      </c>
      <c r="V1452" s="6">
        <f>INT(VLOOKUP($I1452,怪物模板!$A$3:$N$302,怪物模板!I$1,FALSE))</f>
        <v>358</v>
      </c>
      <c r="W1452" s="6">
        <f>INT(VLOOKUP($I1452,怪物模板!$A$3:$N$302,怪物模板!J$1,FALSE))</f>
        <v>1492</v>
      </c>
      <c r="X1452" s="6">
        <f>INT(VLOOKUP($I1452,怪物模板!$A$3:$N$302,怪物模板!K$1,FALSE)*10%)</f>
        <v>74</v>
      </c>
      <c r="Y1452" s="6">
        <f>INT(VLOOKUP($I1452,怪物模板!$A$3:$N$302,怪物模板!L$1,FALSE))</f>
        <v>12000</v>
      </c>
      <c r="Z1452" s="6">
        <f>INT(VLOOKUP($I1452,怪物模板!$A$3:$N$302,怪物模板!M$1,FALSE))</f>
        <v>0</v>
      </c>
      <c r="AA1452" s="6">
        <f>INT(VLOOKUP($I1452,怪物模板!$A$3:$N$302,怪物模板!N$1,FALSE))</f>
        <v>550</v>
      </c>
      <c r="AB1452" s="6">
        <v>0</v>
      </c>
      <c r="AC1452" s="6">
        <v>0</v>
      </c>
      <c r="AD1452" s="6">
        <v>0</v>
      </c>
    </row>
    <row r="1453" ht="16.5" spans="1:30">
      <c r="A1453" s="6">
        <v>1450</v>
      </c>
      <c r="B1453" s="37">
        <v>100140</v>
      </c>
      <c r="C1453" s="41" t="s">
        <v>973</v>
      </c>
      <c r="D1453" s="6"/>
      <c r="E1453" s="30" t="str">
        <f t="shared" si="33"/>
        <v>10014021507</v>
      </c>
      <c r="F1453" s="14">
        <v>21507</v>
      </c>
      <c r="G1453" s="41" t="s">
        <v>880</v>
      </c>
      <c r="H1453" s="14"/>
      <c r="I1453" s="14">
        <v>100</v>
      </c>
      <c r="J1453" s="14">
        <v>1</v>
      </c>
      <c r="K1453" s="14">
        <v>0</v>
      </c>
      <c r="L1453" s="14">
        <v>0</v>
      </c>
      <c r="M1453" s="6">
        <v>8</v>
      </c>
      <c r="N1453" s="6">
        <v>10</v>
      </c>
      <c r="O1453" s="6">
        <f>INT(VLOOKUP($I1453,怪物模板!$A$3:$N$302,怪物模板!B$1,FALSE)*M1453)</f>
        <v>2232</v>
      </c>
      <c r="P1453" s="6">
        <f>INT(VLOOKUP($I1453,怪物模板!$A$3:$N$302,怪物模板!C$1,FALSE)*N1453)</f>
        <v>214490</v>
      </c>
      <c r="Q1453" s="6">
        <f>INT(VLOOKUP($I1453,怪物模板!$A$3:$N$302,怪物模板!D$1,FALSE))</f>
        <v>5595</v>
      </c>
      <c r="R1453" s="6">
        <f>INT(VLOOKUP($I1453,怪物模板!$A$3:$N$302,怪物模板!E$1,FALSE))</f>
        <v>5595</v>
      </c>
      <c r="S1453" s="6">
        <f>INT(VLOOKUP($I1453,怪物模板!$A$3:$N$302,怪物模板!F$1,FALSE))</f>
        <v>186</v>
      </c>
      <c r="T1453" s="6">
        <f>INT(VLOOKUP($I1453,怪物模板!$A$3:$N$302,怪物模板!G$1,FALSE))</f>
        <v>373</v>
      </c>
      <c r="U1453" s="6">
        <f>INT(VLOOKUP($I1453,怪物模板!$A$3:$N$302,怪物模板!H$1,FALSE))</f>
        <v>596</v>
      </c>
      <c r="V1453" s="6">
        <f>INT(VLOOKUP($I1453,怪物模板!$A$3:$N$302,怪物模板!I$1,FALSE))</f>
        <v>358</v>
      </c>
      <c r="W1453" s="6">
        <f>INT(VLOOKUP($I1453,怪物模板!$A$3:$N$302,怪物模板!J$1,FALSE))</f>
        <v>1492</v>
      </c>
      <c r="X1453" s="6">
        <f>INT(VLOOKUP($I1453,怪物模板!$A$3:$N$302,怪物模板!K$1,FALSE)*10%)</f>
        <v>74</v>
      </c>
      <c r="Y1453" s="6">
        <f>INT(VLOOKUP($I1453,怪物模板!$A$3:$N$302,怪物模板!L$1,FALSE))</f>
        <v>12000</v>
      </c>
      <c r="Z1453" s="6">
        <f>INT(VLOOKUP($I1453,怪物模板!$A$3:$N$302,怪物模板!M$1,FALSE))</f>
        <v>0</v>
      </c>
      <c r="AA1453" s="6">
        <f>INT(VLOOKUP($I1453,怪物模板!$A$3:$N$302,怪物模板!N$1,FALSE))</f>
        <v>550</v>
      </c>
      <c r="AB1453" s="6">
        <v>0</v>
      </c>
      <c r="AC1453" s="6">
        <v>0</v>
      </c>
      <c r="AD1453" s="6">
        <v>0</v>
      </c>
    </row>
    <row r="1454" ht="16.5" spans="1:30">
      <c r="A1454" s="6">
        <v>1451</v>
      </c>
      <c r="B1454" s="37">
        <v>100140</v>
      </c>
      <c r="C1454" s="41" t="s">
        <v>973</v>
      </c>
      <c r="D1454" s="6"/>
      <c r="E1454" s="30" t="str">
        <f t="shared" si="33"/>
        <v>10014021508</v>
      </c>
      <c r="F1454" s="14">
        <v>21508</v>
      </c>
      <c r="G1454" s="41" t="s">
        <v>881</v>
      </c>
      <c r="H1454" s="14"/>
      <c r="I1454" s="14">
        <v>100</v>
      </c>
      <c r="J1454" s="14">
        <v>1</v>
      </c>
      <c r="K1454" s="14">
        <v>0</v>
      </c>
      <c r="L1454" s="14">
        <v>0</v>
      </c>
      <c r="M1454" s="6">
        <v>8</v>
      </c>
      <c r="N1454" s="6">
        <v>10</v>
      </c>
      <c r="O1454" s="6">
        <f>INT(VLOOKUP($I1454,怪物模板!$A$3:$N$302,怪物模板!B$1,FALSE)*M1454)</f>
        <v>2232</v>
      </c>
      <c r="P1454" s="6">
        <f>INT(VLOOKUP($I1454,怪物模板!$A$3:$N$302,怪物模板!C$1,FALSE)*N1454)</f>
        <v>214490</v>
      </c>
      <c r="Q1454" s="6">
        <f>INT(VLOOKUP($I1454,怪物模板!$A$3:$N$302,怪物模板!D$1,FALSE))</f>
        <v>5595</v>
      </c>
      <c r="R1454" s="6">
        <f>INT(VLOOKUP($I1454,怪物模板!$A$3:$N$302,怪物模板!E$1,FALSE))</f>
        <v>5595</v>
      </c>
      <c r="S1454" s="6">
        <f>INT(VLOOKUP($I1454,怪物模板!$A$3:$N$302,怪物模板!F$1,FALSE))</f>
        <v>186</v>
      </c>
      <c r="T1454" s="6">
        <f>INT(VLOOKUP($I1454,怪物模板!$A$3:$N$302,怪物模板!G$1,FALSE))</f>
        <v>373</v>
      </c>
      <c r="U1454" s="6">
        <f>INT(VLOOKUP($I1454,怪物模板!$A$3:$N$302,怪物模板!H$1,FALSE))</f>
        <v>596</v>
      </c>
      <c r="V1454" s="6">
        <f>INT(VLOOKUP($I1454,怪物模板!$A$3:$N$302,怪物模板!I$1,FALSE))</f>
        <v>358</v>
      </c>
      <c r="W1454" s="6">
        <f>INT(VLOOKUP($I1454,怪物模板!$A$3:$N$302,怪物模板!J$1,FALSE))</f>
        <v>1492</v>
      </c>
      <c r="X1454" s="6">
        <f>INT(VLOOKUP($I1454,怪物模板!$A$3:$N$302,怪物模板!K$1,FALSE)*10%)</f>
        <v>74</v>
      </c>
      <c r="Y1454" s="6">
        <f>INT(VLOOKUP($I1454,怪物模板!$A$3:$N$302,怪物模板!L$1,FALSE))</f>
        <v>12000</v>
      </c>
      <c r="Z1454" s="6">
        <f>INT(VLOOKUP($I1454,怪物模板!$A$3:$N$302,怪物模板!M$1,FALSE))</f>
        <v>0</v>
      </c>
      <c r="AA1454" s="6">
        <f>INT(VLOOKUP($I1454,怪物模板!$A$3:$N$302,怪物模板!N$1,FALSE))</f>
        <v>550</v>
      </c>
      <c r="AB1454" s="6">
        <v>0</v>
      </c>
      <c r="AC1454" s="6">
        <v>0</v>
      </c>
      <c r="AD1454" s="6">
        <v>0</v>
      </c>
    </row>
    <row r="1455" ht="16.5" spans="1:30">
      <c r="A1455" s="6">
        <v>1452</v>
      </c>
      <c r="B1455" s="37">
        <v>100140</v>
      </c>
      <c r="C1455" s="41" t="s">
        <v>973</v>
      </c>
      <c r="D1455" s="6"/>
      <c r="E1455" s="30" t="str">
        <f t="shared" si="33"/>
        <v>10014021509</v>
      </c>
      <c r="F1455" s="14">
        <v>21509</v>
      </c>
      <c r="G1455" s="41" t="s">
        <v>882</v>
      </c>
      <c r="H1455" s="14"/>
      <c r="I1455" s="14">
        <v>100</v>
      </c>
      <c r="J1455" s="14">
        <v>1</v>
      </c>
      <c r="K1455" s="14">
        <v>0</v>
      </c>
      <c r="L1455" s="14">
        <v>0</v>
      </c>
      <c r="M1455" s="6">
        <v>8</v>
      </c>
      <c r="N1455" s="6">
        <v>10</v>
      </c>
      <c r="O1455" s="6">
        <f>INT(VLOOKUP($I1455,怪物模板!$A$3:$N$302,怪物模板!B$1,FALSE)*M1455)</f>
        <v>2232</v>
      </c>
      <c r="P1455" s="6">
        <f>INT(VLOOKUP($I1455,怪物模板!$A$3:$N$302,怪物模板!C$1,FALSE)*N1455)</f>
        <v>214490</v>
      </c>
      <c r="Q1455" s="6">
        <f>INT(VLOOKUP($I1455,怪物模板!$A$3:$N$302,怪物模板!D$1,FALSE))</f>
        <v>5595</v>
      </c>
      <c r="R1455" s="6">
        <f>INT(VLOOKUP($I1455,怪物模板!$A$3:$N$302,怪物模板!E$1,FALSE))</f>
        <v>5595</v>
      </c>
      <c r="S1455" s="6">
        <f>INT(VLOOKUP($I1455,怪物模板!$A$3:$N$302,怪物模板!F$1,FALSE))</f>
        <v>186</v>
      </c>
      <c r="T1455" s="6">
        <f>INT(VLOOKUP($I1455,怪物模板!$A$3:$N$302,怪物模板!G$1,FALSE))</f>
        <v>373</v>
      </c>
      <c r="U1455" s="6">
        <f>INT(VLOOKUP($I1455,怪物模板!$A$3:$N$302,怪物模板!H$1,FALSE))</f>
        <v>596</v>
      </c>
      <c r="V1455" s="6">
        <f>INT(VLOOKUP($I1455,怪物模板!$A$3:$N$302,怪物模板!I$1,FALSE))</f>
        <v>358</v>
      </c>
      <c r="W1455" s="6">
        <f>INT(VLOOKUP($I1455,怪物模板!$A$3:$N$302,怪物模板!J$1,FALSE))</f>
        <v>1492</v>
      </c>
      <c r="X1455" s="6">
        <f>INT(VLOOKUP($I1455,怪物模板!$A$3:$N$302,怪物模板!K$1,FALSE)*10%)</f>
        <v>74</v>
      </c>
      <c r="Y1455" s="6">
        <f>INT(VLOOKUP($I1455,怪物模板!$A$3:$N$302,怪物模板!L$1,FALSE))</f>
        <v>12000</v>
      </c>
      <c r="Z1455" s="6">
        <f>INT(VLOOKUP($I1455,怪物模板!$A$3:$N$302,怪物模板!M$1,FALSE))</f>
        <v>0</v>
      </c>
      <c r="AA1455" s="6">
        <f>INT(VLOOKUP($I1455,怪物模板!$A$3:$N$302,怪物模板!N$1,FALSE))</f>
        <v>550</v>
      </c>
      <c r="AB1455" s="6">
        <v>0</v>
      </c>
      <c r="AC1455" s="6">
        <v>0</v>
      </c>
      <c r="AD1455" s="6">
        <v>0</v>
      </c>
    </row>
    <row r="1456" ht="16.5" spans="1:30">
      <c r="A1456" s="6">
        <v>1453</v>
      </c>
      <c r="B1456" s="37">
        <v>100140</v>
      </c>
      <c r="C1456" s="41" t="s">
        <v>973</v>
      </c>
      <c r="D1456" s="6"/>
      <c r="E1456" s="30" t="str">
        <f t="shared" si="33"/>
        <v>10014021510</v>
      </c>
      <c r="F1456" s="14">
        <v>21510</v>
      </c>
      <c r="G1456" s="41" t="s">
        <v>883</v>
      </c>
      <c r="H1456" s="14"/>
      <c r="I1456" s="14">
        <v>100</v>
      </c>
      <c r="J1456" s="14">
        <v>1</v>
      </c>
      <c r="K1456" s="14">
        <v>0</v>
      </c>
      <c r="L1456" s="14">
        <v>0</v>
      </c>
      <c r="M1456" s="6">
        <v>8</v>
      </c>
      <c r="N1456" s="6">
        <v>10</v>
      </c>
      <c r="O1456" s="6">
        <f>INT(VLOOKUP($I1456,怪物模板!$A$3:$N$302,怪物模板!B$1,FALSE)*M1456)</f>
        <v>2232</v>
      </c>
      <c r="P1456" s="6">
        <f>INT(VLOOKUP($I1456,怪物模板!$A$3:$N$302,怪物模板!C$1,FALSE)*N1456)</f>
        <v>214490</v>
      </c>
      <c r="Q1456" s="6">
        <f>INT(VLOOKUP($I1456,怪物模板!$A$3:$N$302,怪物模板!D$1,FALSE))</f>
        <v>5595</v>
      </c>
      <c r="R1456" s="6">
        <f>INT(VLOOKUP($I1456,怪物模板!$A$3:$N$302,怪物模板!E$1,FALSE))</f>
        <v>5595</v>
      </c>
      <c r="S1456" s="6">
        <f>INT(VLOOKUP($I1456,怪物模板!$A$3:$N$302,怪物模板!F$1,FALSE))</f>
        <v>186</v>
      </c>
      <c r="T1456" s="6">
        <f>INT(VLOOKUP($I1456,怪物模板!$A$3:$N$302,怪物模板!G$1,FALSE))</f>
        <v>373</v>
      </c>
      <c r="U1456" s="6">
        <f>INT(VLOOKUP($I1456,怪物模板!$A$3:$N$302,怪物模板!H$1,FALSE))</f>
        <v>596</v>
      </c>
      <c r="V1456" s="6">
        <f>INT(VLOOKUP($I1456,怪物模板!$A$3:$N$302,怪物模板!I$1,FALSE))</f>
        <v>358</v>
      </c>
      <c r="W1456" s="6">
        <f>INT(VLOOKUP($I1456,怪物模板!$A$3:$N$302,怪物模板!J$1,FALSE))</f>
        <v>1492</v>
      </c>
      <c r="X1456" s="6">
        <f>INT(VLOOKUP($I1456,怪物模板!$A$3:$N$302,怪物模板!K$1,FALSE)*10%)</f>
        <v>74</v>
      </c>
      <c r="Y1456" s="6">
        <f>INT(VLOOKUP($I1456,怪物模板!$A$3:$N$302,怪物模板!L$1,FALSE))</f>
        <v>12000</v>
      </c>
      <c r="Z1456" s="6">
        <f>INT(VLOOKUP($I1456,怪物模板!$A$3:$N$302,怪物模板!M$1,FALSE))</f>
        <v>0</v>
      </c>
      <c r="AA1456" s="6">
        <f>INT(VLOOKUP($I1456,怪物模板!$A$3:$N$302,怪物模板!N$1,FALSE))</f>
        <v>550</v>
      </c>
      <c r="AB1456" s="6">
        <v>0</v>
      </c>
      <c r="AC1456" s="6">
        <v>0</v>
      </c>
      <c r="AD1456" s="6">
        <v>0</v>
      </c>
    </row>
    <row r="1457" ht="16.5" spans="1:30">
      <c r="A1457" s="6">
        <v>1454</v>
      </c>
      <c r="B1457" s="37">
        <v>100170</v>
      </c>
      <c r="C1457" s="41" t="s">
        <v>974</v>
      </c>
      <c r="D1457" s="6"/>
      <c r="E1457" s="30" t="str">
        <f t="shared" si="33"/>
        <v>10017021511</v>
      </c>
      <c r="F1457" s="14">
        <v>21511</v>
      </c>
      <c r="G1457" s="41" t="s">
        <v>874</v>
      </c>
      <c r="H1457" s="14"/>
      <c r="I1457" s="14">
        <v>100</v>
      </c>
      <c r="J1457" s="14">
        <v>1</v>
      </c>
      <c r="K1457" s="14">
        <v>0</v>
      </c>
      <c r="L1457" s="14">
        <v>0</v>
      </c>
      <c r="M1457" s="6">
        <v>8</v>
      </c>
      <c r="N1457" s="6">
        <v>10</v>
      </c>
      <c r="O1457" s="6">
        <f>INT(VLOOKUP($I1457,怪物模板!$A$3:$N$302,怪物模板!B$1,FALSE)*M1457)</f>
        <v>2232</v>
      </c>
      <c r="P1457" s="6">
        <f>INT(VLOOKUP($I1457,怪物模板!$A$3:$N$302,怪物模板!C$1,FALSE)*N1457)</f>
        <v>214490</v>
      </c>
      <c r="Q1457" s="6">
        <f>INT(VLOOKUP($I1457,怪物模板!$A$3:$N$302,怪物模板!D$1,FALSE))</f>
        <v>5595</v>
      </c>
      <c r="R1457" s="6">
        <f>INT(VLOOKUP($I1457,怪物模板!$A$3:$N$302,怪物模板!E$1,FALSE))</f>
        <v>5595</v>
      </c>
      <c r="S1457" s="6">
        <f>INT(VLOOKUP($I1457,怪物模板!$A$3:$N$302,怪物模板!F$1,FALSE))</f>
        <v>186</v>
      </c>
      <c r="T1457" s="6">
        <f>INT(VLOOKUP($I1457,怪物模板!$A$3:$N$302,怪物模板!G$1,FALSE))</f>
        <v>373</v>
      </c>
      <c r="U1457" s="6">
        <f>INT(VLOOKUP($I1457,怪物模板!$A$3:$N$302,怪物模板!H$1,FALSE))</f>
        <v>596</v>
      </c>
      <c r="V1457" s="6">
        <f>INT(VLOOKUP($I1457,怪物模板!$A$3:$N$302,怪物模板!I$1,FALSE))</f>
        <v>358</v>
      </c>
      <c r="W1457" s="6">
        <f>INT(VLOOKUP($I1457,怪物模板!$A$3:$N$302,怪物模板!J$1,FALSE))</f>
        <v>1492</v>
      </c>
      <c r="X1457" s="6">
        <f>INT(VLOOKUP($I1457,怪物模板!$A$3:$N$302,怪物模板!K$1,FALSE)*10%)</f>
        <v>74</v>
      </c>
      <c r="Y1457" s="6">
        <f>INT(VLOOKUP($I1457,怪物模板!$A$3:$N$302,怪物模板!L$1,FALSE))</f>
        <v>12000</v>
      </c>
      <c r="Z1457" s="6">
        <f>INT(VLOOKUP($I1457,怪物模板!$A$3:$N$302,怪物模板!M$1,FALSE))</f>
        <v>0</v>
      </c>
      <c r="AA1457" s="6">
        <f>INT(VLOOKUP($I1457,怪物模板!$A$3:$N$302,怪物模板!N$1,FALSE))</f>
        <v>550</v>
      </c>
      <c r="AB1457" s="6">
        <v>0</v>
      </c>
      <c r="AC1457" s="6">
        <v>0</v>
      </c>
      <c r="AD1457" s="6">
        <v>0</v>
      </c>
    </row>
    <row r="1458" ht="16.5" spans="1:30">
      <c r="A1458" s="6">
        <v>1455</v>
      </c>
      <c r="B1458" s="37">
        <v>100170</v>
      </c>
      <c r="C1458" s="41" t="s">
        <v>974</v>
      </c>
      <c r="D1458" s="6"/>
      <c r="E1458" s="30" t="str">
        <f t="shared" si="33"/>
        <v>10017021512</v>
      </c>
      <c r="F1458" s="14">
        <v>21512</v>
      </c>
      <c r="G1458" s="41" t="s">
        <v>875</v>
      </c>
      <c r="H1458" s="14"/>
      <c r="I1458" s="14">
        <v>100</v>
      </c>
      <c r="J1458" s="14">
        <v>1</v>
      </c>
      <c r="K1458" s="14">
        <v>0</v>
      </c>
      <c r="L1458" s="14">
        <v>0</v>
      </c>
      <c r="M1458" s="6">
        <v>8</v>
      </c>
      <c r="N1458" s="6">
        <v>10</v>
      </c>
      <c r="O1458" s="6">
        <f>INT(VLOOKUP($I1458,怪物模板!$A$3:$N$302,怪物模板!B$1,FALSE)*M1458)</f>
        <v>2232</v>
      </c>
      <c r="P1458" s="6">
        <f>INT(VLOOKUP($I1458,怪物模板!$A$3:$N$302,怪物模板!C$1,FALSE)*N1458)</f>
        <v>214490</v>
      </c>
      <c r="Q1458" s="6">
        <f>INT(VLOOKUP($I1458,怪物模板!$A$3:$N$302,怪物模板!D$1,FALSE))</f>
        <v>5595</v>
      </c>
      <c r="R1458" s="6">
        <f>INT(VLOOKUP($I1458,怪物模板!$A$3:$N$302,怪物模板!E$1,FALSE))</f>
        <v>5595</v>
      </c>
      <c r="S1458" s="6">
        <f>INT(VLOOKUP($I1458,怪物模板!$A$3:$N$302,怪物模板!F$1,FALSE))</f>
        <v>186</v>
      </c>
      <c r="T1458" s="6">
        <f>INT(VLOOKUP($I1458,怪物模板!$A$3:$N$302,怪物模板!G$1,FALSE))</f>
        <v>373</v>
      </c>
      <c r="U1458" s="6">
        <f>INT(VLOOKUP($I1458,怪物模板!$A$3:$N$302,怪物模板!H$1,FALSE))</f>
        <v>596</v>
      </c>
      <c r="V1458" s="6">
        <f>INT(VLOOKUP($I1458,怪物模板!$A$3:$N$302,怪物模板!I$1,FALSE))</f>
        <v>358</v>
      </c>
      <c r="W1458" s="6">
        <f>INT(VLOOKUP($I1458,怪物模板!$A$3:$N$302,怪物模板!J$1,FALSE))</f>
        <v>1492</v>
      </c>
      <c r="X1458" s="6">
        <f>INT(VLOOKUP($I1458,怪物模板!$A$3:$N$302,怪物模板!K$1,FALSE)*10%)</f>
        <v>74</v>
      </c>
      <c r="Y1458" s="6">
        <f>INT(VLOOKUP($I1458,怪物模板!$A$3:$N$302,怪物模板!L$1,FALSE))</f>
        <v>12000</v>
      </c>
      <c r="Z1458" s="6">
        <f>INT(VLOOKUP($I1458,怪物模板!$A$3:$N$302,怪物模板!M$1,FALSE))</f>
        <v>0</v>
      </c>
      <c r="AA1458" s="6">
        <f>INT(VLOOKUP($I1458,怪物模板!$A$3:$N$302,怪物模板!N$1,FALSE))</f>
        <v>550</v>
      </c>
      <c r="AB1458" s="6">
        <v>0</v>
      </c>
      <c r="AC1458" s="6">
        <v>0</v>
      </c>
      <c r="AD1458" s="6">
        <v>0</v>
      </c>
    </row>
    <row r="1459" ht="16.5" spans="1:30">
      <c r="A1459" s="6">
        <v>1456</v>
      </c>
      <c r="B1459" s="37">
        <v>100170</v>
      </c>
      <c r="C1459" s="41" t="s">
        <v>974</v>
      </c>
      <c r="D1459" s="6"/>
      <c r="E1459" s="30" t="str">
        <f t="shared" si="33"/>
        <v>10017021513</v>
      </c>
      <c r="F1459" s="14">
        <v>21513</v>
      </c>
      <c r="G1459" s="41" t="s">
        <v>876</v>
      </c>
      <c r="H1459" s="14"/>
      <c r="I1459" s="14">
        <v>100</v>
      </c>
      <c r="J1459" s="14">
        <v>1</v>
      </c>
      <c r="K1459" s="14">
        <v>0</v>
      </c>
      <c r="L1459" s="14">
        <v>0</v>
      </c>
      <c r="M1459" s="6">
        <v>8</v>
      </c>
      <c r="N1459" s="6">
        <v>10</v>
      </c>
      <c r="O1459" s="6">
        <f>INT(VLOOKUP($I1459,怪物模板!$A$3:$N$302,怪物模板!B$1,FALSE)*M1459)</f>
        <v>2232</v>
      </c>
      <c r="P1459" s="6">
        <f>INT(VLOOKUP($I1459,怪物模板!$A$3:$N$302,怪物模板!C$1,FALSE)*N1459)</f>
        <v>214490</v>
      </c>
      <c r="Q1459" s="6">
        <f>INT(VLOOKUP($I1459,怪物模板!$A$3:$N$302,怪物模板!D$1,FALSE))</f>
        <v>5595</v>
      </c>
      <c r="R1459" s="6">
        <f>INT(VLOOKUP($I1459,怪物模板!$A$3:$N$302,怪物模板!E$1,FALSE))</f>
        <v>5595</v>
      </c>
      <c r="S1459" s="6">
        <f>INT(VLOOKUP($I1459,怪物模板!$A$3:$N$302,怪物模板!F$1,FALSE))</f>
        <v>186</v>
      </c>
      <c r="T1459" s="6">
        <f>INT(VLOOKUP($I1459,怪物模板!$A$3:$N$302,怪物模板!G$1,FALSE))</f>
        <v>373</v>
      </c>
      <c r="U1459" s="6">
        <f>INT(VLOOKUP($I1459,怪物模板!$A$3:$N$302,怪物模板!H$1,FALSE))</f>
        <v>596</v>
      </c>
      <c r="V1459" s="6">
        <f>INT(VLOOKUP($I1459,怪物模板!$A$3:$N$302,怪物模板!I$1,FALSE))</f>
        <v>358</v>
      </c>
      <c r="W1459" s="6">
        <f>INT(VLOOKUP($I1459,怪物模板!$A$3:$N$302,怪物模板!J$1,FALSE))</f>
        <v>1492</v>
      </c>
      <c r="X1459" s="6">
        <f>INT(VLOOKUP($I1459,怪物模板!$A$3:$N$302,怪物模板!K$1,FALSE)*10%)</f>
        <v>74</v>
      </c>
      <c r="Y1459" s="6">
        <f>INT(VLOOKUP($I1459,怪物模板!$A$3:$N$302,怪物模板!L$1,FALSE))</f>
        <v>12000</v>
      </c>
      <c r="Z1459" s="6">
        <f>INT(VLOOKUP($I1459,怪物模板!$A$3:$N$302,怪物模板!M$1,FALSE))</f>
        <v>0</v>
      </c>
      <c r="AA1459" s="6">
        <f>INT(VLOOKUP($I1459,怪物模板!$A$3:$N$302,怪物模板!N$1,FALSE))</f>
        <v>550</v>
      </c>
      <c r="AB1459" s="6">
        <v>0</v>
      </c>
      <c r="AC1459" s="6">
        <v>0</v>
      </c>
      <c r="AD1459" s="6">
        <v>0</v>
      </c>
    </row>
    <row r="1460" ht="16.5" spans="1:30">
      <c r="A1460" s="6">
        <v>1457</v>
      </c>
      <c r="B1460" s="37">
        <v>100170</v>
      </c>
      <c r="C1460" s="41" t="s">
        <v>974</v>
      </c>
      <c r="D1460" s="6"/>
      <c r="E1460" s="30" t="str">
        <f t="shared" si="33"/>
        <v>10017021514</v>
      </c>
      <c r="F1460" s="14">
        <v>21514</v>
      </c>
      <c r="G1460" s="41" t="s">
        <v>877</v>
      </c>
      <c r="H1460" s="14"/>
      <c r="I1460" s="14">
        <v>100</v>
      </c>
      <c r="J1460" s="14">
        <v>1</v>
      </c>
      <c r="K1460" s="14">
        <v>0</v>
      </c>
      <c r="L1460" s="14">
        <v>0</v>
      </c>
      <c r="M1460" s="6">
        <v>8</v>
      </c>
      <c r="N1460" s="6">
        <v>10</v>
      </c>
      <c r="O1460" s="6">
        <f>INT(VLOOKUP($I1460,怪物模板!$A$3:$N$302,怪物模板!B$1,FALSE)*M1460)</f>
        <v>2232</v>
      </c>
      <c r="P1460" s="6">
        <f>INT(VLOOKUP($I1460,怪物模板!$A$3:$N$302,怪物模板!C$1,FALSE)*N1460)</f>
        <v>214490</v>
      </c>
      <c r="Q1460" s="6">
        <f>INT(VLOOKUP($I1460,怪物模板!$A$3:$N$302,怪物模板!D$1,FALSE))</f>
        <v>5595</v>
      </c>
      <c r="R1460" s="6">
        <f>INT(VLOOKUP($I1460,怪物模板!$A$3:$N$302,怪物模板!E$1,FALSE))</f>
        <v>5595</v>
      </c>
      <c r="S1460" s="6">
        <f>INT(VLOOKUP($I1460,怪物模板!$A$3:$N$302,怪物模板!F$1,FALSE))</f>
        <v>186</v>
      </c>
      <c r="T1460" s="6">
        <f>INT(VLOOKUP($I1460,怪物模板!$A$3:$N$302,怪物模板!G$1,FALSE))</f>
        <v>373</v>
      </c>
      <c r="U1460" s="6">
        <f>INT(VLOOKUP($I1460,怪物模板!$A$3:$N$302,怪物模板!H$1,FALSE))</f>
        <v>596</v>
      </c>
      <c r="V1460" s="6">
        <f>INT(VLOOKUP($I1460,怪物模板!$A$3:$N$302,怪物模板!I$1,FALSE))</f>
        <v>358</v>
      </c>
      <c r="W1460" s="6">
        <f>INT(VLOOKUP($I1460,怪物模板!$A$3:$N$302,怪物模板!J$1,FALSE))</f>
        <v>1492</v>
      </c>
      <c r="X1460" s="6">
        <f>INT(VLOOKUP($I1460,怪物模板!$A$3:$N$302,怪物模板!K$1,FALSE)*10%)</f>
        <v>74</v>
      </c>
      <c r="Y1460" s="6">
        <f>INT(VLOOKUP($I1460,怪物模板!$A$3:$N$302,怪物模板!L$1,FALSE))</f>
        <v>12000</v>
      </c>
      <c r="Z1460" s="6">
        <f>INT(VLOOKUP($I1460,怪物模板!$A$3:$N$302,怪物模板!M$1,FALSE))</f>
        <v>0</v>
      </c>
      <c r="AA1460" s="6">
        <f>INT(VLOOKUP($I1460,怪物模板!$A$3:$N$302,怪物模板!N$1,FALSE))</f>
        <v>550</v>
      </c>
      <c r="AB1460" s="6">
        <v>0</v>
      </c>
      <c r="AC1460" s="6">
        <v>0</v>
      </c>
      <c r="AD1460" s="6">
        <v>0</v>
      </c>
    </row>
    <row r="1461" ht="16.5" spans="1:30">
      <c r="A1461" s="6">
        <v>1458</v>
      </c>
      <c r="B1461" s="37">
        <v>100170</v>
      </c>
      <c r="C1461" s="41" t="s">
        <v>974</v>
      </c>
      <c r="D1461" s="6"/>
      <c r="E1461" s="30" t="str">
        <f t="shared" si="33"/>
        <v>10017021515</v>
      </c>
      <c r="F1461" s="14">
        <v>21515</v>
      </c>
      <c r="G1461" s="41" t="s">
        <v>878</v>
      </c>
      <c r="H1461" s="14"/>
      <c r="I1461" s="14">
        <v>100</v>
      </c>
      <c r="J1461" s="14">
        <v>1</v>
      </c>
      <c r="K1461" s="14">
        <v>0</v>
      </c>
      <c r="L1461" s="14">
        <v>0</v>
      </c>
      <c r="M1461" s="6">
        <v>8</v>
      </c>
      <c r="N1461" s="6">
        <v>10</v>
      </c>
      <c r="O1461" s="6">
        <f>INT(VLOOKUP($I1461,怪物模板!$A$3:$N$302,怪物模板!B$1,FALSE)*M1461)</f>
        <v>2232</v>
      </c>
      <c r="P1461" s="6">
        <f>INT(VLOOKUP($I1461,怪物模板!$A$3:$N$302,怪物模板!C$1,FALSE)*N1461)</f>
        <v>214490</v>
      </c>
      <c r="Q1461" s="6">
        <f>INT(VLOOKUP($I1461,怪物模板!$A$3:$N$302,怪物模板!D$1,FALSE))</f>
        <v>5595</v>
      </c>
      <c r="R1461" s="6">
        <f>INT(VLOOKUP($I1461,怪物模板!$A$3:$N$302,怪物模板!E$1,FALSE))</f>
        <v>5595</v>
      </c>
      <c r="S1461" s="6">
        <f>INT(VLOOKUP($I1461,怪物模板!$A$3:$N$302,怪物模板!F$1,FALSE))</f>
        <v>186</v>
      </c>
      <c r="T1461" s="6">
        <f>INT(VLOOKUP($I1461,怪物模板!$A$3:$N$302,怪物模板!G$1,FALSE))</f>
        <v>373</v>
      </c>
      <c r="U1461" s="6">
        <f>INT(VLOOKUP($I1461,怪物模板!$A$3:$N$302,怪物模板!H$1,FALSE))</f>
        <v>596</v>
      </c>
      <c r="V1461" s="6">
        <f>INT(VLOOKUP($I1461,怪物模板!$A$3:$N$302,怪物模板!I$1,FALSE))</f>
        <v>358</v>
      </c>
      <c r="W1461" s="6">
        <f>INT(VLOOKUP($I1461,怪物模板!$A$3:$N$302,怪物模板!J$1,FALSE))</f>
        <v>1492</v>
      </c>
      <c r="X1461" s="6">
        <f>INT(VLOOKUP($I1461,怪物模板!$A$3:$N$302,怪物模板!K$1,FALSE)*10%)</f>
        <v>74</v>
      </c>
      <c r="Y1461" s="6">
        <f>INT(VLOOKUP($I1461,怪物模板!$A$3:$N$302,怪物模板!L$1,FALSE))</f>
        <v>12000</v>
      </c>
      <c r="Z1461" s="6">
        <f>INT(VLOOKUP($I1461,怪物模板!$A$3:$N$302,怪物模板!M$1,FALSE))</f>
        <v>0</v>
      </c>
      <c r="AA1461" s="6">
        <f>INT(VLOOKUP($I1461,怪物模板!$A$3:$N$302,怪物模板!N$1,FALSE))</f>
        <v>550</v>
      </c>
      <c r="AB1461" s="6">
        <v>0</v>
      </c>
      <c r="AC1461" s="6">
        <v>0</v>
      </c>
      <c r="AD1461" s="6">
        <v>0</v>
      </c>
    </row>
    <row r="1462" ht="16.5" spans="1:30">
      <c r="A1462" s="6">
        <v>1459</v>
      </c>
      <c r="B1462" s="37">
        <v>100170</v>
      </c>
      <c r="C1462" s="41" t="s">
        <v>974</v>
      </c>
      <c r="D1462" s="6"/>
      <c r="E1462" s="30" t="str">
        <f t="shared" si="33"/>
        <v>10017021516</v>
      </c>
      <c r="F1462" s="14">
        <v>21516</v>
      </c>
      <c r="G1462" s="41" t="s">
        <v>879</v>
      </c>
      <c r="H1462" s="14"/>
      <c r="I1462" s="14">
        <v>100</v>
      </c>
      <c r="J1462" s="14">
        <v>1</v>
      </c>
      <c r="K1462" s="14">
        <v>0</v>
      </c>
      <c r="L1462" s="14">
        <v>0</v>
      </c>
      <c r="M1462" s="6">
        <v>8</v>
      </c>
      <c r="N1462" s="6">
        <v>10</v>
      </c>
      <c r="O1462" s="6">
        <f>INT(VLOOKUP($I1462,怪物模板!$A$3:$N$302,怪物模板!B$1,FALSE)*M1462)</f>
        <v>2232</v>
      </c>
      <c r="P1462" s="6">
        <f>INT(VLOOKUP($I1462,怪物模板!$A$3:$N$302,怪物模板!C$1,FALSE)*N1462)</f>
        <v>214490</v>
      </c>
      <c r="Q1462" s="6">
        <f>INT(VLOOKUP($I1462,怪物模板!$A$3:$N$302,怪物模板!D$1,FALSE))</f>
        <v>5595</v>
      </c>
      <c r="R1462" s="6">
        <f>INT(VLOOKUP($I1462,怪物模板!$A$3:$N$302,怪物模板!E$1,FALSE))</f>
        <v>5595</v>
      </c>
      <c r="S1462" s="6">
        <f>INT(VLOOKUP($I1462,怪物模板!$A$3:$N$302,怪物模板!F$1,FALSE))</f>
        <v>186</v>
      </c>
      <c r="T1462" s="6">
        <f>INT(VLOOKUP($I1462,怪物模板!$A$3:$N$302,怪物模板!G$1,FALSE))</f>
        <v>373</v>
      </c>
      <c r="U1462" s="6">
        <f>INT(VLOOKUP($I1462,怪物模板!$A$3:$N$302,怪物模板!H$1,FALSE))</f>
        <v>596</v>
      </c>
      <c r="V1462" s="6">
        <f>INT(VLOOKUP($I1462,怪物模板!$A$3:$N$302,怪物模板!I$1,FALSE))</f>
        <v>358</v>
      </c>
      <c r="W1462" s="6">
        <f>INT(VLOOKUP($I1462,怪物模板!$A$3:$N$302,怪物模板!J$1,FALSE))</f>
        <v>1492</v>
      </c>
      <c r="X1462" s="6">
        <f>INT(VLOOKUP($I1462,怪物模板!$A$3:$N$302,怪物模板!K$1,FALSE)*10%)</f>
        <v>74</v>
      </c>
      <c r="Y1462" s="6">
        <f>INT(VLOOKUP($I1462,怪物模板!$A$3:$N$302,怪物模板!L$1,FALSE))</f>
        <v>12000</v>
      </c>
      <c r="Z1462" s="6">
        <f>INT(VLOOKUP($I1462,怪物模板!$A$3:$N$302,怪物模板!M$1,FALSE))</f>
        <v>0</v>
      </c>
      <c r="AA1462" s="6">
        <f>INT(VLOOKUP($I1462,怪物模板!$A$3:$N$302,怪物模板!N$1,FALSE))</f>
        <v>550</v>
      </c>
      <c r="AB1462" s="6">
        <v>0</v>
      </c>
      <c r="AC1462" s="6">
        <v>0</v>
      </c>
      <c r="AD1462" s="6">
        <v>0</v>
      </c>
    </row>
    <row r="1463" ht="16.5" spans="1:30">
      <c r="A1463" s="6">
        <v>1460</v>
      </c>
      <c r="B1463" s="37">
        <v>100170</v>
      </c>
      <c r="C1463" s="41" t="s">
        <v>974</v>
      </c>
      <c r="D1463" s="6"/>
      <c r="E1463" s="30" t="str">
        <f t="shared" si="33"/>
        <v>10017021517</v>
      </c>
      <c r="F1463" s="14">
        <v>21517</v>
      </c>
      <c r="G1463" s="41" t="s">
        <v>880</v>
      </c>
      <c r="H1463" s="14"/>
      <c r="I1463" s="14">
        <v>100</v>
      </c>
      <c r="J1463" s="14">
        <v>1</v>
      </c>
      <c r="K1463" s="14">
        <v>0</v>
      </c>
      <c r="L1463" s="14">
        <v>0</v>
      </c>
      <c r="M1463" s="6">
        <v>8</v>
      </c>
      <c r="N1463" s="6">
        <v>10</v>
      </c>
      <c r="O1463" s="6">
        <f>INT(VLOOKUP($I1463,怪物模板!$A$3:$N$302,怪物模板!B$1,FALSE)*M1463)</f>
        <v>2232</v>
      </c>
      <c r="P1463" s="6">
        <f>INT(VLOOKUP($I1463,怪物模板!$A$3:$N$302,怪物模板!C$1,FALSE)*N1463)</f>
        <v>214490</v>
      </c>
      <c r="Q1463" s="6">
        <f>INT(VLOOKUP($I1463,怪物模板!$A$3:$N$302,怪物模板!D$1,FALSE))</f>
        <v>5595</v>
      </c>
      <c r="R1463" s="6">
        <f>INT(VLOOKUP($I1463,怪物模板!$A$3:$N$302,怪物模板!E$1,FALSE))</f>
        <v>5595</v>
      </c>
      <c r="S1463" s="6">
        <f>INT(VLOOKUP($I1463,怪物模板!$A$3:$N$302,怪物模板!F$1,FALSE))</f>
        <v>186</v>
      </c>
      <c r="T1463" s="6">
        <f>INT(VLOOKUP($I1463,怪物模板!$A$3:$N$302,怪物模板!G$1,FALSE))</f>
        <v>373</v>
      </c>
      <c r="U1463" s="6">
        <f>INT(VLOOKUP($I1463,怪物模板!$A$3:$N$302,怪物模板!H$1,FALSE))</f>
        <v>596</v>
      </c>
      <c r="V1463" s="6">
        <f>INT(VLOOKUP($I1463,怪物模板!$A$3:$N$302,怪物模板!I$1,FALSE))</f>
        <v>358</v>
      </c>
      <c r="W1463" s="6">
        <f>INT(VLOOKUP($I1463,怪物模板!$A$3:$N$302,怪物模板!J$1,FALSE))</f>
        <v>1492</v>
      </c>
      <c r="X1463" s="6">
        <f>INT(VLOOKUP($I1463,怪物模板!$A$3:$N$302,怪物模板!K$1,FALSE)*10%)</f>
        <v>74</v>
      </c>
      <c r="Y1463" s="6">
        <f>INT(VLOOKUP($I1463,怪物模板!$A$3:$N$302,怪物模板!L$1,FALSE))</f>
        <v>12000</v>
      </c>
      <c r="Z1463" s="6">
        <f>INT(VLOOKUP($I1463,怪物模板!$A$3:$N$302,怪物模板!M$1,FALSE))</f>
        <v>0</v>
      </c>
      <c r="AA1463" s="6">
        <f>INT(VLOOKUP($I1463,怪物模板!$A$3:$N$302,怪物模板!N$1,FALSE))</f>
        <v>550</v>
      </c>
      <c r="AB1463" s="6">
        <v>0</v>
      </c>
      <c r="AC1463" s="6">
        <v>0</v>
      </c>
      <c r="AD1463" s="6">
        <v>0</v>
      </c>
    </row>
    <row r="1464" ht="16.5" spans="1:30">
      <c r="A1464" s="6">
        <v>1461</v>
      </c>
      <c r="B1464" s="37">
        <v>100170</v>
      </c>
      <c r="C1464" s="41" t="s">
        <v>974</v>
      </c>
      <c r="D1464" s="6"/>
      <c r="E1464" s="30" t="str">
        <f t="shared" si="33"/>
        <v>10017021518</v>
      </c>
      <c r="F1464" s="14">
        <v>21518</v>
      </c>
      <c r="G1464" s="41" t="s">
        <v>881</v>
      </c>
      <c r="H1464" s="14"/>
      <c r="I1464" s="14">
        <v>100</v>
      </c>
      <c r="J1464" s="14">
        <v>1</v>
      </c>
      <c r="K1464" s="14">
        <v>0</v>
      </c>
      <c r="L1464" s="14">
        <v>0</v>
      </c>
      <c r="M1464" s="6">
        <v>8</v>
      </c>
      <c r="N1464" s="6">
        <v>10</v>
      </c>
      <c r="O1464" s="6">
        <f>INT(VLOOKUP($I1464,怪物模板!$A$3:$N$302,怪物模板!B$1,FALSE)*M1464)</f>
        <v>2232</v>
      </c>
      <c r="P1464" s="6">
        <f>INT(VLOOKUP($I1464,怪物模板!$A$3:$N$302,怪物模板!C$1,FALSE)*N1464)</f>
        <v>214490</v>
      </c>
      <c r="Q1464" s="6">
        <f>INT(VLOOKUP($I1464,怪物模板!$A$3:$N$302,怪物模板!D$1,FALSE))</f>
        <v>5595</v>
      </c>
      <c r="R1464" s="6">
        <f>INT(VLOOKUP($I1464,怪物模板!$A$3:$N$302,怪物模板!E$1,FALSE))</f>
        <v>5595</v>
      </c>
      <c r="S1464" s="6">
        <f>INT(VLOOKUP($I1464,怪物模板!$A$3:$N$302,怪物模板!F$1,FALSE))</f>
        <v>186</v>
      </c>
      <c r="T1464" s="6">
        <f>INT(VLOOKUP($I1464,怪物模板!$A$3:$N$302,怪物模板!G$1,FALSE))</f>
        <v>373</v>
      </c>
      <c r="U1464" s="6">
        <f>INT(VLOOKUP($I1464,怪物模板!$A$3:$N$302,怪物模板!H$1,FALSE))</f>
        <v>596</v>
      </c>
      <c r="V1464" s="6">
        <f>INT(VLOOKUP($I1464,怪物模板!$A$3:$N$302,怪物模板!I$1,FALSE))</f>
        <v>358</v>
      </c>
      <c r="W1464" s="6">
        <f>INT(VLOOKUP($I1464,怪物模板!$A$3:$N$302,怪物模板!J$1,FALSE))</f>
        <v>1492</v>
      </c>
      <c r="X1464" s="6">
        <f>INT(VLOOKUP($I1464,怪物模板!$A$3:$N$302,怪物模板!K$1,FALSE)*10%)</f>
        <v>74</v>
      </c>
      <c r="Y1464" s="6">
        <f>INT(VLOOKUP($I1464,怪物模板!$A$3:$N$302,怪物模板!L$1,FALSE))</f>
        <v>12000</v>
      </c>
      <c r="Z1464" s="6">
        <f>INT(VLOOKUP($I1464,怪物模板!$A$3:$N$302,怪物模板!M$1,FALSE))</f>
        <v>0</v>
      </c>
      <c r="AA1464" s="6">
        <f>INT(VLOOKUP($I1464,怪物模板!$A$3:$N$302,怪物模板!N$1,FALSE))</f>
        <v>550</v>
      </c>
      <c r="AB1464" s="6">
        <v>0</v>
      </c>
      <c r="AC1464" s="6">
        <v>0</v>
      </c>
      <c r="AD1464" s="6">
        <v>0</v>
      </c>
    </row>
    <row r="1465" ht="16.5" spans="1:30">
      <c r="A1465" s="6">
        <v>1462</v>
      </c>
      <c r="B1465" s="37">
        <v>100170</v>
      </c>
      <c r="C1465" s="41" t="s">
        <v>974</v>
      </c>
      <c r="D1465" s="6"/>
      <c r="E1465" s="30" t="str">
        <f t="shared" si="33"/>
        <v>10017021519</v>
      </c>
      <c r="F1465" s="14">
        <v>21519</v>
      </c>
      <c r="G1465" s="41" t="s">
        <v>882</v>
      </c>
      <c r="H1465" s="14"/>
      <c r="I1465" s="14">
        <v>100</v>
      </c>
      <c r="J1465" s="14">
        <v>1</v>
      </c>
      <c r="K1465" s="14">
        <v>0</v>
      </c>
      <c r="L1465" s="14">
        <v>0</v>
      </c>
      <c r="M1465" s="6">
        <v>8</v>
      </c>
      <c r="N1465" s="6">
        <v>10</v>
      </c>
      <c r="O1465" s="6">
        <f>INT(VLOOKUP($I1465,怪物模板!$A$3:$N$302,怪物模板!B$1,FALSE)*M1465)</f>
        <v>2232</v>
      </c>
      <c r="P1465" s="6">
        <f>INT(VLOOKUP($I1465,怪物模板!$A$3:$N$302,怪物模板!C$1,FALSE)*N1465)</f>
        <v>214490</v>
      </c>
      <c r="Q1465" s="6">
        <f>INT(VLOOKUP($I1465,怪物模板!$A$3:$N$302,怪物模板!D$1,FALSE))</f>
        <v>5595</v>
      </c>
      <c r="R1465" s="6">
        <f>INT(VLOOKUP($I1465,怪物模板!$A$3:$N$302,怪物模板!E$1,FALSE))</f>
        <v>5595</v>
      </c>
      <c r="S1465" s="6">
        <f>INT(VLOOKUP($I1465,怪物模板!$A$3:$N$302,怪物模板!F$1,FALSE))</f>
        <v>186</v>
      </c>
      <c r="T1465" s="6">
        <f>INT(VLOOKUP($I1465,怪物模板!$A$3:$N$302,怪物模板!G$1,FALSE))</f>
        <v>373</v>
      </c>
      <c r="U1465" s="6">
        <f>INT(VLOOKUP($I1465,怪物模板!$A$3:$N$302,怪物模板!H$1,FALSE))</f>
        <v>596</v>
      </c>
      <c r="V1465" s="6">
        <f>INT(VLOOKUP($I1465,怪物模板!$A$3:$N$302,怪物模板!I$1,FALSE))</f>
        <v>358</v>
      </c>
      <c r="W1465" s="6">
        <f>INT(VLOOKUP($I1465,怪物模板!$A$3:$N$302,怪物模板!J$1,FALSE))</f>
        <v>1492</v>
      </c>
      <c r="X1465" s="6">
        <f>INT(VLOOKUP($I1465,怪物模板!$A$3:$N$302,怪物模板!K$1,FALSE)*10%)</f>
        <v>74</v>
      </c>
      <c r="Y1465" s="6">
        <f>INT(VLOOKUP($I1465,怪物模板!$A$3:$N$302,怪物模板!L$1,FALSE))</f>
        <v>12000</v>
      </c>
      <c r="Z1465" s="6">
        <f>INT(VLOOKUP($I1465,怪物模板!$A$3:$N$302,怪物模板!M$1,FALSE))</f>
        <v>0</v>
      </c>
      <c r="AA1465" s="6">
        <f>INT(VLOOKUP($I1465,怪物模板!$A$3:$N$302,怪物模板!N$1,FALSE))</f>
        <v>550</v>
      </c>
      <c r="AB1465" s="6">
        <v>0</v>
      </c>
      <c r="AC1465" s="6">
        <v>0</v>
      </c>
      <c r="AD1465" s="6">
        <v>0</v>
      </c>
    </row>
    <row r="1466" ht="16.5" spans="1:30">
      <c r="A1466" s="6">
        <v>1463</v>
      </c>
      <c r="B1466" s="37">
        <v>100170</v>
      </c>
      <c r="C1466" s="41" t="s">
        <v>974</v>
      </c>
      <c r="D1466" s="6"/>
      <c r="E1466" s="30" t="str">
        <f t="shared" si="33"/>
        <v>10017021520</v>
      </c>
      <c r="F1466" s="14">
        <v>21520</v>
      </c>
      <c r="G1466" s="41" t="s">
        <v>883</v>
      </c>
      <c r="H1466" s="14"/>
      <c r="I1466" s="14">
        <v>100</v>
      </c>
      <c r="J1466" s="14">
        <v>1</v>
      </c>
      <c r="K1466" s="14">
        <v>0</v>
      </c>
      <c r="L1466" s="14">
        <v>0</v>
      </c>
      <c r="M1466" s="6">
        <v>8</v>
      </c>
      <c r="N1466" s="6">
        <v>10</v>
      </c>
      <c r="O1466" s="6">
        <f>INT(VLOOKUP($I1466,怪物模板!$A$3:$N$302,怪物模板!B$1,FALSE)*M1466)</f>
        <v>2232</v>
      </c>
      <c r="P1466" s="6">
        <f>INT(VLOOKUP($I1466,怪物模板!$A$3:$N$302,怪物模板!C$1,FALSE)*N1466)</f>
        <v>214490</v>
      </c>
      <c r="Q1466" s="6">
        <f>INT(VLOOKUP($I1466,怪物模板!$A$3:$N$302,怪物模板!D$1,FALSE))</f>
        <v>5595</v>
      </c>
      <c r="R1466" s="6">
        <f>INT(VLOOKUP($I1466,怪物模板!$A$3:$N$302,怪物模板!E$1,FALSE))</f>
        <v>5595</v>
      </c>
      <c r="S1466" s="6">
        <f>INT(VLOOKUP($I1466,怪物模板!$A$3:$N$302,怪物模板!F$1,FALSE))</f>
        <v>186</v>
      </c>
      <c r="T1466" s="6">
        <f>INT(VLOOKUP($I1466,怪物模板!$A$3:$N$302,怪物模板!G$1,FALSE))</f>
        <v>373</v>
      </c>
      <c r="U1466" s="6">
        <f>INT(VLOOKUP($I1466,怪物模板!$A$3:$N$302,怪物模板!H$1,FALSE))</f>
        <v>596</v>
      </c>
      <c r="V1466" s="6">
        <f>INT(VLOOKUP($I1466,怪物模板!$A$3:$N$302,怪物模板!I$1,FALSE))</f>
        <v>358</v>
      </c>
      <c r="W1466" s="6">
        <f>INT(VLOOKUP($I1466,怪物模板!$A$3:$N$302,怪物模板!J$1,FALSE))</f>
        <v>1492</v>
      </c>
      <c r="X1466" s="6">
        <f>INT(VLOOKUP($I1466,怪物模板!$A$3:$N$302,怪物模板!K$1,FALSE)*10%)</f>
        <v>74</v>
      </c>
      <c r="Y1466" s="6">
        <f>INT(VLOOKUP($I1466,怪物模板!$A$3:$N$302,怪物模板!L$1,FALSE))</f>
        <v>12000</v>
      </c>
      <c r="Z1466" s="6">
        <f>INT(VLOOKUP($I1466,怪物模板!$A$3:$N$302,怪物模板!M$1,FALSE))</f>
        <v>0</v>
      </c>
      <c r="AA1466" s="6">
        <f>INT(VLOOKUP($I1466,怪物模板!$A$3:$N$302,怪物模板!N$1,FALSE))</f>
        <v>550</v>
      </c>
      <c r="AB1466" s="6">
        <v>0</v>
      </c>
      <c r="AC1466" s="6">
        <v>0</v>
      </c>
      <c r="AD1466" s="6">
        <v>0</v>
      </c>
    </row>
    <row r="1467" ht="16.5" spans="1:30">
      <c r="A1467" s="6">
        <v>1464</v>
      </c>
      <c r="B1467" s="37">
        <v>100180</v>
      </c>
      <c r="C1467" s="41" t="s">
        <v>975</v>
      </c>
      <c r="D1467" s="6"/>
      <c r="E1467" s="30" t="str">
        <f t="shared" si="33"/>
        <v>10018021521</v>
      </c>
      <c r="F1467" s="14">
        <v>21521</v>
      </c>
      <c r="G1467" s="41" t="s">
        <v>874</v>
      </c>
      <c r="H1467" s="14"/>
      <c r="I1467" s="14">
        <v>100</v>
      </c>
      <c r="J1467" s="14">
        <v>1</v>
      </c>
      <c r="K1467" s="14">
        <v>0</v>
      </c>
      <c r="L1467" s="14">
        <v>0</v>
      </c>
      <c r="M1467" s="6">
        <v>8</v>
      </c>
      <c r="N1467" s="6">
        <v>10</v>
      </c>
      <c r="O1467" s="6">
        <f>INT(VLOOKUP($I1467,怪物模板!$A$3:$N$302,怪物模板!B$1,FALSE)*M1467)</f>
        <v>2232</v>
      </c>
      <c r="P1467" s="6">
        <f>INT(VLOOKUP($I1467,怪物模板!$A$3:$N$302,怪物模板!C$1,FALSE)*N1467)</f>
        <v>214490</v>
      </c>
      <c r="Q1467" s="6">
        <f>INT(VLOOKUP($I1467,怪物模板!$A$3:$N$302,怪物模板!D$1,FALSE))</f>
        <v>5595</v>
      </c>
      <c r="R1467" s="6">
        <f>INT(VLOOKUP($I1467,怪物模板!$A$3:$N$302,怪物模板!E$1,FALSE))</f>
        <v>5595</v>
      </c>
      <c r="S1467" s="6">
        <f>INT(VLOOKUP($I1467,怪物模板!$A$3:$N$302,怪物模板!F$1,FALSE))</f>
        <v>186</v>
      </c>
      <c r="T1467" s="6">
        <f>INT(VLOOKUP($I1467,怪物模板!$A$3:$N$302,怪物模板!G$1,FALSE))</f>
        <v>373</v>
      </c>
      <c r="U1467" s="6">
        <f>INT(VLOOKUP($I1467,怪物模板!$A$3:$N$302,怪物模板!H$1,FALSE))</f>
        <v>596</v>
      </c>
      <c r="V1467" s="6">
        <f>INT(VLOOKUP($I1467,怪物模板!$A$3:$N$302,怪物模板!I$1,FALSE))</f>
        <v>358</v>
      </c>
      <c r="W1467" s="6">
        <f>INT(VLOOKUP($I1467,怪物模板!$A$3:$N$302,怪物模板!J$1,FALSE))</f>
        <v>1492</v>
      </c>
      <c r="X1467" s="6">
        <f>INT(VLOOKUP($I1467,怪物模板!$A$3:$N$302,怪物模板!K$1,FALSE)*10%)</f>
        <v>74</v>
      </c>
      <c r="Y1467" s="6">
        <f>INT(VLOOKUP($I1467,怪物模板!$A$3:$N$302,怪物模板!L$1,FALSE))</f>
        <v>12000</v>
      </c>
      <c r="Z1467" s="6">
        <f>INT(VLOOKUP($I1467,怪物模板!$A$3:$N$302,怪物模板!M$1,FALSE))</f>
        <v>0</v>
      </c>
      <c r="AA1467" s="6">
        <f>INT(VLOOKUP($I1467,怪物模板!$A$3:$N$302,怪物模板!N$1,FALSE))</f>
        <v>550</v>
      </c>
      <c r="AB1467" s="6">
        <v>0</v>
      </c>
      <c r="AC1467" s="6">
        <v>0</v>
      </c>
      <c r="AD1467" s="6">
        <v>0</v>
      </c>
    </row>
    <row r="1468" ht="16.5" spans="1:30">
      <c r="A1468" s="6">
        <v>1465</v>
      </c>
      <c r="B1468" s="37">
        <v>100180</v>
      </c>
      <c r="C1468" s="41" t="s">
        <v>975</v>
      </c>
      <c r="D1468" s="6"/>
      <c r="E1468" s="30" t="str">
        <f t="shared" si="33"/>
        <v>10018021522</v>
      </c>
      <c r="F1468" s="14">
        <v>21522</v>
      </c>
      <c r="G1468" s="41" t="s">
        <v>875</v>
      </c>
      <c r="H1468" s="14"/>
      <c r="I1468" s="14">
        <v>100</v>
      </c>
      <c r="J1468" s="14">
        <v>1</v>
      </c>
      <c r="K1468" s="14">
        <v>0</v>
      </c>
      <c r="L1468" s="14">
        <v>0</v>
      </c>
      <c r="M1468" s="6">
        <v>8</v>
      </c>
      <c r="N1468" s="6">
        <v>10</v>
      </c>
      <c r="O1468" s="6">
        <f>INT(VLOOKUP($I1468,怪物模板!$A$3:$N$302,怪物模板!B$1,FALSE)*M1468)</f>
        <v>2232</v>
      </c>
      <c r="P1468" s="6">
        <f>INT(VLOOKUP($I1468,怪物模板!$A$3:$N$302,怪物模板!C$1,FALSE)*N1468)</f>
        <v>214490</v>
      </c>
      <c r="Q1468" s="6">
        <f>INT(VLOOKUP($I1468,怪物模板!$A$3:$N$302,怪物模板!D$1,FALSE))</f>
        <v>5595</v>
      </c>
      <c r="R1468" s="6">
        <f>INT(VLOOKUP($I1468,怪物模板!$A$3:$N$302,怪物模板!E$1,FALSE))</f>
        <v>5595</v>
      </c>
      <c r="S1468" s="6">
        <f>INT(VLOOKUP($I1468,怪物模板!$A$3:$N$302,怪物模板!F$1,FALSE))</f>
        <v>186</v>
      </c>
      <c r="T1468" s="6">
        <f>INT(VLOOKUP($I1468,怪物模板!$A$3:$N$302,怪物模板!G$1,FALSE))</f>
        <v>373</v>
      </c>
      <c r="U1468" s="6">
        <f>INT(VLOOKUP($I1468,怪物模板!$A$3:$N$302,怪物模板!H$1,FALSE))</f>
        <v>596</v>
      </c>
      <c r="V1468" s="6">
        <f>INT(VLOOKUP($I1468,怪物模板!$A$3:$N$302,怪物模板!I$1,FALSE))</f>
        <v>358</v>
      </c>
      <c r="W1468" s="6">
        <f>INT(VLOOKUP($I1468,怪物模板!$A$3:$N$302,怪物模板!J$1,FALSE))</f>
        <v>1492</v>
      </c>
      <c r="X1468" s="6">
        <f>INT(VLOOKUP($I1468,怪物模板!$A$3:$N$302,怪物模板!K$1,FALSE)*10%)</f>
        <v>74</v>
      </c>
      <c r="Y1468" s="6">
        <f>INT(VLOOKUP($I1468,怪物模板!$A$3:$N$302,怪物模板!L$1,FALSE))</f>
        <v>12000</v>
      </c>
      <c r="Z1468" s="6">
        <f>INT(VLOOKUP($I1468,怪物模板!$A$3:$N$302,怪物模板!M$1,FALSE))</f>
        <v>0</v>
      </c>
      <c r="AA1468" s="6">
        <f>INT(VLOOKUP($I1468,怪物模板!$A$3:$N$302,怪物模板!N$1,FALSE))</f>
        <v>550</v>
      </c>
      <c r="AB1468" s="6">
        <v>0</v>
      </c>
      <c r="AC1468" s="6">
        <v>0</v>
      </c>
      <c r="AD1468" s="6">
        <v>0</v>
      </c>
    </row>
    <row r="1469" ht="16.5" spans="1:30">
      <c r="A1469" s="6">
        <v>1466</v>
      </c>
      <c r="B1469" s="37">
        <v>100180</v>
      </c>
      <c r="C1469" s="41" t="s">
        <v>975</v>
      </c>
      <c r="D1469" s="6"/>
      <c r="E1469" s="30" t="str">
        <f t="shared" si="33"/>
        <v>10018021523</v>
      </c>
      <c r="F1469" s="14">
        <v>21523</v>
      </c>
      <c r="G1469" s="41" t="s">
        <v>876</v>
      </c>
      <c r="H1469" s="14"/>
      <c r="I1469" s="14">
        <v>100</v>
      </c>
      <c r="J1469" s="14">
        <v>1</v>
      </c>
      <c r="K1469" s="14">
        <v>0</v>
      </c>
      <c r="L1469" s="14">
        <v>0</v>
      </c>
      <c r="M1469" s="6">
        <v>8</v>
      </c>
      <c r="N1469" s="6">
        <v>10</v>
      </c>
      <c r="O1469" s="6">
        <f>INT(VLOOKUP($I1469,怪物模板!$A$3:$N$302,怪物模板!B$1,FALSE)*M1469)</f>
        <v>2232</v>
      </c>
      <c r="P1469" s="6">
        <f>INT(VLOOKUP($I1469,怪物模板!$A$3:$N$302,怪物模板!C$1,FALSE)*N1469)</f>
        <v>214490</v>
      </c>
      <c r="Q1469" s="6">
        <f>INT(VLOOKUP($I1469,怪物模板!$A$3:$N$302,怪物模板!D$1,FALSE))</f>
        <v>5595</v>
      </c>
      <c r="R1469" s="6">
        <f>INT(VLOOKUP($I1469,怪物模板!$A$3:$N$302,怪物模板!E$1,FALSE))</f>
        <v>5595</v>
      </c>
      <c r="S1469" s="6">
        <f>INT(VLOOKUP($I1469,怪物模板!$A$3:$N$302,怪物模板!F$1,FALSE))</f>
        <v>186</v>
      </c>
      <c r="T1469" s="6">
        <f>INT(VLOOKUP($I1469,怪物模板!$A$3:$N$302,怪物模板!G$1,FALSE))</f>
        <v>373</v>
      </c>
      <c r="U1469" s="6">
        <f>INT(VLOOKUP($I1469,怪物模板!$A$3:$N$302,怪物模板!H$1,FALSE))</f>
        <v>596</v>
      </c>
      <c r="V1469" s="6">
        <f>INT(VLOOKUP($I1469,怪物模板!$A$3:$N$302,怪物模板!I$1,FALSE))</f>
        <v>358</v>
      </c>
      <c r="W1469" s="6">
        <f>INT(VLOOKUP($I1469,怪物模板!$A$3:$N$302,怪物模板!J$1,FALSE))</f>
        <v>1492</v>
      </c>
      <c r="X1469" s="6">
        <f>INT(VLOOKUP($I1469,怪物模板!$A$3:$N$302,怪物模板!K$1,FALSE)*10%)</f>
        <v>74</v>
      </c>
      <c r="Y1469" s="6">
        <f>INT(VLOOKUP($I1469,怪物模板!$A$3:$N$302,怪物模板!L$1,FALSE))</f>
        <v>12000</v>
      </c>
      <c r="Z1469" s="6">
        <f>INT(VLOOKUP($I1469,怪物模板!$A$3:$N$302,怪物模板!M$1,FALSE))</f>
        <v>0</v>
      </c>
      <c r="AA1469" s="6">
        <f>INT(VLOOKUP($I1469,怪物模板!$A$3:$N$302,怪物模板!N$1,FALSE))</f>
        <v>550</v>
      </c>
      <c r="AB1469" s="6">
        <v>0</v>
      </c>
      <c r="AC1469" s="6">
        <v>0</v>
      </c>
      <c r="AD1469" s="6">
        <v>0</v>
      </c>
    </row>
    <row r="1470" ht="16.5" spans="1:30">
      <c r="A1470" s="6">
        <v>1467</v>
      </c>
      <c r="B1470" s="37">
        <v>100180</v>
      </c>
      <c r="C1470" s="41" t="s">
        <v>975</v>
      </c>
      <c r="D1470" s="6"/>
      <c r="E1470" s="30" t="str">
        <f t="shared" si="33"/>
        <v>10018021524</v>
      </c>
      <c r="F1470" s="14">
        <v>21524</v>
      </c>
      <c r="G1470" s="41" t="s">
        <v>877</v>
      </c>
      <c r="H1470" s="14"/>
      <c r="I1470" s="14">
        <v>100</v>
      </c>
      <c r="J1470" s="14">
        <v>1</v>
      </c>
      <c r="K1470" s="14">
        <v>0</v>
      </c>
      <c r="L1470" s="14">
        <v>0</v>
      </c>
      <c r="M1470" s="6">
        <v>8</v>
      </c>
      <c r="N1470" s="6">
        <v>10</v>
      </c>
      <c r="O1470" s="6">
        <f>INT(VLOOKUP($I1470,怪物模板!$A$3:$N$302,怪物模板!B$1,FALSE)*M1470)</f>
        <v>2232</v>
      </c>
      <c r="P1470" s="6">
        <f>INT(VLOOKUP($I1470,怪物模板!$A$3:$N$302,怪物模板!C$1,FALSE)*N1470)</f>
        <v>214490</v>
      </c>
      <c r="Q1470" s="6">
        <f>INT(VLOOKUP($I1470,怪物模板!$A$3:$N$302,怪物模板!D$1,FALSE))</f>
        <v>5595</v>
      </c>
      <c r="R1470" s="6">
        <f>INT(VLOOKUP($I1470,怪物模板!$A$3:$N$302,怪物模板!E$1,FALSE))</f>
        <v>5595</v>
      </c>
      <c r="S1470" s="6">
        <f>INT(VLOOKUP($I1470,怪物模板!$A$3:$N$302,怪物模板!F$1,FALSE))</f>
        <v>186</v>
      </c>
      <c r="T1470" s="6">
        <f>INT(VLOOKUP($I1470,怪物模板!$A$3:$N$302,怪物模板!G$1,FALSE))</f>
        <v>373</v>
      </c>
      <c r="U1470" s="6">
        <f>INT(VLOOKUP($I1470,怪物模板!$A$3:$N$302,怪物模板!H$1,FALSE))</f>
        <v>596</v>
      </c>
      <c r="V1470" s="6">
        <f>INT(VLOOKUP($I1470,怪物模板!$A$3:$N$302,怪物模板!I$1,FALSE))</f>
        <v>358</v>
      </c>
      <c r="W1470" s="6">
        <f>INT(VLOOKUP($I1470,怪物模板!$A$3:$N$302,怪物模板!J$1,FALSE))</f>
        <v>1492</v>
      </c>
      <c r="X1470" s="6">
        <f>INT(VLOOKUP($I1470,怪物模板!$A$3:$N$302,怪物模板!K$1,FALSE)*10%)</f>
        <v>74</v>
      </c>
      <c r="Y1470" s="6">
        <f>INT(VLOOKUP($I1470,怪物模板!$A$3:$N$302,怪物模板!L$1,FALSE))</f>
        <v>12000</v>
      </c>
      <c r="Z1470" s="6">
        <f>INT(VLOOKUP($I1470,怪物模板!$A$3:$N$302,怪物模板!M$1,FALSE))</f>
        <v>0</v>
      </c>
      <c r="AA1470" s="6">
        <f>INT(VLOOKUP($I1470,怪物模板!$A$3:$N$302,怪物模板!N$1,FALSE))</f>
        <v>550</v>
      </c>
      <c r="AB1470" s="6">
        <v>0</v>
      </c>
      <c r="AC1470" s="6">
        <v>0</v>
      </c>
      <c r="AD1470" s="6">
        <v>0</v>
      </c>
    </row>
    <row r="1471" ht="16.5" spans="1:30">
      <c r="A1471" s="6">
        <v>1468</v>
      </c>
      <c r="B1471" s="37">
        <v>100180</v>
      </c>
      <c r="C1471" s="41" t="s">
        <v>975</v>
      </c>
      <c r="D1471" s="6"/>
      <c r="E1471" s="30" t="str">
        <f t="shared" si="33"/>
        <v>10018021525</v>
      </c>
      <c r="F1471" s="14">
        <v>21525</v>
      </c>
      <c r="G1471" s="41" t="s">
        <v>878</v>
      </c>
      <c r="H1471" s="14"/>
      <c r="I1471" s="14">
        <v>100</v>
      </c>
      <c r="J1471" s="14">
        <v>1</v>
      </c>
      <c r="K1471" s="14">
        <v>0</v>
      </c>
      <c r="L1471" s="14">
        <v>0</v>
      </c>
      <c r="M1471" s="6">
        <v>8</v>
      </c>
      <c r="N1471" s="6">
        <v>10</v>
      </c>
      <c r="O1471" s="6">
        <f>INT(VLOOKUP($I1471,怪物模板!$A$3:$N$302,怪物模板!B$1,FALSE)*M1471)</f>
        <v>2232</v>
      </c>
      <c r="P1471" s="6">
        <f>INT(VLOOKUP($I1471,怪物模板!$A$3:$N$302,怪物模板!C$1,FALSE)*N1471)</f>
        <v>214490</v>
      </c>
      <c r="Q1471" s="6">
        <f>INT(VLOOKUP($I1471,怪物模板!$A$3:$N$302,怪物模板!D$1,FALSE))</f>
        <v>5595</v>
      </c>
      <c r="R1471" s="6">
        <f>INT(VLOOKUP($I1471,怪物模板!$A$3:$N$302,怪物模板!E$1,FALSE))</f>
        <v>5595</v>
      </c>
      <c r="S1471" s="6">
        <f>INT(VLOOKUP($I1471,怪物模板!$A$3:$N$302,怪物模板!F$1,FALSE))</f>
        <v>186</v>
      </c>
      <c r="T1471" s="6">
        <f>INT(VLOOKUP($I1471,怪物模板!$A$3:$N$302,怪物模板!G$1,FALSE))</f>
        <v>373</v>
      </c>
      <c r="U1471" s="6">
        <f>INT(VLOOKUP($I1471,怪物模板!$A$3:$N$302,怪物模板!H$1,FALSE))</f>
        <v>596</v>
      </c>
      <c r="V1471" s="6">
        <f>INT(VLOOKUP($I1471,怪物模板!$A$3:$N$302,怪物模板!I$1,FALSE))</f>
        <v>358</v>
      </c>
      <c r="W1471" s="6">
        <f>INT(VLOOKUP($I1471,怪物模板!$A$3:$N$302,怪物模板!J$1,FALSE))</f>
        <v>1492</v>
      </c>
      <c r="X1471" s="6">
        <f>INT(VLOOKUP($I1471,怪物模板!$A$3:$N$302,怪物模板!K$1,FALSE)*10%)</f>
        <v>74</v>
      </c>
      <c r="Y1471" s="6">
        <f>INT(VLOOKUP($I1471,怪物模板!$A$3:$N$302,怪物模板!L$1,FALSE))</f>
        <v>12000</v>
      </c>
      <c r="Z1471" s="6">
        <f>INT(VLOOKUP($I1471,怪物模板!$A$3:$N$302,怪物模板!M$1,FALSE))</f>
        <v>0</v>
      </c>
      <c r="AA1471" s="6">
        <f>INT(VLOOKUP($I1471,怪物模板!$A$3:$N$302,怪物模板!N$1,FALSE))</f>
        <v>550</v>
      </c>
      <c r="AB1471" s="6">
        <v>0</v>
      </c>
      <c r="AC1471" s="6">
        <v>0</v>
      </c>
      <c r="AD1471" s="6">
        <v>0</v>
      </c>
    </row>
    <row r="1472" ht="16.5" spans="1:30">
      <c r="A1472" s="6">
        <v>1469</v>
      </c>
      <c r="B1472" s="37">
        <v>100180</v>
      </c>
      <c r="C1472" s="41" t="s">
        <v>975</v>
      </c>
      <c r="D1472" s="6"/>
      <c r="E1472" s="30" t="str">
        <f t="shared" si="33"/>
        <v>10018021526</v>
      </c>
      <c r="F1472" s="14">
        <v>21526</v>
      </c>
      <c r="G1472" s="41" t="s">
        <v>879</v>
      </c>
      <c r="H1472" s="14"/>
      <c r="I1472" s="14">
        <v>100</v>
      </c>
      <c r="J1472" s="14">
        <v>1</v>
      </c>
      <c r="K1472" s="14">
        <v>0</v>
      </c>
      <c r="L1472" s="14">
        <v>0</v>
      </c>
      <c r="M1472" s="6">
        <v>8</v>
      </c>
      <c r="N1472" s="6">
        <v>10</v>
      </c>
      <c r="O1472" s="6">
        <f>INT(VLOOKUP($I1472,怪物模板!$A$3:$N$302,怪物模板!B$1,FALSE)*M1472)</f>
        <v>2232</v>
      </c>
      <c r="P1472" s="6">
        <f>INT(VLOOKUP($I1472,怪物模板!$A$3:$N$302,怪物模板!C$1,FALSE)*N1472)</f>
        <v>214490</v>
      </c>
      <c r="Q1472" s="6">
        <f>INT(VLOOKUP($I1472,怪物模板!$A$3:$N$302,怪物模板!D$1,FALSE))</f>
        <v>5595</v>
      </c>
      <c r="R1472" s="6">
        <f>INT(VLOOKUP($I1472,怪物模板!$A$3:$N$302,怪物模板!E$1,FALSE))</f>
        <v>5595</v>
      </c>
      <c r="S1472" s="6">
        <f>INT(VLOOKUP($I1472,怪物模板!$A$3:$N$302,怪物模板!F$1,FALSE))</f>
        <v>186</v>
      </c>
      <c r="T1472" s="6">
        <f>INT(VLOOKUP($I1472,怪物模板!$A$3:$N$302,怪物模板!G$1,FALSE))</f>
        <v>373</v>
      </c>
      <c r="U1472" s="6">
        <f>INT(VLOOKUP($I1472,怪物模板!$A$3:$N$302,怪物模板!H$1,FALSE))</f>
        <v>596</v>
      </c>
      <c r="V1472" s="6">
        <f>INT(VLOOKUP($I1472,怪物模板!$A$3:$N$302,怪物模板!I$1,FALSE))</f>
        <v>358</v>
      </c>
      <c r="W1472" s="6">
        <f>INT(VLOOKUP($I1472,怪物模板!$A$3:$N$302,怪物模板!J$1,FALSE))</f>
        <v>1492</v>
      </c>
      <c r="X1472" s="6">
        <f>INT(VLOOKUP($I1472,怪物模板!$A$3:$N$302,怪物模板!K$1,FALSE)*10%)</f>
        <v>74</v>
      </c>
      <c r="Y1472" s="6">
        <f>INT(VLOOKUP($I1472,怪物模板!$A$3:$N$302,怪物模板!L$1,FALSE))</f>
        <v>12000</v>
      </c>
      <c r="Z1472" s="6">
        <f>INT(VLOOKUP($I1472,怪物模板!$A$3:$N$302,怪物模板!M$1,FALSE))</f>
        <v>0</v>
      </c>
      <c r="AA1472" s="6">
        <f>INT(VLOOKUP($I1472,怪物模板!$A$3:$N$302,怪物模板!N$1,FALSE))</f>
        <v>550</v>
      </c>
      <c r="AB1472" s="6">
        <v>0</v>
      </c>
      <c r="AC1472" s="6">
        <v>0</v>
      </c>
      <c r="AD1472" s="6">
        <v>0</v>
      </c>
    </row>
    <row r="1473" ht="16.5" spans="1:30">
      <c r="A1473" s="6">
        <v>1470</v>
      </c>
      <c r="B1473" s="37">
        <v>100180</v>
      </c>
      <c r="C1473" s="41" t="s">
        <v>975</v>
      </c>
      <c r="D1473" s="6"/>
      <c r="E1473" s="30" t="str">
        <f t="shared" si="33"/>
        <v>10018021527</v>
      </c>
      <c r="F1473" s="14">
        <v>21527</v>
      </c>
      <c r="G1473" s="41" t="s">
        <v>880</v>
      </c>
      <c r="H1473" s="14"/>
      <c r="I1473" s="14">
        <v>100</v>
      </c>
      <c r="J1473" s="14">
        <v>1</v>
      </c>
      <c r="K1473" s="14">
        <v>0</v>
      </c>
      <c r="L1473" s="14">
        <v>0</v>
      </c>
      <c r="M1473" s="6">
        <v>8</v>
      </c>
      <c r="N1473" s="6">
        <v>10</v>
      </c>
      <c r="O1473" s="6">
        <f>INT(VLOOKUP($I1473,怪物模板!$A$3:$N$302,怪物模板!B$1,FALSE)*M1473)</f>
        <v>2232</v>
      </c>
      <c r="P1473" s="6">
        <f>INT(VLOOKUP($I1473,怪物模板!$A$3:$N$302,怪物模板!C$1,FALSE)*N1473)</f>
        <v>214490</v>
      </c>
      <c r="Q1473" s="6">
        <f>INT(VLOOKUP($I1473,怪物模板!$A$3:$N$302,怪物模板!D$1,FALSE))</f>
        <v>5595</v>
      </c>
      <c r="R1473" s="6">
        <f>INT(VLOOKUP($I1473,怪物模板!$A$3:$N$302,怪物模板!E$1,FALSE))</f>
        <v>5595</v>
      </c>
      <c r="S1473" s="6">
        <f>INT(VLOOKUP($I1473,怪物模板!$A$3:$N$302,怪物模板!F$1,FALSE))</f>
        <v>186</v>
      </c>
      <c r="T1473" s="6">
        <f>INT(VLOOKUP($I1473,怪物模板!$A$3:$N$302,怪物模板!G$1,FALSE))</f>
        <v>373</v>
      </c>
      <c r="U1473" s="6">
        <f>INT(VLOOKUP($I1473,怪物模板!$A$3:$N$302,怪物模板!H$1,FALSE))</f>
        <v>596</v>
      </c>
      <c r="V1473" s="6">
        <f>INT(VLOOKUP($I1473,怪物模板!$A$3:$N$302,怪物模板!I$1,FALSE))</f>
        <v>358</v>
      </c>
      <c r="W1473" s="6">
        <f>INT(VLOOKUP($I1473,怪物模板!$A$3:$N$302,怪物模板!J$1,FALSE))</f>
        <v>1492</v>
      </c>
      <c r="X1473" s="6">
        <f>INT(VLOOKUP($I1473,怪物模板!$A$3:$N$302,怪物模板!K$1,FALSE)*10%)</f>
        <v>74</v>
      </c>
      <c r="Y1473" s="6">
        <f>INT(VLOOKUP($I1473,怪物模板!$A$3:$N$302,怪物模板!L$1,FALSE))</f>
        <v>12000</v>
      </c>
      <c r="Z1473" s="6">
        <f>INT(VLOOKUP($I1473,怪物模板!$A$3:$N$302,怪物模板!M$1,FALSE))</f>
        <v>0</v>
      </c>
      <c r="AA1473" s="6">
        <f>INT(VLOOKUP($I1473,怪物模板!$A$3:$N$302,怪物模板!N$1,FALSE))</f>
        <v>550</v>
      </c>
      <c r="AB1473" s="6">
        <v>0</v>
      </c>
      <c r="AC1473" s="6">
        <v>0</v>
      </c>
      <c r="AD1473" s="6">
        <v>0</v>
      </c>
    </row>
    <row r="1474" ht="16.5" spans="1:30">
      <c r="A1474" s="6">
        <v>1471</v>
      </c>
      <c r="B1474" s="37">
        <v>100180</v>
      </c>
      <c r="C1474" s="41" t="s">
        <v>975</v>
      </c>
      <c r="D1474" s="6"/>
      <c r="E1474" s="30" t="str">
        <f t="shared" si="33"/>
        <v>10018021528</v>
      </c>
      <c r="F1474" s="14">
        <v>21528</v>
      </c>
      <c r="G1474" s="41" t="s">
        <v>881</v>
      </c>
      <c r="H1474" s="14"/>
      <c r="I1474" s="14">
        <v>100</v>
      </c>
      <c r="J1474" s="14">
        <v>1</v>
      </c>
      <c r="K1474" s="14">
        <v>0</v>
      </c>
      <c r="L1474" s="14">
        <v>0</v>
      </c>
      <c r="M1474" s="6">
        <v>8</v>
      </c>
      <c r="N1474" s="6">
        <v>10</v>
      </c>
      <c r="O1474" s="6">
        <f>INT(VLOOKUP($I1474,怪物模板!$A$3:$N$302,怪物模板!B$1,FALSE)*M1474)</f>
        <v>2232</v>
      </c>
      <c r="P1474" s="6">
        <f>INT(VLOOKUP($I1474,怪物模板!$A$3:$N$302,怪物模板!C$1,FALSE)*N1474)</f>
        <v>214490</v>
      </c>
      <c r="Q1474" s="6">
        <f>INT(VLOOKUP($I1474,怪物模板!$A$3:$N$302,怪物模板!D$1,FALSE))</f>
        <v>5595</v>
      </c>
      <c r="R1474" s="6">
        <f>INT(VLOOKUP($I1474,怪物模板!$A$3:$N$302,怪物模板!E$1,FALSE))</f>
        <v>5595</v>
      </c>
      <c r="S1474" s="6">
        <f>INT(VLOOKUP($I1474,怪物模板!$A$3:$N$302,怪物模板!F$1,FALSE))</f>
        <v>186</v>
      </c>
      <c r="T1474" s="6">
        <f>INT(VLOOKUP($I1474,怪物模板!$A$3:$N$302,怪物模板!G$1,FALSE))</f>
        <v>373</v>
      </c>
      <c r="U1474" s="6">
        <f>INT(VLOOKUP($I1474,怪物模板!$A$3:$N$302,怪物模板!H$1,FALSE))</f>
        <v>596</v>
      </c>
      <c r="V1474" s="6">
        <f>INT(VLOOKUP($I1474,怪物模板!$A$3:$N$302,怪物模板!I$1,FALSE))</f>
        <v>358</v>
      </c>
      <c r="W1474" s="6">
        <f>INT(VLOOKUP($I1474,怪物模板!$A$3:$N$302,怪物模板!J$1,FALSE))</f>
        <v>1492</v>
      </c>
      <c r="X1474" s="6">
        <f>INT(VLOOKUP($I1474,怪物模板!$A$3:$N$302,怪物模板!K$1,FALSE)*10%)</f>
        <v>74</v>
      </c>
      <c r="Y1474" s="6">
        <f>INT(VLOOKUP($I1474,怪物模板!$A$3:$N$302,怪物模板!L$1,FALSE))</f>
        <v>12000</v>
      </c>
      <c r="Z1474" s="6">
        <f>INT(VLOOKUP($I1474,怪物模板!$A$3:$N$302,怪物模板!M$1,FALSE))</f>
        <v>0</v>
      </c>
      <c r="AA1474" s="6">
        <f>INT(VLOOKUP($I1474,怪物模板!$A$3:$N$302,怪物模板!N$1,FALSE))</f>
        <v>550</v>
      </c>
      <c r="AB1474" s="6">
        <v>0</v>
      </c>
      <c r="AC1474" s="6">
        <v>0</v>
      </c>
      <c r="AD1474" s="6">
        <v>0</v>
      </c>
    </row>
    <row r="1475" ht="16.5" spans="1:30">
      <c r="A1475" s="6">
        <v>1472</v>
      </c>
      <c r="B1475" s="37">
        <v>100180</v>
      </c>
      <c r="C1475" s="41" t="s">
        <v>975</v>
      </c>
      <c r="D1475" s="6"/>
      <c r="E1475" s="30" t="str">
        <f t="shared" si="33"/>
        <v>10018021529</v>
      </c>
      <c r="F1475" s="14">
        <v>21529</v>
      </c>
      <c r="G1475" s="41" t="s">
        <v>882</v>
      </c>
      <c r="H1475" s="14"/>
      <c r="I1475" s="14">
        <v>100</v>
      </c>
      <c r="J1475" s="14">
        <v>1</v>
      </c>
      <c r="K1475" s="14">
        <v>0</v>
      </c>
      <c r="L1475" s="14">
        <v>0</v>
      </c>
      <c r="M1475" s="6">
        <v>8</v>
      </c>
      <c r="N1475" s="6">
        <v>10</v>
      </c>
      <c r="O1475" s="6">
        <f>INT(VLOOKUP($I1475,怪物模板!$A$3:$N$302,怪物模板!B$1,FALSE)*M1475)</f>
        <v>2232</v>
      </c>
      <c r="P1475" s="6">
        <f>INT(VLOOKUP($I1475,怪物模板!$A$3:$N$302,怪物模板!C$1,FALSE)*N1475)</f>
        <v>214490</v>
      </c>
      <c r="Q1475" s="6">
        <f>INT(VLOOKUP($I1475,怪物模板!$A$3:$N$302,怪物模板!D$1,FALSE))</f>
        <v>5595</v>
      </c>
      <c r="R1475" s="6">
        <f>INT(VLOOKUP($I1475,怪物模板!$A$3:$N$302,怪物模板!E$1,FALSE))</f>
        <v>5595</v>
      </c>
      <c r="S1475" s="6">
        <f>INT(VLOOKUP($I1475,怪物模板!$A$3:$N$302,怪物模板!F$1,FALSE))</f>
        <v>186</v>
      </c>
      <c r="T1475" s="6">
        <f>INT(VLOOKUP($I1475,怪物模板!$A$3:$N$302,怪物模板!G$1,FALSE))</f>
        <v>373</v>
      </c>
      <c r="U1475" s="6">
        <f>INT(VLOOKUP($I1475,怪物模板!$A$3:$N$302,怪物模板!H$1,FALSE))</f>
        <v>596</v>
      </c>
      <c r="V1475" s="6">
        <f>INT(VLOOKUP($I1475,怪物模板!$A$3:$N$302,怪物模板!I$1,FALSE))</f>
        <v>358</v>
      </c>
      <c r="W1475" s="6">
        <f>INT(VLOOKUP($I1475,怪物模板!$A$3:$N$302,怪物模板!J$1,FALSE))</f>
        <v>1492</v>
      </c>
      <c r="X1475" s="6">
        <f>INT(VLOOKUP($I1475,怪物模板!$A$3:$N$302,怪物模板!K$1,FALSE)*10%)</f>
        <v>74</v>
      </c>
      <c r="Y1475" s="6">
        <f>INT(VLOOKUP($I1475,怪物模板!$A$3:$N$302,怪物模板!L$1,FALSE))</f>
        <v>12000</v>
      </c>
      <c r="Z1475" s="6">
        <f>INT(VLOOKUP($I1475,怪物模板!$A$3:$N$302,怪物模板!M$1,FALSE))</f>
        <v>0</v>
      </c>
      <c r="AA1475" s="6">
        <f>INT(VLOOKUP($I1475,怪物模板!$A$3:$N$302,怪物模板!N$1,FALSE))</f>
        <v>550</v>
      </c>
      <c r="AB1475" s="6">
        <v>0</v>
      </c>
      <c r="AC1475" s="6">
        <v>0</v>
      </c>
      <c r="AD1475" s="6">
        <v>0</v>
      </c>
    </row>
    <row r="1476" ht="16.5" spans="1:30">
      <c r="A1476" s="6">
        <v>1473</v>
      </c>
      <c r="B1476" s="37">
        <v>100180</v>
      </c>
      <c r="C1476" s="41" t="s">
        <v>975</v>
      </c>
      <c r="D1476" s="6"/>
      <c r="E1476" s="30" t="str">
        <f t="shared" si="33"/>
        <v>10018021530</v>
      </c>
      <c r="F1476" s="14">
        <v>21530</v>
      </c>
      <c r="G1476" s="41" t="s">
        <v>883</v>
      </c>
      <c r="H1476" s="14"/>
      <c r="I1476" s="14">
        <v>100</v>
      </c>
      <c r="J1476" s="14">
        <v>1</v>
      </c>
      <c r="K1476" s="14">
        <v>0</v>
      </c>
      <c r="L1476" s="14">
        <v>0</v>
      </c>
      <c r="M1476" s="6">
        <v>8</v>
      </c>
      <c r="N1476" s="6">
        <v>10</v>
      </c>
      <c r="O1476" s="6">
        <f>INT(VLOOKUP($I1476,怪物模板!$A$3:$N$302,怪物模板!B$1,FALSE)*M1476)</f>
        <v>2232</v>
      </c>
      <c r="P1476" s="6">
        <f>INT(VLOOKUP($I1476,怪物模板!$A$3:$N$302,怪物模板!C$1,FALSE)*N1476)</f>
        <v>214490</v>
      </c>
      <c r="Q1476" s="6">
        <f>INT(VLOOKUP($I1476,怪物模板!$A$3:$N$302,怪物模板!D$1,FALSE))</f>
        <v>5595</v>
      </c>
      <c r="R1476" s="6">
        <f>INT(VLOOKUP($I1476,怪物模板!$A$3:$N$302,怪物模板!E$1,FALSE))</f>
        <v>5595</v>
      </c>
      <c r="S1476" s="6">
        <f>INT(VLOOKUP($I1476,怪物模板!$A$3:$N$302,怪物模板!F$1,FALSE))</f>
        <v>186</v>
      </c>
      <c r="T1476" s="6">
        <f>INT(VLOOKUP($I1476,怪物模板!$A$3:$N$302,怪物模板!G$1,FALSE))</f>
        <v>373</v>
      </c>
      <c r="U1476" s="6">
        <f>INT(VLOOKUP($I1476,怪物模板!$A$3:$N$302,怪物模板!H$1,FALSE))</f>
        <v>596</v>
      </c>
      <c r="V1476" s="6">
        <f>INT(VLOOKUP($I1476,怪物模板!$A$3:$N$302,怪物模板!I$1,FALSE))</f>
        <v>358</v>
      </c>
      <c r="W1476" s="6">
        <f>INT(VLOOKUP($I1476,怪物模板!$A$3:$N$302,怪物模板!J$1,FALSE))</f>
        <v>1492</v>
      </c>
      <c r="X1476" s="6">
        <f>INT(VLOOKUP($I1476,怪物模板!$A$3:$N$302,怪物模板!K$1,FALSE)*10%)</f>
        <v>74</v>
      </c>
      <c r="Y1476" s="6">
        <f>INT(VLOOKUP($I1476,怪物模板!$A$3:$N$302,怪物模板!L$1,FALSE))</f>
        <v>12000</v>
      </c>
      <c r="Z1476" s="6">
        <f>INT(VLOOKUP($I1476,怪物模板!$A$3:$N$302,怪物模板!M$1,FALSE))</f>
        <v>0</v>
      </c>
      <c r="AA1476" s="6">
        <f>INT(VLOOKUP($I1476,怪物模板!$A$3:$N$302,怪物模板!N$1,FALSE))</f>
        <v>550</v>
      </c>
      <c r="AB1476" s="6">
        <v>0</v>
      </c>
      <c r="AC1476" s="6">
        <v>0</v>
      </c>
      <c r="AD1476" s="6">
        <v>0</v>
      </c>
    </row>
    <row r="1477" ht="14.25" spans="1:30">
      <c r="A1477" s="6">
        <v>1474</v>
      </c>
      <c r="B1477">
        <v>100140</v>
      </c>
      <c r="C1477" s="43" t="s">
        <v>976</v>
      </c>
      <c r="D1477" t="s">
        <v>977</v>
      </c>
      <c r="E1477" s="11" t="str">
        <f t="shared" si="33"/>
        <v>10014021090</v>
      </c>
      <c r="F1477" s="43">
        <v>21090</v>
      </c>
      <c r="G1477" s="43" t="s">
        <v>976</v>
      </c>
      <c r="I1477" s="6">
        <v>135</v>
      </c>
      <c r="J1477" s="6">
        <v>1</v>
      </c>
      <c r="K1477" s="6">
        <v>0</v>
      </c>
      <c r="L1477" s="6">
        <v>0</v>
      </c>
      <c r="M1477" s="6">
        <v>10</v>
      </c>
      <c r="N1477" s="6">
        <v>8</v>
      </c>
      <c r="O1477" s="6">
        <f>INT(VLOOKUP($I1477,怪物模板!$A$3:$N$302,怪物模板!B$1,FALSE)*M1477)</f>
        <v>4290</v>
      </c>
      <c r="P1477" s="6">
        <f>INT(VLOOKUP($I1477,怪物模板!$A$3:$N$302,怪物模板!C$1,FALSE)*N1477)</f>
        <v>263160</v>
      </c>
      <c r="Q1477" s="6">
        <f>INT(VLOOKUP($I1477,怪物模板!$A$3:$N$302,怪物模板!D$1,FALSE))</f>
        <v>8581</v>
      </c>
      <c r="R1477" s="6">
        <f>INT(VLOOKUP($I1477,怪物模板!$A$3:$N$302,怪物模板!E$1,FALSE))</f>
        <v>8581</v>
      </c>
      <c r="S1477" s="10">
        <v>0</v>
      </c>
      <c r="T1477" s="6">
        <f>INT(VLOOKUP($I1477,怪物模板!$A$3:$N$302,怪物模板!G$1,FALSE))</f>
        <v>572</v>
      </c>
      <c r="U1477" s="6">
        <f>INT(VLOOKUP($I1477,怪物模板!$A$3:$N$302,怪物模板!H$1,FALSE))</f>
        <v>915</v>
      </c>
      <c r="V1477" s="6">
        <v>2500</v>
      </c>
      <c r="W1477" s="6">
        <f>INT(VLOOKUP($I1477,怪物模板!$A$3:$N$302,怪物模板!J$1,FALSE))</f>
        <v>2288</v>
      </c>
      <c r="X1477" s="6">
        <f>INT(VLOOKUP($I1477,怪物模板!$A$3:$N$302,怪物模板!K$1,FALSE)*10%)</f>
        <v>114</v>
      </c>
      <c r="Y1477" s="6">
        <f>INT(VLOOKUP($I1477,怪物模板!$A$3:$N$302,怪物模板!L$1,FALSE))</f>
        <v>12000</v>
      </c>
      <c r="Z1477" s="6">
        <f>INT(VLOOKUP($I1477,怪物模板!$A$3:$N$302,怪物模板!M$1,FALSE))</f>
        <v>0</v>
      </c>
      <c r="AA1477" s="6">
        <f>INT(VLOOKUP($I1477,怪物模板!$A$3:$N$302,怪物模板!N$1,FALSE))</f>
        <v>550</v>
      </c>
      <c r="AB1477" s="6">
        <v>0</v>
      </c>
      <c r="AC1477" s="6">
        <v>0</v>
      </c>
      <c r="AD1477">
        <v>2574</v>
      </c>
    </row>
    <row r="1478" ht="14.25" spans="1:30">
      <c r="A1478" s="6">
        <v>1475</v>
      </c>
      <c r="B1478">
        <v>100140</v>
      </c>
      <c r="C1478" s="43" t="s">
        <v>978</v>
      </c>
      <c r="D1478" t="s">
        <v>977</v>
      </c>
      <c r="E1478" s="11" t="str">
        <f t="shared" si="33"/>
        <v>10014021091</v>
      </c>
      <c r="F1478" s="43">
        <v>21091</v>
      </c>
      <c r="G1478" s="43" t="s">
        <v>978</v>
      </c>
      <c r="I1478" s="6">
        <v>135</v>
      </c>
      <c r="J1478" s="35">
        <v>1</v>
      </c>
      <c r="K1478" s="6">
        <v>0</v>
      </c>
      <c r="L1478" s="6">
        <v>0</v>
      </c>
      <c r="M1478" s="6">
        <v>10</v>
      </c>
      <c r="N1478" s="6">
        <v>8</v>
      </c>
      <c r="O1478" s="6">
        <f>INT(VLOOKUP($I1478,怪物模板!$A$3:$N$302,怪物模板!B$1,FALSE)*M1478)</f>
        <v>4290</v>
      </c>
      <c r="P1478" s="6">
        <f>INT(VLOOKUP($I1478,怪物模板!$A$3:$N$302,怪物模板!C$1,FALSE)*N1478)</f>
        <v>263160</v>
      </c>
      <c r="Q1478" s="6">
        <f>INT(VLOOKUP($I1478,怪物模板!$A$3:$N$302,怪物模板!D$1,FALSE))</f>
        <v>8581</v>
      </c>
      <c r="R1478" s="6">
        <f>INT(VLOOKUP($I1478,怪物模板!$A$3:$N$302,怪物模板!E$1,FALSE))</f>
        <v>8581</v>
      </c>
      <c r="S1478" s="10">
        <v>0</v>
      </c>
      <c r="T1478" s="6">
        <f>INT(VLOOKUP($I1478,怪物模板!$A$3:$N$302,怪物模板!G$1,FALSE))</f>
        <v>572</v>
      </c>
      <c r="U1478" s="6">
        <f>INT(VLOOKUP($I1478,怪物模板!$A$3:$N$302,怪物模板!H$1,FALSE))</f>
        <v>915</v>
      </c>
      <c r="V1478" s="6">
        <v>2500</v>
      </c>
      <c r="W1478" s="6">
        <f>INT(VLOOKUP($I1478,怪物模板!$A$3:$N$302,怪物模板!J$1,FALSE))</f>
        <v>2288</v>
      </c>
      <c r="X1478" s="6">
        <f>INT(VLOOKUP($I1478,怪物模板!$A$3:$N$302,怪物模板!K$1,FALSE)*10%)</f>
        <v>114</v>
      </c>
      <c r="Y1478" s="6">
        <f>INT(VLOOKUP($I1478,怪物模板!$A$3:$N$302,怪物模板!L$1,FALSE))</f>
        <v>12000</v>
      </c>
      <c r="Z1478" s="6">
        <f>INT(VLOOKUP($I1478,怪物模板!$A$3:$N$302,怪物模板!M$1,FALSE))</f>
        <v>0</v>
      </c>
      <c r="AA1478" s="6">
        <f>INT(VLOOKUP($I1478,怪物模板!$A$3:$N$302,怪物模板!N$1,FALSE))</f>
        <v>550</v>
      </c>
      <c r="AB1478" s="6">
        <v>0</v>
      </c>
      <c r="AC1478" s="6">
        <v>0</v>
      </c>
      <c r="AD1478">
        <v>2574</v>
      </c>
    </row>
    <row r="1479" ht="14.25" spans="1:30">
      <c r="A1479" s="6">
        <v>1476</v>
      </c>
      <c r="B1479">
        <v>100140</v>
      </c>
      <c r="C1479" s="43" t="s">
        <v>979</v>
      </c>
      <c r="D1479" t="s">
        <v>977</v>
      </c>
      <c r="E1479" s="11" t="str">
        <f t="shared" ref="E1479:E1507" si="34">B1479&amp;F1479</f>
        <v>10014021092</v>
      </c>
      <c r="F1479" s="43">
        <v>21092</v>
      </c>
      <c r="G1479" s="43" t="s">
        <v>979</v>
      </c>
      <c r="I1479" s="6">
        <v>135</v>
      </c>
      <c r="J1479" s="35">
        <v>1</v>
      </c>
      <c r="K1479" s="6">
        <v>0</v>
      </c>
      <c r="L1479" s="6">
        <v>0</v>
      </c>
      <c r="M1479" s="6">
        <v>10</v>
      </c>
      <c r="N1479" s="6">
        <v>8</v>
      </c>
      <c r="O1479" s="6">
        <f>INT(VLOOKUP($I1479,怪物模板!$A$3:$N$302,怪物模板!B$1,FALSE)*M1479)</f>
        <v>4290</v>
      </c>
      <c r="P1479" s="6">
        <f>INT(VLOOKUP($I1479,怪物模板!$A$3:$N$302,怪物模板!C$1,FALSE)*N1479)</f>
        <v>263160</v>
      </c>
      <c r="Q1479" s="6">
        <f>INT(VLOOKUP($I1479,怪物模板!$A$3:$N$302,怪物模板!D$1,FALSE))</f>
        <v>8581</v>
      </c>
      <c r="R1479" s="6">
        <f>INT(VLOOKUP($I1479,怪物模板!$A$3:$N$302,怪物模板!E$1,FALSE))</f>
        <v>8581</v>
      </c>
      <c r="S1479" s="10">
        <v>0</v>
      </c>
      <c r="T1479" s="6">
        <f>INT(VLOOKUP($I1479,怪物模板!$A$3:$N$302,怪物模板!G$1,FALSE))</f>
        <v>572</v>
      </c>
      <c r="U1479" s="6">
        <f>INT(VLOOKUP($I1479,怪物模板!$A$3:$N$302,怪物模板!H$1,FALSE))</f>
        <v>915</v>
      </c>
      <c r="V1479" s="6">
        <v>2500</v>
      </c>
      <c r="W1479" s="6">
        <f>INT(VLOOKUP($I1479,怪物模板!$A$3:$N$302,怪物模板!J$1,FALSE))</f>
        <v>2288</v>
      </c>
      <c r="X1479" s="6">
        <f>INT(VLOOKUP($I1479,怪物模板!$A$3:$N$302,怪物模板!K$1,FALSE)*10%)</f>
        <v>114</v>
      </c>
      <c r="Y1479" s="6">
        <f>INT(VLOOKUP($I1479,怪物模板!$A$3:$N$302,怪物模板!L$1,FALSE))</f>
        <v>12000</v>
      </c>
      <c r="Z1479" s="6">
        <f>INT(VLOOKUP($I1479,怪物模板!$A$3:$N$302,怪物模板!M$1,FALSE))</f>
        <v>0</v>
      </c>
      <c r="AA1479" s="6">
        <f>INT(VLOOKUP($I1479,怪物模板!$A$3:$N$302,怪物模板!N$1,FALSE))</f>
        <v>550</v>
      </c>
      <c r="AB1479" s="6">
        <v>0</v>
      </c>
      <c r="AC1479" s="6">
        <v>0</v>
      </c>
      <c r="AD1479">
        <v>2574</v>
      </c>
    </row>
    <row r="1480" ht="14.25" spans="1:30">
      <c r="A1480" s="6">
        <v>1477</v>
      </c>
      <c r="B1480">
        <v>100140</v>
      </c>
      <c r="C1480" s="43" t="s">
        <v>980</v>
      </c>
      <c r="D1480" t="s">
        <v>977</v>
      </c>
      <c r="E1480" s="11" t="str">
        <f t="shared" si="34"/>
        <v>10014021115</v>
      </c>
      <c r="F1480" s="43">
        <v>21115</v>
      </c>
      <c r="G1480" s="43" t="s">
        <v>980</v>
      </c>
      <c r="I1480" s="6">
        <v>135</v>
      </c>
      <c r="J1480" s="6">
        <v>1</v>
      </c>
      <c r="K1480" s="6">
        <v>0</v>
      </c>
      <c r="L1480" s="6">
        <v>0</v>
      </c>
      <c r="M1480" s="6">
        <v>10</v>
      </c>
      <c r="N1480" s="6">
        <v>8</v>
      </c>
      <c r="O1480" s="6">
        <f>INT(VLOOKUP($I1480,怪物模板!$A$3:$N$302,怪物模板!B$1,FALSE)*M1480)</f>
        <v>4290</v>
      </c>
      <c r="P1480" s="6">
        <f>INT(VLOOKUP($I1480,怪物模板!$A$3:$N$302,怪物模板!C$1,FALSE)*N1480)</f>
        <v>263160</v>
      </c>
      <c r="Q1480" s="6">
        <f>INT(VLOOKUP($I1480,怪物模板!$A$3:$N$302,怪物模板!D$1,FALSE))</f>
        <v>8581</v>
      </c>
      <c r="R1480" s="6">
        <f>INT(VLOOKUP($I1480,怪物模板!$A$3:$N$302,怪物模板!E$1,FALSE))</f>
        <v>8581</v>
      </c>
      <c r="S1480" s="10">
        <v>0</v>
      </c>
      <c r="T1480" s="6">
        <f>INT(VLOOKUP($I1480,怪物模板!$A$3:$N$302,怪物模板!G$1,FALSE))</f>
        <v>572</v>
      </c>
      <c r="U1480" s="6">
        <f>INT(VLOOKUP($I1480,怪物模板!$A$3:$N$302,怪物模板!H$1,FALSE))</f>
        <v>915</v>
      </c>
      <c r="V1480" s="6">
        <v>2500</v>
      </c>
      <c r="W1480" s="6">
        <f>INT(VLOOKUP($I1480,怪物模板!$A$3:$N$302,怪物模板!J$1,FALSE))</f>
        <v>2288</v>
      </c>
      <c r="X1480" s="6">
        <f>INT(VLOOKUP($I1480,怪物模板!$A$3:$N$302,怪物模板!K$1,FALSE)*10%)</f>
        <v>114</v>
      </c>
      <c r="Y1480" s="6">
        <f>INT(VLOOKUP($I1480,怪物模板!$A$3:$N$302,怪物模板!L$1,FALSE))</f>
        <v>12000</v>
      </c>
      <c r="Z1480" s="6">
        <f>INT(VLOOKUP($I1480,怪物模板!$A$3:$N$302,怪物模板!M$1,FALSE))</f>
        <v>0</v>
      </c>
      <c r="AA1480" s="6">
        <f>INT(VLOOKUP($I1480,怪物模板!$A$3:$N$302,怪物模板!N$1,FALSE))</f>
        <v>550</v>
      </c>
      <c r="AB1480" s="6">
        <v>0</v>
      </c>
      <c r="AC1480" s="6">
        <v>0</v>
      </c>
      <c r="AD1480">
        <v>2574</v>
      </c>
    </row>
    <row r="1481" ht="14.25" spans="1:30">
      <c r="A1481" s="6">
        <v>1478</v>
      </c>
      <c r="B1481">
        <v>100140</v>
      </c>
      <c r="C1481" s="43" t="s">
        <v>981</v>
      </c>
      <c r="D1481" t="s">
        <v>977</v>
      </c>
      <c r="E1481" s="11" t="str">
        <f t="shared" si="34"/>
        <v>10014021116</v>
      </c>
      <c r="F1481" s="43">
        <v>21116</v>
      </c>
      <c r="G1481" s="43" t="s">
        <v>981</v>
      </c>
      <c r="I1481" s="6">
        <v>135</v>
      </c>
      <c r="J1481" s="6">
        <v>3</v>
      </c>
      <c r="K1481" s="6">
        <v>0</v>
      </c>
      <c r="L1481" s="6">
        <v>0</v>
      </c>
      <c r="M1481" s="6">
        <v>50</v>
      </c>
      <c r="N1481" s="6">
        <v>50</v>
      </c>
      <c r="O1481" s="6">
        <f>INT(VLOOKUP($I1481,怪物模板!$A$3:$N$302,怪物模板!B$1,FALSE)*M1481)</f>
        <v>21450</v>
      </c>
      <c r="P1481" s="6">
        <f>INT(VLOOKUP($I1481,怪物模板!$A$3:$N$302,怪物模板!C$1,FALSE)*N1481)</f>
        <v>1644750</v>
      </c>
      <c r="Q1481" s="6">
        <f>INT(VLOOKUP($I1481,怪物模板!$A$3:$N$302,怪物模板!D$1,FALSE))</f>
        <v>8581</v>
      </c>
      <c r="R1481" s="6">
        <f>INT(VLOOKUP($I1481,怪物模板!$A$3:$N$302,怪物模板!E$1,FALSE))</f>
        <v>8581</v>
      </c>
      <c r="S1481" s="10">
        <v>0</v>
      </c>
      <c r="T1481" s="6">
        <f>INT(VLOOKUP($I1481,怪物模板!$A$3:$N$302,怪物模板!G$1,FALSE))</f>
        <v>572</v>
      </c>
      <c r="U1481" s="6">
        <f>INT(VLOOKUP($I1481,怪物模板!$A$3:$N$302,怪物模板!H$1,FALSE))</f>
        <v>915</v>
      </c>
      <c r="V1481" s="6">
        <v>4000</v>
      </c>
      <c r="W1481" s="6">
        <v>15000</v>
      </c>
      <c r="X1481" s="6">
        <f>INT(VLOOKUP($I1481,怪物模板!$A$3:$N$302,怪物模板!K$1,FALSE)*10%)</f>
        <v>114</v>
      </c>
      <c r="Y1481" s="6">
        <f>INT(VLOOKUP($I1481,怪物模板!$A$3:$N$302,怪物模板!L$1,FALSE))</f>
        <v>12000</v>
      </c>
      <c r="Z1481" s="6">
        <v>30000</v>
      </c>
      <c r="AA1481" s="6">
        <f>INT(VLOOKUP($I1481,怪物模板!$A$3:$N$302,怪物模板!N$1,FALSE))</f>
        <v>550</v>
      </c>
      <c r="AB1481" s="6">
        <v>0</v>
      </c>
      <c r="AC1481" s="6">
        <v>0</v>
      </c>
      <c r="AD1481">
        <v>21450</v>
      </c>
    </row>
    <row r="1482" ht="14.25" spans="1:30">
      <c r="A1482" s="6">
        <v>1479</v>
      </c>
      <c r="B1482">
        <v>100140</v>
      </c>
      <c r="C1482" s="43" t="s">
        <v>982</v>
      </c>
      <c r="D1482" t="s">
        <v>977</v>
      </c>
      <c r="E1482" s="11" t="str">
        <f t="shared" si="34"/>
        <v>10014021117</v>
      </c>
      <c r="F1482" s="43">
        <v>21117</v>
      </c>
      <c r="G1482" s="43" t="s">
        <v>982</v>
      </c>
      <c r="I1482" s="6">
        <v>135</v>
      </c>
      <c r="J1482" s="6">
        <v>1</v>
      </c>
      <c r="K1482" s="6">
        <v>0</v>
      </c>
      <c r="L1482" s="6">
        <v>0</v>
      </c>
      <c r="M1482" s="6">
        <v>10</v>
      </c>
      <c r="N1482" s="6">
        <v>8</v>
      </c>
      <c r="O1482" s="6">
        <f>INT(VLOOKUP($I1482,怪物模板!$A$3:$N$302,怪物模板!B$1,FALSE)*M1482)</f>
        <v>4290</v>
      </c>
      <c r="P1482" s="6">
        <f>INT(VLOOKUP($I1482,怪物模板!$A$3:$N$302,怪物模板!C$1,FALSE)*N1482)</f>
        <v>263160</v>
      </c>
      <c r="Q1482" s="6">
        <f>INT(VLOOKUP($I1482,怪物模板!$A$3:$N$302,怪物模板!D$1,FALSE))</f>
        <v>8581</v>
      </c>
      <c r="R1482" s="6">
        <f>INT(VLOOKUP($I1482,怪物模板!$A$3:$N$302,怪物模板!E$1,FALSE))</f>
        <v>8581</v>
      </c>
      <c r="S1482" s="10">
        <v>0</v>
      </c>
      <c r="T1482" s="6">
        <f>INT(VLOOKUP($I1482,怪物模板!$A$3:$N$302,怪物模板!G$1,FALSE))</f>
        <v>572</v>
      </c>
      <c r="U1482" s="6">
        <f>INT(VLOOKUP($I1482,怪物模板!$A$3:$N$302,怪物模板!H$1,FALSE))</f>
        <v>915</v>
      </c>
      <c r="V1482" s="6">
        <v>2500</v>
      </c>
      <c r="W1482" s="6">
        <f>INT(VLOOKUP($I1482,怪物模板!$A$3:$N$302,怪物模板!J$1,FALSE))</f>
        <v>2288</v>
      </c>
      <c r="X1482" s="6">
        <f>INT(VLOOKUP($I1482,怪物模板!$A$3:$N$302,怪物模板!K$1,FALSE)*10%)</f>
        <v>114</v>
      </c>
      <c r="Y1482" s="6">
        <f>INT(VLOOKUP($I1482,怪物模板!$A$3:$N$302,怪物模板!L$1,FALSE))</f>
        <v>12000</v>
      </c>
      <c r="Z1482" s="6">
        <f>INT(VLOOKUP($I1482,怪物模板!$A$3:$N$302,怪物模板!M$1,FALSE))</f>
        <v>0</v>
      </c>
      <c r="AA1482" s="6">
        <f>INT(VLOOKUP($I1482,怪物模板!$A$3:$N$302,怪物模板!N$1,FALSE))</f>
        <v>550</v>
      </c>
      <c r="AB1482" s="6">
        <v>0</v>
      </c>
      <c r="AC1482" s="6">
        <v>0</v>
      </c>
      <c r="AD1482">
        <v>2574</v>
      </c>
    </row>
    <row r="1483" ht="14.25" spans="1:30">
      <c r="A1483" s="6">
        <v>1480</v>
      </c>
      <c r="B1483">
        <v>100140</v>
      </c>
      <c r="C1483" s="43" t="s">
        <v>494</v>
      </c>
      <c r="D1483" t="s">
        <v>951</v>
      </c>
      <c r="E1483" s="11" t="str">
        <f t="shared" si="34"/>
        <v>10014027005</v>
      </c>
      <c r="F1483" s="44">
        <v>27005</v>
      </c>
      <c r="G1483" s="43" t="s">
        <v>494</v>
      </c>
      <c r="I1483" s="6">
        <v>135</v>
      </c>
      <c r="J1483" s="6">
        <v>3</v>
      </c>
      <c r="K1483" s="6">
        <v>0</v>
      </c>
      <c r="L1483" s="6">
        <v>0</v>
      </c>
      <c r="M1483" s="6">
        <v>50</v>
      </c>
      <c r="N1483" s="6">
        <v>50</v>
      </c>
      <c r="O1483" s="6">
        <f>INT(VLOOKUP($I1483,怪物模板!$A$3:$N$302,怪物模板!B$1,FALSE)*M1483)</f>
        <v>21450</v>
      </c>
      <c r="P1483" s="6">
        <f>INT(VLOOKUP($I1483,怪物模板!$A$3:$N$302,怪物模板!C$1,FALSE)*N1483)</f>
        <v>1644750</v>
      </c>
      <c r="Q1483" s="6">
        <f>INT(VLOOKUP($I1483,怪物模板!$A$3:$N$302,怪物模板!D$1,FALSE))</f>
        <v>8581</v>
      </c>
      <c r="R1483" s="6">
        <f>INT(VLOOKUP($I1483,怪物模板!$A$3:$N$302,怪物模板!E$1,FALSE))</f>
        <v>8581</v>
      </c>
      <c r="S1483" s="10">
        <v>0</v>
      </c>
      <c r="T1483" s="6">
        <f>INT(VLOOKUP($I1483,怪物模板!$A$3:$N$302,怪物模板!G$1,FALSE))</f>
        <v>572</v>
      </c>
      <c r="U1483" s="6">
        <f>INT(VLOOKUP($I1483,怪物模板!$A$3:$N$302,怪物模板!H$1,FALSE))</f>
        <v>915</v>
      </c>
      <c r="V1483" s="6">
        <v>4000</v>
      </c>
      <c r="W1483" s="6">
        <v>15000</v>
      </c>
      <c r="X1483" s="6">
        <f>INT(VLOOKUP($I1483,怪物模板!$A$3:$N$302,怪物模板!K$1,FALSE)*10%)</f>
        <v>114</v>
      </c>
      <c r="Y1483" s="6">
        <f>INT(VLOOKUP($I1483,怪物模板!$A$3:$N$302,怪物模板!L$1,FALSE))</f>
        <v>12000</v>
      </c>
      <c r="Z1483" s="6">
        <v>30000</v>
      </c>
      <c r="AA1483" s="6">
        <f>INT(VLOOKUP($I1483,怪物模板!$A$3:$N$302,怪物模板!N$1,FALSE))</f>
        <v>550</v>
      </c>
      <c r="AB1483" s="6">
        <v>0</v>
      </c>
      <c r="AC1483" s="6">
        <v>0</v>
      </c>
      <c r="AD1483">
        <v>15000</v>
      </c>
    </row>
    <row r="1484" ht="14.25" spans="1:30">
      <c r="A1484" s="6">
        <v>1481</v>
      </c>
      <c r="B1484">
        <v>100140</v>
      </c>
      <c r="C1484" s="43" t="s">
        <v>155</v>
      </c>
      <c r="D1484" t="s">
        <v>983</v>
      </c>
      <c r="E1484" s="11" t="str">
        <f t="shared" si="34"/>
        <v>10014029306</v>
      </c>
      <c r="F1484" s="44">
        <v>29306</v>
      </c>
      <c r="G1484" s="43" t="s">
        <v>155</v>
      </c>
      <c r="I1484" s="6">
        <v>135</v>
      </c>
      <c r="J1484" s="6">
        <v>2</v>
      </c>
      <c r="K1484" s="6">
        <v>0</v>
      </c>
      <c r="L1484" s="6">
        <v>0</v>
      </c>
      <c r="M1484" s="6">
        <v>20</v>
      </c>
      <c r="N1484" s="6">
        <v>25</v>
      </c>
      <c r="O1484" s="6">
        <f>INT(VLOOKUP($I1484,怪物模板!$A$3:$N$302,怪物模板!B$1,FALSE)*M1484)</f>
        <v>8580</v>
      </c>
      <c r="P1484" s="6">
        <f>INT(VLOOKUP($I1484,怪物模板!$A$3:$N$302,怪物模板!C$1,FALSE)*N1484)</f>
        <v>822375</v>
      </c>
      <c r="Q1484" s="6">
        <f>INT(VLOOKUP($I1484,怪物模板!$A$3:$N$302,怪物模板!D$1,FALSE))</f>
        <v>8581</v>
      </c>
      <c r="R1484" s="6">
        <f>INT(VLOOKUP($I1484,怪物模板!$A$3:$N$302,怪物模板!E$1,FALSE))</f>
        <v>8581</v>
      </c>
      <c r="S1484" s="10">
        <v>0</v>
      </c>
      <c r="T1484" s="6">
        <f>INT(VLOOKUP($I1484,怪物模板!$A$3:$N$302,怪物模板!G$1,FALSE))</f>
        <v>572</v>
      </c>
      <c r="U1484" s="6">
        <v>3000</v>
      </c>
      <c r="V1484" s="6">
        <v>3000</v>
      </c>
      <c r="W1484" s="6">
        <v>10000</v>
      </c>
      <c r="X1484" s="6">
        <f>INT(VLOOKUP($I1484,怪物模板!$A$3:$N$302,怪物模板!K$1,FALSE)*10%)</f>
        <v>114</v>
      </c>
      <c r="Y1484" s="6">
        <v>30000</v>
      </c>
      <c r="Z1484" s="6">
        <v>20000</v>
      </c>
      <c r="AA1484" s="6">
        <f>INT(VLOOKUP($I1484,怪物模板!$A$3:$N$302,怪物模板!N$1,FALSE))</f>
        <v>550</v>
      </c>
      <c r="AB1484" s="6">
        <v>0</v>
      </c>
      <c r="AC1484" s="6">
        <v>0</v>
      </c>
      <c r="AD1484">
        <v>8580</v>
      </c>
    </row>
    <row r="1485" ht="14.25" spans="1:30">
      <c r="A1485" s="6">
        <v>1482</v>
      </c>
      <c r="B1485">
        <v>100140</v>
      </c>
      <c r="C1485" s="43" t="s">
        <v>984</v>
      </c>
      <c r="D1485" t="s">
        <v>129</v>
      </c>
      <c r="E1485" s="11" t="str">
        <f t="shared" si="34"/>
        <v>10014029401</v>
      </c>
      <c r="F1485" s="44">
        <v>29401</v>
      </c>
      <c r="G1485" s="43" t="s">
        <v>984</v>
      </c>
      <c r="I1485" s="6">
        <v>135</v>
      </c>
      <c r="J1485" s="6">
        <v>1</v>
      </c>
      <c r="K1485" s="6">
        <v>0</v>
      </c>
      <c r="L1485" s="6">
        <v>0</v>
      </c>
      <c r="M1485" s="6">
        <v>10</v>
      </c>
      <c r="N1485" s="6">
        <v>8</v>
      </c>
      <c r="O1485" s="6">
        <f>INT(VLOOKUP($I1485,怪物模板!$A$3:$N$302,怪物模板!B$1,FALSE)*M1485)</f>
        <v>4290</v>
      </c>
      <c r="P1485" s="6">
        <f>INT(VLOOKUP($I1485,怪物模板!$A$3:$N$302,怪物模板!C$1,FALSE)*N1485)</f>
        <v>263160</v>
      </c>
      <c r="Q1485" s="6">
        <f>INT(VLOOKUP($I1485,怪物模板!$A$3:$N$302,怪物模板!D$1,FALSE))</f>
        <v>8581</v>
      </c>
      <c r="R1485" s="6">
        <f>INT(VLOOKUP($I1485,怪物模板!$A$3:$N$302,怪物模板!E$1,FALSE))</f>
        <v>8581</v>
      </c>
      <c r="S1485" s="10">
        <v>0</v>
      </c>
      <c r="T1485" s="6">
        <f>INT(VLOOKUP($I1485,怪物模板!$A$3:$N$302,怪物模板!G$1,FALSE))</f>
        <v>572</v>
      </c>
      <c r="U1485" s="6">
        <f>INT(VLOOKUP($I1485,怪物模板!$A$3:$N$302,怪物模板!H$1,FALSE))</f>
        <v>915</v>
      </c>
      <c r="V1485" s="6">
        <v>2500</v>
      </c>
      <c r="W1485" s="6">
        <f>INT(VLOOKUP($I1485,怪物模板!$A$3:$N$302,怪物模板!J$1,FALSE))</f>
        <v>2288</v>
      </c>
      <c r="X1485" s="6">
        <f>INT(VLOOKUP($I1485,怪物模板!$A$3:$N$302,怪物模板!K$1,FALSE)*10%)</f>
        <v>114</v>
      </c>
      <c r="Y1485" s="6">
        <f>INT(VLOOKUP($I1485,怪物模板!$A$3:$N$302,怪物模板!L$1,FALSE))</f>
        <v>12000</v>
      </c>
      <c r="Z1485" s="6">
        <f>INT(VLOOKUP($I1485,怪物模板!$A$3:$N$302,怪物模板!M$1,FALSE))</f>
        <v>0</v>
      </c>
      <c r="AA1485" s="6">
        <f>INT(VLOOKUP($I1485,怪物模板!$A$3:$N$302,怪物模板!N$1,FALSE))</f>
        <v>550</v>
      </c>
      <c r="AB1485" s="6">
        <v>0</v>
      </c>
      <c r="AC1485" s="6">
        <v>0</v>
      </c>
      <c r="AD1485">
        <v>2574</v>
      </c>
    </row>
    <row r="1486" ht="14.25" spans="1:30">
      <c r="A1486" s="6">
        <v>1483</v>
      </c>
      <c r="B1486">
        <v>100170</v>
      </c>
      <c r="C1486" s="43" t="s">
        <v>985</v>
      </c>
      <c r="D1486" t="s">
        <v>977</v>
      </c>
      <c r="E1486" s="11" t="str">
        <f t="shared" si="34"/>
        <v>10017021118</v>
      </c>
      <c r="F1486" s="43">
        <v>21118</v>
      </c>
      <c r="G1486" s="43" t="s">
        <v>985</v>
      </c>
      <c r="I1486" s="6">
        <v>145</v>
      </c>
      <c r="J1486" s="6">
        <v>1</v>
      </c>
      <c r="K1486" s="6">
        <v>0</v>
      </c>
      <c r="L1486" s="6">
        <v>0</v>
      </c>
      <c r="M1486" s="6">
        <v>10</v>
      </c>
      <c r="N1486" s="6">
        <v>8</v>
      </c>
      <c r="O1486" s="6">
        <f>INT(VLOOKUP($I1486,怪物模板!$A$3:$N$302,怪物模板!B$1,FALSE)*M1486)</f>
        <v>4760</v>
      </c>
      <c r="P1486" s="6">
        <f>INT(VLOOKUP($I1486,怪物模板!$A$3:$N$302,怪物模板!C$1,FALSE)*N1486)</f>
        <v>292392</v>
      </c>
      <c r="Q1486" s="6">
        <f>INT(VLOOKUP($I1486,怪物模板!$A$3:$N$302,怪物模板!D$1,FALSE))</f>
        <v>9534</v>
      </c>
      <c r="R1486" s="6">
        <f>INT(VLOOKUP($I1486,怪物模板!$A$3:$N$302,怪物模板!E$1,FALSE))</f>
        <v>9534</v>
      </c>
      <c r="S1486" s="10">
        <v>0</v>
      </c>
      <c r="T1486" s="6">
        <f>INT(VLOOKUP($I1486,怪物模板!$A$3:$N$302,怪物模板!G$1,FALSE))</f>
        <v>635</v>
      </c>
      <c r="U1486" s="6">
        <f>INT(VLOOKUP($I1486,怪物模板!$A$3:$N$302,怪物模板!H$1,FALSE))</f>
        <v>1017</v>
      </c>
      <c r="V1486" s="6">
        <v>2500</v>
      </c>
      <c r="W1486" s="6">
        <f>INT(VLOOKUP($I1486,怪物模板!$A$3:$N$302,怪物模板!J$1,FALSE))</f>
        <v>2542</v>
      </c>
      <c r="X1486" s="6">
        <f>INT(VLOOKUP($I1486,怪物模板!$A$3:$N$302,怪物模板!K$1,FALSE)*10%)</f>
        <v>127</v>
      </c>
      <c r="Y1486" s="6">
        <f>INT(VLOOKUP($I1486,怪物模板!$A$3:$N$302,怪物模板!L$1,FALSE))</f>
        <v>12000</v>
      </c>
      <c r="Z1486" s="6">
        <f>INT(VLOOKUP($I1486,怪物模板!$A$3:$N$302,怪物模板!M$1,FALSE))</f>
        <v>0</v>
      </c>
      <c r="AA1486" s="6">
        <f>INT(VLOOKUP($I1486,怪物模板!$A$3:$N$302,怪物模板!N$1,FALSE))</f>
        <v>550</v>
      </c>
      <c r="AB1486" s="6">
        <v>0</v>
      </c>
      <c r="AC1486" s="6">
        <v>0</v>
      </c>
      <c r="AD1486">
        <v>2856</v>
      </c>
    </row>
    <row r="1487" ht="14.25" spans="1:30">
      <c r="A1487" s="6">
        <v>1484</v>
      </c>
      <c r="B1487">
        <v>100170</v>
      </c>
      <c r="C1487" s="43" t="s">
        <v>986</v>
      </c>
      <c r="D1487" t="s">
        <v>977</v>
      </c>
      <c r="E1487" s="11" t="str">
        <f t="shared" si="34"/>
        <v>10017021119</v>
      </c>
      <c r="F1487" s="43">
        <v>21119</v>
      </c>
      <c r="G1487" s="43" t="s">
        <v>986</v>
      </c>
      <c r="I1487" s="6">
        <v>145</v>
      </c>
      <c r="J1487" s="6">
        <v>1</v>
      </c>
      <c r="K1487" s="6">
        <v>0</v>
      </c>
      <c r="L1487" s="6">
        <v>0</v>
      </c>
      <c r="M1487" s="6">
        <v>10</v>
      </c>
      <c r="N1487" s="6">
        <v>8</v>
      </c>
      <c r="O1487" s="6">
        <f>INT(VLOOKUP($I1487,怪物模板!$A$3:$N$302,怪物模板!B$1,FALSE)*M1487)</f>
        <v>4760</v>
      </c>
      <c r="P1487" s="6">
        <f>INT(VLOOKUP($I1487,怪物模板!$A$3:$N$302,怪物模板!C$1,FALSE)*N1487)</f>
        <v>292392</v>
      </c>
      <c r="Q1487" s="6">
        <f>INT(VLOOKUP($I1487,怪物模板!$A$3:$N$302,怪物模板!D$1,FALSE))</f>
        <v>9534</v>
      </c>
      <c r="R1487" s="6">
        <f>INT(VLOOKUP($I1487,怪物模板!$A$3:$N$302,怪物模板!E$1,FALSE))</f>
        <v>9534</v>
      </c>
      <c r="S1487" s="10">
        <v>0</v>
      </c>
      <c r="T1487" s="6">
        <f>INT(VLOOKUP($I1487,怪物模板!$A$3:$N$302,怪物模板!G$1,FALSE))</f>
        <v>635</v>
      </c>
      <c r="U1487" s="6">
        <f>INT(VLOOKUP($I1487,怪物模板!$A$3:$N$302,怪物模板!H$1,FALSE))</f>
        <v>1017</v>
      </c>
      <c r="V1487" s="6">
        <v>2500</v>
      </c>
      <c r="W1487" s="6">
        <f>INT(VLOOKUP($I1487,怪物模板!$A$3:$N$302,怪物模板!J$1,FALSE))</f>
        <v>2542</v>
      </c>
      <c r="X1487" s="6">
        <f>INT(VLOOKUP($I1487,怪物模板!$A$3:$N$302,怪物模板!K$1,FALSE)*10%)</f>
        <v>127</v>
      </c>
      <c r="Y1487" s="6">
        <f>INT(VLOOKUP($I1487,怪物模板!$A$3:$N$302,怪物模板!L$1,FALSE))</f>
        <v>12000</v>
      </c>
      <c r="Z1487" s="6">
        <f>INT(VLOOKUP($I1487,怪物模板!$A$3:$N$302,怪物模板!M$1,FALSE))</f>
        <v>0</v>
      </c>
      <c r="AA1487" s="6">
        <f>INT(VLOOKUP($I1487,怪物模板!$A$3:$N$302,怪物模板!N$1,FALSE))</f>
        <v>550</v>
      </c>
      <c r="AB1487" s="6">
        <v>0</v>
      </c>
      <c r="AC1487" s="6">
        <v>0</v>
      </c>
      <c r="AD1487">
        <v>2856</v>
      </c>
    </row>
    <row r="1488" ht="14.25" spans="1:30">
      <c r="A1488" s="6">
        <v>1485</v>
      </c>
      <c r="B1488">
        <v>100170</v>
      </c>
      <c r="C1488" s="43" t="s">
        <v>987</v>
      </c>
      <c r="D1488" t="s">
        <v>977</v>
      </c>
      <c r="E1488" s="11" t="str">
        <f t="shared" si="34"/>
        <v>10017021701</v>
      </c>
      <c r="F1488" s="43">
        <v>21701</v>
      </c>
      <c r="G1488" s="43" t="s">
        <v>987</v>
      </c>
      <c r="I1488" s="6">
        <v>145</v>
      </c>
      <c r="J1488" s="6">
        <v>1</v>
      </c>
      <c r="K1488" s="6">
        <v>0</v>
      </c>
      <c r="L1488" s="6">
        <v>0</v>
      </c>
      <c r="M1488" s="6">
        <v>10</v>
      </c>
      <c r="N1488" s="6">
        <v>8</v>
      </c>
      <c r="O1488" s="6">
        <f>INT(VLOOKUP($I1488,怪物模板!$A$3:$N$302,怪物模板!B$1,FALSE)*M1488)</f>
        <v>4760</v>
      </c>
      <c r="P1488" s="6">
        <f>INT(VLOOKUP($I1488,怪物模板!$A$3:$N$302,怪物模板!C$1,FALSE)*N1488)</f>
        <v>292392</v>
      </c>
      <c r="Q1488" s="6">
        <f>INT(VLOOKUP($I1488,怪物模板!$A$3:$N$302,怪物模板!D$1,FALSE))</f>
        <v>9534</v>
      </c>
      <c r="R1488" s="6">
        <f>INT(VLOOKUP($I1488,怪物模板!$A$3:$N$302,怪物模板!E$1,FALSE))</f>
        <v>9534</v>
      </c>
      <c r="S1488" s="10">
        <v>0</v>
      </c>
      <c r="T1488" s="6">
        <f>INT(VLOOKUP($I1488,怪物模板!$A$3:$N$302,怪物模板!G$1,FALSE))</f>
        <v>635</v>
      </c>
      <c r="U1488" s="6">
        <f>INT(VLOOKUP($I1488,怪物模板!$A$3:$N$302,怪物模板!H$1,FALSE))</f>
        <v>1017</v>
      </c>
      <c r="V1488" s="6">
        <v>2500</v>
      </c>
      <c r="W1488" s="6">
        <f>INT(VLOOKUP($I1488,怪物模板!$A$3:$N$302,怪物模板!J$1,FALSE))</f>
        <v>2542</v>
      </c>
      <c r="X1488" s="6">
        <f>INT(VLOOKUP($I1488,怪物模板!$A$3:$N$302,怪物模板!K$1,FALSE)*10%)</f>
        <v>127</v>
      </c>
      <c r="Y1488" s="6">
        <f>INT(VLOOKUP($I1488,怪物模板!$A$3:$N$302,怪物模板!L$1,FALSE))</f>
        <v>12000</v>
      </c>
      <c r="Z1488" s="6">
        <f>INT(VLOOKUP($I1488,怪物模板!$A$3:$N$302,怪物模板!M$1,FALSE))</f>
        <v>0</v>
      </c>
      <c r="AA1488" s="6">
        <f>INT(VLOOKUP($I1488,怪物模板!$A$3:$N$302,怪物模板!N$1,FALSE))</f>
        <v>550</v>
      </c>
      <c r="AB1488" s="6">
        <v>0</v>
      </c>
      <c r="AC1488" s="6">
        <v>0</v>
      </c>
      <c r="AD1488">
        <v>2856</v>
      </c>
    </row>
    <row r="1489" ht="14.25" spans="1:30">
      <c r="A1489" s="6">
        <v>1486</v>
      </c>
      <c r="B1489">
        <v>100170</v>
      </c>
      <c r="C1489" s="43" t="s">
        <v>988</v>
      </c>
      <c r="D1489" t="s">
        <v>977</v>
      </c>
      <c r="E1489" s="11" t="str">
        <f t="shared" si="34"/>
        <v>10017021702</v>
      </c>
      <c r="F1489" s="43">
        <v>21702</v>
      </c>
      <c r="G1489" s="43" t="s">
        <v>988</v>
      </c>
      <c r="I1489" s="6">
        <v>145</v>
      </c>
      <c r="J1489" s="6">
        <v>1</v>
      </c>
      <c r="K1489" s="6">
        <v>0</v>
      </c>
      <c r="L1489" s="6">
        <v>0</v>
      </c>
      <c r="M1489" s="6">
        <v>10</v>
      </c>
      <c r="N1489" s="6">
        <v>8</v>
      </c>
      <c r="O1489" s="6">
        <f>INT(VLOOKUP($I1489,怪物模板!$A$3:$N$302,怪物模板!B$1,FALSE)*M1489)</f>
        <v>4760</v>
      </c>
      <c r="P1489" s="6">
        <f>INT(VLOOKUP($I1489,怪物模板!$A$3:$N$302,怪物模板!C$1,FALSE)*N1489)</f>
        <v>292392</v>
      </c>
      <c r="Q1489" s="6">
        <f>INT(VLOOKUP($I1489,怪物模板!$A$3:$N$302,怪物模板!D$1,FALSE))</f>
        <v>9534</v>
      </c>
      <c r="R1489" s="6">
        <f>INT(VLOOKUP($I1489,怪物模板!$A$3:$N$302,怪物模板!E$1,FALSE))</f>
        <v>9534</v>
      </c>
      <c r="S1489" s="10">
        <v>0</v>
      </c>
      <c r="T1489" s="6">
        <f>INT(VLOOKUP($I1489,怪物模板!$A$3:$N$302,怪物模板!G$1,FALSE))</f>
        <v>635</v>
      </c>
      <c r="U1489" s="6">
        <f>INT(VLOOKUP($I1489,怪物模板!$A$3:$N$302,怪物模板!H$1,FALSE))</f>
        <v>1017</v>
      </c>
      <c r="V1489" s="6">
        <v>2500</v>
      </c>
      <c r="W1489" s="6">
        <f>INT(VLOOKUP($I1489,怪物模板!$A$3:$N$302,怪物模板!J$1,FALSE))</f>
        <v>2542</v>
      </c>
      <c r="X1489" s="6">
        <f>INT(VLOOKUP($I1489,怪物模板!$A$3:$N$302,怪物模板!K$1,FALSE)*10%)</f>
        <v>127</v>
      </c>
      <c r="Y1489" s="6">
        <f>INT(VLOOKUP($I1489,怪物模板!$A$3:$N$302,怪物模板!L$1,FALSE))</f>
        <v>12000</v>
      </c>
      <c r="Z1489" s="6">
        <f>INT(VLOOKUP($I1489,怪物模板!$A$3:$N$302,怪物模板!M$1,FALSE))</f>
        <v>0</v>
      </c>
      <c r="AA1489" s="6">
        <f>INT(VLOOKUP($I1489,怪物模板!$A$3:$N$302,怪物模板!N$1,FALSE))</f>
        <v>550</v>
      </c>
      <c r="AB1489" s="6">
        <v>0</v>
      </c>
      <c r="AC1489" s="6">
        <v>0</v>
      </c>
      <c r="AD1489">
        <v>2856</v>
      </c>
    </row>
    <row r="1490" ht="14.25" spans="1:30">
      <c r="A1490" s="6">
        <v>1487</v>
      </c>
      <c r="B1490">
        <v>100170</v>
      </c>
      <c r="C1490" s="43" t="s">
        <v>989</v>
      </c>
      <c r="D1490" t="s">
        <v>977</v>
      </c>
      <c r="E1490" s="11" t="str">
        <f t="shared" si="34"/>
        <v>10017021703</v>
      </c>
      <c r="F1490" s="43">
        <v>21703</v>
      </c>
      <c r="G1490" s="43" t="s">
        <v>989</v>
      </c>
      <c r="I1490" s="6">
        <v>145</v>
      </c>
      <c r="J1490" s="6">
        <v>1</v>
      </c>
      <c r="K1490" s="6">
        <v>0</v>
      </c>
      <c r="L1490" s="6">
        <v>0</v>
      </c>
      <c r="M1490" s="6">
        <v>10</v>
      </c>
      <c r="N1490" s="6">
        <v>8</v>
      </c>
      <c r="O1490" s="6">
        <f>INT(VLOOKUP($I1490,怪物模板!$A$3:$N$302,怪物模板!B$1,FALSE)*M1490)</f>
        <v>4760</v>
      </c>
      <c r="P1490" s="6">
        <f>INT(VLOOKUP($I1490,怪物模板!$A$3:$N$302,怪物模板!C$1,FALSE)*N1490)</f>
        <v>292392</v>
      </c>
      <c r="Q1490" s="6">
        <f>INT(VLOOKUP($I1490,怪物模板!$A$3:$N$302,怪物模板!D$1,FALSE))</f>
        <v>9534</v>
      </c>
      <c r="R1490" s="6">
        <f>INT(VLOOKUP($I1490,怪物模板!$A$3:$N$302,怪物模板!E$1,FALSE))</f>
        <v>9534</v>
      </c>
      <c r="S1490" s="10">
        <v>0</v>
      </c>
      <c r="T1490" s="6">
        <f>INT(VLOOKUP($I1490,怪物模板!$A$3:$N$302,怪物模板!G$1,FALSE))</f>
        <v>635</v>
      </c>
      <c r="U1490" s="6">
        <f>INT(VLOOKUP($I1490,怪物模板!$A$3:$N$302,怪物模板!H$1,FALSE))</f>
        <v>1017</v>
      </c>
      <c r="V1490" s="6">
        <v>2500</v>
      </c>
      <c r="W1490" s="6">
        <f>INT(VLOOKUP($I1490,怪物模板!$A$3:$N$302,怪物模板!J$1,FALSE))</f>
        <v>2542</v>
      </c>
      <c r="X1490" s="6">
        <f>INT(VLOOKUP($I1490,怪物模板!$A$3:$N$302,怪物模板!K$1,FALSE)*10%)</f>
        <v>127</v>
      </c>
      <c r="Y1490" s="6">
        <f>INT(VLOOKUP($I1490,怪物模板!$A$3:$N$302,怪物模板!L$1,FALSE))</f>
        <v>12000</v>
      </c>
      <c r="Z1490" s="6">
        <f>INT(VLOOKUP($I1490,怪物模板!$A$3:$N$302,怪物模板!M$1,FALSE))</f>
        <v>0</v>
      </c>
      <c r="AA1490" s="6">
        <f>INT(VLOOKUP($I1490,怪物模板!$A$3:$N$302,怪物模板!N$1,FALSE))</f>
        <v>550</v>
      </c>
      <c r="AB1490" s="6">
        <v>0</v>
      </c>
      <c r="AC1490" s="6">
        <v>0</v>
      </c>
      <c r="AD1490">
        <v>2856</v>
      </c>
    </row>
    <row r="1491" ht="14.25" spans="1:30">
      <c r="A1491" s="6">
        <v>1488</v>
      </c>
      <c r="B1491">
        <v>100170</v>
      </c>
      <c r="C1491" s="43" t="s">
        <v>990</v>
      </c>
      <c r="D1491" t="s">
        <v>129</v>
      </c>
      <c r="E1491" s="11" t="str">
        <f t="shared" si="34"/>
        <v>10017026092</v>
      </c>
      <c r="F1491" s="44">
        <v>26092</v>
      </c>
      <c r="G1491" s="43" t="s">
        <v>990</v>
      </c>
      <c r="I1491" s="6">
        <v>145</v>
      </c>
      <c r="J1491" s="6">
        <v>3</v>
      </c>
      <c r="K1491" s="6">
        <v>0</v>
      </c>
      <c r="L1491" s="6">
        <v>0</v>
      </c>
      <c r="M1491" s="6">
        <v>50</v>
      </c>
      <c r="N1491" s="6">
        <v>50</v>
      </c>
      <c r="O1491" s="6">
        <f>INT(VLOOKUP($I1491,怪物模板!$A$3:$N$302,怪物模板!B$1,FALSE)*M1491)</f>
        <v>23800</v>
      </c>
      <c r="P1491" s="6">
        <f>INT(VLOOKUP($I1491,怪物模板!$A$3:$N$302,怪物模板!C$1,FALSE)*N1491)</f>
        <v>1827450</v>
      </c>
      <c r="Q1491" s="6">
        <f>INT(VLOOKUP($I1491,怪物模板!$A$3:$N$302,怪物模板!D$1,FALSE))</f>
        <v>9534</v>
      </c>
      <c r="R1491" s="6">
        <f>INT(VLOOKUP($I1491,怪物模板!$A$3:$N$302,怪物模板!E$1,FALSE))</f>
        <v>9534</v>
      </c>
      <c r="S1491" s="10">
        <v>0</v>
      </c>
      <c r="T1491" s="6">
        <f>INT(VLOOKUP($I1491,怪物模板!$A$3:$N$302,怪物模板!G$1,FALSE))</f>
        <v>635</v>
      </c>
      <c r="U1491" s="6">
        <f>INT(VLOOKUP($I1491,怪物模板!$A$3:$N$302,怪物模板!H$1,FALSE))</f>
        <v>1017</v>
      </c>
      <c r="V1491" s="6">
        <v>4000</v>
      </c>
      <c r="W1491" s="6">
        <v>15000</v>
      </c>
      <c r="X1491" s="6">
        <f>INT(VLOOKUP($I1491,怪物模板!$A$3:$N$302,怪物模板!K$1,FALSE)*10%)</f>
        <v>127</v>
      </c>
      <c r="Y1491" s="6">
        <f>INT(VLOOKUP($I1491,怪物模板!$A$3:$N$302,怪物模板!L$1,FALSE))</f>
        <v>12000</v>
      </c>
      <c r="Z1491" s="6">
        <v>30000</v>
      </c>
      <c r="AA1491" s="6">
        <f>INT(VLOOKUP($I1491,怪物模板!$A$3:$N$302,怪物模板!N$1,FALSE))</f>
        <v>550</v>
      </c>
      <c r="AB1491" s="6">
        <v>0</v>
      </c>
      <c r="AC1491" s="6">
        <v>0</v>
      </c>
      <c r="AD1491">
        <v>23800</v>
      </c>
    </row>
    <row r="1492" ht="14.25" spans="1:30">
      <c r="A1492" s="6">
        <v>1489</v>
      </c>
      <c r="B1492" s="45">
        <v>100170</v>
      </c>
      <c r="C1492" s="46" t="s">
        <v>991</v>
      </c>
      <c r="D1492" t="s">
        <v>129</v>
      </c>
      <c r="E1492" s="11" t="str">
        <f t="shared" si="34"/>
        <v>10017029010</v>
      </c>
      <c r="F1492" s="44">
        <v>29010</v>
      </c>
      <c r="G1492" s="43" t="s">
        <v>991</v>
      </c>
      <c r="I1492" s="6">
        <v>145</v>
      </c>
      <c r="J1492" s="6">
        <v>1</v>
      </c>
      <c r="K1492" s="6">
        <v>0</v>
      </c>
      <c r="L1492" s="6">
        <v>0</v>
      </c>
      <c r="M1492" s="6">
        <v>10</v>
      </c>
      <c r="N1492" s="6">
        <v>8</v>
      </c>
      <c r="O1492" s="6">
        <f>INT(VLOOKUP($I1492,怪物模板!$A$3:$N$302,怪物模板!B$1,FALSE)*M1492)</f>
        <v>4760</v>
      </c>
      <c r="P1492" s="6">
        <f>INT(VLOOKUP($I1492,怪物模板!$A$3:$N$302,怪物模板!C$1,FALSE)*N1492)</f>
        <v>292392</v>
      </c>
      <c r="Q1492" s="6">
        <f>INT(VLOOKUP($I1492,怪物模板!$A$3:$N$302,怪物模板!D$1,FALSE))</f>
        <v>9534</v>
      </c>
      <c r="R1492" s="6">
        <f>INT(VLOOKUP($I1492,怪物模板!$A$3:$N$302,怪物模板!E$1,FALSE))</f>
        <v>9534</v>
      </c>
      <c r="S1492" s="10">
        <v>0</v>
      </c>
      <c r="T1492" s="6">
        <f>INT(VLOOKUP($I1492,怪物模板!$A$3:$N$302,怪物模板!G$1,FALSE))</f>
        <v>635</v>
      </c>
      <c r="U1492" s="6">
        <f>INT(VLOOKUP($I1492,怪物模板!$A$3:$N$302,怪物模板!H$1,FALSE))</f>
        <v>1017</v>
      </c>
      <c r="V1492" s="6">
        <v>2500</v>
      </c>
      <c r="W1492" s="6">
        <f>INT(VLOOKUP($I1492,怪物模板!$A$3:$N$302,怪物模板!J$1,FALSE))</f>
        <v>2542</v>
      </c>
      <c r="X1492" s="6">
        <f>INT(VLOOKUP($I1492,怪物模板!$A$3:$N$302,怪物模板!K$1,FALSE)*10%)</f>
        <v>127</v>
      </c>
      <c r="Y1492" s="6">
        <f>INT(VLOOKUP($I1492,怪物模板!$A$3:$N$302,怪物模板!L$1,FALSE))</f>
        <v>12000</v>
      </c>
      <c r="Z1492" s="6">
        <f>INT(VLOOKUP($I1492,怪物模板!$A$3:$N$302,怪物模板!M$1,FALSE))</f>
        <v>0</v>
      </c>
      <c r="AA1492" s="6">
        <f>INT(VLOOKUP($I1492,怪物模板!$A$3:$N$302,怪物模板!N$1,FALSE))</f>
        <v>550</v>
      </c>
      <c r="AB1492" s="6">
        <v>0</v>
      </c>
      <c r="AC1492" s="6">
        <v>0</v>
      </c>
      <c r="AD1492">
        <v>1200</v>
      </c>
    </row>
    <row r="1493" ht="14.25" spans="1:30">
      <c r="A1493" s="6">
        <v>1490</v>
      </c>
      <c r="B1493">
        <v>100180</v>
      </c>
      <c r="C1493" s="43" t="s">
        <v>992</v>
      </c>
      <c r="D1493" t="s">
        <v>977</v>
      </c>
      <c r="E1493" s="11" t="str">
        <f t="shared" si="34"/>
        <v>10018021801</v>
      </c>
      <c r="F1493" s="43">
        <v>21801</v>
      </c>
      <c r="G1493" s="43" t="s">
        <v>992</v>
      </c>
      <c r="I1493" s="6">
        <v>148</v>
      </c>
      <c r="J1493" s="6">
        <v>1</v>
      </c>
      <c r="K1493" s="6">
        <v>0</v>
      </c>
      <c r="L1493" s="6">
        <v>0</v>
      </c>
      <c r="M1493" s="6">
        <v>10</v>
      </c>
      <c r="N1493" s="6">
        <v>8</v>
      </c>
      <c r="O1493" s="6">
        <f>INT(VLOOKUP($I1493,怪物模板!$A$3:$N$302,怪物模板!B$1,FALSE)*M1493)</f>
        <v>4910</v>
      </c>
      <c r="P1493" s="6">
        <f>INT(VLOOKUP($I1493,怪物模板!$A$3:$N$302,怪物模板!C$1,FALSE)*N1493)</f>
        <v>301432</v>
      </c>
      <c r="Q1493" s="6">
        <f>INT(VLOOKUP($I1493,怪物模板!$A$3:$N$302,怪物模板!D$1,FALSE))</f>
        <v>9829</v>
      </c>
      <c r="R1493" s="6">
        <f>INT(VLOOKUP($I1493,怪物模板!$A$3:$N$302,怪物模板!E$1,FALSE))</f>
        <v>9829</v>
      </c>
      <c r="S1493" s="10">
        <v>0</v>
      </c>
      <c r="T1493" s="6">
        <f>INT(VLOOKUP($I1493,怪物模板!$A$3:$N$302,怪物模板!G$1,FALSE))</f>
        <v>655</v>
      </c>
      <c r="U1493" s="6">
        <f>INT(VLOOKUP($I1493,怪物模板!$A$3:$N$302,怪物模板!H$1,FALSE))</f>
        <v>1048</v>
      </c>
      <c r="V1493" s="6">
        <v>2500</v>
      </c>
      <c r="W1493" s="6">
        <f>INT(VLOOKUP($I1493,怪物模板!$A$3:$N$302,怪物模板!J$1,FALSE))</f>
        <v>2621</v>
      </c>
      <c r="X1493" s="6">
        <f>INT(VLOOKUP($I1493,怪物模板!$A$3:$N$302,怪物模板!K$1,FALSE)*10%)</f>
        <v>131</v>
      </c>
      <c r="Y1493" s="6">
        <f>INT(VLOOKUP($I1493,怪物模板!$A$3:$N$302,怪物模板!L$1,FALSE))</f>
        <v>12000</v>
      </c>
      <c r="Z1493" s="6">
        <f>INT(VLOOKUP($I1493,怪物模板!$A$3:$N$302,怪物模板!M$1,FALSE))</f>
        <v>0</v>
      </c>
      <c r="AA1493" s="6">
        <f>INT(VLOOKUP($I1493,怪物模板!$A$3:$N$302,怪物模板!N$1,FALSE))</f>
        <v>550</v>
      </c>
      <c r="AB1493" s="6">
        <v>0</v>
      </c>
      <c r="AC1493" s="6">
        <v>0</v>
      </c>
      <c r="AD1493">
        <v>2946</v>
      </c>
    </row>
    <row r="1494" ht="14.25" spans="1:30">
      <c r="A1494" s="6">
        <v>1491</v>
      </c>
      <c r="B1494">
        <v>100180</v>
      </c>
      <c r="C1494" s="43" t="s">
        <v>993</v>
      </c>
      <c r="D1494" t="s">
        <v>977</v>
      </c>
      <c r="E1494" s="11" t="str">
        <f t="shared" si="34"/>
        <v>10018021802</v>
      </c>
      <c r="F1494" s="43">
        <v>21802</v>
      </c>
      <c r="G1494" s="43" t="s">
        <v>993</v>
      </c>
      <c r="I1494" s="6">
        <v>148</v>
      </c>
      <c r="J1494" s="6">
        <v>1</v>
      </c>
      <c r="K1494" s="6">
        <v>0</v>
      </c>
      <c r="L1494" s="6">
        <v>0</v>
      </c>
      <c r="M1494" s="6">
        <v>10</v>
      </c>
      <c r="N1494" s="6">
        <v>8</v>
      </c>
      <c r="O1494" s="6">
        <f>INT(VLOOKUP($I1494,怪物模板!$A$3:$N$302,怪物模板!B$1,FALSE)*M1494)</f>
        <v>4910</v>
      </c>
      <c r="P1494" s="6">
        <f>INT(VLOOKUP($I1494,怪物模板!$A$3:$N$302,怪物模板!C$1,FALSE)*N1494)</f>
        <v>301432</v>
      </c>
      <c r="Q1494" s="6">
        <f>INT(VLOOKUP($I1494,怪物模板!$A$3:$N$302,怪物模板!D$1,FALSE))</f>
        <v>9829</v>
      </c>
      <c r="R1494" s="6">
        <f>INT(VLOOKUP($I1494,怪物模板!$A$3:$N$302,怪物模板!E$1,FALSE))</f>
        <v>9829</v>
      </c>
      <c r="S1494" s="10">
        <v>0</v>
      </c>
      <c r="T1494" s="6">
        <f>INT(VLOOKUP($I1494,怪物模板!$A$3:$N$302,怪物模板!G$1,FALSE))</f>
        <v>655</v>
      </c>
      <c r="U1494" s="6">
        <f>INT(VLOOKUP($I1494,怪物模板!$A$3:$N$302,怪物模板!H$1,FALSE))</f>
        <v>1048</v>
      </c>
      <c r="V1494" s="6">
        <v>2500</v>
      </c>
      <c r="W1494" s="6">
        <f>INT(VLOOKUP($I1494,怪物模板!$A$3:$N$302,怪物模板!J$1,FALSE))</f>
        <v>2621</v>
      </c>
      <c r="X1494" s="6">
        <f>INT(VLOOKUP($I1494,怪物模板!$A$3:$N$302,怪物模板!K$1,FALSE)*10%)</f>
        <v>131</v>
      </c>
      <c r="Y1494" s="6">
        <f>INT(VLOOKUP($I1494,怪物模板!$A$3:$N$302,怪物模板!L$1,FALSE))</f>
        <v>12000</v>
      </c>
      <c r="Z1494" s="6">
        <f>INT(VLOOKUP($I1494,怪物模板!$A$3:$N$302,怪物模板!M$1,FALSE))</f>
        <v>0</v>
      </c>
      <c r="AA1494" s="6">
        <f>INT(VLOOKUP($I1494,怪物模板!$A$3:$N$302,怪物模板!N$1,FALSE))</f>
        <v>550</v>
      </c>
      <c r="AB1494" s="6">
        <v>0</v>
      </c>
      <c r="AC1494" s="6">
        <v>0</v>
      </c>
      <c r="AD1494">
        <v>2946</v>
      </c>
    </row>
    <row r="1495" ht="14.25" spans="1:30">
      <c r="A1495" s="6">
        <v>1492</v>
      </c>
      <c r="B1495">
        <v>100180</v>
      </c>
      <c r="C1495" s="43" t="s">
        <v>994</v>
      </c>
      <c r="D1495" t="s">
        <v>977</v>
      </c>
      <c r="E1495" s="11" t="str">
        <f t="shared" si="34"/>
        <v>10018021803</v>
      </c>
      <c r="F1495" s="43">
        <v>21803</v>
      </c>
      <c r="G1495" s="43" t="s">
        <v>994</v>
      </c>
      <c r="I1495" s="6">
        <v>148</v>
      </c>
      <c r="J1495" s="6">
        <v>1</v>
      </c>
      <c r="K1495" s="6">
        <v>0</v>
      </c>
      <c r="L1495" s="6">
        <v>0</v>
      </c>
      <c r="M1495" s="6">
        <v>10</v>
      </c>
      <c r="N1495" s="6">
        <v>8</v>
      </c>
      <c r="O1495" s="6">
        <f>INT(VLOOKUP($I1495,怪物模板!$A$3:$N$302,怪物模板!B$1,FALSE)*M1495)</f>
        <v>4910</v>
      </c>
      <c r="P1495" s="6">
        <f>INT(VLOOKUP($I1495,怪物模板!$A$3:$N$302,怪物模板!C$1,FALSE)*N1495)</f>
        <v>301432</v>
      </c>
      <c r="Q1495" s="6">
        <f>INT(VLOOKUP($I1495,怪物模板!$A$3:$N$302,怪物模板!D$1,FALSE))</f>
        <v>9829</v>
      </c>
      <c r="R1495" s="6">
        <f>INT(VLOOKUP($I1495,怪物模板!$A$3:$N$302,怪物模板!E$1,FALSE))</f>
        <v>9829</v>
      </c>
      <c r="S1495" s="10">
        <v>0</v>
      </c>
      <c r="T1495" s="6">
        <f>INT(VLOOKUP($I1495,怪物模板!$A$3:$N$302,怪物模板!G$1,FALSE))</f>
        <v>655</v>
      </c>
      <c r="U1495" s="6">
        <f>INT(VLOOKUP($I1495,怪物模板!$A$3:$N$302,怪物模板!H$1,FALSE))</f>
        <v>1048</v>
      </c>
      <c r="V1495" s="6">
        <v>2500</v>
      </c>
      <c r="W1495" s="6">
        <f>INT(VLOOKUP($I1495,怪物模板!$A$3:$N$302,怪物模板!J$1,FALSE))</f>
        <v>2621</v>
      </c>
      <c r="X1495" s="6">
        <f>INT(VLOOKUP($I1495,怪物模板!$A$3:$N$302,怪物模板!K$1,FALSE)*10%)</f>
        <v>131</v>
      </c>
      <c r="Y1495" s="6">
        <f>INT(VLOOKUP($I1495,怪物模板!$A$3:$N$302,怪物模板!L$1,FALSE))</f>
        <v>12000</v>
      </c>
      <c r="Z1495" s="6">
        <f>INT(VLOOKUP($I1495,怪物模板!$A$3:$N$302,怪物模板!M$1,FALSE))</f>
        <v>0</v>
      </c>
      <c r="AA1495" s="6">
        <f>INT(VLOOKUP($I1495,怪物模板!$A$3:$N$302,怪物模板!N$1,FALSE))</f>
        <v>550</v>
      </c>
      <c r="AB1495" s="6">
        <v>0</v>
      </c>
      <c r="AC1495" s="6">
        <v>0</v>
      </c>
      <c r="AD1495">
        <v>2946</v>
      </c>
    </row>
    <row r="1496" ht="14.25" spans="1:30">
      <c r="A1496" s="6">
        <v>1493</v>
      </c>
      <c r="B1496">
        <v>100180</v>
      </c>
      <c r="C1496" s="43" t="s">
        <v>995</v>
      </c>
      <c r="D1496" t="s">
        <v>977</v>
      </c>
      <c r="E1496" s="11" t="str">
        <f t="shared" si="34"/>
        <v>10018021804</v>
      </c>
      <c r="F1496" s="43">
        <v>21804</v>
      </c>
      <c r="G1496" s="43" t="s">
        <v>995</v>
      </c>
      <c r="I1496" s="6">
        <v>148</v>
      </c>
      <c r="J1496" s="6">
        <v>1</v>
      </c>
      <c r="K1496" s="6">
        <v>0</v>
      </c>
      <c r="L1496" s="6">
        <v>0</v>
      </c>
      <c r="M1496" s="6">
        <v>10</v>
      </c>
      <c r="N1496" s="6">
        <v>8</v>
      </c>
      <c r="O1496" s="6">
        <f>INT(VLOOKUP($I1496,怪物模板!$A$3:$N$302,怪物模板!B$1,FALSE)*M1496)</f>
        <v>4910</v>
      </c>
      <c r="P1496" s="6">
        <f>INT(VLOOKUP($I1496,怪物模板!$A$3:$N$302,怪物模板!C$1,FALSE)*N1496)</f>
        <v>301432</v>
      </c>
      <c r="Q1496" s="6">
        <f>INT(VLOOKUP($I1496,怪物模板!$A$3:$N$302,怪物模板!D$1,FALSE))</f>
        <v>9829</v>
      </c>
      <c r="R1496" s="6">
        <f>INT(VLOOKUP($I1496,怪物模板!$A$3:$N$302,怪物模板!E$1,FALSE))</f>
        <v>9829</v>
      </c>
      <c r="S1496" s="10">
        <v>0</v>
      </c>
      <c r="T1496" s="6">
        <f>INT(VLOOKUP($I1496,怪物模板!$A$3:$N$302,怪物模板!G$1,FALSE))</f>
        <v>655</v>
      </c>
      <c r="U1496" s="6">
        <f>INT(VLOOKUP($I1496,怪物模板!$A$3:$N$302,怪物模板!H$1,FALSE))</f>
        <v>1048</v>
      </c>
      <c r="V1496" s="6">
        <v>2500</v>
      </c>
      <c r="W1496" s="6">
        <f>INT(VLOOKUP($I1496,怪物模板!$A$3:$N$302,怪物模板!J$1,FALSE))</f>
        <v>2621</v>
      </c>
      <c r="X1496" s="6">
        <f>INT(VLOOKUP($I1496,怪物模板!$A$3:$N$302,怪物模板!K$1,FALSE)*10%)</f>
        <v>131</v>
      </c>
      <c r="Y1496" s="6">
        <f>INT(VLOOKUP($I1496,怪物模板!$A$3:$N$302,怪物模板!L$1,FALSE))</f>
        <v>12000</v>
      </c>
      <c r="Z1496" s="6">
        <f>INT(VLOOKUP($I1496,怪物模板!$A$3:$N$302,怪物模板!M$1,FALSE))</f>
        <v>0</v>
      </c>
      <c r="AA1496" s="6">
        <f>INT(VLOOKUP($I1496,怪物模板!$A$3:$N$302,怪物模板!N$1,FALSE))</f>
        <v>550</v>
      </c>
      <c r="AB1496" s="6">
        <v>0</v>
      </c>
      <c r="AC1496" s="6">
        <v>0</v>
      </c>
      <c r="AD1496">
        <v>2946</v>
      </c>
    </row>
    <row r="1497" ht="14.25" spans="1:30">
      <c r="A1497" s="6">
        <v>1494</v>
      </c>
      <c r="B1497">
        <v>100180</v>
      </c>
      <c r="C1497" s="43" t="s">
        <v>996</v>
      </c>
      <c r="D1497" t="s">
        <v>129</v>
      </c>
      <c r="E1497" s="11" t="str">
        <f t="shared" si="34"/>
        <v>10018021114</v>
      </c>
      <c r="F1497" s="44">
        <v>21114</v>
      </c>
      <c r="G1497" s="43" t="s">
        <v>996</v>
      </c>
      <c r="I1497" s="6">
        <v>148</v>
      </c>
      <c r="J1497" s="6">
        <v>1</v>
      </c>
      <c r="K1497" s="6">
        <v>0</v>
      </c>
      <c r="L1497" s="6">
        <v>0</v>
      </c>
      <c r="M1497" s="6">
        <v>10</v>
      </c>
      <c r="N1497" s="6">
        <v>8</v>
      </c>
      <c r="O1497" s="6">
        <f>INT(VLOOKUP($I1497,怪物模板!$A$3:$N$302,怪物模板!B$1,FALSE)*M1497)</f>
        <v>4910</v>
      </c>
      <c r="P1497" s="6">
        <f>INT(VLOOKUP($I1497,怪物模板!$A$3:$N$302,怪物模板!C$1,FALSE)*N1497)</f>
        <v>301432</v>
      </c>
      <c r="Q1497" s="6">
        <f>INT(VLOOKUP($I1497,怪物模板!$A$3:$N$302,怪物模板!D$1,FALSE))</f>
        <v>9829</v>
      </c>
      <c r="R1497" s="6">
        <f>INT(VLOOKUP($I1497,怪物模板!$A$3:$N$302,怪物模板!E$1,FALSE))</f>
        <v>9829</v>
      </c>
      <c r="S1497" s="10">
        <v>0</v>
      </c>
      <c r="T1497" s="6">
        <f>INT(VLOOKUP($I1497,怪物模板!$A$3:$N$302,怪物模板!G$1,FALSE))</f>
        <v>655</v>
      </c>
      <c r="U1497" s="6">
        <f>INT(VLOOKUP($I1497,怪物模板!$A$3:$N$302,怪物模板!H$1,FALSE))</f>
        <v>1048</v>
      </c>
      <c r="V1497" s="6">
        <v>2500</v>
      </c>
      <c r="W1497" s="6">
        <f>INT(VLOOKUP($I1497,怪物模板!$A$3:$N$302,怪物模板!J$1,FALSE))</f>
        <v>2621</v>
      </c>
      <c r="X1497" s="6">
        <f>INT(VLOOKUP($I1497,怪物模板!$A$3:$N$302,怪物模板!K$1,FALSE)*10%)</f>
        <v>131</v>
      </c>
      <c r="Y1497" s="6">
        <f>INT(VLOOKUP($I1497,怪物模板!$A$3:$N$302,怪物模板!L$1,FALSE))</f>
        <v>12000</v>
      </c>
      <c r="Z1497" s="6">
        <f>INT(VLOOKUP($I1497,怪物模板!$A$3:$N$302,怪物模板!M$1,FALSE))</f>
        <v>0</v>
      </c>
      <c r="AA1497" s="6">
        <f>INT(VLOOKUP($I1497,怪物模板!$A$3:$N$302,怪物模板!N$1,FALSE))</f>
        <v>550</v>
      </c>
      <c r="AB1497" s="6">
        <v>0</v>
      </c>
      <c r="AC1497" s="6">
        <v>0</v>
      </c>
      <c r="AD1497">
        <v>4500</v>
      </c>
    </row>
    <row r="1498" ht="14.25" spans="1:30">
      <c r="A1498" s="6">
        <v>1495</v>
      </c>
      <c r="B1498">
        <v>100180</v>
      </c>
      <c r="C1498" s="43" t="s">
        <v>953</v>
      </c>
      <c r="D1498" t="s">
        <v>951</v>
      </c>
      <c r="E1498" s="11" t="str">
        <f t="shared" si="34"/>
        <v>10018027701</v>
      </c>
      <c r="F1498" s="44">
        <v>27701</v>
      </c>
      <c r="G1498" s="43" t="s">
        <v>953</v>
      </c>
      <c r="I1498" s="6">
        <v>148</v>
      </c>
      <c r="J1498" s="6">
        <v>3</v>
      </c>
      <c r="K1498" s="6">
        <v>0</v>
      </c>
      <c r="L1498" s="6">
        <v>0</v>
      </c>
      <c r="M1498" s="6">
        <v>50</v>
      </c>
      <c r="N1498" s="6">
        <v>50</v>
      </c>
      <c r="O1498" s="6">
        <f>INT(VLOOKUP($I1498,怪物模板!$A$3:$N$302,怪物模板!B$1,FALSE)*M1498)</f>
        <v>24550</v>
      </c>
      <c r="P1498" s="6">
        <f>INT(VLOOKUP($I1498,怪物模板!$A$3:$N$302,怪物模板!C$1,FALSE)*N1498)</f>
        <v>1883950</v>
      </c>
      <c r="Q1498" s="6">
        <f>INT(VLOOKUP($I1498,怪物模板!$A$3:$N$302,怪物模板!D$1,FALSE))</f>
        <v>9829</v>
      </c>
      <c r="R1498" s="6">
        <f>INT(VLOOKUP($I1498,怪物模板!$A$3:$N$302,怪物模板!E$1,FALSE))</f>
        <v>9829</v>
      </c>
      <c r="S1498" s="10">
        <v>0</v>
      </c>
      <c r="T1498" s="6">
        <f>INT(VLOOKUP($I1498,怪物模板!$A$3:$N$302,怪物模板!G$1,FALSE))</f>
        <v>655</v>
      </c>
      <c r="U1498" s="6">
        <f>INT(VLOOKUP($I1498,怪物模板!$A$3:$N$302,怪物模板!H$1,FALSE))</f>
        <v>1048</v>
      </c>
      <c r="V1498" s="6">
        <v>4000</v>
      </c>
      <c r="W1498" s="6">
        <v>15000</v>
      </c>
      <c r="X1498" s="6">
        <f>INT(VLOOKUP($I1498,怪物模板!$A$3:$N$302,怪物模板!K$1,FALSE)*10%)</f>
        <v>131</v>
      </c>
      <c r="Y1498" s="6">
        <f>INT(VLOOKUP($I1498,怪物模板!$A$3:$N$302,怪物模板!L$1,FALSE))</f>
        <v>12000</v>
      </c>
      <c r="Z1498" s="6">
        <v>30000</v>
      </c>
      <c r="AA1498" s="6">
        <f>INT(VLOOKUP($I1498,怪物模板!$A$3:$N$302,怪物模板!N$1,FALSE))</f>
        <v>550</v>
      </c>
      <c r="AB1498" s="6">
        <v>0</v>
      </c>
      <c r="AC1498" s="6">
        <v>0</v>
      </c>
      <c r="AD1498">
        <v>24550</v>
      </c>
    </row>
    <row r="1499" ht="14.25" spans="1:30">
      <c r="A1499" s="6">
        <v>1496</v>
      </c>
      <c r="B1499" s="45">
        <v>100180</v>
      </c>
      <c r="C1499" s="46" t="s">
        <v>997</v>
      </c>
      <c r="D1499" t="s">
        <v>129</v>
      </c>
      <c r="E1499" s="11" t="str">
        <f t="shared" si="34"/>
        <v>10018021805</v>
      </c>
      <c r="F1499" s="44">
        <v>21805</v>
      </c>
      <c r="G1499" s="43" t="s">
        <v>998</v>
      </c>
      <c r="I1499" s="6">
        <v>148</v>
      </c>
      <c r="J1499" s="6">
        <v>1</v>
      </c>
      <c r="K1499" s="6">
        <v>0</v>
      </c>
      <c r="L1499" s="6">
        <v>0</v>
      </c>
      <c r="M1499" s="6">
        <v>10</v>
      </c>
      <c r="N1499" s="6">
        <v>8</v>
      </c>
      <c r="O1499" s="6">
        <f>INT(VLOOKUP($I1499,怪物模板!$A$3:$N$302,怪物模板!B$1,FALSE)*M1499)</f>
        <v>4910</v>
      </c>
      <c r="P1499" s="6">
        <f>INT(VLOOKUP($I1499,怪物模板!$A$3:$N$302,怪物模板!C$1,FALSE)*N1499)</f>
        <v>301432</v>
      </c>
      <c r="Q1499" s="6">
        <f>INT(VLOOKUP($I1499,怪物模板!$A$3:$N$302,怪物模板!D$1,FALSE))</f>
        <v>9829</v>
      </c>
      <c r="R1499" s="6">
        <f>INT(VLOOKUP($I1499,怪物模板!$A$3:$N$302,怪物模板!E$1,FALSE))</f>
        <v>9829</v>
      </c>
      <c r="S1499" s="10">
        <v>0</v>
      </c>
      <c r="T1499" s="6">
        <f>INT(VLOOKUP($I1499,怪物模板!$A$3:$N$302,怪物模板!G$1,FALSE))</f>
        <v>655</v>
      </c>
      <c r="U1499" s="6">
        <f>INT(VLOOKUP($I1499,怪物模板!$A$3:$N$302,怪物模板!H$1,FALSE))</f>
        <v>1048</v>
      </c>
      <c r="V1499" s="6">
        <v>2500</v>
      </c>
      <c r="W1499" s="6">
        <f>INT(VLOOKUP($I1499,怪物模板!$A$3:$N$302,怪物模板!J$1,FALSE))</f>
        <v>2621</v>
      </c>
      <c r="X1499" s="6">
        <f>INT(VLOOKUP($I1499,怪物模板!$A$3:$N$302,怪物模板!K$1,FALSE)*10%)</f>
        <v>131</v>
      </c>
      <c r="Y1499" s="6">
        <f>INT(VLOOKUP($I1499,怪物模板!$A$3:$N$302,怪物模板!L$1,FALSE))</f>
        <v>12000</v>
      </c>
      <c r="Z1499" s="6">
        <f>INT(VLOOKUP($I1499,怪物模板!$A$3:$N$302,怪物模板!M$1,FALSE))</f>
        <v>0</v>
      </c>
      <c r="AA1499" s="6">
        <f>INT(VLOOKUP($I1499,怪物模板!$A$3:$N$302,怪物模板!N$1,FALSE))</f>
        <v>550</v>
      </c>
      <c r="AB1499" s="6">
        <v>0</v>
      </c>
      <c r="AC1499" s="6">
        <v>0</v>
      </c>
      <c r="AD1499">
        <v>5000</v>
      </c>
    </row>
    <row r="1500" ht="14.25" spans="1:30">
      <c r="A1500" s="6">
        <v>1497</v>
      </c>
      <c r="B1500">
        <v>100180</v>
      </c>
      <c r="C1500" s="43" t="s">
        <v>999</v>
      </c>
      <c r="D1500" t="s">
        <v>951</v>
      </c>
      <c r="E1500" s="11" t="str">
        <f t="shared" si="34"/>
        <v>10018021111</v>
      </c>
      <c r="F1500" s="44">
        <v>21111</v>
      </c>
      <c r="G1500" s="43" t="s">
        <v>999</v>
      </c>
      <c r="I1500" s="6">
        <v>148</v>
      </c>
      <c r="J1500" s="6">
        <v>3</v>
      </c>
      <c r="K1500" s="6">
        <v>0</v>
      </c>
      <c r="L1500" s="6">
        <v>0</v>
      </c>
      <c r="M1500" s="6">
        <v>80</v>
      </c>
      <c r="N1500" s="6">
        <v>50</v>
      </c>
      <c r="O1500" s="6">
        <f>INT(VLOOKUP($I1500,怪物模板!$A$3:$N$302,怪物模板!B$1,FALSE)*M1500)</f>
        <v>39280</v>
      </c>
      <c r="P1500" s="6">
        <f>INT(VLOOKUP($I1500,怪物模板!$A$3:$N$302,怪物模板!C$1,FALSE)*N1500)</f>
        <v>1883950</v>
      </c>
      <c r="Q1500" s="6">
        <f>INT(VLOOKUP($I1500,怪物模板!$A$3:$N$302,怪物模板!D$1,FALSE))</f>
        <v>9829</v>
      </c>
      <c r="R1500" s="6">
        <f>INT(VLOOKUP($I1500,怪物模板!$A$3:$N$302,怪物模板!E$1,FALSE))</f>
        <v>9829</v>
      </c>
      <c r="S1500" s="10">
        <v>0</v>
      </c>
      <c r="T1500" s="6">
        <f>INT(VLOOKUP($I1500,怪物模板!$A$3:$N$302,怪物模板!G$1,FALSE))</f>
        <v>655</v>
      </c>
      <c r="U1500" s="6">
        <f>INT(VLOOKUP($I1500,怪物模板!$A$3:$N$302,怪物模板!H$1,FALSE))</f>
        <v>1048</v>
      </c>
      <c r="V1500" s="6">
        <v>4000</v>
      </c>
      <c r="W1500" s="6">
        <v>15000</v>
      </c>
      <c r="X1500" s="6">
        <f>INT(VLOOKUP($I1500,怪物模板!$A$3:$N$302,怪物模板!K$1,FALSE)*10%)</f>
        <v>131</v>
      </c>
      <c r="Y1500" s="6">
        <f>INT(VLOOKUP($I1500,怪物模板!$A$3:$N$302,怪物模板!L$1,FALSE))</f>
        <v>12000</v>
      </c>
      <c r="Z1500" s="6">
        <v>30000</v>
      </c>
      <c r="AA1500" s="6">
        <f>INT(VLOOKUP($I1500,怪物模板!$A$3:$N$302,怪物模板!N$1,FALSE))</f>
        <v>550</v>
      </c>
      <c r="AB1500" s="6">
        <v>0</v>
      </c>
      <c r="AC1500" s="6">
        <v>0</v>
      </c>
      <c r="AD1500">
        <v>35000</v>
      </c>
    </row>
    <row r="1501" spans="1:30">
      <c r="A1501" s="6">
        <v>1498</v>
      </c>
      <c r="B1501">
        <v>100190</v>
      </c>
      <c r="C1501" t="s">
        <v>1000</v>
      </c>
      <c r="D1501" t="s">
        <v>951</v>
      </c>
      <c r="E1501" s="11" t="str">
        <f t="shared" si="34"/>
        <v>10019026070</v>
      </c>
      <c r="F1501">
        <v>26070</v>
      </c>
      <c r="G1501" t="s">
        <v>1000</v>
      </c>
      <c r="I1501" s="6">
        <v>135</v>
      </c>
      <c r="J1501" s="6">
        <v>3</v>
      </c>
      <c r="K1501" s="6">
        <v>0</v>
      </c>
      <c r="L1501" s="6">
        <v>0</v>
      </c>
      <c r="M1501" s="6">
        <v>50</v>
      </c>
      <c r="N1501" s="6">
        <v>50</v>
      </c>
      <c r="O1501" s="6">
        <f>INT(VLOOKUP($I1501,怪物模板!$A$3:$N$302,怪物模板!B$1,FALSE)*M1501)</f>
        <v>21450</v>
      </c>
      <c r="P1501" s="6">
        <f>INT(VLOOKUP($I1501,怪物模板!$A$3:$N$302,怪物模板!C$1,FALSE)*N1501)</f>
        <v>1644750</v>
      </c>
      <c r="Q1501" s="6">
        <f>INT(VLOOKUP($I1501,怪物模板!$A$3:$N$302,怪物模板!D$1,FALSE))</f>
        <v>8581</v>
      </c>
      <c r="R1501" s="6">
        <f>INT(VLOOKUP($I1501,怪物模板!$A$3:$N$302,怪物模板!E$1,FALSE))</f>
        <v>8581</v>
      </c>
      <c r="S1501" s="10">
        <v>0</v>
      </c>
      <c r="T1501" s="6">
        <f>INT(VLOOKUP($I1501,怪物模板!$A$3:$N$302,怪物模板!G$1,FALSE))</f>
        <v>572</v>
      </c>
      <c r="U1501" s="6">
        <f>INT(VLOOKUP($I1501,怪物模板!$A$3:$N$302,怪物模板!H$1,FALSE))</f>
        <v>915</v>
      </c>
      <c r="V1501" s="6">
        <v>4000</v>
      </c>
      <c r="W1501" s="6">
        <v>15000</v>
      </c>
      <c r="X1501" s="6">
        <f>INT(VLOOKUP($I1501,怪物模板!$A$3:$N$302,怪物模板!K$1,FALSE)*10%)</f>
        <v>114</v>
      </c>
      <c r="Y1501" s="6">
        <f>INT(VLOOKUP($I1501,怪物模板!$A$3:$N$302,怪物模板!L$1,FALSE))</f>
        <v>12000</v>
      </c>
      <c r="Z1501" s="6">
        <v>30000</v>
      </c>
      <c r="AA1501" s="6">
        <f>INT(VLOOKUP($I1501,怪物模板!$A$3:$N$302,怪物模板!N$1,FALSE))</f>
        <v>550</v>
      </c>
      <c r="AB1501" s="6">
        <v>0</v>
      </c>
      <c r="AC1501" s="6">
        <v>0</v>
      </c>
      <c r="AD1501">
        <v>8000</v>
      </c>
    </row>
    <row r="1502" spans="1:30">
      <c r="A1502" s="6">
        <v>1499</v>
      </c>
      <c r="B1502">
        <v>500400</v>
      </c>
      <c r="C1502" t="s">
        <v>1001</v>
      </c>
      <c r="D1502" t="s">
        <v>1002</v>
      </c>
      <c r="E1502" s="11" t="str">
        <f t="shared" si="34"/>
        <v>50040024500</v>
      </c>
      <c r="F1502">
        <v>24500</v>
      </c>
      <c r="G1502" s="7" t="s">
        <v>1003</v>
      </c>
      <c r="I1502">
        <v>100</v>
      </c>
      <c r="J1502">
        <v>3</v>
      </c>
      <c r="K1502">
        <v>0</v>
      </c>
      <c r="L1502">
        <v>0</v>
      </c>
      <c r="M1502">
        <v>0.5</v>
      </c>
      <c r="N1502">
        <v>1</v>
      </c>
      <c r="O1502">
        <v>3000</v>
      </c>
      <c r="P1502">
        <v>5201314</v>
      </c>
      <c r="Q1502">
        <v>5332</v>
      </c>
      <c r="R1502">
        <v>5332</v>
      </c>
      <c r="S1502">
        <v>2666</v>
      </c>
      <c r="T1502">
        <v>1333</v>
      </c>
      <c r="U1502">
        <v>1066</v>
      </c>
      <c r="V1502">
        <v>853</v>
      </c>
      <c r="W1502">
        <v>5000</v>
      </c>
      <c r="X1502">
        <v>1333</v>
      </c>
      <c r="Y1502">
        <v>12000</v>
      </c>
      <c r="Z1502">
        <v>30000</v>
      </c>
      <c r="AA1502">
        <v>600</v>
      </c>
      <c r="AB1502">
        <v>0</v>
      </c>
      <c r="AC1502">
        <v>0</v>
      </c>
      <c r="AD1502">
        <v>0</v>
      </c>
    </row>
    <row r="1503" spans="1:30">
      <c r="A1503" s="6">
        <v>1500</v>
      </c>
      <c r="B1503">
        <v>500400</v>
      </c>
      <c r="C1503" t="s">
        <v>1001</v>
      </c>
      <c r="D1503" t="s">
        <v>1002</v>
      </c>
      <c r="E1503" s="11" t="str">
        <f t="shared" si="34"/>
        <v>50040021402</v>
      </c>
      <c r="F1503">
        <v>21402</v>
      </c>
      <c r="G1503" s="7" t="s">
        <v>1004</v>
      </c>
      <c r="I1503">
        <v>100</v>
      </c>
      <c r="J1503">
        <v>1</v>
      </c>
      <c r="K1503">
        <v>0</v>
      </c>
      <c r="L1503">
        <v>0</v>
      </c>
      <c r="M1503">
        <v>0.5</v>
      </c>
      <c r="N1503">
        <v>1</v>
      </c>
      <c r="O1503">
        <v>888</v>
      </c>
      <c r="P1503">
        <v>188888</v>
      </c>
      <c r="Q1503">
        <v>5332</v>
      </c>
      <c r="R1503">
        <v>5332</v>
      </c>
      <c r="S1503">
        <v>2666</v>
      </c>
      <c r="T1503">
        <v>1333</v>
      </c>
      <c r="U1503">
        <v>1066</v>
      </c>
      <c r="V1503">
        <v>853</v>
      </c>
      <c r="W1503">
        <v>5000</v>
      </c>
      <c r="X1503">
        <v>1333</v>
      </c>
      <c r="Y1503">
        <v>12000</v>
      </c>
      <c r="Z1503">
        <v>30000</v>
      </c>
      <c r="AA1503">
        <v>600</v>
      </c>
      <c r="AB1503">
        <v>0</v>
      </c>
      <c r="AC1503">
        <v>0</v>
      </c>
      <c r="AD1503">
        <v>0</v>
      </c>
    </row>
    <row r="1504" spans="1:30">
      <c r="A1504" s="6">
        <v>1501</v>
      </c>
      <c r="B1504">
        <v>500400</v>
      </c>
      <c r="C1504" t="s">
        <v>1001</v>
      </c>
      <c r="D1504" t="s">
        <v>1002</v>
      </c>
      <c r="E1504" s="11" t="str">
        <f t="shared" si="34"/>
        <v>50040021403</v>
      </c>
      <c r="F1504">
        <v>21403</v>
      </c>
      <c r="G1504" s="7" t="s">
        <v>1004</v>
      </c>
      <c r="I1504">
        <v>100</v>
      </c>
      <c r="J1504">
        <v>1</v>
      </c>
      <c r="K1504">
        <v>0</v>
      </c>
      <c r="L1504">
        <v>0</v>
      </c>
      <c r="M1504">
        <v>0.5</v>
      </c>
      <c r="N1504">
        <v>1</v>
      </c>
      <c r="O1504">
        <v>888</v>
      </c>
      <c r="P1504">
        <v>188888</v>
      </c>
      <c r="Q1504">
        <v>5332</v>
      </c>
      <c r="R1504">
        <v>5332</v>
      </c>
      <c r="S1504">
        <v>2666</v>
      </c>
      <c r="T1504">
        <v>1333</v>
      </c>
      <c r="U1504">
        <v>1066</v>
      </c>
      <c r="V1504">
        <v>853</v>
      </c>
      <c r="W1504">
        <v>5000</v>
      </c>
      <c r="X1504">
        <v>1333</v>
      </c>
      <c r="Y1504">
        <v>12000</v>
      </c>
      <c r="Z1504">
        <v>30000</v>
      </c>
      <c r="AA1504">
        <v>600</v>
      </c>
      <c r="AB1504">
        <v>0</v>
      </c>
      <c r="AC1504">
        <v>0</v>
      </c>
      <c r="AD1504">
        <v>0</v>
      </c>
    </row>
    <row r="1505" spans="1:30">
      <c r="A1505" s="6">
        <v>1502</v>
      </c>
      <c r="B1505">
        <v>500400</v>
      </c>
      <c r="C1505" t="s">
        <v>1001</v>
      </c>
      <c r="D1505" t="s">
        <v>1002</v>
      </c>
      <c r="E1505" s="11" t="str">
        <f t="shared" si="34"/>
        <v>50040021404</v>
      </c>
      <c r="F1505">
        <v>21404</v>
      </c>
      <c r="G1505" s="7" t="s">
        <v>1004</v>
      </c>
      <c r="I1505">
        <v>100</v>
      </c>
      <c r="J1505">
        <v>1</v>
      </c>
      <c r="K1505">
        <v>0</v>
      </c>
      <c r="L1505">
        <v>0</v>
      </c>
      <c r="M1505">
        <v>0.5</v>
      </c>
      <c r="N1505">
        <v>1</v>
      </c>
      <c r="O1505">
        <v>888</v>
      </c>
      <c r="P1505">
        <v>188888</v>
      </c>
      <c r="Q1505">
        <v>5332</v>
      </c>
      <c r="R1505">
        <v>5332</v>
      </c>
      <c r="S1505">
        <v>2666</v>
      </c>
      <c r="T1505">
        <v>1333</v>
      </c>
      <c r="U1505">
        <v>1066</v>
      </c>
      <c r="V1505">
        <v>853</v>
      </c>
      <c r="W1505">
        <v>5000</v>
      </c>
      <c r="X1505">
        <v>1333</v>
      </c>
      <c r="Y1505">
        <v>12000</v>
      </c>
      <c r="Z1505">
        <v>30000</v>
      </c>
      <c r="AA1505">
        <v>600</v>
      </c>
      <c r="AB1505">
        <v>0</v>
      </c>
      <c r="AC1505">
        <v>0</v>
      </c>
      <c r="AD1505">
        <v>0</v>
      </c>
    </row>
    <row r="1506" spans="1:30">
      <c r="A1506" s="6">
        <v>1503</v>
      </c>
      <c r="B1506">
        <v>500400</v>
      </c>
      <c r="C1506" t="s">
        <v>1001</v>
      </c>
      <c r="D1506" t="s">
        <v>1002</v>
      </c>
      <c r="E1506" s="11" t="str">
        <f t="shared" si="34"/>
        <v>50040021405</v>
      </c>
      <c r="F1506">
        <v>21405</v>
      </c>
      <c r="G1506" s="7" t="s">
        <v>1004</v>
      </c>
      <c r="I1506">
        <v>100</v>
      </c>
      <c r="J1506">
        <v>1</v>
      </c>
      <c r="K1506">
        <v>0</v>
      </c>
      <c r="L1506">
        <v>0</v>
      </c>
      <c r="M1506">
        <v>0.5</v>
      </c>
      <c r="N1506">
        <v>1</v>
      </c>
      <c r="O1506">
        <v>888</v>
      </c>
      <c r="P1506">
        <v>188888</v>
      </c>
      <c r="Q1506">
        <v>5332</v>
      </c>
      <c r="R1506">
        <v>5332</v>
      </c>
      <c r="S1506">
        <v>2666</v>
      </c>
      <c r="T1506">
        <v>1333</v>
      </c>
      <c r="U1506">
        <v>1066</v>
      </c>
      <c r="V1506">
        <v>853</v>
      </c>
      <c r="W1506">
        <v>5000</v>
      </c>
      <c r="X1506">
        <v>1333</v>
      </c>
      <c r="Y1506">
        <v>12000</v>
      </c>
      <c r="Z1506">
        <v>30000</v>
      </c>
      <c r="AA1506">
        <v>600</v>
      </c>
      <c r="AB1506">
        <v>0</v>
      </c>
      <c r="AC1506">
        <v>0</v>
      </c>
      <c r="AD1506">
        <v>0</v>
      </c>
    </row>
    <row r="1507" spans="1:30">
      <c r="A1507" s="6">
        <v>1504</v>
      </c>
      <c r="B1507">
        <v>500400</v>
      </c>
      <c r="C1507" t="s">
        <v>1001</v>
      </c>
      <c r="D1507" t="s">
        <v>1002</v>
      </c>
      <c r="E1507" s="11" t="str">
        <f t="shared" si="34"/>
        <v>50040021406</v>
      </c>
      <c r="F1507">
        <v>21406</v>
      </c>
      <c r="G1507" s="7" t="s">
        <v>1004</v>
      </c>
      <c r="I1507">
        <v>100</v>
      </c>
      <c r="J1507">
        <v>1</v>
      </c>
      <c r="K1507">
        <v>0</v>
      </c>
      <c r="L1507">
        <v>0</v>
      </c>
      <c r="M1507">
        <v>0.5</v>
      </c>
      <c r="N1507">
        <v>1</v>
      </c>
      <c r="O1507">
        <v>888</v>
      </c>
      <c r="P1507">
        <v>188888</v>
      </c>
      <c r="Q1507">
        <v>5332</v>
      </c>
      <c r="R1507">
        <v>5332</v>
      </c>
      <c r="S1507">
        <v>2666</v>
      </c>
      <c r="T1507">
        <v>1333</v>
      </c>
      <c r="U1507">
        <v>1066</v>
      </c>
      <c r="V1507">
        <v>853</v>
      </c>
      <c r="W1507">
        <v>5000</v>
      </c>
      <c r="X1507">
        <v>1333</v>
      </c>
      <c r="Y1507">
        <v>12000</v>
      </c>
      <c r="Z1507">
        <v>30000</v>
      </c>
      <c r="AA1507">
        <v>600</v>
      </c>
      <c r="AB1507">
        <v>0</v>
      </c>
      <c r="AC1507">
        <v>0</v>
      </c>
      <c r="AD1507">
        <v>0</v>
      </c>
    </row>
    <row r="1508" spans="1:30">
      <c r="A1508" s="6">
        <v>1505</v>
      </c>
      <c r="B1508">
        <v>500180</v>
      </c>
      <c r="C1508" s="7" t="s">
        <v>1005</v>
      </c>
      <c r="D1508" s="7" t="s">
        <v>1005</v>
      </c>
      <c r="E1508" s="11" t="str">
        <f t="shared" ref="E1508:E1535" si="35">B1508&amp;F1508</f>
        <v>50018025101</v>
      </c>
      <c r="F1508">
        <v>25101</v>
      </c>
      <c r="G1508" s="7" t="s">
        <v>542</v>
      </c>
      <c r="I1508">
        <v>60</v>
      </c>
      <c r="J1508">
        <v>1</v>
      </c>
      <c r="K1508">
        <v>0</v>
      </c>
      <c r="L1508">
        <v>0</v>
      </c>
      <c r="M1508">
        <v>1</v>
      </c>
      <c r="N1508">
        <v>6</v>
      </c>
      <c r="O1508" s="6">
        <v>1</v>
      </c>
      <c r="P1508" s="6">
        <f>INT(VLOOKUP($I1508,怪物模板!$A$3:$N$302,怪物模板!C$1,FALSE)*N1508)</f>
        <v>65562</v>
      </c>
      <c r="Q1508" s="6">
        <v>10</v>
      </c>
      <c r="R1508" s="6">
        <v>10</v>
      </c>
      <c r="S1508" s="6">
        <v>0</v>
      </c>
      <c r="T1508" s="6">
        <v>0</v>
      </c>
      <c r="U1508" s="6">
        <f>INT(VLOOKUP($I1508,怪物模板!$A$3:$N$302,怪物模板!H$1,FALSE))</f>
        <v>304</v>
      </c>
      <c r="V1508" s="6">
        <f>INT(VLOOKUP($I1508,怪物模板!$A$3:$N$302,怪物模板!I$1,FALSE))</f>
        <v>182</v>
      </c>
      <c r="W1508" s="6">
        <f>INT(VLOOKUP($I1508,怪物模板!$A$3:$N$302,怪物模板!J$1,FALSE))</f>
        <v>760</v>
      </c>
      <c r="X1508" s="6">
        <f>INT(VLOOKUP($I1508,怪物模板!$A$3:$N$302,怪物模板!K$1,FALSE))</f>
        <v>380</v>
      </c>
      <c r="Y1508" s="6">
        <f>INT(VLOOKUP($I1508,怪物模板!$A$3:$N$302,怪物模板!L$1,FALSE))</f>
        <v>12000</v>
      </c>
      <c r="Z1508" s="6">
        <v>0</v>
      </c>
      <c r="AA1508" s="6">
        <v>0</v>
      </c>
      <c r="AB1508" s="6">
        <v>0</v>
      </c>
      <c r="AC1508" s="6">
        <v>0</v>
      </c>
      <c r="AD1508" s="6">
        <v>0</v>
      </c>
    </row>
    <row r="1509" spans="1:30">
      <c r="A1509" s="6">
        <v>1506</v>
      </c>
      <c r="B1509">
        <v>500181</v>
      </c>
      <c r="C1509" s="7" t="s">
        <v>1005</v>
      </c>
      <c r="D1509" s="7" t="s">
        <v>1005</v>
      </c>
      <c r="E1509" s="11" t="str">
        <f t="shared" si="35"/>
        <v>50018125101</v>
      </c>
      <c r="F1509">
        <v>25101</v>
      </c>
      <c r="G1509" s="7" t="s">
        <v>542</v>
      </c>
      <c r="I1509">
        <v>100</v>
      </c>
      <c r="J1509">
        <v>1</v>
      </c>
      <c r="K1509">
        <v>0</v>
      </c>
      <c r="L1509">
        <v>0</v>
      </c>
      <c r="M1509">
        <v>1</v>
      </c>
      <c r="N1509">
        <v>6</v>
      </c>
      <c r="O1509" s="6">
        <v>2</v>
      </c>
      <c r="P1509" s="6">
        <f>INT(VLOOKUP($I1509,怪物模板!$A$3:$N$302,怪物模板!C$1,FALSE)*N1509)</f>
        <v>128694</v>
      </c>
      <c r="Q1509" s="6">
        <v>10</v>
      </c>
      <c r="R1509" s="6">
        <v>10</v>
      </c>
      <c r="S1509" s="6">
        <v>0</v>
      </c>
      <c r="T1509" s="6">
        <v>0</v>
      </c>
      <c r="U1509" s="6">
        <f>INT(VLOOKUP($I1509,怪物模板!$A$3:$N$302,怪物模板!H$1,FALSE))</f>
        <v>596</v>
      </c>
      <c r="V1509" s="6">
        <f>INT(VLOOKUP($I1509,怪物模板!$A$3:$N$302,怪物模板!I$1,FALSE))</f>
        <v>358</v>
      </c>
      <c r="W1509" s="6">
        <f>INT(VLOOKUP($I1509,怪物模板!$A$3:$N$302,怪物模板!J$1,FALSE))</f>
        <v>1492</v>
      </c>
      <c r="X1509" s="6">
        <f>INT(VLOOKUP($I1509,怪物模板!$A$3:$N$302,怪物模板!K$1,FALSE))</f>
        <v>746</v>
      </c>
      <c r="Y1509" s="6">
        <f>INT(VLOOKUP($I1509,怪物模板!$A$3:$N$302,怪物模板!L$1,FALSE))</f>
        <v>12000</v>
      </c>
      <c r="Z1509" s="6">
        <v>0</v>
      </c>
      <c r="AA1509" s="6">
        <v>0</v>
      </c>
      <c r="AB1509" s="6">
        <v>0</v>
      </c>
      <c r="AC1509" s="6">
        <v>0</v>
      </c>
      <c r="AD1509" s="6">
        <v>0</v>
      </c>
    </row>
    <row r="1510" spans="1:30">
      <c r="A1510" s="6">
        <v>1507</v>
      </c>
      <c r="B1510">
        <v>500182</v>
      </c>
      <c r="C1510" s="7" t="s">
        <v>1005</v>
      </c>
      <c r="D1510" s="7" t="s">
        <v>1005</v>
      </c>
      <c r="E1510" s="11" t="str">
        <f t="shared" si="35"/>
        <v>50018225101</v>
      </c>
      <c r="F1510">
        <v>25101</v>
      </c>
      <c r="G1510" s="7" t="s">
        <v>542</v>
      </c>
      <c r="I1510">
        <v>150</v>
      </c>
      <c r="J1510">
        <v>1</v>
      </c>
      <c r="K1510">
        <v>0</v>
      </c>
      <c r="L1510">
        <v>0</v>
      </c>
      <c r="M1510">
        <v>1</v>
      </c>
      <c r="N1510">
        <v>6</v>
      </c>
      <c r="O1510" s="6">
        <v>3</v>
      </c>
      <c r="P1510" s="6">
        <f>INT(VLOOKUP($I1510,怪物模板!$A$3:$N$302,怪物模板!C$1,FALSE)*N1510)</f>
        <v>230640</v>
      </c>
      <c r="Q1510" s="6">
        <v>10</v>
      </c>
      <c r="R1510" s="6">
        <v>10</v>
      </c>
      <c r="S1510" s="6">
        <v>0</v>
      </c>
      <c r="T1510" s="6">
        <v>0</v>
      </c>
      <c r="U1510" s="6">
        <f>INT(VLOOKUP($I1510,怪物模板!$A$3:$N$302,怪物模板!H$1,FALSE))</f>
        <v>1069</v>
      </c>
      <c r="V1510" s="6">
        <f>INT(VLOOKUP($I1510,怪物模板!$A$3:$N$302,怪物模板!I$1,FALSE))</f>
        <v>641</v>
      </c>
      <c r="W1510" s="6">
        <f>INT(VLOOKUP($I1510,怪物模板!$A$3:$N$302,怪物模板!J$1,FALSE))</f>
        <v>2674</v>
      </c>
      <c r="X1510" s="6">
        <f>INT(VLOOKUP($I1510,怪物模板!$A$3:$N$302,怪物模板!K$1,FALSE))</f>
        <v>1337</v>
      </c>
      <c r="Y1510" s="6">
        <f>INT(VLOOKUP($I1510,怪物模板!$A$3:$N$302,怪物模板!L$1,FALSE))</f>
        <v>12000</v>
      </c>
      <c r="Z1510" s="6">
        <v>0</v>
      </c>
      <c r="AA1510" s="6">
        <v>0</v>
      </c>
      <c r="AB1510" s="6">
        <v>0</v>
      </c>
      <c r="AC1510" s="6">
        <v>0</v>
      </c>
      <c r="AD1510" s="6">
        <v>0</v>
      </c>
    </row>
    <row r="1511" spans="1:30">
      <c r="A1511" s="6">
        <v>1508</v>
      </c>
      <c r="B1511">
        <v>500190</v>
      </c>
      <c r="C1511" s="7" t="s">
        <v>1006</v>
      </c>
      <c r="D1511" s="7" t="s">
        <v>1006</v>
      </c>
      <c r="E1511" s="11" t="str">
        <f t="shared" si="35"/>
        <v>50019025201</v>
      </c>
      <c r="F1511">
        <v>25201</v>
      </c>
      <c r="G1511" s="7" t="s">
        <v>1007</v>
      </c>
      <c r="I1511">
        <v>60</v>
      </c>
      <c r="J1511">
        <v>1</v>
      </c>
      <c r="K1511">
        <v>0</v>
      </c>
      <c r="L1511">
        <v>0</v>
      </c>
      <c r="M1511">
        <v>1</v>
      </c>
      <c r="N1511">
        <v>3</v>
      </c>
      <c r="O1511" s="6">
        <v>4</v>
      </c>
      <c r="P1511" s="6">
        <f>INT(VLOOKUP($I1511,怪物模板!$A$3:$N$302,怪物模板!C$1,FALSE)*N1511)</f>
        <v>32781</v>
      </c>
      <c r="Q1511" s="6">
        <v>10</v>
      </c>
      <c r="R1511" s="6">
        <v>10</v>
      </c>
      <c r="S1511" s="6">
        <v>0</v>
      </c>
      <c r="T1511" s="6">
        <v>0</v>
      </c>
      <c r="U1511" s="6">
        <f>INT(VLOOKUP($I1511,怪物模板!$A$3:$N$302,怪物模板!H$1,FALSE))</f>
        <v>304</v>
      </c>
      <c r="V1511" s="6">
        <f>INT(VLOOKUP($I1511,怪物模板!$A$3:$N$302,怪物模板!I$1,FALSE))</f>
        <v>182</v>
      </c>
      <c r="W1511" s="6">
        <f>INT(VLOOKUP($I1511,怪物模板!$A$3:$N$302,怪物模板!J$1,FALSE))</f>
        <v>760</v>
      </c>
      <c r="X1511" s="6">
        <f>INT(VLOOKUP($I1511,怪物模板!$A$3:$N$302,怪物模板!K$1,FALSE))</f>
        <v>380</v>
      </c>
      <c r="Y1511" s="6">
        <f>INT(VLOOKUP($I1511,怪物模板!$A$3:$N$302,怪物模板!L$1,FALSE))</f>
        <v>12000</v>
      </c>
      <c r="Z1511" s="6">
        <v>0</v>
      </c>
      <c r="AA1511" s="6">
        <v>0</v>
      </c>
      <c r="AB1511" s="6">
        <v>0</v>
      </c>
      <c r="AC1511" s="6">
        <v>0</v>
      </c>
      <c r="AD1511" s="6">
        <v>0</v>
      </c>
    </row>
    <row r="1512" spans="1:30">
      <c r="A1512" s="6">
        <v>1509</v>
      </c>
      <c r="B1512">
        <v>500191</v>
      </c>
      <c r="C1512" s="7" t="s">
        <v>1006</v>
      </c>
      <c r="D1512" s="7" t="s">
        <v>1006</v>
      </c>
      <c r="E1512" s="11" t="str">
        <f t="shared" si="35"/>
        <v>50019125201</v>
      </c>
      <c r="F1512">
        <v>25201</v>
      </c>
      <c r="G1512" s="7" t="s">
        <v>1007</v>
      </c>
      <c r="I1512">
        <v>100</v>
      </c>
      <c r="J1512">
        <v>1</v>
      </c>
      <c r="K1512">
        <v>0</v>
      </c>
      <c r="L1512">
        <v>0</v>
      </c>
      <c r="M1512">
        <v>1</v>
      </c>
      <c r="N1512">
        <v>3</v>
      </c>
      <c r="O1512" s="6">
        <v>5</v>
      </c>
      <c r="P1512" s="6">
        <f>INT(VLOOKUP($I1512,怪物模板!$A$3:$N$302,怪物模板!C$1,FALSE)*N1512)</f>
        <v>64347</v>
      </c>
      <c r="Q1512" s="6">
        <v>10</v>
      </c>
      <c r="R1512" s="6">
        <v>10</v>
      </c>
      <c r="S1512" s="6">
        <v>0</v>
      </c>
      <c r="T1512" s="6">
        <v>0</v>
      </c>
      <c r="U1512" s="6">
        <f>INT(VLOOKUP($I1512,怪物模板!$A$3:$N$302,怪物模板!H$1,FALSE))</f>
        <v>596</v>
      </c>
      <c r="V1512" s="6">
        <f>INT(VLOOKUP($I1512,怪物模板!$A$3:$N$302,怪物模板!I$1,FALSE))</f>
        <v>358</v>
      </c>
      <c r="W1512" s="6">
        <f>INT(VLOOKUP($I1512,怪物模板!$A$3:$N$302,怪物模板!J$1,FALSE))</f>
        <v>1492</v>
      </c>
      <c r="X1512" s="6">
        <f>INT(VLOOKUP($I1512,怪物模板!$A$3:$N$302,怪物模板!K$1,FALSE))</f>
        <v>746</v>
      </c>
      <c r="Y1512" s="6">
        <f>INT(VLOOKUP($I1512,怪物模板!$A$3:$N$302,怪物模板!L$1,FALSE))</f>
        <v>12000</v>
      </c>
      <c r="Z1512" s="6">
        <v>0</v>
      </c>
      <c r="AA1512" s="6">
        <v>0</v>
      </c>
      <c r="AB1512" s="6">
        <v>0</v>
      </c>
      <c r="AC1512" s="6">
        <v>0</v>
      </c>
      <c r="AD1512" s="6">
        <v>0</v>
      </c>
    </row>
    <row r="1513" spans="1:30">
      <c r="A1513" s="6">
        <v>1510</v>
      </c>
      <c r="B1513">
        <v>500192</v>
      </c>
      <c r="C1513" s="7" t="s">
        <v>1006</v>
      </c>
      <c r="D1513" s="7" t="s">
        <v>1006</v>
      </c>
      <c r="E1513" s="11" t="str">
        <f t="shared" si="35"/>
        <v>50019225201</v>
      </c>
      <c r="F1513">
        <v>25201</v>
      </c>
      <c r="G1513" s="7" t="s">
        <v>1007</v>
      </c>
      <c r="I1513">
        <v>150</v>
      </c>
      <c r="J1513">
        <v>1</v>
      </c>
      <c r="K1513">
        <v>0</v>
      </c>
      <c r="L1513">
        <v>0</v>
      </c>
      <c r="M1513">
        <v>1</v>
      </c>
      <c r="N1513">
        <v>3</v>
      </c>
      <c r="O1513" s="6">
        <v>6</v>
      </c>
      <c r="P1513" s="6">
        <f>INT(VLOOKUP($I1513,怪物模板!$A$3:$N$302,怪物模板!C$1,FALSE)*N1513)</f>
        <v>115320</v>
      </c>
      <c r="Q1513" s="6">
        <v>10</v>
      </c>
      <c r="R1513" s="6">
        <v>10</v>
      </c>
      <c r="S1513" s="6">
        <v>0</v>
      </c>
      <c r="T1513" s="6">
        <v>0</v>
      </c>
      <c r="U1513" s="6">
        <f>INT(VLOOKUP($I1513,怪物模板!$A$3:$N$302,怪物模板!H$1,FALSE))</f>
        <v>1069</v>
      </c>
      <c r="V1513" s="6">
        <f>INT(VLOOKUP($I1513,怪物模板!$A$3:$N$302,怪物模板!I$1,FALSE))</f>
        <v>641</v>
      </c>
      <c r="W1513" s="6">
        <f>INT(VLOOKUP($I1513,怪物模板!$A$3:$N$302,怪物模板!J$1,FALSE))</f>
        <v>2674</v>
      </c>
      <c r="X1513" s="6">
        <f>INT(VLOOKUP($I1513,怪物模板!$A$3:$N$302,怪物模板!K$1,FALSE))</f>
        <v>1337</v>
      </c>
      <c r="Y1513" s="6">
        <f>INT(VLOOKUP($I1513,怪物模板!$A$3:$N$302,怪物模板!L$1,FALSE))</f>
        <v>12000</v>
      </c>
      <c r="Z1513" s="6">
        <v>0</v>
      </c>
      <c r="AA1513" s="6">
        <v>0</v>
      </c>
      <c r="AB1513" s="6">
        <v>0</v>
      </c>
      <c r="AC1513" s="6">
        <v>0</v>
      </c>
      <c r="AD1513" s="6">
        <v>0</v>
      </c>
    </row>
    <row r="1514" spans="1:30">
      <c r="A1514" s="6">
        <v>1511</v>
      </c>
      <c r="B1514" s="6">
        <v>502000</v>
      </c>
      <c r="C1514" s="6" t="s">
        <v>913</v>
      </c>
      <c r="D1514" s="6"/>
      <c r="E1514" s="11" t="str">
        <f t="shared" si="35"/>
        <v>50200027711</v>
      </c>
      <c r="F1514" s="6">
        <v>27711</v>
      </c>
      <c r="G1514" s="6" t="s">
        <v>140</v>
      </c>
      <c r="H1514" s="6"/>
      <c r="I1514" s="14">
        <v>100</v>
      </c>
      <c r="J1514" s="14">
        <v>1</v>
      </c>
      <c r="K1514" s="14">
        <v>0</v>
      </c>
      <c r="L1514" s="14">
        <v>0</v>
      </c>
      <c r="M1514" s="14">
        <v>10</v>
      </c>
      <c r="N1514" s="14">
        <v>52</v>
      </c>
      <c r="O1514" s="6">
        <f>INT(VLOOKUP($I1514,怪物模板!$A$3:$N$302,怪物模板!B$1,FALSE)*M1514)</f>
        <v>2790</v>
      </c>
      <c r="P1514" s="6">
        <f>INT(VLOOKUP($I1514,怪物模板!$A$3:$N$302,怪物模板!C$1,FALSE)*N1514)</f>
        <v>1115348</v>
      </c>
      <c r="Q1514" s="6">
        <f>INT(VLOOKUP($I1514,怪物模板!$A$3:$N$302,怪物模板!D$1,FALSE))</f>
        <v>5595</v>
      </c>
      <c r="R1514" s="6">
        <f>INT(VLOOKUP($I1514,怪物模板!$A$3:$N$302,怪物模板!E$1,FALSE))</f>
        <v>5595</v>
      </c>
      <c r="S1514" s="10">
        <v>100000</v>
      </c>
      <c r="T1514" s="6">
        <f>INT(VLOOKUP($I1514,怪物模板!$A$3:$N$302,怪物模板!G$1,FALSE))</f>
        <v>373</v>
      </c>
      <c r="U1514" s="6">
        <f>INT(VLOOKUP($I1514,怪物模板!$A$3:$N$302,怪物模板!H$1,FALSE))</f>
        <v>596</v>
      </c>
      <c r="V1514" s="6">
        <f>INT(VLOOKUP($I1514,怪物模板!$A$3:$N$302,怪物模板!I$1,FALSE))</f>
        <v>358</v>
      </c>
      <c r="W1514" s="10">
        <v>10000</v>
      </c>
      <c r="X1514" s="6">
        <f>INT(VLOOKUP($I1514,怪物模板!$A$3:$N$302,怪物模板!K$1,FALSE)*10%)</f>
        <v>74</v>
      </c>
      <c r="Y1514" s="6">
        <f>INT(VLOOKUP($I1514,怪物模板!$A$3:$N$302,怪物模板!L$1,FALSE))</f>
        <v>12000</v>
      </c>
      <c r="Z1514" s="6">
        <f>INT(VLOOKUP($I1514,怪物模板!$A$3:$N$302,怪物模板!M$1,FALSE))</f>
        <v>0</v>
      </c>
      <c r="AA1514" s="6">
        <f>INT(VLOOKUP($I1514,怪物模板!$A$3:$N$302,怪物模板!N$1,FALSE))</f>
        <v>550</v>
      </c>
      <c r="AB1514" s="6">
        <f t="shared" ref="AB1514:AB1533" si="36">INT(O1514/2)</f>
        <v>1395</v>
      </c>
      <c r="AC1514" s="6">
        <v>0</v>
      </c>
      <c r="AD1514" s="6">
        <v>0</v>
      </c>
    </row>
    <row r="1515" spans="1:30">
      <c r="A1515" s="6">
        <v>1512</v>
      </c>
      <c r="B1515" s="6">
        <v>502000</v>
      </c>
      <c r="C1515" s="6" t="s">
        <v>914</v>
      </c>
      <c r="D1515" s="6"/>
      <c r="E1515" s="11" t="str">
        <f t="shared" si="35"/>
        <v>50200027712</v>
      </c>
      <c r="F1515" s="6">
        <v>27712</v>
      </c>
      <c r="G1515" s="6" t="s">
        <v>140</v>
      </c>
      <c r="H1515" s="6"/>
      <c r="I1515" s="14">
        <v>105</v>
      </c>
      <c r="J1515" s="14">
        <v>1</v>
      </c>
      <c r="K1515" s="14">
        <v>0</v>
      </c>
      <c r="L1515" s="14">
        <v>0</v>
      </c>
      <c r="M1515" s="14">
        <v>11</v>
      </c>
      <c r="N1515" s="14">
        <v>54</v>
      </c>
      <c r="O1515" s="6">
        <f>INT(VLOOKUP($I1515,怪物模板!$A$3:$N$302,怪物模板!B$1,FALSE)*M1515)</f>
        <v>3289</v>
      </c>
      <c r="P1515" s="6">
        <f>INT(VLOOKUP($I1515,怪物模板!$A$3:$N$302,怪物模板!C$1,FALSE)*N1515)</f>
        <v>1239624</v>
      </c>
      <c r="Q1515" s="6">
        <f>INT(VLOOKUP($I1515,怪物模板!$A$3:$N$302,怪物模板!D$1,FALSE))</f>
        <v>5988</v>
      </c>
      <c r="R1515" s="6">
        <f>INT(VLOOKUP($I1515,怪物模板!$A$3:$N$302,怪物模板!E$1,FALSE))</f>
        <v>5988</v>
      </c>
      <c r="S1515" s="10">
        <v>100000</v>
      </c>
      <c r="T1515" s="6">
        <f>INT(VLOOKUP($I1515,怪物模板!$A$3:$N$302,怪物模板!G$1,FALSE))</f>
        <v>399</v>
      </c>
      <c r="U1515" s="6">
        <f>INT(VLOOKUP($I1515,怪物模板!$A$3:$N$302,怪物模板!H$1,FALSE))</f>
        <v>638</v>
      </c>
      <c r="V1515" s="6">
        <f>INT(VLOOKUP($I1515,怪物模板!$A$3:$N$302,怪物模板!I$1,FALSE))</f>
        <v>383</v>
      </c>
      <c r="W1515" s="10">
        <v>10000</v>
      </c>
      <c r="X1515" s="6">
        <f>INT(VLOOKUP($I1515,怪物模板!$A$3:$N$302,怪物模板!K$1,FALSE)*10%)</f>
        <v>79</v>
      </c>
      <c r="Y1515" s="6">
        <f>INT(VLOOKUP($I1515,怪物模板!$A$3:$N$302,怪物模板!L$1,FALSE))</f>
        <v>12000</v>
      </c>
      <c r="Z1515" s="6">
        <f>INT(VLOOKUP($I1515,怪物模板!$A$3:$N$302,怪物模板!M$1,FALSE))</f>
        <v>0</v>
      </c>
      <c r="AA1515" s="6">
        <f>INT(VLOOKUP($I1515,怪物模板!$A$3:$N$302,怪物模板!N$1,FALSE))</f>
        <v>550</v>
      </c>
      <c r="AB1515" s="6">
        <f t="shared" si="36"/>
        <v>1644</v>
      </c>
      <c r="AC1515" s="6">
        <v>0</v>
      </c>
      <c r="AD1515" s="6">
        <v>0</v>
      </c>
    </row>
    <row r="1516" spans="1:30">
      <c r="A1516" s="6">
        <v>1513</v>
      </c>
      <c r="B1516" s="6">
        <v>502000</v>
      </c>
      <c r="C1516" s="6" t="s">
        <v>915</v>
      </c>
      <c r="D1516" s="6"/>
      <c r="E1516" s="11" t="str">
        <f t="shared" si="35"/>
        <v>50200027713</v>
      </c>
      <c r="F1516" s="6">
        <v>27713</v>
      </c>
      <c r="G1516" s="6" t="s">
        <v>140</v>
      </c>
      <c r="H1516" s="6"/>
      <c r="I1516" s="14">
        <v>110</v>
      </c>
      <c r="J1516" s="14">
        <v>1</v>
      </c>
      <c r="K1516" s="14">
        <v>0</v>
      </c>
      <c r="L1516" s="14">
        <v>0</v>
      </c>
      <c r="M1516" s="14">
        <v>12</v>
      </c>
      <c r="N1516" s="14">
        <v>56</v>
      </c>
      <c r="O1516" s="6">
        <f>INT(VLOOKUP($I1516,怪物模板!$A$3:$N$302,怪物模板!B$1,FALSE)*M1516)</f>
        <v>3828</v>
      </c>
      <c r="P1516" s="6">
        <f>INT(VLOOKUP($I1516,怪物模板!$A$3:$N$302,怪物模板!C$1,FALSE)*N1516)</f>
        <v>1372336</v>
      </c>
      <c r="Q1516" s="6">
        <f>INT(VLOOKUP($I1516,怪物模板!$A$3:$N$302,怪物模板!D$1,FALSE))</f>
        <v>6393</v>
      </c>
      <c r="R1516" s="6">
        <f>INT(VLOOKUP($I1516,怪物模板!$A$3:$N$302,怪物模板!E$1,FALSE))</f>
        <v>6393</v>
      </c>
      <c r="S1516" s="10">
        <v>100000</v>
      </c>
      <c r="T1516" s="6">
        <f>INT(VLOOKUP($I1516,怪物模板!$A$3:$N$302,怪物模板!G$1,FALSE))</f>
        <v>426</v>
      </c>
      <c r="U1516" s="6">
        <f>INT(VLOOKUP($I1516,怪物模板!$A$3:$N$302,怪物模板!H$1,FALSE))</f>
        <v>681</v>
      </c>
      <c r="V1516" s="6">
        <f>INT(VLOOKUP($I1516,怪物模板!$A$3:$N$302,怪物模板!I$1,FALSE))</f>
        <v>409</v>
      </c>
      <c r="W1516" s="10">
        <v>10000</v>
      </c>
      <c r="X1516" s="6">
        <f>INT(VLOOKUP($I1516,怪物模板!$A$3:$N$302,怪物模板!K$1,FALSE)*10%)</f>
        <v>85</v>
      </c>
      <c r="Y1516" s="6">
        <f>INT(VLOOKUP($I1516,怪物模板!$A$3:$N$302,怪物模板!L$1,FALSE))</f>
        <v>12000</v>
      </c>
      <c r="Z1516" s="6">
        <f>INT(VLOOKUP($I1516,怪物模板!$A$3:$N$302,怪物模板!M$1,FALSE))</f>
        <v>0</v>
      </c>
      <c r="AA1516" s="6">
        <f>INT(VLOOKUP($I1516,怪物模板!$A$3:$N$302,怪物模板!N$1,FALSE))</f>
        <v>550</v>
      </c>
      <c r="AB1516" s="6">
        <f t="shared" si="36"/>
        <v>1914</v>
      </c>
      <c r="AC1516" s="6">
        <v>0</v>
      </c>
      <c r="AD1516" s="6">
        <v>0</v>
      </c>
    </row>
    <row r="1517" spans="1:30">
      <c r="A1517" s="6">
        <v>1514</v>
      </c>
      <c r="B1517" s="6">
        <v>502000</v>
      </c>
      <c r="C1517" s="6" t="s">
        <v>916</v>
      </c>
      <c r="D1517" s="6"/>
      <c r="E1517" s="11" t="str">
        <f t="shared" si="35"/>
        <v>50200027714</v>
      </c>
      <c r="F1517" s="6">
        <v>27714</v>
      </c>
      <c r="G1517" s="6" t="s">
        <v>140</v>
      </c>
      <c r="H1517" s="6"/>
      <c r="I1517" s="14">
        <v>115</v>
      </c>
      <c r="J1517" s="14">
        <v>1</v>
      </c>
      <c r="K1517" s="14">
        <v>0</v>
      </c>
      <c r="L1517" s="14">
        <v>0</v>
      </c>
      <c r="M1517" s="14">
        <v>13</v>
      </c>
      <c r="N1517" s="14">
        <v>58</v>
      </c>
      <c r="O1517" s="6">
        <f>INT(VLOOKUP($I1517,怪物模板!$A$3:$N$302,怪物模板!B$1,FALSE)*M1517)</f>
        <v>4420</v>
      </c>
      <c r="P1517" s="6">
        <f>INT(VLOOKUP($I1517,怪物模板!$A$3:$N$302,怪物模板!C$1,FALSE)*N1517)</f>
        <v>1513742</v>
      </c>
      <c r="Q1517" s="6">
        <f>INT(VLOOKUP($I1517,怪物模板!$A$3:$N$302,怪物模板!D$1,FALSE))</f>
        <v>6808</v>
      </c>
      <c r="R1517" s="6">
        <f>INT(VLOOKUP($I1517,怪物模板!$A$3:$N$302,怪物模板!E$1,FALSE))</f>
        <v>6808</v>
      </c>
      <c r="S1517" s="10">
        <v>100000</v>
      </c>
      <c r="T1517" s="6">
        <f>INT(VLOOKUP($I1517,怪物模板!$A$3:$N$302,怪物模板!G$1,FALSE))</f>
        <v>453</v>
      </c>
      <c r="U1517" s="6">
        <f>INT(VLOOKUP($I1517,怪物模板!$A$3:$N$302,怪物模板!H$1,FALSE))</f>
        <v>726</v>
      </c>
      <c r="V1517" s="6">
        <f>INT(VLOOKUP($I1517,怪物模板!$A$3:$N$302,怪物模板!I$1,FALSE))</f>
        <v>435</v>
      </c>
      <c r="W1517" s="10">
        <v>10000</v>
      </c>
      <c r="X1517" s="6">
        <f>INT(VLOOKUP($I1517,怪物模板!$A$3:$N$302,怪物模板!K$1,FALSE)*10%)</f>
        <v>90</v>
      </c>
      <c r="Y1517" s="6">
        <f>INT(VLOOKUP($I1517,怪物模板!$A$3:$N$302,怪物模板!L$1,FALSE))</f>
        <v>12000</v>
      </c>
      <c r="Z1517" s="6">
        <f>INT(VLOOKUP($I1517,怪物模板!$A$3:$N$302,怪物模板!M$1,FALSE))</f>
        <v>0</v>
      </c>
      <c r="AA1517" s="6">
        <f>INT(VLOOKUP($I1517,怪物模板!$A$3:$N$302,怪物模板!N$1,FALSE))</f>
        <v>550</v>
      </c>
      <c r="AB1517" s="6">
        <f t="shared" si="36"/>
        <v>2210</v>
      </c>
      <c r="AC1517" s="6">
        <v>0</v>
      </c>
      <c r="AD1517" s="6">
        <v>0</v>
      </c>
    </row>
    <row r="1518" spans="1:30">
      <c r="A1518" s="6">
        <v>1515</v>
      </c>
      <c r="B1518" s="6">
        <v>502000</v>
      </c>
      <c r="C1518" s="6" t="s">
        <v>917</v>
      </c>
      <c r="D1518" s="6"/>
      <c r="E1518" s="11" t="str">
        <f t="shared" si="35"/>
        <v>50200027715</v>
      </c>
      <c r="F1518" s="6">
        <v>27715</v>
      </c>
      <c r="G1518" s="6" t="s">
        <v>140</v>
      </c>
      <c r="H1518" s="6"/>
      <c r="I1518" s="14">
        <v>120</v>
      </c>
      <c r="J1518" s="14">
        <v>1</v>
      </c>
      <c r="K1518" s="14">
        <v>0</v>
      </c>
      <c r="L1518" s="14">
        <v>0</v>
      </c>
      <c r="M1518" s="14">
        <v>14</v>
      </c>
      <c r="N1518" s="14">
        <v>60</v>
      </c>
      <c r="O1518" s="6">
        <f>INT(VLOOKUP($I1518,怪物模板!$A$3:$N$302,怪物模板!B$1,FALSE)*M1518)</f>
        <v>5054</v>
      </c>
      <c r="P1518" s="6">
        <f>INT(VLOOKUP($I1518,怪物模板!$A$3:$N$302,怪物模板!C$1,FALSE)*N1518)</f>
        <v>1664040</v>
      </c>
      <c r="Q1518" s="6">
        <f>INT(VLOOKUP($I1518,怪物模板!$A$3:$N$302,怪物模板!D$1,FALSE))</f>
        <v>7235</v>
      </c>
      <c r="R1518" s="6">
        <f>INT(VLOOKUP($I1518,怪物模板!$A$3:$N$302,怪物模板!E$1,FALSE))</f>
        <v>7235</v>
      </c>
      <c r="S1518" s="10">
        <v>100000</v>
      </c>
      <c r="T1518" s="6">
        <f>INT(VLOOKUP($I1518,怪物模板!$A$3:$N$302,怪物模板!G$1,FALSE))</f>
        <v>482</v>
      </c>
      <c r="U1518" s="6">
        <f>INT(VLOOKUP($I1518,怪物模板!$A$3:$N$302,怪物模板!H$1,FALSE))</f>
        <v>771</v>
      </c>
      <c r="V1518" s="6">
        <f>INT(VLOOKUP($I1518,怪物模板!$A$3:$N$302,怪物模板!I$1,FALSE))</f>
        <v>463</v>
      </c>
      <c r="W1518" s="10">
        <v>10000</v>
      </c>
      <c r="X1518" s="6">
        <f>INT(VLOOKUP($I1518,怪物模板!$A$3:$N$302,怪物模板!K$1,FALSE)*10%)</f>
        <v>96</v>
      </c>
      <c r="Y1518" s="6">
        <f>INT(VLOOKUP($I1518,怪物模板!$A$3:$N$302,怪物模板!L$1,FALSE))</f>
        <v>12000</v>
      </c>
      <c r="Z1518" s="6">
        <f>INT(VLOOKUP($I1518,怪物模板!$A$3:$N$302,怪物模板!M$1,FALSE))</f>
        <v>0</v>
      </c>
      <c r="AA1518" s="6">
        <f>INT(VLOOKUP($I1518,怪物模板!$A$3:$N$302,怪物模板!N$1,FALSE))</f>
        <v>550</v>
      </c>
      <c r="AB1518" s="6">
        <f t="shared" si="36"/>
        <v>2527</v>
      </c>
      <c r="AC1518" s="6">
        <v>0</v>
      </c>
      <c r="AD1518" s="6">
        <v>0</v>
      </c>
    </row>
    <row r="1519" spans="1:30">
      <c r="A1519" s="6">
        <v>1516</v>
      </c>
      <c r="B1519" s="6">
        <v>502000</v>
      </c>
      <c r="C1519" s="6" t="s">
        <v>918</v>
      </c>
      <c r="D1519" s="6"/>
      <c r="E1519" s="11" t="str">
        <f t="shared" si="35"/>
        <v>50200027716</v>
      </c>
      <c r="F1519" s="6">
        <v>27716</v>
      </c>
      <c r="G1519" s="6" t="s">
        <v>140</v>
      </c>
      <c r="H1519" s="6"/>
      <c r="I1519" s="14">
        <v>125</v>
      </c>
      <c r="J1519" s="14">
        <v>1</v>
      </c>
      <c r="K1519" s="14">
        <v>0</v>
      </c>
      <c r="L1519" s="14">
        <v>0</v>
      </c>
      <c r="M1519" s="14">
        <v>15</v>
      </c>
      <c r="N1519" s="14">
        <v>62</v>
      </c>
      <c r="O1519" s="6">
        <f>INT(VLOOKUP($I1519,怪物模板!$A$3:$N$302,怪物模板!B$1,FALSE)*M1519)</f>
        <v>5745</v>
      </c>
      <c r="P1519" s="6">
        <f>INT(VLOOKUP($I1519,怪物模板!$A$3:$N$302,怪物模板!C$1,FALSE)*N1519)</f>
        <v>1823544</v>
      </c>
      <c r="Q1519" s="6">
        <f>INT(VLOOKUP($I1519,怪物模板!$A$3:$N$302,怪物模板!D$1,FALSE))</f>
        <v>7672</v>
      </c>
      <c r="R1519" s="6">
        <f>INT(VLOOKUP($I1519,怪物模板!$A$3:$N$302,怪物模板!E$1,FALSE))</f>
        <v>7672</v>
      </c>
      <c r="S1519" s="10">
        <v>100000</v>
      </c>
      <c r="T1519" s="6">
        <f>INT(VLOOKUP($I1519,怪物模板!$A$3:$N$302,怪物模板!G$1,FALSE))</f>
        <v>511</v>
      </c>
      <c r="U1519" s="6">
        <f>INT(VLOOKUP($I1519,怪物模板!$A$3:$N$302,怪物模板!H$1,FALSE))</f>
        <v>818</v>
      </c>
      <c r="V1519" s="6">
        <f>INT(VLOOKUP($I1519,怪物模板!$A$3:$N$302,怪物模板!I$1,FALSE))</f>
        <v>491</v>
      </c>
      <c r="W1519" s="10">
        <v>10000</v>
      </c>
      <c r="X1519" s="6">
        <f>INT(VLOOKUP($I1519,怪物模板!$A$3:$N$302,怪物模板!K$1,FALSE)*10%)</f>
        <v>102</v>
      </c>
      <c r="Y1519" s="6">
        <f>INT(VLOOKUP($I1519,怪物模板!$A$3:$N$302,怪物模板!L$1,FALSE))</f>
        <v>12000</v>
      </c>
      <c r="Z1519" s="6">
        <f>INT(VLOOKUP($I1519,怪物模板!$A$3:$N$302,怪物模板!M$1,FALSE))</f>
        <v>0</v>
      </c>
      <c r="AA1519" s="6">
        <f>INT(VLOOKUP($I1519,怪物模板!$A$3:$N$302,怪物模板!N$1,FALSE))</f>
        <v>550</v>
      </c>
      <c r="AB1519" s="6">
        <f t="shared" si="36"/>
        <v>2872</v>
      </c>
      <c r="AC1519" s="6">
        <v>0</v>
      </c>
      <c r="AD1519" s="6">
        <v>0</v>
      </c>
    </row>
    <row r="1520" spans="1:30">
      <c r="A1520" s="6">
        <v>1517</v>
      </c>
      <c r="B1520" s="6">
        <v>502000</v>
      </c>
      <c r="C1520" s="6" t="s">
        <v>919</v>
      </c>
      <c r="D1520" s="6"/>
      <c r="E1520" s="11" t="str">
        <f t="shared" si="35"/>
        <v>50200027717</v>
      </c>
      <c r="F1520" s="6">
        <v>27717</v>
      </c>
      <c r="G1520" s="6" t="s">
        <v>140</v>
      </c>
      <c r="H1520" s="6"/>
      <c r="I1520" s="14">
        <v>130</v>
      </c>
      <c r="J1520" s="14">
        <v>1</v>
      </c>
      <c r="K1520" s="14">
        <v>0</v>
      </c>
      <c r="L1520" s="14">
        <v>0</v>
      </c>
      <c r="M1520" s="14">
        <v>16</v>
      </c>
      <c r="N1520" s="14">
        <v>64</v>
      </c>
      <c r="O1520" s="6">
        <f>INT(VLOOKUP($I1520,怪物模板!$A$3:$N$302,怪物模板!B$1,FALSE)*M1520)</f>
        <v>6496</v>
      </c>
      <c r="P1520" s="6">
        <f>INT(VLOOKUP($I1520,怪物模板!$A$3:$N$302,怪物模板!C$1,FALSE)*N1520)</f>
        <v>1992448</v>
      </c>
      <c r="Q1520" s="6">
        <f>INT(VLOOKUP($I1520,怪物模板!$A$3:$N$302,怪物模板!D$1,FALSE))</f>
        <v>8121</v>
      </c>
      <c r="R1520" s="6">
        <f>INT(VLOOKUP($I1520,怪物模板!$A$3:$N$302,怪物模板!E$1,FALSE))</f>
        <v>8121</v>
      </c>
      <c r="S1520" s="10">
        <v>100000</v>
      </c>
      <c r="T1520" s="6">
        <f>INT(VLOOKUP($I1520,怪物模板!$A$3:$N$302,怪物模板!G$1,FALSE))</f>
        <v>541</v>
      </c>
      <c r="U1520" s="6">
        <f>INT(VLOOKUP($I1520,怪物模板!$A$3:$N$302,怪物模板!H$1,FALSE))</f>
        <v>866</v>
      </c>
      <c r="V1520" s="6">
        <f>INT(VLOOKUP($I1520,怪物模板!$A$3:$N$302,怪物模板!I$1,FALSE))</f>
        <v>519</v>
      </c>
      <c r="W1520" s="10">
        <v>10000</v>
      </c>
      <c r="X1520" s="6">
        <f>INT(VLOOKUP($I1520,怪物模板!$A$3:$N$302,怪物模板!K$1,FALSE)*10%)</f>
        <v>108</v>
      </c>
      <c r="Y1520" s="6">
        <f>INT(VLOOKUP($I1520,怪物模板!$A$3:$N$302,怪物模板!L$1,FALSE))</f>
        <v>12000</v>
      </c>
      <c r="Z1520" s="6">
        <f>INT(VLOOKUP($I1520,怪物模板!$A$3:$N$302,怪物模板!M$1,FALSE))</f>
        <v>0</v>
      </c>
      <c r="AA1520" s="6">
        <f>INT(VLOOKUP($I1520,怪物模板!$A$3:$N$302,怪物模板!N$1,FALSE))</f>
        <v>550</v>
      </c>
      <c r="AB1520" s="6">
        <f t="shared" si="36"/>
        <v>3248</v>
      </c>
      <c r="AC1520" s="6">
        <v>0</v>
      </c>
      <c r="AD1520" s="6">
        <v>0</v>
      </c>
    </row>
    <row r="1521" spans="1:30">
      <c r="A1521" s="6">
        <v>1518</v>
      </c>
      <c r="B1521" s="6">
        <v>502000</v>
      </c>
      <c r="C1521" s="6" t="s">
        <v>920</v>
      </c>
      <c r="D1521" s="6"/>
      <c r="E1521" s="11" t="str">
        <f t="shared" si="35"/>
        <v>50200027718</v>
      </c>
      <c r="F1521" s="6">
        <v>27718</v>
      </c>
      <c r="G1521" s="6" t="s">
        <v>140</v>
      </c>
      <c r="H1521" s="6"/>
      <c r="I1521" s="14">
        <v>135</v>
      </c>
      <c r="J1521" s="14">
        <v>1</v>
      </c>
      <c r="K1521" s="14">
        <v>0</v>
      </c>
      <c r="L1521" s="14">
        <v>0</v>
      </c>
      <c r="M1521" s="14">
        <v>17</v>
      </c>
      <c r="N1521" s="14">
        <v>66</v>
      </c>
      <c r="O1521" s="6">
        <f>INT(VLOOKUP($I1521,怪物模板!$A$3:$N$302,怪物模板!B$1,FALSE)*M1521)</f>
        <v>7293</v>
      </c>
      <c r="P1521" s="6">
        <f>INT(VLOOKUP($I1521,怪物模板!$A$3:$N$302,怪物模板!C$1,FALSE)*N1521)</f>
        <v>2171070</v>
      </c>
      <c r="Q1521" s="6">
        <f>INT(VLOOKUP($I1521,怪物模板!$A$3:$N$302,怪物模板!D$1,FALSE))</f>
        <v>8581</v>
      </c>
      <c r="R1521" s="6">
        <f>INT(VLOOKUP($I1521,怪物模板!$A$3:$N$302,怪物模板!E$1,FALSE))</f>
        <v>8581</v>
      </c>
      <c r="S1521" s="10">
        <v>100000</v>
      </c>
      <c r="T1521" s="6">
        <f>INT(VLOOKUP($I1521,怪物模板!$A$3:$N$302,怪物模板!G$1,FALSE))</f>
        <v>572</v>
      </c>
      <c r="U1521" s="6">
        <f>INT(VLOOKUP($I1521,怪物模板!$A$3:$N$302,怪物模板!H$1,FALSE))</f>
        <v>915</v>
      </c>
      <c r="V1521" s="6">
        <f>INT(VLOOKUP($I1521,怪物模板!$A$3:$N$302,怪物模板!I$1,FALSE))</f>
        <v>549</v>
      </c>
      <c r="W1521" s="10">
        <v>10000</v>
      </c>
      <c r="X1521" s="6">
        <f>INT(VLOOKUP($I1521,怪物模板!$A$3:$N$302,怪物模板!K$1,FALSE)*10%)</f>
        <v>114</v>
      </c>
      <c r="Y1521" s="6">
        <f>INT(VLOOKUP($I1521,怪物模板!$A$3:$N$302,怪物模板!L$1,FALSE))</f>
        <v>12000</v>
      </c>
      <c r="Z1521" s="6">
        <f>INT(VLOOKUP($I1521,怪物模板!$A$3:$N$302,怪物模板!M$1,FALSE))</f>
        <v>0</v>
      </c>
      <c r="AA1521" s="6">
        <f>INT(VLOOKUP($I1521,怪物模板!$A$3:$N$302,怪物模板!N$1,FALSE))</f>
        <v>550</v>
      </c>
      <c r="AB1521" s="6">
        <f t="shared" si="36"/>
        <v>3646</v>
      </c>
      <c r="AC1521" s="6">
        <v>0</v>
      </c>
      <c r="AD1521" s="6">
        <v>0</v>
      </c>
    </row>
    <row r="1522" spans="1:30">
      <c r="A1522" s="6">
        <v>1519</v>
      </c>
      <c r="B1522" s="6">
        <v>502000</v>
      </c>
      <c r="C1522" s="6" t="s">
        <v>921</v>
      </c>
      <c r="D1522" s="6"/>
      <c r="E1522" s="11" t="str">
        <f t="shared" si="35"/>
        <v>50200027719</v>
      </c>
      <c r="F1522" s="6">
        <v>27719</v>
      </c>
      <c r="G1522" s="6" t="s">
        <v>140</v>
      </c>
      <c r="H1522" s="6"/>
      <c r="I1522" s="14">
        <v>140</v>
      </c>
      <c r="J1522" s="14">
        <v>1</v>
      </c>
      <c r="K1522" s="14">
        <v>0</v>
      </c>
      <c r="L1522" s="14">
        <v>0</v>
      </c>
      <c r="M1522" s="14">
        <v>18</v>
      </c>
      <c r="N1522" s="14">
        <v>68</v>
      </c>
      <c r="O1522" s="6">
        <f>INT(VLOOKUP($I1522,怪物模板!$A$3:$N$302,怪物模板!B$1,FALSE)*M1522)</f>
        <v>8136</v>
      </c>
      <c r="P1522" s="6">
        <f>INT(VLOOKUP($I1522,怪物模板!$A$3:$N$302,怪物模板!C$1,FALSE)*N1522)</f>
        <v>2359668</v>
      </c>
      <c r="Q1522" s="6">
        <f>INT(VLOOKUP($I1522,怪物模板!$A$3:$N$302,怪物模板!D$1,FALSE))</f>
        <v>9052</v>
      </c>
      <c r="R1522" s="6">
        <f>INT(VLOOKUP($I1522,怪物模板!$A$3:$N$302,怪物模板!E$1,FALSE))</f>
        <v>9052</v>
      </c>
      <c r="S1522" s="10">
        <v>100000</v>
      </c>
      <c r="T1522" s="6">
        <f>INT(VLOOKUP($I1522,怪物模板!$A$3:$N$302,怪物模板!G$1,FALSE))</f>
        <v>603</v>
      </c>
      <c r="U1522" s="6">
        <f>INT(VLOOKUP($I1522,怪物模板!$A$3:$N$302,怪物模板!H$1,FALSE))</f>
        <v>965</v>
      </c>
      <c r="V1522" s="6">
        <f>INT(VLOOKUP($I1522,怪物模板!$A$3:$N$302,怪物模板!I$1,FALSE))</f>
        <v>579</v>
      </c>
      <c r="W1522" s="10">
        <v>10000</v>
      </c>
      <c r="X1522" s="6">
        <f>INT(VLOOKUP($I1522,怪物模板!$A$3:$N$302,怪物模板!K$1,FALSE)*10%)</f>
        <v>120</v>
      </c>
      <c r="Y1522" s="6">
        <f>INT(VLOOKUP($I1522,怪物模板!$A$3:$N$302,怪物模板!L$1,FALSE))</f>
        <v>12000</v>
      </c>
      <c r="Z1522" s="6">
        <f>INT(VLOOKUP($I1522,怪物模板!$A$3:$N$302,怪物模板!M$1,FALSE))</f>
        <v>0</v>
      </c>
      <c r="AA1522" s="6">
        <f>INT(VLOOKUP($I1522,怪物模板!$A$3:$N$302,怪物模板!N$1,FALSE))</f>
        <v>550</v>
      </c>
      <c r="AB1522" s="6">
        <f t="shared" si="36"/>
        <v>4068</v>
      </c>
      <c r="AC1522" s="6">
        <v>0</v>
      </c>
      <c r="AD1522" s="6">
        <v>0</v>
      </c>
    </row>
    <row r="1523" spans="1:30">
      <c r="A1523" s="6">
        <v>1520</v>
      </c>
      <c r="B1523" s="6">
        <v>502000</v>
      </c>
      <c r="C1523" s="6" t="s">
        <v>922</v>
      </c>
      <c r="D1523" s="6"/>
      <c r="E1523" s="11" t="str">
        <f t="shared" si="35"/>
        <v>50200027720</v>
      </c>
      <c r="F1523" s="6">
        <v>27720</v>
      </c>
      <c r="G1523" s="6" t="s">
        <v>140</v>
      </c>
      <c r="H1523" s="6"/>
      <c r="I1523" s="14">
        <v>145</v>
      </c>
      <c r="J1523" s="14">
        <v>1</v>
      </c>
      <c r="K1523" s="14">
        <v>0</v>
      </c>
      <c r="L1523" s="14">
        <v>0</v>
      </c>
      <c r="M1523" s="14">
        <v>19</v>
      </c>
      <c r="N1523" s="14">
        <v>70</v>
      </c>
      <c r="O1523" s="6">
        <f>INT(VLOOKUP($I1523,怪物模板!$A$3:$N$302,怪物模板!B$1,FALSE)*M1523)</f>
        <v>9044</v>
      </c>
      <c r="P1523" s="6">
        <f>INT(VLOOKUP($I1523,怪物模板!$A$3:$N$302,怪物模板!C$1,FALSE)*N1523)</f>
        <v>2558430</v>
      </c>
      <c r="Q1523" s="6">
        <f>INT(VLOOKUP($I1523,怪物模板!$A$3:$N$302,怪物模板!D$1,FALSE))</f>
        <v>9534</v>
      </c>
      <c r="R1523" s="6">
        <f>INT(VLOOKUP($I1523,怪物模板!$A$3:$N$302,怪物模板!E$1,FALSE))</f>
        <v>9534</v>
      </c>
      <c r="S1523" s="10">
        <v>100000</v>
      </c>
      <c r="T1523" s="6">
        <f>INT(VLOOKUP($I1523,怪物模板!$A$3:$N$302,怪物模板!G$1,FALSE))</f>
        <v>635</v>
      </c>
      <c r="U1523" s="6">
        <f>INT(VLOOKUP($I1523,怪物模板!$A$3:$N$302,怪物模板!H$1,FALSE))</f>
        <v>1017</v>
      </c>
      <c r="V1523" s="6">
        <f>INT(VLOOKUP($I1523,怪物模板!$A$3:$N$302,怪物模板!I$1,FALSE))</f>
        <v>610</v>
      </c>
      <c r="W1523" s="10">
        <v>10000</v>
      </c>
      <c r="X1523" s="6">
        <f>INT(VLOOKUP($I1523,怪物模板!$A$3:$N$302,怪物模板!K$1,FALSE)*10%)</f>
        <v>127</v>
      </c>
      <c r="Y1523" s="6">
        <f>INT(VLOOKUP($I1523,怪物模板!$A$3:$N$302,怪物模板!L$1,FALSE))</f>
        <v>12000</v>
      </c>
      <c r="Z1523" s="6">
        <f>INT(VLOOKUP($I1523,怪物模板!$A$3:$N$302,怪物模板!M$1,FALSE))</f>
        <v>0</v>
      </c>
      <c r="AA1523" s="6">
        <f>INT(VLOOKUP($I1523,怪物模板!$A$3:$N$302,怪物模板!N$1,FALSE))</f>
        <v>550</v>
      </c>
      <c r="AB1523" s="6">
        <f t="shared" si="36"/>
        <v>4522</v>
      </c>
      <c r="AC1523" s="6">
        <v>0</v>
      </c>
      <c r="AD1523" s="6">
        <v>0</v>
      </c>
    </row>
    <row r="1524" spans="1:30">
      <c r="A1524" s="6">
        <v>1521</v>
      </c>
      <c r="B1524" s="6">
        <v>502000</v>
      </c>
      <c r="C1524" s="6" t="s">
        <v>913</v>
      </c>
      <c r="D1524" s="6"/>
      <c r="E1524" s="11" t="str">
        <f t="shared" si="35"/>
        <v>50200027801</v>
      </c>
      <c r="F1524" s="6">
        <v>27801</v>
      </c>
      <c r="G1524" s="6" t="s">
        <v>1008</v>
      </c>
      <c r="H1524" s="6"/>
      <c r="I1524" s="14">
        <v>100</v>
      </c>
      <c r="J1524" s="14">
        <v>1</v>
      </c>
      <c r="K1524" s="14">
        <v>0</v>
      </c>
      <c r="L1524" s="14">
        <v>0</v>
      </c>
      <c r="M1524" s="14">
        <v>10</v>
      </c>
      <c r="N1524" s="14">
        <v>52</v>
      </c>
      <c r="O1524" s="6">
        <f>INT(VLOOKUP($I1524,怪物模板!$A$3:$N$302,怪物模板!B$1,FALSE)*M1524)</f>
        <v>2790</v>
      </c>
      <c r="P1524" s="6">
        <f>INT(VLOOKUP($I1524,怪物模板!$A$3:$N$302,怪物模板!C$1,FALSE)*N1524)</f>
        <v>1115348</v>
      </c>
      <c r="Q1524" s="6">
        <f>INT(VLOOKUP($I1524,怪物模板!$A$3:$N$302,怪物模板!D$1,FALSE))</f>
        <v>5595</v>
      </c>
      <c r="R1524" s="6">
        <f>INT(VLOOKUP($I1524,怪物模板!$A$3:$N$302,怪物模板!E$1,FALSE))</f>
        <v>5595</v>
      </c>
      <c r="S1524" s="10">
        <v>100000</v>
      </c>
      <c r="T1524" s="6">
        <f>INT(VLOOKUP($I1524,怪物模板!$A$3:$N$302,怪物模板!G$1,FALSE))</f>
        <v>373</v>
      </c>
      <c r="U1524" s="6">
        <f>INT(VLOOKUP($I1524,怪物模板!$A$3:$N$302,怪物模板!H$1,FALSE))</f>
        <v>596</v>
      </c>
      <c r="V1524" s="6">
        <f>INT(VLOOKUP($I1524,怪物模板!$A$3:$N$302,怪物模板!I$1,FALSE))</f>
        <v>358</v>
      </c>
      <c r="W1524" s="10">
        <v>10000</v>
      </c>
      <c r="X1524" s="6">
        <f>INT(VLOOKUP($I1524,怪物模板!$A$3:$N$302,怪物模板!K$1,FALSE)*10%)</f>
        <v>74</v>
      </c>
      <c r="Y1524" s="6">
        <f>INT(VLOOKUP($I1524,怪物模板!$A$3:$N$302,怪物模板!L$1,FALSE))</f>
        <v>12000</v>
      </c>
      <c r="Z1524" s="6">
        <f>INT(VLOOKUP($I1524,怪物模板!$A$3:$N$302,怪物模板!M$1,FALSE))</f>
        <v>0</v>
      </c>
      <c r="AA1524" s="6">
        <f>INT(VLOOKUP($I1524,怪物模板!$A$3:$N$302,怪物模板!N$1,FALSE))</f>
        <v>550</v>
      </c>
      <c r="AB1524" s="6">
        <f t="shared" si="36"/>
        <v>1395</v>
      </c>
      <c r="AC1524" s="6">
        <v>0</v>
      </c>
      <c r="AD1524" s="6">
        <v>0</v>
      </c>
    </row>
    <row r="1525" spans="1:30">
      <c r="A1525" s="6">
        <v>1522</v>
      </c>
      <c r="B1525" s="6">
        <v>502000</v>
      </c>
      <c r="C1525" s="6" t="s">
        <v>914</v>
      </c>
      <c r="D1525" s="6"/>
      <c r="E1525" s="11" t="str">
        <f t="shared" si="35"/>
        <v>50200027802</v>
      </c>
      <c r="F1525" s="6">
        <v>27802</v>
      </c>
      <c r="G1525" s="6" t="s">
        <v>1008</v>
      </c>
      <c r="H1525" s="6"/>
      <c r="I1525" s="14">
        <v>105</v>
      </c>
      <c r="J1525" s="14">
        <v>1</v>
      </c>
      <c r="K1525" s="14">
        <v>0</v>
      </c>
      <c r="L1525" s="14">
        <v>0</v>
      </c>
      <c r="M1525" s="14">
        <v>11</v>
      </c>
      <c r="N1525" s="14">
        <v>54</v>
      </c>
      <c r="O1525" s="6">
        <f>INT(VLOOKUP($I1525,怪物模板!$A$3:$N$302,怪物模板!B$1,FALSE)*M1525)</f>
        <v>3289</v>
      </c>
      <c r="P1525" s="6">
        <f>INT(VLOOKUP($I1525,怪物模板!$A$3:$N$302,怪物模板!C$1,FALSE)*N1525)</f>
        <v>1239624</v>
      </c>
      <c r="Q1525" s="6">
        <f>INT(VLOOKUP($I1525,怪物模板!$A$3:$N$302,怪物模板!D$1,FALSE))</f>
        <v>5988</v>
      </c>
      <c r="R1525" s="6">
        <f>INT(VLOOKUP($I1525,怪物模板!$A$3:$N$302,怪物模板!E$1,FALSE))</f>
        <v>5988</v>
      </c>
      <c r="S1525" s="10">
        <v>100000</v>
      </c>
      <c r="T1525" s="6">
        <f>INT(VLOOKUP($I1525,怪物模板!$A$3:$N$302,怪物模板!G$1,FALSE))</f>
        <v>399</v>
      </c>
      <c r="U1525" s="6">
        <f>INT(VLOOKUP($I1525,怪物模板!$A$3:$N$302,怪物模板!H$1,FALSE))</f>
        <v>638</v>
      </c>
      <c r="V1525" s="6">
        <f>INT(VLOOKUP($I1525,怪物模板!$A$3:$N$302,怪物模板!I$1,FALSE))</f>
        <v>383</v>
      </c>
      <c r="W1525" s="10">
        <v>10000</v>
      </c>
      <c r="X1525" s="6">
        <f>INT(VLOOKUP($I1525,怪物模板!$A$3:$N$302,怪物模板!K$1,FALSE)*10%)</f>
        <v>79</v>
      </c>
      <c r="Y1525" s="6">
        <f>INT(VLOOKUP($I1525,怪物模板!$A$3:$N$302,怪物模板!L$1,FALSE))</f>
        <v>12000</v>
      </c>
      <c r="Z1525" s="6">
        <f>INT(VLOOKUP($I1525,怪物模板!$A$3:$N$302,怪物模板!M$1,FALSE))</f>
        <v>0</v>
      </c>
      <c r="AA1525" s="6">
        <f>INT(VLOOKUP($I1525,怪物模板!$A$3:$N$302,怪物模板!N$1,FALSE))</f>
        <v>550</v>
      </c>
      <c r="AB1525" s="6">
        <f t="shared" si="36"/>
        <v>1644</v>
      </c>
      <c r="AC1525" s="6">
        <v>0</v>
      </c>
      <c r="AD1525" s="6">
        <v>0</v>
      </c>
    </row>
    <row r="1526" spans="1:30">
      <c r="A1526" s="6">
        <v>1523</v>
      </c>
      <c r="B1526" s="6">
        <v>502000</v>
      </c>
      <c r="C1526" s="6" t="s">
        <v>915</v>
      </c>
      <c r="D1526" s="6"/>
      <c r="E1526" s="11" t="str">
        <f t="shared" si="35"/>
        <v>50200027803</v>
      </c>
      <c r="F1526" s="6">
        <v>27803</v>
      </c>
      <c r="G1526" s="6" t="s">
        <v>1008</v>
      </c>
      <c r="H1526" s="6"/>
      <c r="I1526" s="14">
        <v>110</v>
      </c>
      <c r="J1526" s="14">
        <v>1</v>
      </c>
      <c r="K1526" s="14">
        <v>0</v>
      </c>
      <c r="L1526" s="14">
        <v>0</v>
      </c>
      <c r="M1526" s="14">
        <v>12</v>
      </c>
      <c r="N1526" s="14">
        <v>56</v>
      </c>
      <c r="O1526" s="6">
        <f>INT(VLOOKUP($I1526,怪物模板!$A$3:$N$302,怪物模板!B$1,FALSE)*M1526)</f>
        <v>3828</v>
      </c>
      <c r="P1526" s="6">
        <f>INT(VLOOKUP($I1526,怪物模板!$A$3:$N$302,怪物模板!C$1,FALSE)*N1526)</f>
        <v>1372336</v>
      </c>
      <c r="Q1526" s="6">
        <f>INT(VLOOKUP($I1526,怪物模板!$A$3:$N$302,怪物模板!D$1,FALSE))</f>
        <v>6393</v>
      </c>
      <c r="R1526" s="6">
        <f>INT(VLOOKUP($I1526,怪物模板!$A$3:$N$302,怪物模板!E$1,FALSE))</f>
        <v>6393</v>
      </c>
      <c r="S1526" s="10">
        <v>100000</v>
      </c>
      <c r="T1526" s="6">
        <f>INT(VLOOKUP($I1526,怪物模板!$A$3:$N$302,怪物模板!G$1,FALSE))</f>
        <v>426</v>
      </c>
      <c r="U1526" s="6">
        <f>INT(VLOOKUP($I1526,怪物模板!$A$3:$N$302,怪物模板!H$1,FALSE))</f>
        <v>681</v>
      </c>
      <c r="V1526" s="6">
        <f>INT(VLOOKUP($I1526,怪物模板!$A$3:$N$302,怪物模板!I$1,FALSE))</f>
        <v>409</v>
      </c>
      <c r="W1526" s="10">
        <v>10000</v>
      </c>
      <c r="X1526" s="6">
        <f>INT(VLOOKUP($I1526,怪物模板!$A$3:$N$302,怪物模板!K$1,FALSE)*10%)</f>
        <v>85</v>
      </c>
      <c r="Y1526" s="6">
        <f>INT(VLOOKUP($I1526,怪物模板!$A$3:$N$302,怪物模板!L$1,FALSE))</f>
        <v>12000</v>
      </c>
      <c r="Z1526" s="6">
        <f>INT(VLOOKUP($I1526,怪物模板!$A$3:$N$302,怪物模板!M$1,FALSE))</f>
        <v>0</v>
      </c>
      <c r="AA1526" s="6">
        <f>INT(VLOOKUP($I1526,怪物模板!$A$3:$N$302,怪物模板!N$1,FALSE))</f>
        <v>550</v>
      </c>
      <c r="AB1526" s="6">
        <f t="shared" si="36"/>
        <v>1914</v>
      </c>
      <c r="AC1526" s="6">
        <v>0</v>
      </c>
      <c r="AD1526" s="6">
        <v>0</v>
      </c>
    </row>
    <row r="1527" spans="1:30">
      <c r="A1527" s="6">
        <v>1524</v>
      </c>
      <c r="B1527" s="6">
        <v>502000</v>
      </c>
      <c r="C1527" s="6" t="s">
        <v>916</v>
      </c>
      <c r="D1527" s="6"/>
      <c r="E1527" s="11" t="str">
        <f t="shared" si="35"/>
        <v>50200027804</v>
      </c>
      <c r="F1527" s="6">
        <v>27804</v>
      </c>
      <c r="G1527" s="6" t="s">
        <v>1008</v>
      </c>
      <c r="H1527" s="6"/>
      <c r="I1527" s="14">
        <v>115</v>
      </c>
      <c r="J1527" s="14">
        <v>1</v>
      </c>
      <c r="K1527" s="14">
        <v>0</v>
      </c>
      <c r="L1527" s="14">
        <v>0</v>
      </c>
      <c r="M1527" s="14">
        <v>13</v>
      </c>
      <c r="N1527" s="14">
        <v>58</v>
      </c>
      <c r="O1527" s="6">
        <f>INT(VLOOKUP($I1527,怪物模板!$A$3:$N$302,怪物模板!B$1,FALSE)*M1527)</f>
        <v>4420</v>
      </c>
      <c r="P1527" s="6">
        <f>INT(VLOOKUP($I1527,怪物模板!$A$3:$N$302,怪物模板!C$1,FALSE)*N1527)</f>
        <v>1513742</v>
      </c>
      <c r="Q1527" s="6">
        <f>INT(VLOOKUP($I1527,怪物模板!$A$3:$N$302,怪物模板!D$1,FALSE))</f>
        <v>6808</v>
      </c>
      <c r="R1527" s="6">
        <f>INT(VLOOKUP($I1527,怪物模板!$A$3:$N$302,怪物模板!E$1,FALSE))</f>
        <v>6808</v>
      </c>
      <c r="S1527" s="10">
        <v>100000</v>
      </c>
      <c r="T1527" s="6">
        <f>INT(VLOOKUP($I1527,怪物模板!$A$3:$N$302,怪物模板!G$1,FALSE))</f>
        <v>453</v>
      </c>
      <c r="U1527" s="6">
        <f>INT(VLOOKUP($I1527,怪物模板!$A$3:$N$302,怪物模板!H$1,FALSE))</f>
        <v>726</v>
      </c>
      <c r="V1527" s="6">
        <f>INT(VLOOKUP($I1527,怪物模板!$A$3:$N$302,怪物模板!I$1,FALSE))</f>
        <v>435</v>
      </c>
      <c r="W1527" s="10">
        <v>10000</v>
      </c>
      <c r="X1527" s="6">
        <f>INT(VLOOKUP($I1527,怪物模板!$A$3:$N$302,怪物模板!K$1,FALSE)*10%)</f>
        <v>90</v>
      </c>
      <c r="Y1527" s="6">
        <f>INT(VLOOKUP($I1527,怪物模板!$A$3:$N$302,怪物模板!L$1,FALSE))</f>
        <v>12000</v>
      </c>
      <c r="Z1527" s="6">
        <f>INT(VLOOKUP($I1527,怪物模板!$A$3:$N$302,怪物模板!M$1,FALSE))</f>
        <v>0</v>
      </c>
      <c r="AA1527" s="6">
        <f>INT(VLOOKUP($I1527,怪物模板!$A$3:$N$302,怪物模板!N$1,FALSE))</f>
        <v>550</v>
      </c>
      <c r="AB1527" s="6">
        <f t="shared" si="36"/>
        <v>2210</v>
      </c>
      <c r="AC1527" s="6">
        <v>0</v>
      </c>
      <c r="AD1527" s="6">
        <v>0</v>
      </c>
    </row>
    <row r="1528" spans="1:30">
      <c r="A1528" s="6">
        <v>1525</v>
      </c>
      <c r="B1528" s="6">
        <v>502000</v>
      </c>
      <c r="C1528" s="6" t="s">
        <v>917</v>
      </c>
      <c r="D1528" s="6"/>
      <c r="E1528" s="11" t="str">
        <f t="shared" si="35"/>
        <v>50200027805</v>
      </c>
      <c r="F1528" s="6">
        <v>27805</v>
      </c>
      <c r="G1528" s="6" t="s">
        <v>1008</v>
      </c>
      <c r="H1528" s="6"/>
      <c r="I1528" s="14">
        <v>120</v>
      </c>
      <c r="J1528" s="14">
        <v>1</v>
      </c>
      <c r="K1528" s="14">
        <v>0</v>
      </c>
      <c r="L1528" s="14">
        <v>0</v>
      </c>
      <c r="M1528" s="14">
        <v>14</v>
      </c>
      <c r="N1528" s="14">
        <v>60</v>
      </c>
      <c r="O1528" s="6">
        <f>INT(VLOOKUP($I1528,怪物模板!$A$3:$N$302,怪物模板!B$1,FALSE)*M1528)</f>
        <v>5054</v>
      </c>
      <c r="P1528" s="6">
        <f>INT(VLOOKUP($I1528,怪物模板!$A$3:$N$302,怪物模板!C$1,FALSE)*N1528)</f>
        <v>1664040</v>
      </c>
      <c r="Q1528" s="6">
        <f>INT(VLOOKUP($I1528,怪物模板!$A$3:$N$302,怪物模板!D$1,FALSE))</f>
        <v>7235</v>
      </c>
      <c r="R1528" s="6">
        <f>INT(VLOOKUP($I1528,怪物模板!$A$3:$N$302,怪物模板!E$1,FALSE))</f>
        <v>7235</v>
      </c>
      <c r="S1528" s="10">
        <v>100000</v>
      </c>
      <c r="T1528" s="6">
        <f>INT(VLOOKUP($I1528,怪物模板!$A$3:$N$302,怪物模板!G$1,FALSE))</f>
        <v>482</v>
      </c>
      <c r="U1528" s="6">
        <f>INT(VLOOKUP($I1528,怪物模板!$A$3:$N$302,怪物模板!H$1,FALSE))</f>
        <v>771</v>
      </c>
      <c r="V1528" s="6">
        <f>INT(VLOOKUP($I1528,怪物模板!$A$3:$N$302,怪物模板!I$1,FALSE))</f>
        <v>463</v>
      </c>
      <c r="W1528" s="10">
        <v>10000</v>
      </c>
      <c r="X1528" s="6">
        <f>INT(VLOOKUP($I1528,怪物模板!$A$3:$N$302,怪物模板!K$1,FALSE)*10%)</f>
        <v>96</v>
      </c>
      <c r="Y1528" s="6">
        <f>INT(VLOOKUP($I1528,怪物模板!$A$3:$N$302,怪物模板!L$1,FALSE))</f>
        <v>12000</v>
      </c>
      <c r="Z1528" s="6">
        <f>INT(VLOOKUP($I1528,怪物模板!$A$3:$N$302,怪物模板!M$1,FALSE))</f>
        <v>0</v>
      </c>
      <c r="AA1528" s="6">
        <f>INT(VLOOKUP($I1528,怪物模板!$A$3:$N$302,怪物模板!N$1,FALSE))</f>
        <v>550</v>
      </c>
      <c r="AB1528" s="6">
        <f t="shared" si="36"/>
        <v>2527</v>
      </c>
      <c r="AC1528" s="6">
        <v>0</v>
      </c>
      <c r="AD1528" s="6">
        <v>0</v>
      </c>
    </row>
    <row r="1529" spans="1:30">
      <c r="A1529" s="6">
        <v>1526</v>
      </c>
      <c r="B1529" s="6">
        <v>502000</v>
      </c>
      <c r="C1529" s="6" t="s">
        <v>918</v>
      </c>
      <c r="D1529" s="6"/>
      <c r="E1529" s="11" t="str">
        <f t="shared" si="35"/>
        <v>50200027806</v>
      </c>
      <c r="F1529" s="6">
        <v>27806</v>
      </c>
      <c r="G1529" s="6" t="s">
        <v>1008</v>
      </c>
      <c r="H1529" s="6"/>
      <c r="I1529" s="14">
        <v>125</v>
      </c>
      <c r="J1529" s="14">
        <v>1</v>
      </c>
      <c r="K1529" s="14">
        <v>0</v>
      </c>
      <c r="L1529" s="14">
        <v>0</v>
      </c>
      <c r="M1529" s="14">
        <v>15</v>
      </c>
      <c r="N1529" s="14">
        <v>62</v>
      </c>
      <c r="O1529" s="6">
        <f>INT(VLOOKUP($I1529,怪物模板!$A$3:$N$302,怪物模板!B$1,FALSE)*M1529)</f>
        <v>5745</v>
      </c>
      <c r="P1529" s="6">
        <f>INT(VLOOKUP($I1529,怪物模板!$A$3:$N$302,怪物模板!C$1,FALSE)*N1529)</f>
        <v>1823544</v>
      </c>
      <c r="Q1529" s="6">
        <f>INT(VLOOKUP($I1529,怪物模板!$A$3:$N$302,怪物模板!D$1,FALSE))</f>
        <v>7672</v>
      </c>
      <c r="R1529" s="6">
        <f>INT(VLOOKUP($I1529,怪物模板!$A$3:$N$302,怪物模板!E$1,FALSE))</f>
        <v>7672</v>
      </c>
      <c r="S1529" s="10">
        <v>100000</v>
      </c>
      <c r="T1529" s="6">
        <f>INT(VLOOKUP($I1529,怪物模板!$A$3:$N$302,怪物模板!G$1,FALSE))</f>
        <v>511</v>
      </c>
      <c r="U1529" s="6">
        <f>INT(VLOOKUP($I1529,怪物模板!$A$3:$N$302,怪物模板!H$1,FALSE))</f>
        <v>818</v>
      </c>
      <c r="V1529" s="6">
        <f>INT(VLOOKUP($I1529,怪物模板!$A$3:$N$302,怪物模板!I$1,FALSE))</f>
        <v>491</v>
      </c>
      <c r="W1529" s="10">
        <v>10000</v>
      </c>
      <c r="X1529" s="6">
        <f>INT(VLOOKUP($I1529,怪物模板!$A$3:$N$302,怪物模板!K$1,FALSE)*10%)</f>
        <v>102</v>
      </c>
      <c r="Y1529" s="6">
        <f>INT(VLOOKUP($I1529,怪物模板!$A$3:$N$302,怪物模板!L$1,FALSE))</f>
        <v>12000</v>
      </c>
      <c r="Z1529" s="6">
        <f>INT(VLOOKUP($I1529,怪物模板!$A$3:$N$302,怪物模板!M$1,FALSE))</f>
        <v>0</v>
      </c>
      <c r="AA1529" s="6">
        <f>INT(VLOOKUP($I1529,怪物模板!$A$3:$N$302,怪物模板!N$1,FALSE))</f>
        <v>550</v>
      </c>
      <c r="AB1529" s="6">
        <f t="shared" si="36"/>
        <v>2872</v>
      </c>
      <c r="AC1529" s="6">
        <v>0</v>
      </c>
      <c r="AD1529" s="6">
        <v>0</v>
      </c>
    </row>
    <row r="1530" spans="1:30">
      <c r="A1530" s="6">
        <v>1527</v>
      </c>
      <c r="B1530" s="6">
        <v>502000</v>
      </c>
      <c r="C1530" s="6" t="s">
        <v>919</v>
      </c>
      <c r="D1530" s="6"/>
      <c r="E1530" s="11" t="str">
        <f t="shared" si="35"/>
        <v>50200027807</v>
      </c>
      <c r="F1530" s="6">
        <v>27807</v>
      </c>
      <c r="G1530" s="6" t="s">
        <v>1008</v>
      </c>
      <c r="H1530" s="6"/>
      <c r="I1530" s="14">
        <v>130</v>
      </c>
      <c r="J1530" s="14">
        <v>1</v>
      </c>
      <c r="K1530" s="14">
        <v>0</v>
      </c>
      <c r="L1530" s="14">
        <v>0</v>
      </c>
      <c r="M1530" s="14">
        <v>16</v>
      </c>
      <c r="N1530" s="14">
        <v>64</v>
      </c>
      <c r="O1530" s="6">
        <f>INT(VLOOKUP($I1530,怪物模板!$A$3:$N$302,怪物模板!B$1,FALSE)*M1530)</f>
        <v>6496</v>
      </c>
      <c r="P1530" s="6">
        <f>INT(VLOOKUP($I1530,怪物模板!$A$3:$N$302,怪物模板!C$1,FALSE)*N1530)</f>
        <v>1992448</v>
      </c>
      <c r="Q1530" s="6">
        <f>INT(VLOOKUP($I1530,怪物模板!$A$3:$N$302,怪物模板!D$1,FALSE))</f>
        <v>8121</v>
      </c>
      <c r="R1530" s="6">
        <f>INT(VLOOKUP($I1530,怪物模板!$A$3:$N$302,怪物模板!E$1,FALSE))</f>
        <v>8121</v>
      </c>
      <c r="S1530" s="10">
        <v>100000</v>
      </c>
      <c r="T1530" s="6">
        <f>INT(VLOOKUP($I1530,怪物模板!$A$3:$N$302,怪物模板!G$1,FALSE))</f>
        <v>541</v>
      </c>
      <c r="U1530" s="6">
        <f>INT(VLOOKUP($I1530,怪物模板!$A$3:$N$302,怪物模板!H$1,FALSE))</f>
        <v>866</v>
      </c>
      <c r="V1530" s="6">
        <f>INT(VLOOKUP($I1530,怪物模板!$A$3:$N$302,怪物模板!I$1,FALSE))</f>
        <v>519</v>
      </c>
      <c r="W1530" s="10">
        <v>10000</v>
      </c>
      <c r="X1530" s="6">
        <f>INT(VLOOKUP($I1530,怪物模板!$A$3:$N$302,怪物模板!K$1,FALSE)*10%)</f>
        <v>108</v>
      </c>
      <c r="Y1530" s="6">
        <f>INT(VLOOKUP($I1530,怪物模板!$A$3:$N$302,怪物模板!L$1,FALSE))</f>
        <v>12000</v>
      </c>
      <c r="Z1530" s="6">
        <f>INT(VLOOKUP($I1530,怪物模板!$A$3:$N$302,怪物模板!M$1,FALSE))</f>
        <v>0</v>
      </c>
      <c r="AA1530" s="6">
        <f>INT(VLOOKUP($I1530,怪物模板!$A$3:$N$302,怪物模板!N$1,FALSE))</f>
        <v>550</v>
      </c>
      <c r="AB1530" s="6">
        <f t="shared" si="36"/>
        <v>3248</v>
      </c>
      <c r="AC1530" s="6">
        <v>0</v>
      </c>
      <c r="AD1530" s="6">
        <v>0</v>
      </c>
    </row>
    <row r="1531" spans="1:30">
      <c r="A1531" s="6">
        <v>1528</v>
      </c>
      <c r="B1531" s="6">
        <v>502000</v>
      </c>
      <c r="C1531" s="6" t="s">
        <v>920</v>
      </c>
      <c r="D1531" s="6"/>
      <c r="E1531" s="11" t="str">
        <f t="shared" si="35"/>
        <v>50200027808</v>
      </c>
      <c r="F1531" s="6">
        <v>27808</v>
      </c>
      <c r="G1531" s="6" t="s">
        <v>1008</v>
      </c>
      <c r="H1531" s="6"/>
      <c r="I1531" s="14">
        <v>135</v>
      </c>
      <c r="J1531" s="14">
        <v>1</v>
      </c>
      <c r="K1531" s="14">
        <v>0</v>
      </c>
      <c r="L1531" s="14">
        <v>0</v>
      </c>
      <c r="M1531" s="14">
        <v>17</v>
      </c>
      <c r="N1531" s="14">
        <v>66</v>
      </c>
      <c r="O1531" s="6">
        <f>INT(VLOOKUP($I1531,怪物模板!$A$3:$N$302,怪物模板!B$1,FALSE)*M1531)</f>
        <v>7293</v>
      </c>
      <c r="P1531" s="6">
        <f>INT(VLOOKUP($I1531,怪物模板!$A$3:$N$302,怪物模板!C$1,FALSE)*N1531)</f>
        <v>2171070</v>
      </c>
      <c r="Q1531" s="6">
        <f>INT(VLOOKUP($I1531,怪物模板!$A$3:$N$302,怪物模板!D$1,FALSE))</f>
        <v>8581</v>
      </c>
      <c r="R1531" s="6">
        <f>INT(VLOOKUP($I1531,怪物模板!$A$3:$N$302,怪物模板!E$1,FALSE))</f>
        <v>8581</v>
      </c>
      <c r="S1531" s="10">
        <v>100000</v>
      </c>
      <c r="T1531" s="6">
        <f>INT(VLOOKUP($I1531,怪物模板!$A$3:$N$302,怪物模板!G$1,FALSE))</f>
        <v>572</v>
      </c>
      <c r="U1531" s="6">
        <f>INT(VLOOKUP($I1531,怪物模板!$A$3:$N$302,怪物模板!H$1,FALSE))</f>
        <v>915</v>
      </c>
      <c r="V1531" s="6">
        <f>INT(VLOOKUP($I1531,怪物模板!$A$3:$N$302,怪物模板!I$1,FALSE))</f>
        <v>549</v>
      </c>
      <c r="W1531" s="10">
        <v>10000</v>
      </c>
      <c r="X1531" s="6">
        <f>INT(VLOOKUP($I1531,怪物模板!$A$3:$N$302,怪物模板!K$1,FALSE)*10%)</f>
        <v>114</v>
      </c>
      <c r="Y1531" s="6">
        <f>INT(VLOOKUP($I1531,怪物模板!$A$3:$N$302,怪物模板!L$1,FALSE))</f>
        <v>12000</v>
      </c>
      <c r="Z1531" s="6">
        <f>INT(VLOOKUP($I1531,怪物模板!$A$3:$N$302,怪物模板!M$1,FALSE))</f>
        <v>0</v>
      </c>
      <c r="AA1531" s="6">
        <f>INT(VLOOKUP($I1531,怪物模板!$A$3:$N$302,怪物模板!N$1,FALSE))</f>
        <v>550</v>
      </c>
      <c r="AB1531" s="6">
        <f t="shared" si="36"/>
        <v>3646</v>
      </c>
      <c r="AC1531" s="6">
        <v>0</v>
      </c>
      <c r="AD1531" s="6">
        <v>0</v>
      </c>
    </row>
    <row r="1532" spans="1:30">
      <c r="A1532" s="6">
        <v>1529</v>
      </c>
      <c r="B1532" s="6">
        <v>502000</v>
      </c>
      <c r="C1532" s="6" t="s">
        <v>921</v>
      </c>
      <c r="D1532" s="6"/>
      <c r="E1532" s="11" t="str">
        <f t="shared" si="35"/>
        <v>50200027809</v>
      </c>
      <c r="F1532" s="6">
        <v>27809</v>
      </c>
      <c r="G1532" s="6" t="s">
        <v>1008</v>
      </c>
      <c r="H1532" s="6"/>
      <c r="I1532" s="14">
        <v>140</v>
      </c>
      <c r="J1532" s="14">
        <v>1</v>
      </c>
      <c r="K1532" s="14">
        <v>0</v>
      </c>
      <c r="L1532" s="14">
        <v>0</v>
      </c>
      <c r="M1532" s="14">
        <v>18</v>
      </c>
      <c r="N1532" s="14">
        <v>68</v>
      </c>
      <c r="O1532" s="6">
        <f>INT(VLOOKUP($I1532,怪物模板!$A$3:$N$302,怪物模板!B$1,FALSE)*M1532)</f>
        <v>8136</v>
      </c>
      <c r="P1532" s="6">
        <f>INT(VLOOKUP($I1532,怪物模板!$A$3:$N$302,怪物模板!C$1,FALSE)*N1532)</f>
        <v>2359668</v>
      </c>
      <c r="Q1532" s="6">
        <f>INT(VLOOKUP($I1532,怪物模板!$A$3:$N$302,怪物模板!D$1,FALSE))</f>
        <v>9052</v>
      </c>
      <c r="R1532" s="6">
        <f>INT(VLOOKUP($I1532,怪物模板!$A$3:$N$302,怪物模板!E$1,FALSE))</f>
        <v>9052</v>
      </c>
      <c r="S1532" s="10">
        <v>100000</v>
      </c>
      <c r="T1532" s="6">
        <f>INT(VLOOKUP($I1532,怪物模板!$A$3:$N$302,怪物模板!G$1,FALSE))</f>
        <v>603</v>
      </c>
      <c r="U1532" s="6">
        <f>INT(VLOOKUP($I1532,怪物模板!$A$3:$N$302,怪物模板!H$1,FALSE))</f>
        <v>965</v>
      </c>
      <c r="V1532" s="6">
        <f>INT(VLOOKUP($I1532,怪物模板!$A$3:$N$302,怪物模板!I$1,FALSE))</f>
        <v>579</v>
      </c>
      <c r="W1532" s="10">
        <v>10000</v>
      </c>
      <c r="X1532" s="6">
        <f>INT(VLOOKUP($I1532,怪物模板!$A$3:$N$302,怪物模板!K$1,FALSE)*10%)</f>
        <v>120</v>
      </c>
      <c r="Y1532" s="6">
        <f>INT(VLOOKUP($I1532,怪物模板!$A$3:$N$302,怪物模板!L$1,FALSE))</f>
        <v>12000</v>
      </c>
      <c r="Z1532" s="6">
        <f>INT(VLOOKUP($I1532,怪物模板!$A$3:$N$302,怪物模板!M$1,FALSE))</f>
        <v>0</v>
      </c>
      <c r="AA1532" s="6">
        <f>INT(VLOOKUP($I1532,怪物模板!$A$3:$N$302,怪物模板!N$1,FALSE))</f>
        <v>550</v>
      </c>
      <c r="AB1532" s="6">
        <f t="shared" si="36"/>
        <v>4068</v>
      </c>
      <c r="AC1532" s="6">
        <v>0</v>
      </c>
      <c r="AD1532" s="6">
        <v>0</v>
      </c>
    </row>
    <row r="1533" spans="1:30">
      <c r="A1533" s="6">
        <v>1530</v>
      </c>
      <c r="B1533" s="6">
        <v>502000</v>
      </c>
      <c r="C1533" s="6" t="s">
        <v>922</v>
      </c>
      <c r="D1533" s="6"/>
      <c r="E1533" s="11" t="str">
        <f t="shared" si="35"/>
        <v>50200027810</v>
      </c>
      <c r="F1533" s="6">
        <v>27810</v>
      </c>
      <c r="G1533" s="6" t="s">
        <v>1008</v>
      </c>
      <c r="H1533" s="6"/>
      <c r="I1533" s="14">
        <v>145</v>
      </c>
      <c r="J1533" s="14">
        <v>1</v>
      </c>
      <c r="K1533" s="14">
        <v>0</v>
      </c>
      <c r="L1533" s="14">
        <v>0</v>
      </c>
      <c r="M1533" s="14">
        <v>19</v>
      </c>
      <c r="N1533" s="14">
        <v>70</v>
      </c>
      <c r="O1533" s="6">
        <f>INT(VLOOKUP($I1533,怪物模板!$A$3:$N$302,怪物模板!B$1,FALSE)*M1533)</f>
        <v>9044</v>
      </c>
      <c r="P1533" s="6">
        <f>INT(VLOOKUP($I1533,怪物模板!$A$3:$N$302,怪物模板!C$1,FALSE)*N1533)</f>
        <v>2558430</v>
      </c>
      <c r="Q1533" s="6">
        <f>INT(VLOOKUP($I1533,怪物模板!$A$3:$N$302,怪物模板!D$1,FALSE))</f>
        <v>9534</v>
      </c>
      <c r="R1533" s="6">
        <f>INT(VLOOKUP($I1533,怪物模板!$A$3:$N$302,怪物模板!E$1,FALSE))</f>
        <v>9534</v>
      </c>
      <c r="S1533" s="10">
        <v>100000</v>
      </c>
      <c r="T1533" s="6">
        <f>INT(VLOOKUP($I1533,怪物模板!$A$3:$N$302,怪物模板!G$1,FALSE))</f>
        <v>635</v>
      </c>
      <c r="U1533" s="6">
        <f>INT(VLOOKUP($I1533,怪物模板!$A$3:$N$302,怪物模板!H$1,FALSE))</f>
        <v>1017</v>
      </c>
      <c r="V1533" s="6">
        <f>INT(VLOOKUP($I1533,怪物模板!$A$3:$N$302,怪物模板!I$1,FALSE))</f>
        <v>610</v>
      </c>
      <c r="W1533" s="10">
        <v>10000</v>
      </c>
      <c r="X1533" s="6">
        <f>INT(VLOOKUP($I1533,怪物模板!$A$3:$N$302,怪物模板!K$1,FALSE)*10%)</f>
        <v>127</v>
      </c>
      <c r="Y1533" s="6">
        <f>INT(VLOOKUP($I1533,怪物模板!$A$3:$N$302,怪物模板!L$1,FALSE))</f>
        <v>12000</v>
      </c>
      <c r="Z1533" s="6">
        <f>INT(VLOOKUP($I1533,怪物模板!$A$3:$N$302,怪物模板!M$1,FALSE))</f>
        <v>0</v>
      </c>
      <c r="AA1533" s="6">
        <f>INT(VLOOKUP($I1533,怪物模板!$A$3:$N$302,怪物模板!N$1,FALSE))</f>
        <v>550</v>
      </c>
      <c r="AB1533" s="6">
        <f t="shared" si="36"/>
        <v>4522</v>
      </c>
      <c r="AC1533" s="6">
        <v>0</v>
      </c>
      <c r="AD1533" s="6">
        <v>0</v>
      </c>
    </row>
    <row r="1534" spans="1:30">
      <c r="A1534" s="6">
        <v>1531</v>
      </c>
      <c r="B1534" s="6">
        <v>610010</v>
      </c>
      <c r="C1534" s="6" t="s">
        <v>559</v>
      </c>
      <c r="D1534" s="6"/>
      <c r="E1534" s="11" t="str">
        <f t="shared" si="35"/>
        <v>61001027007</v>
      </c>
      <c r="F1534" s="6">
        <v>27007</v>
      </c>
      <c r="G1534" s="6" t="s">
        <v>140</v>
      </c>
      <c r="H1534" s="6"/>
      <c r="I1534" s="6">
        <v>140</v>
      </c>
      <c r="J1534" s="6">
        <v>3</v>
      </c>
      <c r="K1534" s="6">
        <v>0</v>
      </c>
      <c r="L1534" s="6">
        <v>0</v>
      </c>
      <c r="M1534" s="6">
        <v>6</v>
      </c>
      <c r="N1534" s="6">
        <v>400</v>
      </c>
      <c r="O1534" s="6">
        <v>12000</v>
      </c>
      <c r="P1534" s="6">
        <f>INT(VLOOKUP($I1534,怪物模板!$A$3:$N$302,怪物模板!C$1,FALSE)*N1534)</f>
        <v>13880400</v>
      </c>
      <c r="Q1534" s="6">
        <f>INT(VLOOKUP($I1534,怪物模板!$A$3:$N$302,怪物模板!D$1,FALSE))</f>
        <v>9052</v>
      </c>
      <c r="R1534" s="6">
        <f>INT(VLOOKUP($I1534,怪物模板!$A$3:$N$302,怪物模板!E$1,FALSE))</f>
        <v>9052</v>
      </c>
      <c r="S1534" s="6">
        <v>4000</v>
      </c>
      <c r="T1534" s="6">
        <f>INT(VLOOKUP($I1534,怪物模板!$A$3:$N$302,怪物模板!G$1,FALSE))</f>
        <v>603</v>
      </c>
      <c r="U1534" s="6">
        <f>INT(VLOOKUP($I1534,怪物模板!$A$3:$N$302,怪物模板!H$1,FALSE))</f>
        <v>965</v>
      </c>
      <c r="V1534" s="6">
        <v>2500</v>
      </c>
      <c r="W1534" s="6">
        <f>INT(VLOOKUP($I1534,怪物模板!$A$3:$N$302,怪物模板!J$1,FALSE))</f>
        <v>2414</v>
      </c>
      <c r="X1534" s="6">
        <f>INT(VLOOKUP($I1534,怪物模板!$A$3:$N$302,怪物模板!K$1,FALSE))</f>
        <v>1207</v>
      </c>
      <c r="Y1534" s="6">
        <f>INT(VLOOKUP($I1534,怪物模板!$A$3:$N$302,怪物模板!L$1,FALSE))</f>
        <v>12000</v>
      </c>
      <c r="Z1534" s="6">
        <v>30000</v>
      </c>
      <c r="AA1534" s="6">
        <v>720</v>
      </c>
      <c r="AB1534" s="6">
        <v>0</v>
      </c>
      <c r="AC1534" s="6">
        <v>0</v>
      </c>
      <c r="AD1534" s="6">
        <v>12000</v>
      </c>
    </row>
    <row r="1535" spans="1:30">
      <c r="A1535" s="6">
        <v>1532</v>
      </c>
      <c r="B1535" s="6">
        <v>610010</v>
      </c>
      <c r="C1535" s="6" t="s">
        <v>559</v>
      </c>
      <c r="D1535" s="6"/>
      <c r="E1535" s="11" t="str">
        <f t="shared" si="35"/>
        <v>61001027008</v>
      </c>
      <c r="F1535" s="6">
        <v>27008</v>
      </c>
      <c r="G1535" s="6" t="s">
        <v>1008</v>
      </c>
      <c r="H1535" s="6"/>
      <c r="I1535" s="6">
        <v>140</v>
      </c>
      <c r="J1535" s="6">
        <v>3</v>
      </c>
      <c r="K1535" s="6">
        <v>0</v>
      </c>
      <c r="L1535" s="6">
        <v>0</v>
      </c>
      <c r="M1535" s="6">
        <v>6</v>
      </c>
      <c r="N1535" s="6">
        <v>540</v>
      </c>
      <c r="O1535" s="6">
        <v>18000</v>
      </c>
      <c r="P1535" s="6">
        <f>INT(VLOOKUP($I1535,怪物模板!$A$3:$N$302,怪物模板!C$1,FALSE)*N1535)</f>
        <v>18738540</v>
      </c>
      <c r="Q1535" s="6">
        <f>INT(VLOOKUP($I1535,怪物模板!$A$3:$N$302,怪物模板!D$1,FALSE))</f>
        <v>9052</v>
      </c>
      <c r="R1535" s="6">
        <f>INT(VLOOKUP($I1535,怪物模板!$A$3:$N$302,怪物模板!E$1,FALSE))</f>
        <v>9052</v>
      </c>
      <c r="S1535" s="6">
        <v>6000</v>
      </c>
      <c r="T1535" s="6">
        <f>INT(VLOOKUP($I1535,怪物模板!$A$3:$N$302,怪物模板!G$1,FALSE))</f>
        <v>603</v>
      </c>
      <c r="U1535" s="6">
        <f>INT(VLOOKUP($I1535,怪物模板!$A$3:$N$302,怪物模板!H$1,FALSE))</f>
        <v>965</v>
      </c>
      <c r="V1535" s="6">
        <v>3000</v>
      </c>
      <c r="W1535" s="6">
        <f>INT(VLOOKUP($I1535,怪物模板!$A$3:$N$302,怪物模板!J$1,FALSE))</f>
        <v>2414</v>
      </c>
      <c r="X1535" s="6">
        <f>INT(VLOOKUP($I1535,怪物模板!$A$3:$N$302,怪物模板!K$1,FALSE))</f>
        <v>1207</v>
      </c>
      <c r="Y1535" s="6">
        <f>INT(VLOOKUP($I1535,怪物模板!$A$3:$N$302,怪物模板!L$1,FALSE))</f>
        <v>12000</v>
      </c>
      <c r="Z1535" s="6">
        <v>30000</v>
      </c>
      <c r="AA1535" s="6">
        <v>720</v>
      </c>
      <c r="AB1535" s="6">
        <v>0</v>
      </c>
      <c r="AC1535" s="6">
        <v>0</v>
      </c>
      <c r="AD1535" s="6">
        <v>18000</v>
      </c>
    </row>
  </sheetData>
  <mergeCells count="1">
    <mergeCell ref="D7:D8"/>
  </mergeCells>
  <conditionalFormatting sqref="E132">
    <cfRule type="duplicateValues" dxfId="0" priority="128"/>
    <cfRule type="duplicateValues" dxfId="0" priority="129"/>
    <cfRule type="duplicateValues" dxfId="0" priority="130"/>
  </conditionalFormatting>
  <conditionalFormatting sqref="E550">
    <cfRule type="duplicateValues" dxfId="0" priority="181"/>
    <cfRule type="duplicateValues" dxfId="0" priority="182"/>
  </conditionalFormatting>
  <conditionalFormatting sqref="B570">
    <cfRule type="duplicateValues" dxfId="1" priority="29"/>
  </conditionalFormatting>
  <conditionalFormatting sqref="C570">
    <cfRule type="expression" dxfId="2" priority="27" stopIfTrue="1">
      <formula>NOT(ISERROR(SEARCH(" ",C570)))</formula>
    </cfRule>
    <cfRule type="expression" dxfId="2" priority="28" stopIfTrue="1">
      <formula>NOT(ISERROR(SEARCH(" ",C570)))</formula>
    </cfRule>
  </conditionalFormatting>
  <conditionalFormatting sqref="B579">
    <cfRule type="duplicateValues" dxfId="1" priority="26"/>
  </conditionalFormatting>
  <conditionalFormatting sqref="C579">
    <cfRule type="expression" dxfId="2" priority="24" stopIfTrue="1">
      <formula>NOT(ISERROR(SEARCH(" ",C579)))</formula>
    </cfRule>
    <cfRule type="expression" dxfId="2" priority="25" stopIfTrue="1">
      <formula>NOT(ISERROR(SEARCH(" ",C579)))</formula>
    </cfRule>
  </conditionalFormatting>
  <conditionalFormatting sqref="B588">
    <cfRule type="duplicateValues" dxfId="1" priority="23"/>
  </conditionalFormatting>
  <conditionalFormatting sqref="C588">
    <cfRule type="expression" dxfId="2" priority="21" stopIfTrue="1">
      <formula>NOT(ISERROR(SEARCH(" ",C588)))</formula>
    </cfRule>
    <cfRule type="expression" dxfId="2" priority="22" stopIfTrue="1">
      <formula>NOT(ISERROR(SEARCH(" ",C588)))</formula>
    </cfRule>
  </conditionalFormatting>
  <conditionalFormatting sqref="C606">
    <cfRule type="expression" dxfId="2" priority="229" stopIfTrue="1">
      <formula>NOT(ISERROR(SEARCH(" ",C606)))</formula>
    </cfRule>
  </conditionalFormatting>
  <conditionalFormatting sqref="C607">
    <cfRule type="expression" dxfId="2" priority="228" stopIfTrue="1">
      <formula>NOT(ISERROR(SEARCH(" ",C607)))</formula>
    </cfRule>
  </conditionalFormatting>
  <conditionalFormatting sqref="C608">
    <cfRule type="expression" dxfId="2" priority="227" stopIfTrue="1">
      <formula>NOT(ISERROR(SEARCH(" ",C608)))</formula>
    </cfRule>
  </conditionalFormatting>
  <conditionalFormatting sqref="C609">
    <cfRule type="expression" dxfId="2" priority="226" stopIfTrue="1">
      <formula>NOT(ISERROR(SEARCH(" ",C609)))</formula>
    </cfRule>
  </conditionalFormatting>
  <conditionalFormatting sqref="C610">
    <cfRule type="expression" dxfId="2" priority="225" stopIfTrue="1">
      <formula>NOT(ISERROR(SEARCH(" ",C610)))</formula>
    </cfRule>
  </conditionalFormatting>
  <conditionalFormatting sqref="C611">
    <cfRule type="expression" dxfId="2" priority="224" stopIfTrue="1">
      <formula>NOT(ISERROR(SEARCH(" ",C611)))</formula>
    </cfRule>
  </conditionalFormatting>
  <conditionalFormatting sqref="C612">
    <cfRule type="expression" dxfId="2" priority="223" stopIfTrue="1">
      <formula>NOT(ISERROR(SEARCH(" ",C612)))</formula>
    </cfRule>
  </conditionalFormatting>
  <conditionalFormatting sqref="C626">
    <cfRule type="expression" dxfId="2" priority="222" stopIfTrue="1">
      <formula>NOT(ISERROR(SEARCH(" ",C626)))</formula>
    </cfRule>
  </conditionalFormatting>
  <conditionalFormatting sqref="C627">
    <cfRule type="expression" dxfId="2" priority="221" stopIfTrue="1">
      <formula>NOT(ISERROR(SEARCH(" ",C627)))</formula>
    </cfRule>
  </conditionalFormatting>
  <conditionalFormatting sqref="C628">
    <cfRule type="expression" dxfId="2" priority="220" stopIfTrue="1">
      <formula>NOT(ISERROR(SEARCH(" ",C628)))</formula>
    </cfRule>
  </conditionalFormatting>
  <conditionalFormatting sqref="C629">
    <cfRule type="expression" dxfId="2" priority="219" stopIfTrue="1">
      <formula>NOT(ISERROR(SEARCH(" ",C629)))</formula>
    </cfRule>
  </conditionalFormatting>
  <conditionalFormatting sqref="C630">
    <cfRule type="expression" dxfId="2" priority="218" stopIfTrue="1">
      <formula>NOT(ISERROR(SEARCH(" ",C630)))</formula>
    </cfRule>
  </conditionalFormatting>
  <conditionalFormatting sqref="C631">
    <cfRule type="expression" dxfId="2" priority="217" stopIfTrue="1">
      <formula>NOT(ISERROR(SEARCH(" ",C631)))</formula>
    </cfRule>
  </conditionalFormatting>
  <conditionalFormatting sqref="C632">
    <cfRule type="expression" dxfId="2" priority="216" stopIfTrue="1">
      <formula>NOT(ISERROR(SEARCH(" ",C632)))</formula>
    </cfRule>
  </conditionalFormatting>
  <conditionalFormatting sqref="C647">
    <cfRule type="expression" dxfId="2" priority="203" stopIfTrue="1">
      <formula>NOT(ISERROR(SEARCH(" ",C647)))</formula>
    </cfRule>
  </conditionalFormatting>
  <conditionalFormatting sqref="E647">
    <cfRule type="duplicateValues" dxfId="0" priority="209"/>
    <cfRule type="duplicateValues" dxfId="0" priority="215"/>
  </conditionalFormatting>
  <conditionalFormatting sqref="C648">
    <cfRule type="expression" dxfId="2" priority="202" stopIfTrue="1">
      <formula>NOT(ISERROR(SEARCH(" ",C648)))</formula>
    </cfRule>
  </conditionalFormatting>
  <conditionalFormatting sqref="E648">
    <cfRule type="duplicateValues" dxfId="0" priority="208"/>
    <cfRule type="duplicateValues" dxfId="0" priority="214"/>
  </conditionalFormatting>
  <conditionalFormatting sqref="C649">
    <cfRule type="expression" dxfId="2" priority="201" stopIfTrue="1">
      <formula>NOT(ISERROR(SEARCH(" ",C649)))</formula>
    </cfRule>
  </conditionalFormatting>
  <conditionalFormatting sqref="E649">
    <cfRule type="duplicateValues" dxfId="0" priority="207"/>
    <cfRule type="duplicateValues" dxfId="0" priority="213"/>
  </conditionalFormatting>
  <conditionalFormatting sqref="C650">
    <cfRule type="expression" dxfId="2" priority="200" stopIfTrue="1">
      <formula>NOT(ISERROR(SEARCH(" ",C650)))</formula>
    </cfRule>
  </conditionalFormatting>
  <conditionalFormatting sqref="E650">
    <cfRule type="duplicateValues" dxfId="0" priority="206"/>
    <cfRule type="duplicateValues" dxfId="0" priority="212"/>
  </conditionalFormatting>
  <conditionalFormatting sqref="C651">
    <cfRule type="expression" dxfId="2" priority="199" stopIfTrue="1">
      <formula>NOT(ISERROR(SEARCH(" ",C651)))</formula>
    </cfRule>
  </conditionalFormatting>
  <conditionalFormatting sqref="E651">
    <cfRule type="duplicateValues" dxfId="0" priority="205"/>
    <cfRule type="duplicateValues" dxfId="0" priority="211"/>
  </conditionalFormatting>
  <conditionalFormatting sqref="C652">
    <cfRule type="expression" dxfId="2" priority="198" stopIfTrue="1">
      <formula>NOT(ISERROR(SEARCH(" ",C652)))</formula>
    </cfRule>
  </conditionalFormatting>
  <conditionalFormatting sqref="E652">
    <cfRule type="duplicateValues" dxfId="0" priority="204"/>
    <cfRule type="duplicateValues" dxfId="0" priority="210"/>
  </conditionalFormatting>
  <conditionalFormatting sqref="C653">
    <cfRule type="expression" dxfId="2" priority="144" stopIfTrue="1">
      <formula>NOT(ISERROR(SEARCH(" ",C653)))</formula>
    </cfRule>
  </conditionalFormatting>
  <conditionalFormatting sqref="E653">
    <cfRule type="duplicateValues" dxfId="0" priority="146"/>
    <cfRule type="duplicateValues" dxfId="0" priority="148"/>
  </conditionalFormatting>
  <conditionalFormatting sqref="C654">
    <cfRule type="expression" dxfId="2" priority="143" stopIfTrue="1">
      <formula>NOT(ISERROR(SEARCH(" ",C654)))</formula>
    </cfRule>
  </conditionalFormatting>
  <conditionalFormatting sqref="E654">
    <cfRule type="duplicateValues" dxfId="0" priority="145"/>
    <cfRule type="duplicateValues" dxfId="0" priority="147"/>
  </conditionalFormatting>
  <conditionalFormatting sqref="C669">
    <cfRule type="expression" dxfId="2" priority="197" stopIfTrue="1">
      <formula>NOT(ISERROR(SEARCH(" ",C669)))</formula>
    </cfRule>
  </conditionalFormatting>
  <conditionalFormatting sqref="C670">
    <cfRule type="expression" dxfId="2" priority="196" stopIfTrue="1">
      <formula>NOT(ISERROR(SEARCH(" ",C670)))</formula>
    </cfRule>
  </conditionalFormatting>
  <conditionalFormatting sqref="C671">
    <cfRule type="expression" dxfId="2" priority="195" stopIfTrue="1">
      <formula>NOT(ISERROR(SEARCH(" ",C671)))</formula>
    </cfRule>
  </conditionalFormatting>
  <conditionalFormatting sqref="C672">
    <cfRule type="expression" dxfId="2" priority="194" stopIfTrue="1">
      <formula>NOT(ISERROR(SEARCH(" ",C672)))</formula>
    </cfRule>
  </conditionalFormatting>
  <conditionalFormatting sqref="C673">
    <cfRule type="expression" dxfId="2" priority="193" stopIfTrue="1">
      <formula>NOT(ISERROR(SEARCH(" ",C673)))</formula>
    </cfRule>
  </conditionalFormatting>
  <conditionalFormatting sqref="C674">
    <cfRule type="expression" dxfId="2" priority="192" stopIfTrue="1">
      <formula>NOT(ISERROR(SEARCH(" ",C674)))</formula>
    </cfRule>
  </conditionalFormatting>
  <conditionalFormatting sqref="E1446"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</conditionalFormatting>
  <conditionalFormatting sqref="E1534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conditionalFormatting sqref="E1535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C593:C605">
    <cfRule type="expression" dxfId="2" priority="233" stopIfTrue="1">
      <formula>NOT(ISERROR(SEARCH(" ",C593)))</formula>
    </cfRule>
  </conditionalFormatting>
  <conditionalFormatting sqref="C613:C625">
    <cfRule type="expression" dxfId="2" priority="232" stopIfTrue="1">
      <formula>NOT(ISERROR(SEARCH(" ",C613)))</formula>
    </cfRule>
  </conditionalFormatting>
  <conditionalFormatting sqref="C633:C646">
    <cfRule type="expression" dxfId="2" priority="231" stopIfTrue="1">
      <formula>NOT(ISERROR(SEARCH(" ",C633)))</formula>
    </cfRule>
  </conditionalFormatting>
  <conditionalFormatting sqref="C655:C668">
    <cfRule type="expression" dxfId="2" priority="230" stopIfTrue="1">
      <formula>NOT(ISERROR(SEARCH(" ",C655)))</formula>
    </cfRule>
  </conditionalFormatting>
  <conditionalFormatting sqref="C675:C729">
    <cfRule type="expression" dxfId="2" priority="185" stopIfTrue="1">
      <formula>NOT(ISERROR(SEARCH(" ",C675)))</formula>
    </cfRule>
  </conditionalFormatting>
  <conditionalFormatting sqref="E142:E145">
    <cfRule type="duplicateValues" dxfId="0" priority="238"/>
    <cfRule type="duplicateValues" dxfId="0" priority="239"/>
  </conditionalFormatting>
  <conditionalFormatting sqref="E158:E207">
    <cfRule type="duplicateValues" dxfId="0" priority="140"/>
    <cfRule type="duplicateValues" dxfId="0" priority="141"/>
    <cfRule type="duplicateValues" dxfId="0" priority="142"/>
  </conditionalFormatting>
  <conditionalFormatting sqref="E217:E219">
    <cfRule type="duplicateValues" dxfId="0" priority="117"/>
    <cfRule type="duplicateValues" dxfId="0" priority="118"/>
    <cfRule type="duplicateValues" dxfId="0" priority="119"/>
    <cfRule type="duplicateValues" dxfId="0" priority="120"/>
  </conditionalFormatting>
  <conditionalFormatting sqref="E232:E243">
    <cfRule type="duplicateValues" dxfId="0" priority="179"/>
    <cfRule type="duplicateValues" dxfId="0" priority="180"/>
  </conditionalFormatting>
  <conditionalFormatting sqref="E244:E255">
    <cfRule type="duplicateValues" dxfId="0" priority="177"/>
    <cfRule type="duplicateValues" dxfId="0" priority="178"/>
  </conditionalFormatting>
  <conditionalFormatting sqref="E486:E488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E562:E588">
    <cfRule type="duplicateValues" dxfId="0" priority="150"/>
    <cfRule type="duplicateValues" dxfId="0" priority="151"/>
    <cfRule type="duplicateValues" dxfId="0" priority="152"/>
  </conditionalFormatting>
  <conditionalFormatting sqref="E653:E654">
    <cfRule type="duplicateValues" dxfId="0" priority="149"/>
  </conditionalFormatting>
  <conditionalFormatting sqref="E675:E729">
    <cfRule type="duplicateValues" dxfId="0" priority="236"/>
    <cfRule type="duplicateValues" dxfId="0" priority="237"/>
  </conditionalFormatting>
  <conditionalFormatting sqref="E737:E739">
    <cfRule type="duplicateValues" dxfId="0" priority="188"/>
    <cfRule type="duplicateValues" dxfId="0" priority="189"/>
  </conditionalFormatting>
  <conditionalFormatting sqref="E964:E968">
    <cfRule type="duplicateValues" dxfId="0" priority="109"/>
    <cfRule type="duplicateValues" dxfId="0" priority="110"/>
    <cfRule type="duplicateValues" dxfId="0" priority="111"/>
    <cfRule type="duplicateValues" dxfId="0" priority="112"/>
  </conditionalFormatting>
  <conditionalFormatting sqref="E972:E976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E981:E990">
    <cfRule type="duplicateValues" dxfId="0" priority="175"/>
    <cfRule type="duplicateValues" dxfId="0" priority="176"/>
  </conditionalFormatting>
  <conditionalFormatting sqref="E991:E1010">
    <cfRule type="duplicateValues" dxfId="0" priority="103"/>
    <cfRule type="duplicateValues" dxfId="0" priority="108"/>
  </conditionalFormatting>
  <conditionalFormatting sqref="E991:E1000">
    <cfRule type="duplicateValues" dxfId="0" priority="106"/>
    <cfRule type="duplicateValues" dxfId="0" priority="107"/>
  </conditionalFormatting>
  <conditionalFormatting sqref="E1001:E1010">
    <cfRule type="duplicateValues" dxfId="0" priority="104"/>
    <cfRule type="duplicateValues" dxfId="0" priority="105"/>
  </conditionalFormatting>
  <conditionalFormatting sqref="E1011:E1020">
    <cfRule type="duplicateValues" dxfId="0" priority="173"/>
    <cfRule type="duplicateValues" dxfId="0" priority="174"/>
  </conditionalFormatting>
  <conditionalFormatting sqref="E1021:E1030">
    <cfRule type="duplicateValues" dxfId="0" priority="171"/>
    <cfRule type="duplicateValues" dxfId="0" priority="172"/>
  </conditionalFormatting>
  <conditionalFormatting sqref="E1031:E1040">
    <cfRule type="duplicateValues" dxfId="0" priority="169"/>
    <cfRule type="duplicateValues" dxfId="0" priority="170"/>
  </conditionalFormatting>
  <conditionalFormatting sqref="E1041:E1050">
    <cfRule type="duplicateValues" dxfId="0" priority="167"/>
    <cfRule type="duplicateValues" dxfId="0" priority="168"/>
  </conditionalFormatting>
  <conditionalFormatting sqref="E1051:E1060">
    <cfRule type="duplicateValues" dxfId="0" priority="165"/>
    <cfRule type="duplicateValues" dxfId="0" priority="166"/>
  </conditionalFormatting>
  <conditionalFormatting sqref="E1061:E1070">
    <cfRule type="duplicateValues" dxfId="0" priority="163"/>
    <cfRule type="duplicateValues" dxfId="0" priority="164"/>
  </conditionalFormatting>
  <conditionalFormatting sqref="E1071:E1080">
    <cfRule type="duplicateValues" dxfId="0" priority="161"/>
    <cfRule type="duplicateValues" dxfId="0" priority="162"/>
  </conditionalFormatting>
  <conditionalFormatting sqref="E1081:E1090">
    <cfRule type="duplicateValues" dxfId="0" priority="159"/>
    <cfRule type="duplicateValues" dxfId="0" priority="160"/>
  </conditionalFormatting>
  <conditionalFormatting sqref="E1091:E1105">
    <cfRule type="duplicateValues" dxfId="0" priority="157"/>
    <cfRule type="duplicateValues" dxfId="0" priority="158"/>
  </conditionalFormatting>
  <conditionalFormatting sqref="E1123:E1159">
    <cfRule type="duplicateValues" dxfId="0" priority="153"/>
    <cfRule type="duplicateValues" dxfId="0" priority="154"/>
  </conditionalFormatting>
  <conditionalFormatting sqref="E1203:E1212">
    <cfRule type="duplicateValues" dxfId="0" priority="134"/>
    <cfRule type="duplicateValues" dxfId="0" priority="135"/>
    <cfRule type="duplicateValues" dxfId="0" priority="136"/>
  </conditionalFormatting>
  <conditionalFormatting sqref="E1213:E1222">
    <cfRule type="duplicateValues" dxfId="0" priority="131"/>
    <cfRule type="duplicateValues" dxfId="0" priority="132"/>
    <cfRule type="duplicateValues" dxfId="0" priority="133"/>
  </conditionalFormatting>
  <conditionalFormatting sqref="E1223:E1252">
    <cfRule type="duplicateValues" dxfId="0" priority="125"/>
    <cfRule type="duplicateValues" dxfId="0" priority="126"/>
    <cfRule type="duplicateValues" dxfId="0" priority="127"/>
  </conditionalFormatting>
  <conditionalFormatting sqref="E1300:E1310">
    <cfRule type="duplicateValues" dxfId="0" priority="113"/>
    <cfRule type="duplicateValues" dxfId="0" priority="114"/>
    <cfRule type="duplicateValues" dxfId="0" priority="115"/>
    <cfRule type="duplicateValues" dxfId="0" priority="116"/>
  </conditionalFormatting>
  <conditionalFormatting sqref="E1311:E1445"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E1447:E1456"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</conditionalFormatting>
  <conditionalFormatting sqref="E1457:E1466"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</conditionalFormatting>
  <conditionalFormatting sqref="E1467:E1476"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</conditionalFormatting>
  <conditionalFormatting sqref="E1477:E1513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E1514:E1523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E1524:E1533"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F1477:F1482">
    <cfRule type="duplicateValues" dxfId="0" priority="47"/>
    <cfRule type="duplicateValues" dxfId="0" priority="48"/>
    <cfRule type="duplicateValues" dxfId="0" priority="49"/>
    <cfRule type="duplicateValues" dxfId="3" priority="50" stopIfTrue="1"/>
  </conditionalFormatting>
  <conditionalFormatting sqref="F1483:F1485">
    <cfRule type="duplicateValues" dxfId="0" priority="63"/>
    <cfRule type="duplicateValues" dxfId="0" priority="64"/>
    <cfRule type="duplicateValues" dxfId="0" priority="65"/>
    <cfRule type="duplicateValues" dxfId="3" priority="66" stopIfTrue="1"/>
  </conditionalFormatting>
  <conditionalFormatting sqref="F1486:F1487">
    <cfRule type="duplicateValues" dxfId="0" priority="35"/>
    <cfRule type="duplicateValues" dxfId="0" priority="36"/>
    <cfRule type="duplicateValues" dxfId="0" priority="37"/>
    <cfRule type="duplicateValues" dxfId="3" priority="38" stopIfTrue="1"/>
  </conditionalFormatting>
  <conditionalFormatting sqref="F1488:F1490">
    <cfRule type="duplicateValues" dxfId="0" priority="43"/>
    <cfRule type="duplicateValues" dxfId="0" priority="44"/>
    <cfRule type="duplicateValues" dxfId="0" priority="45"/>
    <cfRule type="duplicateValues" dxfId="3" priority="46" stopIfTrue="1"/>
  </conditionalFormatting>
  <conditionalFormatting sqref="F1491:F1492">
    <cfRule type="duplicateValues" dxfId="0" priority="59"/>
    <cfRule type="duplicateValues" dxfId="0" priority="60"/>
    <cfRule type="duplicateValues" dxfId="0" priority="61"/>
    <cfRule type="duplicateValues" dxfId="3" priority="62" stopIfTrue="1"/>
  </conditionalFormatting>
  <conditionalFormatting sqref="F1493:F1496">
    <cfRule type="duplicateValues" dxfId="0" priority="39"/>
    <cfRule type="duplicateValues" dxfId="0" priority="40"/>
    <cfRule type="duplicateValues" dxfId="0" priority="41"/>
    <cfRule type="duplicateValues" dxfId="3" priority="42" stopIfTrue="1"/>
  </conditionalFormatting>
  <conditionalFormatting sqref="F1497:F1500">
    <cfRule type="duplicateValues" dxfId="0" priority="55"/>
    <cfRule type="duplicateValues" dxfId="0" priority="56"/>
    <cfRule type="duplicateValues" dxfId="0" priority="57"/>
    <cfRule type="duplicateValues" dxfId="3" priority="58" stopIfTrue="1"/>
  </conditionalFormatting>
  <conditionalFormatting sqref="E1:E89 E99:E124 E489:E549 E220:E231 E551:E561 E730:E736 E589:E646 E655:E674 E256:E485">
    <cfRule type="duplicateValues" dxfId="0" priority="234"/>
    <cfRule type="duplicateValues" dxfId="0" priority="235"/>
  </conditionalFormatting>
  <conditionalFormatting sqref="E1:E131 E133:E157 E489:E561 E220:E485 E655:E963 E589:E652 E977:E990 E1011:E1172 E969:E971">
    <cfRule type="duplicateValues" dxfId="0" priority="242"/>
  </conditionalFormatting>
  <conditionalFormatting sqref="E1:E216 E489:E963 E220:E485 E977:E990 E969:E971 E1011:E1299">
    <cfRule type="duplicateValues" dxfId="0" priority="121"/>
  </conditionalFormatting>
  <conditionalFormatting sqref="E489:E971 E1:E485 E1536:E1048576 E977:E1310">
    <cfRule type="duplicateValues" dxfId="0" priority="102"/>
  </conditionalFormatting>
  <conditionalFormatting sqref="E90:E94 E125:E131 E146:E152 E1106:E1118">
    <cfRule type="duplicateValues" dxfId="0" priority="240"/>
    <cfRule type="duplicateValues" dxfId="0" priority="241"/>
  </conditionalFormatting>
  <conditionalFormatting sqref="E95:E98 E133:E141 E153:E157 E1142:E1172 E1119:E1122">
    <cfRule type="duplicateValues" dxfId="0" priority="155"/>
    <cfRule type="duplicateValues" dxfId="0" priority="156"/>
  </conditionalFormatting>
  <conditionalFormatting sqref="E208:E211 E1173:E1202">
    <cfRule type="duplicateValues" dxfId="0" priority="137"/>
    <cfRule type="duplicateValues" dxfId="0" priority="138"/>
    <cfRule type="duplicateValues" dxfId="0" priority="139"/>
  </conditionalFormatting>
  <conditionalFormatting sqref="E212:E216 E1253:E1299">
    <cfRule type="duplicateValues" dxfId="0" priority="122"/>
    <cfRule type="duplicateValues" dxfId="0" priority="123"/>
    <cfRule type="duplicateValues" dxfId="0" priority="124"/>
  </conditionalFormatting>
  <conditionalFormatting sqref="E740:E963 E977:E980 E969:E971">
    <cfRule type="duplicateValues" dxfId="0" priority="186"/>
    <cfRule type="duplicateValues" dxfId="0" priority="187"/>
  </conditionalFormatting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H55"/>
  <sheetViews>
    <sheetView topLeftCell="B1" workbookViewId="0">
      <selection activeCell="O36" sqref="O36"/>
    </sheetView>
  </sheetViews>
  <sheetFormatPr defaultColWidth="9" defaultRowHeight="13.5"/>
  <sheetData>
    <row r="1" spans="12:28">
      <c r="L1" s="7" t="s">
        <v>1009</v>
      </c>
      <c r="R1">
        <v>1</v>
      </c>
      <c r="S1">
        <v>0</v>
      </c>
      <c r="T1">
        <v>0.1</v>
      </c>
      <c r="U1">
        <v>1.25</v>
      </c>
      <c r="V1">
        <v>1.25</v>
      </c>
      <c r="W1">
        <v>2.5</v>
      </c>
      <c r="X1">
        <v>5</v>
      </c>
      <c r="Y1">
        <v>6.25</v>
      </c>
      <c r="Z1">
        <v>7.813</v>
      </c>
      <c r="AA1">
        <v>10</v>
      </c>
      <c r="AB1">
        <v>5</v>
      </c>
    </row>
    <row r="2" hidden="1" spans="1:34">
      <c r="A2" s="6">
        <v>427</v>
      </c>
      <c r="B2" s="6">
        <v>230110</v>
      </c>
      <c r="C2" s="6" t="s">
        <v>507</v>
      </c>
      <c r="D2" s="6"/>
      <c r="E2" s="6"/>
      <c r="F2" s="6"/>
      <c r="G2" s="11" t="str">
        <f t="shared" ref="G2:G55" si="0">B2&amp;H2</f>
        <v>23011023101</v>
      </c>
      <c r="H2" s="6">
        <v>23101</v>
      </c>
      <c r="I2" s="6" t="s">
        <v>66</v>
      </c>
      <c r="J2" s="6"/>
      <c r="K2" s="6">
        <v>40</v>
      </c>
      <c r="L2" s="6">
        <v>2</v>
      </c>
      <c r="M2" s="6">
        <v>0</v>
      </c>
      <c r="N2" s="6">
        <v>0</v>
      </c>
      <c r="O2">
        <v>2.3</v>
      </c>
      <c r="P2">
        <v>30</v>
      </c>
      <c r="Q2">
        <f>SUMPRODUCT(R2:AB2,$R$1:$AB$1)</f>
        <v>13279.743</v>
      </c>
      <c r="R2" s="6">
        <f>INT(VLOOKUP(K2,怪物模板!$A$3:$N$302,怪物模板!B$1,FALSE)*O2*125%)</f>
        <v>250</v>
      </c>
      <c r="S2" s="6">
        <f>INT(VLOOKUP($K2,怪物模板!$A$3:$N$302,怪物模板!C$1,FALSE)*P2)</f>
        <v>200670</v>
      </c>
      <c r="T2" s="6">
        <f>R2*10</f>
        <v>2500</v>
      </c>
      <c r="U2" s="6">
        <f>INT(VLOOKUP($K2,怪物模板!$A$3:$N$302,怪物模板!D$1,FALSE))</f>
        <v>1744</v>
      </c>
      <c r="V2" s="6">
        <f>INT(VLOOKUP($K2,怪物模板!$A$3:$N$302,怪物模板!E$1,FALSE))</f>
        <v>1744</v>
      </c>
      <c r="W2" s="10">
        <v>0</v>
      </c>
      <c r="X2" s="6">
        <f>INT(VLOOKUP($K2,怪物模板!$A$3:$N$302,怪物模板!G$1,FALSE))</f>
        <v>116</v>
      </c>
      <c r="Y2" s="6">
        <f>INT(VLOOKUP($K2,怪物模板!$A$3:$N$302,怪物模板!H$1,FALSE))</f>
        <v>186</v>
      </c>
      <c r="Z2" s="6">
        <f>INT(VLOOKUP($K2,怪物模板!$A$3:$N$302,怪物模板!I$1,FALSE))</f>
        <v>111</v>
      </c>
      <c r="AA2" s="6">
        <f>INT(VLOOKUP($K2,怪物模板!$A$3:$N$302,怪物模板!J$1,FALSE))</f>
        <v>465</v>
      </c>
      <c r="AB2" s="6">
        <f>INT(VLOOKUP($K2,怪物模板!$A$3:$N$302,怪物模板!K$1,FALSE))</f>
        <v>232</v>
      </c>
      <c r="AC2" s="6">
        <f>INT(VLOOKUP($K2,怪物模板!$A$3:$N$302,怪物模板!L$1,FALSE))</f>
        <v>12000</v>
      </c>
      <c r="AD2" s="6">
        <v>0</v>
      </c>
      <c r="AE2" s="6">
        <v>600</v>
      </c>
      <c r="AF2" s="6">
        <v>0</v>
      </c>
      <c r="AG2" s="6">
        <v>0</v>
      </c>
      <c r="AH2" s="6">
        <v>0</v>
      </c>
    </row>
    <row r="3" hidden="1" spans="1:34">
      <c r="A3" s="6">
        <v>428</v>
      </c>
      <c r="B3" s="6">
        <v>230110</v>
      </c>
      <c r="C3" s="6" t="s">
        <v>507</v>
      </c>
      <c r="D3" s="6"/>
      <c r="E3" s="6"/>
      <c r="F3" s="6"/>
      <c r="G3" s="11" t="str">
        <f t="shared" si="0"/>
        <v>23011023102</v>
      </c>
      <c r="H3" s="6">
        <v>23102</v>
      </c>
      <c r="I3" s="6" t="s">
        <v>91</v>
      </c>
      <c r="J3" s="6"/>
      <c r="K3" s="6">
        <v>40</v>
      </c>
      <c r="L3" s="6">
        <v>1</v>
      </c>
      <c r="M3" s="6">
        <v>0</v>
      </c>
      <c r="N3" s="6">
        <v>0</v>
      </c>
      <c r="O3">
        <v>1.3</v>
      </c>
      <c r="P3">
        <v>10</v>
      </c>
      <c r="Q3">
        <f t="shared" ref="Q3:Q55" si="1">SUMPRODUCT(R3:AB3,$R$1:$AB$1)</f>
        <v>13061.743</v>
      </c>
      <c r="R3" s="6">
        <f>INT(VLOOKUP(K3,怪物模板!$A$3:$N$302,怪物模板!B$1,FALSE)*O3*125%)</f>
        <v>141</v>
      </c>
      <c r="S3" s="6">
        <f>INT(VLOOKUP($K3,怪物模板!$A$3:$N$302,怪物模板!C$1,FALSE)*P3)</f>
        <v>66890</v>
      </c>
      <c r="T3" s="6">
        <f t="shared" ref="T3:T55" si="2">R3*10</f>
        <v>1410</v>
      </c>
      <c r="U3" s="6">
        <f>INT(VLOOKUP($K3,怪物模板!$A$3:$N$302,怪物模板!D$1,FALSE))</f>
        <v>1744</v>
      </c>
      <c r="V3" s="6">
        <f>INT(VLOOKUP($K3,怪物模板!$A$3:$N$302,怪物模板!E$1,FALSE))</f>
        <v>1744</v>
      </c>
      <c r="W3" s="10">
        <v>0</v>
      </c>
      <c r="X3" s="6">
        <f>INT(VLOOKUP($K3,怪物模板!$A$3:$N$302,怪物模板!G$1,FALSE))</f>
        <v>116</v>
      </c>
      <c r="Y3" s="6">
        <f>INT(VLOOKUP($K3,怪物模板!$A$3:$N$302,怪物模板!H$1,FALSE))</f>
        <v>186</v>
      </c>
      <c r="Z3" s="6">
        <f>INT(VLOOKUP($K3,怪物模板!$A$3:$N$302,怪物模板!I$1,FALSE))</f>
        <v>111</v>
      </c>
      <c r="AA3" s="6">
        <f>INT(VLOOKUP($K3,怪物模板!$A$3:$N$302,怪物模板!J$1,FALSE))</f>
        <v>465</v>
      </c>
      <c r="AB3" s="6">
        <f>INT(VLOOKUP($K3,怪物模板!$A$3:$N$302,怪物模板!K$1,FALSE))</f>
        <v>232</v>
      </c>
      <c r="AC3" s="6">
        <f>INT(VLOOKUP($K3,怪物模板!$A$3:$N$302,怪物模板!L$1,FALSE))</f>
        <v>12000</v>
      </c>
      <c r="AD3" s="6">
        <v>0</v>
      </c>
      <c r="AE3" s="6">
        <v>600</v>
      </c>
      <c r="AF3" s="6">
        <v>0</v>
      </c>
      <c r="AG3" s="6">
        <v>0</v>
      </c>
      <c r="AH3" s="6">
        <v>0</v>
      </c>
    </row>
    <row r="4" hidden="1" spans="1:34">
      <c r="A4" s="6">
        <v>429</v>
      </c>
      <c r="B4" s="6">
        <v>230110</v>
      </c>
      <c r="C4" s="6" t="s">
        <v>507</v>
      </c>
      <c r="D4" s="6"/>
      <c r="E4" s="6"/>
      <c r="F4" s="6"/>
      <c r="G4" s="11" t="str">
        <f t="shared" si="0"/>
        <v>23011023103</v>
      </c>
      <c r="H4" s="6">
        <v>23103</v>
      </c>
      <c r="I4" s="6" t="s">
        <v>70</v>
      </c>
      <c r="J4" s="6"/>
      <c r="K4" s="6">
        <v>40</v>
      </c>
      <c r="L4" s="6">
        <v>1</v>
      </c>
      <c r="M4" s="6">
        <v>0</v>
      </c>
      <c r="N4" s="6">
        <v>0</v>
      </c>
      <c r="O4">
        <v>1.3</v>
      </c>
      <c r="P4">
        <v>10</v>
      </c>
      <c r="Q4">
        <f t="shared" si="1"/>
        <v>13061.743</v>
      </c>
      <c r="R4" s="6">
        <f>INT(VLOOKUP(K4,怪物模板!$A$3:$N$302,怪物模板!B$1,FALSE)*O4*125%)</f>
        <v>141</v>
      </c>
      <c r="S4" s="6">
        <f>INT(VLOOKUP($K4,怪物模板!$A$3:$N$302,怪物模板!C$1,FALSE)*P4)</f>
        <v>66890</v>
      </c>
      <c r="T4" s="6">
        <f t="shared" si="2"/>
        <v>1410</v>
      </c>
      <c r="U4" s="6">
        <f>INT(VLOOKUP($K4,怪物模板!$A$3:$N$302,怪物模板!D$1,FALSE))</f>
        <v>1744</v>
      </c>
      <c r="V4" s="6">
        <f>INT(VLOOKUP($K4,怪物模板!$A$3:$N$302,怪物模板!E$1,FALSE))</f>
        <v>1744</v>
      </c>
      <c r="W4" s="10">
        <v>0</v>
      </c>
      <c r="X4" s="6">
        <f>INT(VLOOKUP($K4,怪物模板!$A$3:$N$302,怪物模板!G$1,FALSE))</f>
        <v>116</v>
      </c>
      <c r="Y4" s="6">
        <f>INT(VLOOKUP($K4,怪物模板!$A$3:$N$302,怪物模板!H$1,FALSE))</f>
        <v>186</v>
      </c>
      <c r="Z4" s="6">
        <f>INT(VLOOKUP($K4,怪物模板!$A$3:$N$302,怪物模板!I$1,FALSE))</f>
        <v>111</v>
      </c>
      <c r="AA4" s="6">
        <f>INT(VLOOKUP($K4,怪物模板!$A$3:$N$302,怪物模板!J$1,FALSE))</f>
        <v>465</v>
      </c>
      <c r="AB4" s="6">
        <f>INT(VLOOKUP($K4,怪物模板!$A$3:$N$302,怪物模板!K$1,FALSE))</f>
        <v>232</v>
      </c>
      <c r="AC4" s="6">
        <f>INT(VLOOKUP($K4,怪物模板!$A$3:$N$302,怪物模板!L$1,FALSE))</f>
        <v>12000</v>
      </c>
      <c r="AD4" s="6">
        <v>0</v>
      </c>
      <c r="AE4" s="6">
        <v>600</v>
      </c>
      <c r="AF4" s="6">
        <v>0</v>
      </c>
      <c r="AG4" s="6">
        <v>0</v>
      </c>
      <c r="AH4" s="6">
        <v>0</v>
      </c>
    </row>
    <row r="5" hidden="1" spans="1:34">
      <c r="A5" s="6">
        <v>430</v>
      </c>
      <c r="B5" s="6">
        <v>230110</v>
      </c>
      <c r="C5" s="6" t="s">
        <v>507</v>
      </c>
      <c r="D5" s="6"/>
      <c r="E5" s="6"/>
      <c r="F5" s="6"/>
      <c r="G5" s="11" t="str">
        <f t="shared" si="0"/>
        <v>23011023104</v>
      </c>
      <c r="H5" s="6">
        <v>23104</v>
      </c>
      <c r="I5" s="6" t="s">
        <v>92</v>
      </c>
      <c r="J5" s="6"/>
      <c r="K5" s="6">
        <v>40</v>
      </c>
      <c r="L5" s="6">
        <v>2</v>
      </c>
      <c r="M5" s="6">
        <v>0</v>
      </c>
      <c r="N5" s="6">
        <v>0</v>
      </c>
      <c r="O5">
        <v>2.3</v>
      </c>
      <c r="P5">
        <v>30</v>
      </c>
      <c r="Q5">
        <f t="shared" si="1"/>
        <v>13279.743</v>
      </c>
      <c r="R5" s="6">
        <f>INT(VLOOKUP(K5,怪物模板!$A$3:$N$302,怪物模板!B$1,FALSE)*O5*125%)</f>
        <v>250</v>
      </c>
      <c r="S5" s="6">
        <f>INT(VLOOKUP($K5,怪物模板!$A$3:$N$302,怪物模板!C$1,FALSE)*P5)</f>
        <v>200670</v>
      </c>
      <c r="T5" s="6">
        <f t="shared" si="2"/>
        <v>2500</v>
      </c>
      <c r="U5" s="6">
        <f>INT(VLOOKUP($K5,怪物模板!$A$3:$N$302,怪物模板!D$1,FALSE))</f>
        <v>1744</v>
      </c>
      <c r="V5" s="6">
        <f>INT(VLOOKUP($K5,怪物模板!$A$3:$N$302,怪物模板!E$1,FALSE))</f>
        <v>1744</v>
      </c>
      <c r="W5" s="10">
        <v>0</v>
      </c>
      <c r="X5" s="6">
        <f>INT(VLOOKUP($K5,怪物模板!$A$3:$N$302,怪物模板!G$1,FALSE))</f>
        <v>116</v>
      </c>
      <c r="Y5" s="6">
        <f>INT(VLOOKUP($K5,怪物模板!$A$3:$N$302,怪物模板!H$1,FALSE))</f>
        <v>186</v>
      </c>
      <c r="Z5" s="6">
        <f>INT(VLOOKUP($K5,怪物模板!$A$3:$N$302,怪物模板!I$1,FALSE))</f>
        <v>111</v>
      </c>
      <c r="AA5" s="6">
        <f>INT(VLOOKUP($K5,怪物模板!$A$3:$N$302,怪物模板!J$1,FALSE))</f>
        <v>465</v>
      </c>
      <c r="AB5" s="6">
        <f>INT(VLOOKUP($K5,怪物模板!$A$3:$N$302,怪物模板!K$1,FALSE))</f>
        <v>232</v>
      </c>
      <c r="AC5" s="6">
        <f>INT(VLOOKUP($K5,怪物模板!$A$3:$N$302,怪物模板!L$1,FALSE))</f>
        <v>12000</v>
      </c>
      <c r="AD5" s="6">
        <v>0</v>
      </c>
      <c r="AE5" s="6">
        <v>600</v>
      </c>
      <c r="AF5" s="6">
        <v>0</v>
      </c>
      <c r="AG5" s="6">
        <v>0</v>
      </c>
      <c r="AH5" s="6">
        <v>0</v>
      </c>
    </row>
    <row r="6" spans="1:34">
      <c r="A6" s="6">
        <v>431</v>
      </c>
      <c r="B6" s="6">
        <v>230110</v>
      </c>
      <c r="C6" s="6" t="s">
        <v>507</v>
      </c>
      <c r="D6" s="6"/>
      <c r="E6" s="6"/>
      <c r="F6" s="6"/>
      <c r="G6" s="11" t="str">
        <f t="shared" si="0"/>
        <v>23011023105</v>
      </c>
      <c r="H6" s="6">
        <v>23105</v>
      </c>
      <c r="I6" s="6" t="s">
        <v>90</v>
      </c>
      <c r="J6" s="6"/>
      <c r="K6" s="6">
        <v>40</v>
      </c>
      <c r="L6" s="6">
        <v>3</v>
      </c>
      <c r="M6" s="6">
        <v>0</v>
      </c>
      <c r="N6" s="6">
        <v>0</v>
      </c>
      <c r="O6">
        <v>12</v>
      </c>
      <c r="P6">
        <v>110</v>
      </c>
      <c r="Q6">
        <f t="shared" si="1"/>
        <v>15389.743</v>
      </c>
      <c r="R6" s="6">
        <f>INT(VLOOKUP(K6,怪物模板!$A$3:$N$302,怪物模板!B$1,FALSE)*O6*125%)</f>
        <v>1305</v>
      </c>
      <c r="S6" s="6">
        <f>INT(VLOOKUP($K6,怪物模板!$A$3:$N$302,怪物模板!C$1,FALSE)*P6)</f>
        <v>735790</v>
      </c>
      <c r="T6" s="6">
        <f t="shared" si="2"/>
        <v>13050</v>
      </c>
      <c r="U6" s="6">
        <f>INT(VLOOKUP($K6,怪物模板!$A$3:$N$302,怪物模板!D$1,FALSE))</f>
        <v>1744</v>
      </c>
      <c r="V6" s="6">
        <f>INT(VLOOKUP($K6,怪物模板!$A$3:$N$302,怪物模板!E$1,FALSE))</f>
        <v>1744</v>
      </c>
      <c r="W6" s="10">
        <v>0</v>
      </c>
      <c r="X6" s="6">
        <f>INT(VLOOKUP($K6,怪物模板!$A$3:$N$302,怪物模板!G$1,FALSE))</f>
        <v>116</v>
      </c>
      <c r="Y6" s="6">
        <f>INT(VLOOKUP($K6,怪物模板!$A$3:$N$302,怪物模板!H$1,FALSE))</f>
        <v>186</v>
      </c>
      <c r="Z6" s="6">
        <f>INT(VLOOKUP($K6,怪物模板!$A$3:$N$302,怪物模板!I$1,FALSE))</f>
        <v>111</v>
      </c>
      <c r="AA6" s="6">
        <f>INT(VLOOKUP($K6,怪物模板!$A$3:$N$302,怪物模板!J$1,FALSE))</f>
        <v>465</v>
      </c>
      <c r="AB6" s="6">
        <f>INT(VLOOKUP($K6,怪物模板!$A$3:$N$302,怪物模板!K$1,FALSE))</f>
        <v>232</v>
      </c>
      <c r="AC6" s="6">
        <f>INT(VLOOKUP($K6,怪物模板!$A$3:$N$302,怪物模板!L$1,FALSE))</f>
        <v>12000</v>
      </c>
      <c r="AD6" s="6">
        <v>0</v>
      </c>
      <c r="AE6" s="6">
        <v>750</v>
      </c>
      <c r="AF6" s="6">
        <v>0</v>
      </c>
      <c r="AG6" s="6">
        <v>0</v>
      </c>
      <c r="AH6" s="6">
        <v>0</v>
      </c>
    </row>
    <row r="7" spans="1:34">
      <c r="A7" s="6">
        <v>432</v>
      </c>
      <c r="B7" s="6">
        <v>230120</v>
      </c>
      <c r="C7" s="6" t="s">
        <v>508</v>
      </c>
      <c r="D7" s="6"/>
      <c r="E7" s="6"/>
      <c r="G7" s="11" t="str">
        <f t="shared" si="0"/>
        <v>23012023202</v>
      </c>
      <c r="H7" s="6">
        <v>23202</v>
      </c>
      <c r="I7" s="6" t="s">
        <v>509</v>
      </c>
      <c r="J7" s="6"/>
      <c r="K7" s="6">
        <v>60</v>
      </c>
      <c r="L7" s="6">
        <v>3</v>
      </c>
      <c r="M7" s="6">
        <v>0</v>
      </c>
      <c r="N7" s="6">
        <v>0</v>
      </c>
      <c r="O7">
        <v>13</v>
      </c>
      <c r="P7">
        <v>110</v>
      </c>
      <c r="Q7">
        <f t="shared" si="1"/>
        <v>25510.966</v>
      </c>
      <c r="R7" s="6">
        <f>INT(VLOOKUP(K7,怪物模板!$A$3:$N$302,怪物模板!B$1,FALSE)*O7*125%)</f>
        <v>2307</v>
      </c>
      <c r="S7" s="6">
        <f>INT(VLOOKUP($K7,怪物模板!$A$3:$N$302,怪物模板!C$1,FALSE)*P7)</f>
        <v>1201970</v>
      </c>
      <c r="T7" s="6">
        <f t="shared" si="2"/>
        <v>23070</v>
      </c>
      <c r="U7" s="6">
        <f>INT(VLOOKUP($K7,怪物模板!$A$3:$N$302,怪物模板!D$1,FALSE))</f>
        <v>2850</v>
      </c>
      <c r="V7" s="6">
        <f>INT(VLOOKUP($K7,怪物模板!$A$3:$N$302,怪物模板!E$1,FALSE))</f>
        <v>2850</v>
      </c>
      <c r="W7" s="10">
        <v>0</v>
      </c>
      <c r="X7" s="6">
        <f>INT(VLOOKUP($K7,怪物模板!$A$3:$N$302,怪物模板!G$1,FALSE))</f>
        <v>190</v>
      </c>
      <c r="Y7" s="6">
        <f>INT(VLOOKUP($K7,怪物模板!$A$3:$N$302,怪物模板!H$1,FALSE))</f>
        <v>304</v>
      </c>
      <c r="Z7" s="6">
        <f>INT(VLOOKUP($K7,怪物模板!$A$3:$N$302,怪物模板!I$1,FALSE))</f>
        <v>182</v>
      </c>
      <c r="AA7" s="6">
        <f>INT(VLOOKUP($K7,怪物模板!$A$3:$N$302,怪物模板!J$1,FALSE))</f>
        <v>760</v>
      </c>
      <c r="AB7" s="6">
        <f>INT(VLOOKUP($K7,怪物模板!$A$3:$N$302,怪物模板!K$1,FALSE))</f>
        <v>380</v>
      </c>
      <c r="AC7" s="6">
        <f>INT(VLOOKUP($K7,怪物模板!$A$3:$N$302,怪物模板!L$1,FALSE))</f>
        <v>12000</v>
      </c>
      <c r="AD7" s="6">
        <f>INT(VLOOKUP($K7,怪物模板!$A$3:$N$302,怪物模板!M$1,FALSE))</f>
        <v>0</v>
      </c>
      <c r="AE7" s="6">
        <v>0</v>
      </c>
      <c r="AF7" s="6">
        <v>0</v>
      </c>
      <c r="AG7" s="6">
        <v>0</v>
      </c>
      <c r="AH7" s="6">
        <v>0</v>
      </c>
    </row>
    <row r="8" hidden="1" spans="1:34">
      <c r="A8" s="6">
        <v>433</v>
      </c>
      <c r="B8" s="6">
        <v>230120</v>
      </c>
      <c r="C8" s="6" t="s">
        <v>508</v>
      </c>
      <c r="D8" s="6"/>
      <c r="E8" s="6"/>
      <c r="G8" s="11" t="str">
        <f t="shared" si="0"/>
        <v>23012023203</v>
      </c>
      <c r="H8" s="6">
        <v>23203</v>
      </c>
      <c r="I8" s="6" t="s">
        <v>510</v>
      </c>
      <c r="J8" s="6"/>
      <c r="K8" s="6">
        <v>60</v>
      </c>
      <c r="L8" s="6">
        <v>1</v>
      </c>
      <c r="M8" s="6">
        <v>0</v>
      </c>
      <c r="N8" s="6">
        <v>0</v>
      </c>
      <c r="O8">
        <v>3</v>
      </c>
      <c r="P8">
        <v>1</v>
      </c>
      <c r="Q8">
        <f t="shared" si="1"/>
        <v>21960.966</v>
      </c>
      <c r="R8" s="6">
        <f>INT(VLOOKUP(K8,怪物模板!$A$3:$N$302,怪物模板!B$1,FALSE)*O8*125%)</f>
        <v>532</v>
      </c>
      <c r="S8" s="6">
        <f>INT(VLOOKUP($K8,怪物模板!$A$3:$N$302,怪物模板!C$1,FALSE)*P8)</f>
        <v>10927</v>
      </c>
      <c r="T8" s="6">
        <f t="shared" si="2"/>
        <v>5320</v>
      </c>
      <c r="U8" s="6">
        <f>INT(VLOOKUP($K8,怪物模板!$A$3:$N$302,怪物模板!D$1,FALSE))</f>
        <v>2850</v>
      </c>
      <c r="V8" s="6">
        <f>INT(VLOOKUP($K8,怪物模板!$A$3:$N$302,怪物模板!E$1,FALSE))</f>
        <v>2850</v>
      </c>
      <c r="W8" s="10">
        <v>0</v>
      </c>
      <c r="X8" s="6">
        <f>INT(VLOOKUP($K8,怪物模板!$A$3:$N$302,怪物模板!G$1,FALSE))</f>
        <v>190</v>
      </c>
      <c r="Y8" s="6">
        <f>INT(VLOOKUP($K8,怪物模板!$A$3:$N$302,怪物模板!H$1,FALSE))</f>
        <v>304</v>
      </c>
      <c r="Z8" s="6">
        <f>INT(VLOOKUP($K8,怪物模板!$A$3:$N$302,怪物模板!I$1,FALSE))</f>
        <v>182</v>
      </c>
      <c r="AA8" s="6">
        <f>INT(VLOOKUP($K8,怪物模板!$A$3:$N$302,怪物模板!J$1,FALSE))</f>
        <v>760</v>
      </c>
      <c r="AB8" s="6">
        <f>INT(VLOOKUP($K8,怪物模板!$A$3:$N$302,怪物模板!K$1,FALSE))</f>
        <v>380</v>
      </c>
      <c r="AC8" s="6">
        <f>INT(VLOOKUP($K8,怪物模板!$A$3:$N$302,怪物模板!L$1,FALSE))</f>
        <v>12000</v>
      </c>
      <c r="AD8" s="6">
        <f>INT(VLOOKUP($K8,怪物模板!$A$3:$N$302,怪物模板!M$1,FALSE))</f>
        <v>0</v>
      </c>
      <c r="AE8" s="6">
        <v>0</v>
      </c>
      <c r="AF8" s="6">
        <v>0</v>
      </c>
      <c r="AG8" s="6">
        <v>0</v>
      </c>
      <c r="AH8" s="6">
        <v>0</v>
      </c>
    </row>
    <row r="9" hidden="1" spans="1:34">
      <c r="A9" s="6">
        <v>434</v>
      </c>
      <c r="B9" s="6">
        <v>230120</v>
      </c>
      <c r="C9" s="6" t="s">
        <v>508</v>
      </c>
      <c r="D9" s="6"/>
      <c r="E9" s="6"/>
      <c r="G9" s="11" t="str">
        <f t="shared" si="0"/>
        <v>23012023204</v>
      </c>
      <c r="H9" s="6">
        <v>23204</v>
      </c>
      <c r="I9" s="6" t="s">
        <v>134</v>
      </c>
      <c r="J9" s="6"/>
      <c r="K9" s="6">
        <v>60</v>
      </c>
      <c r="L9" s="6">
        <v>2</v>
      </c>
      <c r="M9" s="6">
        <v>0</v>
      </c>
      <c r="N9" s="6">
        <v>0</v>
      </c>
      <c r="O9">
        <v>2.3</v>
      </c>
      <c r="P9">
        <v>35</v>
      </c>
      <c r="Q9">
        <f t="shared" si="1"/>
        <v>21712.966</v>
      </c>
      <c r="R9" s="6">
        <f>INT(VLOOKUP(K9,怪物模板!$A$3:$N$302,怪物模板!B$1,FALSE)*O9*125%)</f>
        <v>408</v>
      </c>
      <c r="S9" s="6">
        <f>INT(VLOOKUP($K9,怪物模板!$A$3:$N$302,怪物模板!C$1,FALSE)*P9)</f>
        <v>382445</v>
      </c>
      <c r="T9" s="6">
        <f t="shared" si="2"/>
        <v>4080</v>
      </c>
      <c r="U9" s="6">
        <f>INT(VLOOKUP($K9,怪物模板!$A$3:$N$302,怪物模板!D$1,FALSE))</f>
        <v>2850</v>
      </c>
      <c r="V9" s="6">
        <f>INT(VLOOKUP($K9,怪物模板!$A$3:$N$302,怪物模板!E$1,FALSE))</f>
        <v>2850</v>
      </c>
      <c r="W9" s="10">
        <v>0</v>
      </c>
      <c r="X9" s="6">
        <f>INT(VLOOKUP($K9,怪物模板!$A$3:$N$302,怪物模板!G$1,FALSE))</f>
        <v>190</v>
      </c>
      <c r="Y9" s="6">
        <f>INT(VLOOKUP($K9,怪物模板!$A$3:$N$302,怪物模板!H$1,FALSE))</f>
        <v>304</v>
      </c>
      <c r="Z9" s="6">
        <f>INT(VLOOKUP($K9,怪物模板!$A$3:$N$302,怪物模板!I$1,FALSE))</f>
        <v>182</v>
      </c>
      <c r="AA9" s="6">
        <f>INT(VLOOKUP($K9,怪物模板!$A$3:$N$302,怪物模板!J$1,FALSE))</f>
        <v>760</v>
      </c>
      <c r="AB9" s="6">
        <f>INT(VLOOKUP($K9,怪物模板!$A$3:$N$302,怪物模板!K$1,FALSE))</f>
        <v>380</v>
      </c>
      <c r="AC9" s="6">
        <f>INT(VLOOKUP($K9,怪物模板!$A$3:$N$302,怪物模板!L$1,FALSE))</f>
        <v>12000</v>
      </c>
      <c r="AD9" s="6">
        <f>INT(VLOOKUP($K9,怪物模板!$A$3:$N$302,怪物模板!M$1,FALSE))</f>
        <v>0</v>
      </c>
      <c r="AE9" s="6">
        <v>600</v>
      </c>
      <c r="AF9" s="6">
        <v>0</v>
      </c>
      <c r="AG9" s="6">
        <v>0</v>
      </c>
      <c r="AH9" s="6">
        <v>0</v>
      </c>
    </row>
    <row r="10" hidden="1" spans="1:34">
      <c r="A10" s="6">
        <v>435</v>
      </c>
      <c r="B10" s="6">
        <v>230120</v>
      </c>
      <c r="C10" s="6" t="s">
        <v>508</v>
      </c>
      <c r="D10" s="6"/>
      <c r="E10" s="6"/>
      <c r="G10" s="11" t="str">
        <f t="shared" si="0"/>
        <v>23012023205</v>
      </c>
      <c r="H10" s="6">
        <v>23205</v>
      </c>
      <c r="I10" s="6" t="s">
        <v>133</v>
      </c>
      <c r="J10" s="6"/>
      <c r="K10" s="6">
        <v>60</v>
      </c>
      <c r="L10" s="6">
        <v>2</v>
      </c>
      <c r="M10" s="6">
        <v>0</v>
      </c>
      <c r="N10" s="6">
        <v>0</v>
      </c>
      <c r="O10">
        <v>2.2</v>
      </c>
      <c r="P10">
        <v>37</v>
      </c>
      <c r="Q10">
        <f t="shared" si="1"/>
        <v>21676.966</v>
      </c>
      <c r="R10" s="6">
        <f>INT(VLOOKUP(K10,怪物模板!$A$3:$N$302,怪物模板!B$1,FALSE)*O10*125%)</f>
        <v>390</v>
      </c>
      <c r="S10" s="6">
        <f>INT(VLOOKUP($K10,怪物模板!$A$3:$N$302,怪物模板!C$1,FALSE)*P10)</f>
        <v>404299</v>
      </c>
      <c r="T10" s="6">
        <f t="shared" si="2"/>
        <v>3900</v>
      </c>
      <c r="U10" s="6">
        <f>INT(VLOOKUP($K10,怪物模板!$A$3:$N$302,怪物模板!D$1,FALSE))</f>
        <v>2850</v>
      </c>
      <c r="V10" s="6">
        <f>INT(VLOOKUP($K10,怪物模板!$A$3:$N$302,怪物模板!E$1,FALSE))</f>
        <v>2850</v>
      </c>
      <c r="W10" s="10">
        <v>0</v>
      </c>
      <c r="X10" s="6">
        <f>INT(VLOOKUP($K10,怪物模板!$A$3:$N$302,怪物模板!G$1,FALSE))</f>
        <v>190</v>
      </c>
      <c r="Y10" s="6">
        <f>INT(VLOOKUP($K10,怪物模板!$A$3:$N$302,怪物模板!H$1,FALSE))</f>
        <v>304</v>
      </c>
      <c r="Z10" s="6">
        <f>INT(VLOOKUP($K10,怪物模板!$A$3:$N$302,怪物模板!I$1,FALSE))</f>
        <v>182</v>
      </c>
      <c r="AA10" s="6">
        <f>INT(VLOOKUP($K10,怪物模板!$A$3:$N$302,怪物模板!J$1,FALSE))</f>
        <v>760</v>
      </c>
      <c r="AB10" s="6">
        <f>INT(VLOOKUP($K10,怪物模板!$A$3:$N$302,怪物模板!K$1,FALSE))</f>
        <v>380</v>
      </c>
      <c r="AC10" s="6">
        <f>INT(VLOOKUP($K10,怪物模板!$A$3:$N$302,怪物模板!L$1,FALSE))</f>
        <v>12000</v>
      </c>
      <c r="AD10" s="6">
        <f>INT(VLOOKUP($K10,怪物模板!$A$3:$N$302,怪物模板!M$1,FALSE))</f>
        <v>0</v>
      </c>
      <c r="AE10" s="6">
        <v>600</v>
      </c>
      <c r="AF10" s="6">
        <v>0</v>
      </c>
      <c r="AG10" s="6">
        <v>0</v>
      </c>
      <c r="AH10" s="6">
        <v>0</v>
      </c>
    </row>
    <row r="11" hidden="1" spans="1:34">
      <c r="A11" s="6">
        <v>436</v>
      </c>
      <c r="B11" s="6">
        <v>230120</v>
      </c>
      <c r="C11" s="6" t="s">
        <v>508</v>
      </c>
      <c r="D11" s="6"/>
      <c r="E11" s="6"/>
      <c r="G11" s="11" t="str">
        <f t="shared" si="0"/>
        <v>23012023201</v>
      </c>
      <c r="H11" s="6">
        <v>23201</v>
      </c>
      <c r="I11" s="6" t="s">
        <v>511</v>
      </c>
      <c r="J11" s="6"/>
      <c r="K11" s="6">
        <v>60</v>
      </c>
      <c r="L11" s="6">
        <v>1</v>
      </c>
      <c r="M11" s="6">
        <v>0</v>
      </c>
      <c r="N11" s="6">
        <v>0</v>
      </c>
      <c r="O11">
        <v>1.3</v>
      </c>
      <c r="P11">
        <v>10</v>
      </c>
      <c r="Q11">
        <f t="shared" si="1"/>
        <v>21356.966</v>
      </c>
      <c r="R11" s="6">
        <f>INT(VLOOKUP(K11,怪物模板!$A$3:$N$302,怪物模板!B$1,FALSE)*O11*125%)</f>
        <v>230</v>
      </c>
      <c r="S11" s="6">
        <f>INT(VLOOKUP($K11,怪物模板!$A$3:$N$302,怪物模板!C$1,FALSE)*P11)</f>
        <v>109270</v>
      </c>
      <c r="T11" s="6">
        <f t="shared" si="2"/>
        <v>2300</v>
      </c>
      <c r="U11" s="6">
        <f>INT(VLOOKUP($K11,怪物模板!$A$3:$N$302,怪物模板!D$1,FALSE))</f>
        <v>2850</v>
      </c>
      <c r="V11" s="6">
        <f>INT(VLOOKUP($K11,怪物模板!$A$3:$N$302,怪物模板!E$1,FALSE))</f>
        <v>2850</v>
      </c>
      <c r="W11" s="10">
        <v>0</v>
      </c>
      <c r="X11" s="6">
        <f>INT(VLOOKUP($K11,怪物模板!$A$3:$N$302,怪物模板!G$1,FALSE))</f>
        <v>190</v>
      </c>
      <c r="Y11" s="6">
        <f>INT(VLOOKUP($K11,怪物模板!$A$3:$N$302,怪物模板!H$1,FALSE))</f>
        <v>304</v>
      </c>
      <c r="Z11" s="6">
        <f>INT(VLOOKUP($K11,怪物模板!$A$3:$N$302,怪物模板!I$1,FALSE))</f>
        <v>182</v>
      </c>
      <c r="AA11" s="6">
        <f>INT(VLOOKUP($K11,怪物模板!$A$3:$N$302,怪物模板!J$1,FALSE))</f>
        <v>760</v>
      </c>
      <c r="AB11" s="6">
        <f>INT(VLOOKUP($K11,怪物模板!$A$3:$N$302,怪物模板!K$1,FALSE))</f>
        <v>380</v>
      </c>
      <c r="AC11" s="6">
        <f>INT(VLOOKUP($K11,怪物模板!$A$3:$N$302,怪物模板!L$1,FALSE))</f>
        <v>12000</v>
      </c>
      <c r="AD11" s="6">
        <f>INT(VLOOKUP($K11,怪物模板!$A$3:$N$302,怪物模板!M$1,FALSE))</f>
        <v>0</v>
      </c>
      <c r="AE11" s="6">
        <v>600</v>
      </c>
      <c r="AF11" s="6">
        <v>0</v>
      </c>
      <c r="AG11" s="6">
        <v>0</v>
      </c>
      <c r="AH11" s="6">
        <v>0</v>
      </c>
    </row>
    <row r="12" hidden="1" spans="1:34">
      <c r="A12" s="6">
        <v>437</v>
      </c>
      <c r="B12" s="6">
        <v>230120</v>
      </c>
      <c r="C12" s="6" t="s">
        <v>508</v>
      </c>
      <c r="D12" s="6"/>
      <c r="E12" s="6"/>
      <c r="G12" s="11" t="str">
        <f t="shared" si="0"/>
        <v>23012023206</v>
      </c>
      <c r="H12" s="6">
        <v>23206</v>
      </c>
      <c r="I12" s="6" t="s">
        <v>512</v>
      </c>
      <c r="J12" s="6"/>
      <c r="K12" s="6">
        <v>60</v>
      </c>
      <c r="L12" s="6">
        <v>1</v>
      </c>
      <c r="M12" s="6">
        <v>0</v>
      </c>
      <c r="N12" s="6">
        <v>0</v>
      </c>
      <c r="O12">
        <v>1.3</v>
      </c>
      <c r="P12">
        <v>10</v>
      </c>
      <c r="Q12">
        <f t="shared" si="1"/>
        <v>21356.966</v>
      </c>
      <c r="R12" s="6">
        <f>INT(VLOOKUP(K12,怪物模板!$A$3:$N$302,怪物模板!B$1,FALSE)*O12*125%)</f>
        <v>230</v>
      </c>
      <c r="S12" s="6">
        <f>INT(VLOOKUP($K12,怪物模板!$A$3:$N$302,怪物模板!C$1,FALSE)*P12)</f>
        <v>109270</v>
      </c>
      <c r="T12" s="6">
        <f t="shared" si="2"/>
        <v>2300</v>
      </c>
      <c r="U12" s="6">
        <f>INT(VLOOKUP($K12,怪物模板!$A$3:$N$302,怪物模板!D$1,FALSE))</f>
        <v>2850</v>
      </c>
      <c r="V12" s="6">
        <f>INT(VLOOKUP($K12,怪物模板!$A$3:$N$302,怪物模板!E$1,FALSE))</f>
        <v>2850</v>
      </c>
      <c r="W12" s="10">
        <v>0</v>
      </c>
      <c r="X12" s="6">
        <f>INT(VLOOKUP($K12,怪物模板!$A$3:$N$302,怪物模板!G$1,FALSE))</f>
        <v>190</v>
      </c>
      <c r="Y12" s="6">
        <f>INT(VLOOKUP($K12,怪物模板!$A$3:$N$302,怪物模板!H$1,FALSE))</f>
        <v>304</v>
      </c>
      <c r="Z12" s="6">
        <f>INT(VLOOKUP($K12,怪物模板!$A$3:$N$302,怪物模板!I$1,FALSE))</f>
        <v>182</v>
      </c>
      <c r="AA12" s="6">
        <f>INT(VLOOKUP($K12,怪物模板!$A$3:$N$302,怪物模板!J$1,FALSE))</f>
        <v>760</v>
      </c>
      <c r="AB12" s="6">
        <f>INT(VLOOKUP($K12,怪物模板!$A$3:$N$302,怪物模板!K$1,FALSE))</f>
        <v>380</v>
      </c>
      <c r="AC12" s="6">
        <f>INT(VLOOKUP($K12,怪物模板!$A$3:$N$302,怪物模板!L$1,FALSE))</f>
        <v>12000</v>
      </c>
      <c r="AD12" s="6">
        <f>INT(VLOOKUP($K12,怪物模板!$A$3:$N$302,怪物模板!M$1,FALSE))</f>
        <v>0</v>
      </c>
      <c r="AE12" s="6">
        <v>600</v>
      </c>
      <c r="AF12" s="6">
        <v>0</v>
      </c>
      <c r="AG12" s="6">
        <v>0</v>
      </c>
      <c r="AH12" s="6">
        <v>0</v>
      </c>
    </row>
    <row r="13" spans="1:34">
      <c r="A13" s="6">
        <v>438</v>
      </c>
      <c r="B13" s="6">
        <v>230130</v>
      </c>
      <c r="C13" s="6" t="s">
        <v>513</v>
      </c>
      <c r="D13" s="6"/>
      <c r="E13" s="6"/>
      <c r="G13" s="11" t="str">
        <f t="shared" si="0"/>
        <v>23013023301</v>
      </c>
      <c r="H13" s="6">
        <v>23301</v>
      </c>
      <c r="I13" s="6" t="s">
        <v>514</v>
      </c>
      <c r="J13" s="6"/>
      <c r="K13" s="6">
        <v>80</v>
      </c>
      <c r="L13" s="6">
        <v>3</v>
      </c>
      <c r="M13" s="6">
        <v>0</v>
      </c>
      <c r="N13" s="6">
        <v>0</v>
      </c>
      <c r="O13">
        <v>13</v>
      </c>
      <c r="P13">
        <v>130</v>
      </c>
      <c r="Q13">
        <f t="shared" si="1"/>
        <v>36991.632</v>
      </c>
      <c r="R13" s="6">
        <f>INT(VLOOKUP(K13,怪物模板!$A$3:$N$302,怪物模板!B$1,FALSE)*O13*125%)</f>
        <v>3347</v>
      </c>
      <c r="S13" s="6">
        <f>INT(VLOOKUP($K13,怪物模板!$A$3:$N$302,怪物模板!C$1,FALSE)*P13)</f>
        <v>2060110</v>
      </c>
      <c r="T13" s="6">
        <f t="shared" si="2"/>
        <v>33470</v>
      </c>
      <c r="U13" s="6">
        <f>INT(VLOOKUP($K13,怪物模板!$A$3:$N$302,怪物模板!D$1,FALSE))</f>
        <v>4134</v>
      </c>
      <c r="V13" s="6">
        <f>INT(VLOOKUP($K13,怪物模板!$A$3:$N$302,怪物模板!E$1,FALSE))</f>
        <v>4134</v>
      </c>
      <c r="W13" s="10">
        <v>0</v>
      </c>
      <c r="X13" s="6">
        <f>INT(VLOOKUP($K13,怪物模板!$A$3:$N$302,怪物模板!G$1,FALSE))</f>
        <v>275</v>
      </c>
      <c r="Y13" s="6">
        <f>INT(VLOOKUP($K13,怪物模板!$A$3:$N$302,怪物模板!H$1,FALSE))</f>
        <v>440</v>
      </c>
      <c r="Z13" s="6">
        <f>INT(VLOOKUP($K13,怪物模板!$A$3:$N$302,怪物模板!I$1,FALSE))</f>
        <v>264</v>
      </c>
      <c r="AA13" s="6">
        <f>INT(VLOOKUP($K13,怪物模板!$A$3:$N$302,怪物模板!J$1,FALSE))</f>
        <v>1102</v>
      </c>
      <c r="AB13" s="6">
        <f>INT(VLOOKUP($K13,怪物模板!$A$3:$N$302,怪物模板!K$1,FALSE))</f>
        <v>551</v>
      </c>
      <c r="AC13" s="6">
        <f>INT(VLOOKUP($K13,怪物模板!$A$3:$N$302,怪物模板!L$1,FALSE))</f>
        <v>12000</v>
      </c>
      <c r="AD13" s="6">
        <f>INT(VLOOKUP($K13,怪物模板!$A$3:$N$302,怪物模板!M$1,FALSE))</f>
        <v>0</v>
      </c>
      <c r="AE13" s="6">
        <v>750</v>
      </c>
      <c r="AF13" s="6">
        <v>0</v>
      </c>
      <c r="AG13" s="6">
        <v>0</v>
      </c>
      <c r="AH13" s="6">
        <v>0</v>
      </c>
    </row>
    <row r="14" hidden="1" spans="1:34">
      <c r="A14" s="6">
        <v>439</v>
      </c>
      <c r="B14" s="6">
        <v>230130</v>
      </c>
      <c r="C14" s="6" t="s">
        <v>513</v>
      </c>
      <c r="D14" s="6"/>
      <c r="E14" s="6"/>
      <c r="G14" s="11" t="str">
        <f t="shared" si="0"/>
        <v>23013023302</v>
      </c>
      <c r="H14" s="6">
        <v>23302</v>
      </c>
      <c r="I14" s="6" t="s">
        <v>133</v>
      </c>
      <c r="J14" s="6"/>
      <c r="K14" s="6">
        <v>80</v>
      </c>
      <c r="L14" s="6">
        <v>2</v>
      </c>
      <c r="M14" s="6">
        <v>0</v>
      </c>
      <c r="N14" s="6">
        <v>0</v>
      </c>
      <c r="O14">
        <v>2.5</v>
      </c>
      <c r="P14">
        <v>35</v>
      </c>
      <c r="Q14">
        <f t="shared" si="1"/>
        <v>31583.632</v>
      </c>
      <c r="R14" s="6">
        <f>INT(VLOOKUP(K14,怪物模板!$A$3:$N$302,怪物模板!B$1,FALSE)*O14*125%)</f>
        <v>643</v>
      </c>
      <c r="S14" s="6">
        <f>INT(VLOOKUP($K14,怪物模板!$A$3:$N$302,怪物模板!C$1,FALSE)*P14)</f>
        <v>554645</v>
      </c>
      <c r="T14" s="6">
        <f t="shared" si="2"/>
        <v>6430</v>
      </c>
      <c r="U14" s="6">
        <f>INT(VLOOKUP($K14,怪物模板!$A$3:$N$302,怪物模板!D$1,FALSE))</f>
        <v>4134</v>
      </c>
      <c r="V14" s="6">
        <f>INT(VLOOKUP($K14,怪物模板!$A$3:$N$302,怪物模板!E$1,FALSE))</f>
        <v>4134</v>
      </c>
      <c r="W14" s="10">
        <v>0</v>
      </c>
      <c r="X14" s="6">
        <f>INT(VLOOKUP($K14,怪物模板!$A$3:$N$302,怪物模板!G$1,FALSE))</f>
        <v>275</v>
      </c>
      <c r="Y14" s="6">
        <f>INT(VLOOKUP($K14,怪物模板!$A$3:$N$302,怪物模板!H$1,FALSE))</f>
        <v>440</v>
      </c>
      <c r="Z14" s="6">
        <f>INT(VLOOKUP($K14,怪物模板!$A$3:$N$302,怪物模板!I$1,FALSE))</f>
        <v>264</v>
      </c>
      <c r="AA14" s="6">
        <f>INT(VLOOKUP($K14,怪物模板!$A$3:$N$302,怪物模板!J$1,FALSE))</f>
        <v>1102</v>
      </c>
      <c r="AB14" s="6">
        <f>INT(VLOOKUP($K14,怪物模板!$A$3:$N$302,怪物模板!K$1,FALSE))</f>
        <v>551</v>
      </c>
      <c r="AC14" s="6">
        <f>INT(VLOOKUP($K14,怪物模板!$A$3:$N$302,怪物模板!L$1,FALSE))</f>
        <v>12000</v>
      </c>
      <c r="AD14" s="6">
        <f>INT(VLOOKUP($K14,怪物模板!$A$3:$N$302,怪物模板!M$1,FALSE))</f>
        <v>0</v>
      </c>
      <c r="AE14" s="6">
        <v>600</v>
      </c>
      <c r="AF14" s="6">
        <v>0</v>
      </c>
      <c r="AG14" s="6">
        <v>0</v>
      </c>
      <c r="AH14" s="6">
        <v>0</v>
      </c>
    </row>
    <row r="15" hidden="1" spans="1:34">
      <c r="A15" s="6">
        <v>440</v>
      </c>
      <c r="B15" s="6">
        <v>230130</v>
      </c>
      <c r="C15" s="6" t="s">
        <v>513</v>
      </c>
      <c r="D15" s="6"/>
      <c r="E15" s="6"/>
      <c r="G15" s="11" t="str">
        <f t="shared" si="0"/>
        <v>23013023303</v>
      </c>
      <c r="H15" s="6">
        <v>23303</v>
      </c>
      <c r="I15" s="6" t="s">
        <v>121</v>
      </c>
      <c r="J15" s="6"/>
      <c r="K15" s="6">
        <v>80</v>
      </c>
      <c r="L15" s="6">
        <v>1</v>
      </c>
      <c r="M15" s="6">
        <v>0</v>
      </c>
      <c r="N15" s="6">
        <v>0</v>
      </c>
      <c r="O15">
        <v>1.5</v>
      </c>
      <c r="P15">
        <v>10</v>
      </c>
      <c r="Q15">
        <f t="shared" si="1"/>
        <v>31069.632</v>
      </c>
      <c r="R15" s="6">
        <f>INT(VLOOKUP(K15,怪物模板!$A$3:$N$302,怪物模板!B$1,FALSE)*O15*125%)</f>
        <v>386</v>
      </c>
      <c r="S15" s="6">
        <f>INT(VLOOKUP($K15,怪物模板!$A$3:$N$302,怪物模板!C$1,FALSE)*P15)</f>
        <v>158470</v>
      </c>
      <c r="T15" s="6">
        <f t="shared" si="2"/>
        <v>3860</v>
      </c>
      <c r="U15" s="6">
        <f>INT(VLOOKUP($K15,怪物模板!$A$3:$N$302,怪物模板!D$1,FALSE))</f>
        <v>4134</v>
      </c>
      <c r="V15" s="6">
        <f>INT(VLOOKUP($K15,怪物模板!$A$3:$N$302,怪物模板!E$1,FALSE))</f>
        <v>4134</v>
      </c>
      <c r="W15" s="10">
        <v>0</v>
      </c>
      <c r="X15" s="6">
        <f>INT(VLOOKUP($K15,怪物模板!$A$3:$N$302,怪物模板!G$1,FALSE))</f>
        <v>275</v>
      </c>
      <c r="Y15" s="6">
        <f>INT(VLOOKUP($K15,怪物模板!$A$3:$N$302,怪物模板!H$1,FALSE))</f>
        <v>440</v>
      </c>
      <c r="Z15" s="6">
        <f>INT(VLOOKUP($K15,怪物模板!$A$3:$N$302,怪物模板!I$1,FALSE))</f>
        <v>264</v>
      </c>
      <c r="AA15" s="6">
        <f>INT(VLOOKUP($K15,怪物模板!$A$3:$N$302,怪物模板!J$1,FALSE))</f>
        <v>1102</v>
      </c>
      <c r="AB15" s="6">
        <f>INT(VLOOKUP($K15,怪物模板!$A$3:$N$302,怪物模板!K$1,FALSE))</f>
        <v>551</v>
      </c>
      <c r="AC15" s="6">
        <f>INT(VLOOKUP($K15,怪物模板!$A$3:$N$302,怪物模板!L$1,FALSE))</f>
        <v>12000</v>
      </c>
      <c r="AD15" s="6">
        <f>INT(VLOOKUP($K15,怪物模板!$A$3:$N$302,怪物模板!M$1,FALSE))</f>
        <v>0</v>
      </c>
      <c r="AE15" s="6">
        <v>600</v>
      </c>
      <c r="AF15" s="6">
        <v>0</v>
      </c>
      <c r="AG15" s="6">
        <v>0</v>
      </c>
      <c r="AH15" s="6">
        <v>0</v>
      </c>
    </row>
    <row r="16" hidden="1" spans="1:34">
      <c r="A16" s="6">
        <v>441</v>
      </c>
      <c r="B16" s="6">
        <v>230130</v>
      </c>
      <c r="C16" s="6" t="s">
        <v>513</v>
      </c>
      <c r="D16" s="6"/>
      <c r="E16" s="6"/>
      <c r="G16" s="11" t="str">
        <f t="shared" si="0"/>
        <v>23013023304</v>
      </c>
      <c r="H16" s="6">
        <v>23304</v>
      </c>
      <c r="I16" s="6" t="s">
        <v>134</v>
      </c>
      <c r="J16" s="6"/>
      <c r="K16" s="6">
        <v>80</v>
      </c>
      <c r="L16" s="6">
        <v>2</v>
      </c>
      <c r="M16" s="6">
        <v>0</v>
      </c>
      <c r="N16" s="6">
        <v>0</v>
      </c>
      <c r="O16">
        <v>2.8</v>
      </c>
      <c r="P16">
        <v>32</v>
      </c>
      <c r="Q16">
        <f t="shared" si="1"/>
        <v>31739.632</v>
      </c>
      <c r="R16" s="6">
        <f>INT(VLOOKUP(K16,怪物模板!$A$3:$N$302,怪物模板!B$1,FALSE)*O16*125%)</f>
        <v>721</v>
      </c>
      <c r="S16" s="6">
        <f>INT(VLOOKUP($K16,怪物模板!$A$3:$N$302,怪物模板!C$1,FALSE)*P16)</f>
        <v>507104</v>
      </c>
      <c r="T16" s="6">
        <f t="shared" si="2"/>
        <v>7210</v>
      </c>
      <c r="U16" s="6">
        <f>INT(VLOOKUP($K16,怪物模板!$A$3:$N$302,怪物模板!D$1,FALSE))</f>
        <v>4134</v>
      </c>
      <c r="V16" s="6">
        <f>INT(VLOOKUP($K16,怪物模板!$A$3:$N$302,怪物模板!E$1,FALSE))</f>
        <v>4134</v>
      </c>
      <c r="W16" s="10">
        <v>0</v>
      </c>
      <c r="X16" s="6">
        <f>INT(VLOOKUP($K16,怪物模板!$A$3:$N$302,怪物模板!G$1,FALSE))</f>
        <v>275</v>
      </c>
      <c r="Y16" s="6">
        <f>INT(VLOOKUP($K16,怪物模板!$A$3:$N$302,怪物模板!H$1,FALSE))</f>
        <v>440</v>
      </c>
      <c r="Z16" s="6">
        <f>INT(VLOOKUP($K16,怪物模板!$A$3:$N$302,怪物模板!I$1,FALSE))</f>
        <v>264</v>
      </c>
      <c r="AA16" s="6">
        <f>INT(VLOOKUP($K16,怪物模板!$A$3:$N$302,怪物模板!J$1,FALSE))</f>
        <v>1102</v>
      </c>
      <c r="AB16" s="6">
        <f>INT(VLOOKUP($K16,怪物模板!$A$3:$N$302,怪物模板!K$1,FALSE))</f>
        <v>551</v>
      </c>
      <c r="AC16" s="6">
        <f>INT(VLOOKUP($K16,怪物模板!$A$3:$N$302,怪物模板!L$1,FALSE))</f>
        <v>12000</v>
      </c>
      <c r="AD16" s="6">
        <f>INT(VLOOKUP($K16,怪物模板!$A$3:$N$302,怪物模板!M$1,FALSE))</f>
        <v>0</v>
      </c>
      <c r="AE16" s="6">
        <v>600</v>
      </c>
      <c r="AF16" s="6">
        <v>0</v>
      </c>
      <c r="AG16" s="6">
        <v>0</v>
      </c>
      <c r="AH16" s="6">
        <v>0</v>
      </c>
    </row>
    <row r="17" hidden="1" spans="1:34">
      <c r="A17" s="6">
        <v>442</v>
      </c>
      <c r="B17" s="6">
        <v>230130</v>
      </c>
      <c r="C17" s="6" t="s">
        <v>513</v>
      </c>
      <c r="D17" s="6"/>
      <c r="E17" s="6"/>
      <c r="G17" s="11" t="str">
        <f t="shared" si="0"/>
        <v>23013023305</v>
      </c>
      <c r="H17" s="6">
        <v>23305</v>
      </c>
      <c r="I17" s="6" t="s">
        <v>515</v>
      </c>
      <c r="J17" s="6"/>
      <c r="K17" s="6">
        <v>80</v>
      </c>
      <c r="L17" s="6">
        <v>1</v>
      </c>
      <c r="M17" s="6">
        <v>0</v>
      </c>
      <c r="N17" s="6">
        <v>0</v>
      </c>
      <c r="O17" s="8">
        <v>7</v>
      </c>
      <c r="P17">
        <v>0.01</v>
      </c>
      <c r="Q17">
        <f t="shared" si="1"/>
        <v>33901.632</v>
      </c>
      <c r="R17" s="6">
        <f>INT(VLOOKUP(K17,怪物模板!$A$3:$N$302,怪物模板!B$1,FALSE)*O17*125%)</f>
        <v>1802</v>
      </c>
      <c r="S17" s="6">
        <f>INT(VLOOKUP($K17,怪物模板!$A$3:$N$302,怪物模板!C$1,FALSE)*P17)</f>
        <v>158</v>
      </c>
      <c r="T17" s="6">
        <f t="shared" si="2"/>
        <v>18020</v>
      </c>
      <c r="U17" s="6">
        <f>INT(VLOOKUP($K17,怪物模板!$A$3:$N$302,怪物模板!D$1,FALSE))</f>
        <v>4134</v>
      </c>
      <c r="V17" s="6">
        <f>INT(VLOOKUP($K17,怪物模板!$A$3:$N$302,怪物模板!E$1,FALSE))</f>
        <v>4134</v>
      </c>
      <c r="W17" s="10">
        <v>0</v>
      </c>
      <c r="X17" s="6">
        <f>INT(VLOOKUP($K17,怪物模板!$A$3:$N$302,怪物模板!G$1,FALSE))</f>
        <v>275</v>
      </c>
      <c r="Y17" s="6">
        <f>INT(VLOOKUP($K17,怪物模板!$A$3:$N$302,怪物模板!H$1,FALSE))</f>
        <v>440</v>
      </c>
      <c r="Z17" s="6">
        <f>INT(VLOOKUP($K17,怪物模板!$A$3:$N$302,怪物模板!I$1,FALSE))</f>
        <v>264</v>
      </c>
      <c r="AA17" s="6">
        <f>INT(VLOOKUP($K17,怪物模板!$A$3:$N$302,怪物模板!J$1,FALSE))</f>
        <v>1102</v>
      </c>
      <c r="AB17" s="6">
        <f>INT(VLOOKUP($K17,怪物模板!$A$3:$N$302,怪物模板!K$1,FALSE))</f>
        <v>551</v>
      </c>
      <c r="AC17" s="6">
        <f>INT(VLOOKUP($K17,怪物模板!$A$3:$N$302,怪物模板!L$1,FALSE))</f>
        <v>12000</v>
      </c>
      <c r="AD17" s="6">
        <f>INT(VLOOKUP($K17,怪物模板!$A$3:$N$302,怪物模板!M$1,FALSE))</f>
        <v>0</v>
      </c>
      <c r="AE17" s="6">
        <v>0</v>
      </c>
      <c r="AF17" s="6">
        <v>0</v>
      </c>
      <c r="AG17" s="6">
        <v>0</v>
      </c>
      <c r="AH17" s="6">
        <v>0</v>
      </c>
    </row>
    <row r="18" spans="1:34">
      <c r="A18" s="6">
        <v>443</v>
      </c>
      <c r="B18" s="6">
        <v>230140</v>
      </c>
      <c r="C18" s="6" t="s">
        <v>516</v>
      </c>
      <c r="D18" s="6"/>
      <c r="E18" s="6"/>
      <c r="G18" s="11" t="str">
        <f t="shared" si="0"/>
        <v>23014023401</v>
      </c>
      <c r="H18" s="6">
        <v>23401</v>
      </c>
      <c r="I18" s="6" t="s">
        <v>517</v>
      </c>
      <c r="J18" s="6"/>
      <c r="K18" s="6">
        <v>100</v>
      </c>
      <c r="L18" s="6">
        <v>3</v>
      </c>
      <c r="M18" s="6">
        <v>0</v>
      </c>
      <c r="N18" s="6">
        <v>0</v>
      </c>
      <c r="O18">
        <v>12</v>
      </c>
      <c r="P18">
        <v>130</v>
      </c>
      <c r="Q18">
        <f t="shared" si="1"/>
        <v>49394.554</v>
      </c>
      <c r="R18" s="6">
        <f>INT(VLOOKUP(K18,怪物模板!$A$3:$N$302,怪物模板!B$1,FALSE)*O18*125%)</f>
        <v>4185</v>
      </c>
      <c r="S18" s="6">
        <f>INT(VLOOKUP($K18,怪物模板!$A$3:$N$302,怪物模板!C$1,FALSE)*P18)</f>
        <v>2788370</v>
      </c>
      <c r="T18" s="6">
        <f t="shared" si="2"/>
        <v>41850</v>
      </c>
      <c r="U18" s="6">
        <f>INT(VLOOKUP($K18,怪物模板!$A$3:$N$302,怪物模板!D$1,FALSE))</f>
        <v>5595</v>
      </c>
      <c r="V18" s="6">
        <f>INT(VLOOKUP($K18,怪物模板!$A$3:$N$302,怪物模板!E$1,FALSE))</f>
        <v>5595</v>
      </c>
      <c r="W18" s="10">
        <v>0</v>
      </c>
      <c r="X18" s="6">
        <f>INT(VLOOKUP($K18,怪物模板!$A$3:$N$302,怪物模板!G$1,FALSE))</f>
        <v>373</v>
      </c>
      <c r="Y18" s="6">
        <f>INT(VLOOKUP($K18,怪物模板!$A$3:$N$302,怪物模板!H$1,FALSE))</f>
        <v>596</v>
      </c>
      <c r="Z18" s="6">
        <f>INT(VLOOKUP($K18,怪物模板!$A$3:$N$302,怪物模板!I$1,FALSE))</f>
        <v>358</v>
      </c>
      <c r="AA18" s="6">
        <f>INT(VLOOKUP($K18,怪物模板!$A$3:$N$302,怪物模板!J$1,FALSE))</f>
        <v>1492</v>
      </c>
      <c r="AB18" s="6">
        <f>INT(VLOOKUP($K18,怪物模板!$A$3:$N$302,怪物模板!K$1,FALSE))</f>
        <v>746</v>
      </c>
      <c r="AC18" s="6">
        <f>INT(VLOOKUP($K18,怪物模板!$A$3:$N$302,怪物模板!L$1,FALSE))</f>
        <v>12000</v>
      </c>
      <c r="AD18" s="6">
        <f>INT(VLOOKUP($K18,怪物模板!$A$3:$N$302,怪物模板!M$1,FALSE))</f>
        <v>0</v>
      </c>
      <c r="AE18" s="6">
        <v>750</v>
      </c>
      <c r="AF18" s="6">
        <v>0</v>
      </c>
      <c r="AG18" s="6">
        <v>0</v>
      </c>
      <c r="AH18" s="6">
        <v>0</v>
      </c>
    </row>
    <row r="19" hidden="1" spans="1:34">
      <c r="A19" s="6">
        <v>444</v>
      </c>
      <c r="B19" s="6">
        <v>230140</v>
      </c>
      <c r="C19" s="6" t="s">
        <v>516</v>
      </c>
      <c r="D19" s="6"/>
      <c r="E19" s="6"/>
      <c r="G19" s="11" t="str">
        <f t="shared" si="0"/>
        <v>23014023402</v>
      </c>
      <c r="H19" s="6">
        <v>23402</v>
      </c>
      <c r="I19" s="6" t="s">
        <v>518</v>
      </c>
      <c r="J19" s="6"/>
      <c r="K19" s="6">
        <v>100</v>
      </c>
      <c r="L19" s="6">
        <v>2</v>
      </c>
      <c r="M19" s="6">
        <v>0</v>
      </c>
      <c r="N19" s="6">
        <v>0</v>
      </c>
      <c r="O19" s="8">
        <v>7.5</v>
      </c>
      <c r="P19">
        <v>0.01</v>
      </c>
      <c r="Q19">
        <f t="shared" si="1"/>
        <v>46254.554</v>
      </c>
      <c r="R19" s="6">
        <f>INT(VLOOKUP(K19,怪物模板!$A$3:$N$302,怪物模板!B$1,FALSE)*O19*125%)</f>
        <v>2615</v>
      </c>
      <c r="S19" s="6">
        <f>INT(VLOOKUP($K19,怪物模板!$A$3:$N$302,怪物模板!C$1,FALSE)*P19)</f>
        <v>214</v>
      </c>
      <c r="T19" s="6">
        <f t="shared" si="2"/>
        <v>26150</v>
      </c>
      <c r="U19" s="6">
        <f>INT(VLOOKUP($K19,怪物模板!$A$3:$N$302,怪物模板!D$1,FALSE))</f>
        <v>5595</v>
      </c>
      <c r="V19" s="6">
        <f>INT(VLOOKUP($K19,怪物模板!$A$3:$N$302,怪物模板!E$1,FALSE))</f>
        <v>5595</v>
      </c>
      <c r="W19" s="10">
        <v>0</v>
      </c>
      <c r="X19" s="6">
        <f>INT(VLOOKUP($K19,怪物模板!$A$3:$N$302,怪物模板!G$1,FALSE))</f>
        <v>373</v>
      </c>
      <c r="Y19" s="6">
        <f>INT(VLOOKUP($K19,怪物模板!$A$3:$N$302,怪物模板!H$1,FALSE))</f>
        <v>596</v>
      </c>
      <c r="Z19" s="6">
        <f>INT(VLOOKUP($K19,怪物模板!$A$3:$N$302,怪物模板!I$1,FALSE))</f>
        <v>358</v>
      </c>
      <c r="AA19" s="6">
        <f>INT(VLOOKUP($K19,怪物模板!$A$3:$N$302,怪物模板!J$1,FALSE))</f>
        <v>1492</v>
      </c>
      <c r="AB19" s="6">
        <f>INT(VLOOKUP($K19,怪物模板!$A$3:$N$302,怪物模板!K$1,FALSE))</f>
        <v>746</v>
      </c>
      <c r="AC19" s="6">
        <f>INT(VLOOKUP($K19,怪物模板!$A$3:$N$302,怪物模板!L$1,FALSE))</f>
        <v>12000</v>
      </c>
      <c r="AD19" s="6">
        <f>INT(VLOOKUP($K19,怪物模板!$A$3:$N$302,怪物模板!M$1,FALSE))</f>
        <v>0</v>
      </c>
      <c r="AE19" s="6">
        <v>0</v>
      </c>
      <c r="AF19" s="6">
        <v>0</v>
      </c>
      <c r="AG19" s="6">
        <v>0</v>
      </c>
      <c r="AH19" s="6">
        <v>0</v>
      </c>
    </row>
    <row r="20" hidden="1" spans="1:34">
      <c r="A20" s="6">
        <v>445</v>
      </c>
      <c r="B20" s="6">
        <v>230140</v>
      </c>
      <c r="C20" s="6" t="s">
        <v>516</v>
      </c>
      <c r="D20" s="6"/>
      <c r="E20" s="6"/>
      <c r="G20" s="11" t="str">
        <f t="shared" si="0"/>
        <v>23014023403</v>
      </c>
      <c r="H20" s="6">
        <v>23403</v>
      </c>
      <c r="I20" s="6" t="s">
        <v>519</v>
      </c>
      <c r="J20" s="6"/>
      <c r="K20" s="6">
        <v>100</v>
      </c>
      <c r="L20" s="6">
        <v>1</v>
      </c>
      <c r="M20" s="6">
        <v>0</v>
      </c>
      <c r="N20" s="6">
        <v>0</v>
      </c>
      <c r="O20">
        <v>1.5</v>
      </c>
      <c r="P20">
        <v>10</v>
      </c>
      <c r="Q20">
        <f t="shared" si="1"/>
        <v>42070.554</v>
      </c>
      <c r="R20" s="6">
        <f>INT(VLOOKUP(K20,怪物模板!$A$3:$N$302,怪物模板!B$1,FALSE)*O20*125%)</f>
        <v>523</v>
      </c>
      <c r="S20" s="6">
        <f>INT(VLOOKUP($K20,怪物模板!$A$3:$N$302,怪物模板!C$1,FALSE)*P20)</f>
        <v>214490</v>
      </c>
      <c r="T20" s="6">
        <f t="shared" si="2"/>
        <v>5230</v>
      </c>
      <c r="U20" s="6">
        <f>INT(VLOOKUP($K20,怪物模板!$A$3:$N$302,怪物模板!D$1,FALSE))</f>
        <v>5595</v>
      </c>
      <c r="V20" s="6">
        <f>INT(VLOOKUP($K20,怪物模板!$A$3:$N$302,怪物模板!E$1,FALSE))</f>
        <v>5595</v>
      </c>
      <c r="W20" s="10">
        <v>0</v>
      </c>
      <c r="X20" s="6">
        <f>INT(VLOOKUP($K20,怪物模板!$A$3:$N$302,怪物模板!G$1,FALSE))</f>
        <v>373</v>
      </c>
      <c r="Y20" s="6">
        <f>INT(VLOOKUP($K20,怪物模板!$A$3:$N$302,怪物模板!H$1,FALSE))</f>
        <v>596</v>
      </c>
      <c r="Z20" s="6">
        <f>INT(VLOOKUP($K20,怪物模板!$A$3:$N$302,怪物模板!I$1,FALSE))</f>
        <v>358</v>
      </c>
      <c r="AA20" s="6">
        <f>INT(VLOOKUP($K20,怪物模板!$A$3:$N$302,怪物模板!J$1,FALSE))</f>
        <v>1492</v>
      </c>
      <c r="AB20" s="6">
        <f>INT(VLOOKUP($K20,怪物模板!$A$3:$N$302,怪物模板!K$1,FALSE))</f>
        <v>746</v>
      </c>
      <c r="AC20" s="6">
        <f>INT(VLOOKUP($K20,怪物模板!$A$3:$N$302,怪物模板!L$1,FALSE))</f>
        <v>12000</v>
      </c>
      <c r="AD20" s="6">
        <f>INT(VLOOKUP($K20,怪物模板!$A$3:$N$302,怪物模板!M$1,FALSE))</f>
        <v>0</v>
      </c>
      <c r="AE20" s="6">
        <v>600</v>
      </c>
      <c r="AF20" s="6">
        <v>0</v>
      </c>
      <c r="AG20" s="6">
        <v>0</v>
      </c>
      <c r="AH20" s="6">
        <v>0</v>
      </c>
    </row>
    <row r="21" hidden="1" spans="1:34">
      <c r="A21" s="6">
        <v>446</v>
      </c>
      <c r="B21" s="6">
        <v>230140</v>
      </c>
      <c r="C21" s="6" t="s">
        <v>516</v>
      </c>
      <c r="D21" s="6"/>
      <c r="E21" s="6"/>
      <c r="G21" s="11" t="str">
        <f t="shared" si="0"/>
        <v>23014023404</v>
      </c>
      <c r="H21" s="6">
        <v>23404</v>
      </c>
      <c r="I21" s="6" t="s">
        <v>88</v>
      </c>
      <c r="J21" s="6"/>
      <c r="K21" s="6">
        <v>100</v>
      </c>
      <c r="L21" s="6">
        <v>2</v>
      </c>
      <c r="M21" s="6">
        <v>0</v>
      </c>
      <c r="N21" s="6">
        <v>0</v>
      </c>
      <c r="O21">
        <v>2.3</v>
      </c>
      <c r="P21">
        <v>35</v>
      </c>
      <c r="Q21">
        <f t="shared" si="1"/>
        <v>42628.554</v>
      </c>
      <c r="R21" s="6">
        <f>INT(VLOOKUP(K21,怪物模板!$A$3:$N$302,怪物模板!B$1,FALSE)*O21*125%)</f>
        <v>802</v>
      </c>
      <c r="S21" s="6">
        <f>INT(VLOOKUP($K21,怪物模板!$A$3:$N$302,怪物模板!C$1,FALSE)*P21)</f>
        <v>750715</v>
      </c>
      <c r="T21" s="6">
        <f t="shared" si="2"/>
        <v>8020</v>
      </c>
      <c r="U21" s="6">
        <f>INT(VLOOKUP($K21,怪物模板!$A$3:$N$302,怪物模板!D$1,FALSE))</f>
        <v>5595</v>
      </c>
      <c r="V21" s="6">
        <f>INT(VLOOKUP($K21,怪物模板!$A$3:$N$302,怪物模板!E$1,FALSE))</f>
        <v>5595</v>
      </c>
      <c r="W21" s="10">
        <v>0</v>
      </c>
      <c r="X21" s="6">
        <f>INT(VLOOKUP($K21,怪物模板!$A$3:$N$302,怪物模板!G$1,FALSE))</f>
        <v>373</v>
      </c>
      <c r="Y21" s="6">
        <f>INT(VLOOKUP($K21,怪物模板!$A$3:$N$302,怪物模板!H$1,FALSE))</f>
        <v>596</v>
      </c>
      <c r="Z21" s="6">
        <f>INT(VLOOKUP($K21,怪物模板!$A$3:$N$302,怪物模板!I$1,FALSE))</f>
        <v>358</v>
      </c>
      <c r="AA21" s="6">
        <f>INT(VLOOKUP($K21,怪物模板!$A$3:$N$302,怪物模板!J$1,FALSE))</f>
        <v>1492</v>
      </c>
      <c r="AB21" s="6">
        <f>INT(VLOOKUP($K21,怪物模板!$A$3:$N$302,怪物模板!K$1,FALSE))</f>
        <v>746</v>
      </c>
      <c r="AC21" s="6">
        <f>INT(VLOOKUP($K21,怪物模板!$A$3:$N$302,怪物模板!L$1,FALSE))</f>
        <v>12000</v>
      </c>
      <c r="AD21" s="6">
        <f>INT(VLOOKUP($K21,怪物模板!$A$3:$N$302,怪物模板!M$1,FALSE))</f>
        <v>0</v>
      </c>
      <c r="AE21" s="6">
        <v>600</v>
      </c>
      <c r="AF21" s="6">
        <v>0</v>
      </c>
      <c r="AG21" s="6">
        <v>0</v>
      </c>
      <c r="AH21" s="6">
        <v>0</v>
      </c>
    </row>
    <row r="22" hidden="1" spans="1:34">
      <c r="A22" s="6">
        <v>447</v>
      </c>
      <c r="B22" s="6">
        <v>230140</v>
      </c>
      <c r="C22" s="6" t="s">
        <v>516</v>
      </c>
      <c r="D22" s="6"/>
      <c r="E22" s="6"/>
      <c r="G22" s="11" t="str">
        <f t="shared" si="0"/>
        <v>23014023303</v>
      </c>
      <c r="H22" s="6">
        <v>23303</v>
      </c>
      <c r="I22" s="12" t="s">
        <v>520</v>
      </c>
      <c r="J22" s="6"/>
      <c r="K22" s="6">
        <v>100</v>
      </c>
      <c r="L22" s="6">
        <v>1</v>
      </c>
      <c r="M22" s="6">
        <v>0</v>
      </c>
      <c r="N22" s="6">
        <v>0</v>
      </c>
      <c r="O22" s="13">
        <v>1.5</v>
      </c>
      <c r="P22" s="13">
        <v>10</v>
      </c>
      <c r="Q22">
        <f t="shared" si="1"/>
        <v>42070.554</v>
      </c>
      <c r="R22" s="6">
        <f>INT(VLOOKUP(K22,怪物模板!$A$3:$N$302,怪物模板!B$1,FALSE)*O22*125%)</f>
        <v>523</v>
      </c>
      <c r="S22" s="6">
        <f>INT(VLOOKUP($K22,怪物模板!$A$3:$N$302,怪物模板!C$1,FALSE)*P22)</f>
        <v>214490</v>
      </c>
      <c r="T22" s="6">
        <f t="shared" si="2"/>
        <v>5230</v>
      </c>
      <c r="U22" s="6">
        <f>INT(VLOOKUP($K22,怪物模板!$A$3:$N$302,怪物模板!D$1,FALSE))</f>
        <v>5595</v>
      </c>
      <c r="V22" s="6">
        <f>INT(VLOOKUP($K22,怪物模板!$A$3:$N$302,怪物模板!E$1,FALSE))</f>
        <v>5595</v>
      </c>
      <c r="W22" s="10">
        <v>0</v>
      </c>
      <c r="X22" s="6">
        <f>INT(VLOOKUP($K22,怪物模板!$A$3:$N$302,怪物模板!G$1,FALSE))</f>
        <v>373</v>
      </c>
      <c r="Y22" s="6">
        <f>INT(VLOOKUP($K22,怪物模板!$A$3:$N$302,怪物模板!H$1,FALSE))</f>
        <v>596</v>
      </c>
      <c r="Z22" s="6">
        <f>INT(VLOOKUP($K22,怪物模板!$A$3:$N$302,怪物模板!I$1,FALSE))</f>
        <v>358</v>
      </c>
      <c r="AA22" s="6">
        <f>INT(VLOOKUP($K22,怪物模板!$A$3:$N$302,怪物模板!J$1,FALSE))</f>
        <v>1492</v>
      </c>
      <c r="AB22" s="6">
        <f>INT(VLOOKUP($K22,怪物模板!$A$3:$N$302,怪物模板!K$1,FALSE))</f>
        <v>746</v>
      </c>
      <c r="AC22" s="6">
        <f>INT(VLOOKUP($K22,怪物模板!$A$3:$N$302,怪物模板!L$1,FALSE))</f>
        <v>12000</v>
      </c>
      <c r="AD22" s="6">
        <f>INT(VLOOKUP($K22,怪物模板!$A$3:$N$302,怪物模板!M$1,FALSE))</f>
        <v>0</v>
      </c>
      <c r="AE22" s="6">
        <v>600</v>
      </c>
      <c r="AF22" s="6">
        <v>0</v>
      </c>
      <c r="AG22" s="6">
        <v>0</v>
      </c>
      <c r="AH22" s="6">
        <v>0</v>
      </c>
    </row>
    <row r="23" spans="1:34">
      <c r="A23" s="6">
        <v>448</v>
      </c>
      <c r="B23" s="6">
        <v>230150</v>
      </c>
      <c r="C23" s="6" t="s">
        <v>521</v>
      </c>
      <c r="D23" s="6"/>
      <c r="E23" s="6"/>
      <c r="G23" s="11" t="str">
        <f t="shared" si="0"/>
        <v>23015023501</v>
      </c>
      <c r="H23" s="6">
        <v>23501</v>
      </c>
      <c r="I23" s="6" t="s">
        <v>494</v>
      </c>
      <c r="J23" s="6"/>
      <c r="K23" s="6">
        <v>120</v>
      </c>
      <c r="L23" s="6">
        <v>3</v>
      </c>
      <c r="M23" s="6">
        <v>0</v>
      </c>
      <c r="N23" s="6">
        <v>0</v>
      </c>
      <c r="O23">
        <v>12</v>
      </c>
      <c r="P23">
        <v>130</v>
      </c>
      <c r="Q23">
        <f t="shared" si="1"/>
        <v>63873.669</v>
      </c>
      <c r="R23" s="6">
        <f>INT(VLOOKUP(K23,怪物模板!$A$3:$N$302,怪物模板!B$1,FALSE)*O23*125%)</f>
        <v>5415</v>
      </c>
      <c r="S23" s="6">
        <f>INT(VLOOKUP($K23,怪物模板!$A$3:$N$302,怪物模板!C$1,FALSE)*P23)</f>
        <v>3605420</v>
      </c>
      <c r="T23" s="6">
        <f t="shared" si="2"/>
        <v>54150</v>
      </c>
      <c r="U23" s="6">
        <f>INT(VLOOKUP($K23,怪物模板!$A$3:$N$302,怪物模板!D$1,FALSE))</f>
        <v>7235</v>
      </c>
      <c r="V23" s="6">
        <f>INT(VLOOKUP($K23,怪物模板!$A$3:$N$302,怪物模板!E$1,FALSE))</f>
        <v>7235</v>
      </c>
      <c r="W23" s="10">
        <v>0</v>
      </c>
      <c r="X23" s="6">
        <f>INT(VLOOKUP($K23,怪物模板!$A$3:$N$302,怪物模板!G$1,FALSE))</f>
        <v>482</v>
      </c>
      <c r="Y23" s="6">
        <f>INT(VLOOKUP($K23,怪物模板!$A$3:$N$302,怪物模板!H$1,FALSE))</f>
        <v>771</v>
      </c>
      <c r="Z23" s="6">
        <f>INT(VLOOKUP($K23,怪物模板!$A$3:$N$302,怪物模板!I$1,FALSE))</f>
        <v>463</v>
      </c>
      <c r="AA23" s="6">
        <f>INT(VLOOKUP($K23,怪物模板!$A$3:$N$302,怪物模板!J$1,FALSE))</f>
        <v>1929</v>
      </c>
      <c r="AB23" s="6">
        <f>INT(VLOOKUP($K23,怪物模板!$A$3:$N$302,怪物模板!K$1,FALSE))</f>
        <v>964</v>
      </c>
      <c r="AC23" s="6">
        <f>INT(VLOOKUP($K23,怪物模板!$A$3:$N$302,怪物模板!L$1,FALSE))</f>
        <v>12000</v>
      </c>
      <c r="AD23" s="6">
        <f>INT(VLOOKUP($K23,怪物模板!$A$3:$N$302,怪物模板!M$1,FALSE))</f>
        <v>0</v>
      </c>
      <c r="AE23" s="6">
        <v>750</v>
      </c>
      <c r="AF23" s="6">
        <v>0</v>
      </c>
      <c r="AG23" s="6">
        <v>0</v>
      </c>
      <c r="AH23" s="6">
        <v>0</v>
      </c>
    </row>
    <row r="24" hidden="1" spans="1:34">
      <c r="A24" s="6">
        <v>449</v>
      </c>
      <c r="B24" s="6">
        <v>230150</v>
      </c>
      <c r="C24" s="6" t="s">
        <v>521</v>
      </c>
      <c r="D24" s="6"/>
      <c r="E24" s="6"/>
      <c r="G24" s="11" t="str">
        <f t="shared" si="0"/>
        <v>23015023502</v>
      </c>
      <c r="H24" s="6">
        <v>23502</v>
      </c>
      <c r="I24" s="6" t="s">
        <v>522</v>
      </c>
      <c r="J24" s="6"/>
      <c r="K24" s="6">
        <v>120</v>
      </c>
      <c r="L24" s="6">
        <v>1</v>
      </c>
      <c r="M24" s="6">
        <v>0</v>
      </c>
      <c r="N24" s="6">
        <v>0</v>
      </c>
      <c r="O24">
        <v>1.5</v>
      </c>
      <c r="P24">
        <v>10</v>
      </c>
      <c r="Q24">
        <f t="shared" si="1"/>
        <v>54395.669</v>
      </c>
      <c r="R24" s="6">
        <f>INT(VLOOKUP(K24,怪物模板!$A$3:$N$302,怪物模板!B$1,FALSE)*O24*125%)</f>
        <v>676</v>
      </c>
      <c r="S24" s="6">
        <f>INT(VLOOKUP($K24,怪物模板!$A$3:$N$302,怪物模板!C$1,FALSE)*P24)</f>
        <v>277340</v>
      </c>
      <c r="T24" s="6">
        <f t="shared" si="2"/>
        <v>6760</v>
      </c>
      <c r="U24" s="6">
        <f>INT(VLOOKUP($K24,怪物模板!$A$3:$N$302,怪物模板!D$1,FALSE))</f>
        <v>7235</v>
      </c>
      <c r="V24" s="6">
        <f>INT(VLOOKUP($K24,怪物模板!$A$3:$N$302,怪物模板!E$1,FALSE))</f>
        <v>7235</v>
      </c>
      <c r="W24" s="10">
        <v>0</v>
      </c>
      <c r="X24" s="6">
        <f>INT(VLOOKUP($K24,怪物模板!$A$3:$N$302,怪物模板!G$1,FALSE))</f>
        <v>482</v>
      </c>
      <c r="Y24" s="6">
        <f>INT(VLOOKUP($K24,怪物模板!$A$3:$N$302,怪物模板!H$1,FALSE))</f>
        <v>771</v>
      </c>
      <c r="Z24" s="6">
        <f>INT(VLOOKUP($K24,怪物模板!$A$3:$N$302,怪物模板!I$1,FALSE))</f>
        <v>463</v>
      </c>
      <c r="AA24" s="6">
        <f>INT(VLOOKUP($K24,怪物模板!$A$3:$N$302,怪物模板!J$1,FALSE))</f>
        <v>1929</v>
      </c>
      <c r="AB24" s="6">
        <f>INT(VLOOKUP($K24,怪物模板!$A$3:$N$302,怪物模板!K$1,FALSE))</f>
        <v>964</v>
      </c>
      <c r="AC24" s="6">
        <f>INT(VLOOKUP($K24,怪物模板!$A$3:$N$302,怪物模板!L$1,FALSE))</f>
        <v>12000</v>
      </c>
      <c r="AD24" s="6">
        <f>INT(VLOOKUP($K24,怪物模板!$A$3:$N$302,怪物模板!M$1,FALSE))</f>
        <v>0</v>
      </c>
      <c r="AE24" s="6">
        <v>750</v>
      </c>
      <c r="AF24" s="6">
        <v>0</v>
      </c>
      <c r="AG24" s="6">
        <v>0</v>
      </c>
      <c r="AH24" s="6">
        <v>0</v>
      </c>
    </row>
    <row r="25" hidden="1" spans="1:34">
      <c r="A25" s="6">
        <v>450</v>
      </c>
      <c r="B25" s="6">
        <v>230150</v>
      </c>
      <c r="C25" s="6" t="s">
        <v>521</v>
      </c>
      <c r="D25" s="6"/>
      <c r="E25" s="6"/>
      <c r="G25" s="11" t="str">
        <f t="shared" si="0"/>
        <v>23015023503</v>
      </c>
      <c r="H25" s="6">
        <v>23503</v>
      </c>
      <c r="I25" s="6" t="s">
        <v>523</v>
      </c>
      <c r="J25" s="6"/>
      <c r="K25" s="6">
        <v>120</v>
      </c>
      <c r="L25" s="6">
        <v>1</v>
      </c>
      <c r="M25" s="6">
        <v>0</v>
      </c>
      <c r="N25" s="6">
        <v>0</v>
      </c>
      <c r="O25">
        <v>1.5</v>
      </c>
      <c r="P25">
        <v>10</v>
      </c>
      <c r="Q25">
        <f t="shared" si="1"/>
        <v>54395.669</v>
      </c>
      <c r="R25" s="6">
        <f>INT(VLOOKUP(K25,怪物模板!$A$3:$N$302,怪物模板!B$1,FALSE)*O25*125%)</f>
        <v>676</v>
      </c>
      <c r="S25" s="6">
        <f>INT(VLOOKUP($K25,怪物模板!$A$3:$N$302,怪物模板!C$1,FALSE)*P25)</f>
        <v>277340</v>
      </c>
      <c r="T25" s="6">
        <f t="shared" si="2"/>
        <v>6760</v>
      </c>
      <c r="U25" s="6">
        <f>INT(VLOOKUP($K25,怪物模板!$A$3:$N$302,怪物模板!D$1,FALSE))</f>
        <v>7235</v>
      </c>
      <c r="V25" s="6">
        <f>INT(VLOOKUP($K25,怪物模板!$A$3:$N$302,怪物模板!E$1,FALSE))</f>
        <v>7235</v>
      </c>
      <c r="W25" s="10">
        <v>0</v>
      </c>
      <c r="X25" s="6">
        <f>INT(VLOOKUP($K25,怪物模板!$A$3:$N$302,怪物模板!G$1,FALSE))</f>
        <v>482</v>
      </c>
      <c r="Y25" s="6">
        <f>INT(VLOOKUP($K25,怪物模板!$A$3:$N$302,怪物模板!H$1,FALSE))</f>
        <v>771</v>
      </c>
      <c r="Z25" s="6">
        <f>INT(VLOOKUP($K25,怪物模板!$A$3:$N$302,怪物模板!I$1,FALSE))</f>
        <v>463</v>
      </c>
      <c r="AA25" s="6">
        <f>INT(VLOOKUP($K25,怪物模板!$A$3:$N$302,怪物模板!J$1,FALSE))</f>
        <v>1929</v>
      </c>
      <c r="AB25" s="6">
        <f>INT(VLOOKUP($K25,怪物模板!$A$3:$N$302,怪物模板!K$1,FALSE))</f>
        <v>964</v>
      </c>
      <c r="AC25" s="6">
        <f>INT(VLOOKUP($K25,怪物模板!$A$3:$N$302,怪物模板!L$1,FALSE))</f>
        <v>12000</v>
      </c>
      <c r="AD25" s="6">
        <f>INT(VLOOKUP($K25,怪物模板!$A$3:$N$302,怪物模板!M$1,FALSE))</f>
        <v>0</v>
      </c>
      <c r="AE25" s="6">
        <v>750</v>
      </c>
      <c r="AF25" s="6">
        <v>0</v>
      </c>
      <c r="AG25" s="6">
        <v>0</v>
      </c>
      <c r="AH25" s="6">
        <v>0</v>
      </c>
    </row>
    <row r="26" hidden="1" spans="1:34">
      <c r="A26" s="6">
        <v>451</v>
      </c>
      <c r="B26" s="6">
        <v>230150</v>
      </c>
      <c r="C26" s="6" t="s">
        <v>521</v>
      </c>
      <c r="D26" s="6"/>
      <c r="E26" s="6"/>
      <c r="G26" s="11" t="str">
        <f t="shared" si="0"/>
        <v>23015023504</v>
      </c>
      <c r="H26" s="6">
        <v>23504</v>
      </c>
      <c r="I26" s="6" t="s">
        <v>137</v>
      </c>
      <c r="J26" s="6"/>
      <c r="K26" s="6">
        <v>120</v>
      </c>
      <c r="L26" s="6">
        <v>1</v>
      </c>
      <c r="M26" s="6">
        <v>0</v>
      </c>
      <c r="N26" s="6">
        <v>0</v>
      </c>
      <c r="O26">
        <v>1.5</v>
      </c>
      <c r="P26">
        <v>10</v>
      </c>
      <c r="Q26">
        <f t="shared" si="1"/>
        <v>54395.669</v>
      </c>
      <c r="R26" s="6">
        <f>INT(VLOOKUP(K26,怪物模板!$A$3:$N$302,怪物模板!B$1,FALSE)*O26*125%)</f>
        <v>676</v>
      </c>
      <c r="S26" s="6">
        <f>INT(VLOOKUP($K26,怪物模板!$A$3:$N$302,怪物模板!C$1,FALSE)*P26)</f>
        <v>277340</v>
      </c>
      <c r="T26" s="6">
        <f t="shared" si="2"/>
        <v>6760</v>
      </c>
      <c r="U26" s="6">
        <f>INT(VLOOKUP($K26,怪物模板!$A$3:$N$302,怪物模板!D$1,FALSE))</f>
        <v>7235</v>
      </c>
      <c r="V26" s="6">
        <f>INT(VLOOKUP($K26,怪物模板!$A$3:$N$302,怪物模板!E$1,FALSE))</f>
        <v>7235</v>
      </c>
      <c r="W26" s="10">
        <v>0</v>
      </c>
      <c r="X26" s="6">
        <f>INT(VLOOKUP($K26,怪物模板!$A$3:$N$302,怪物模板!G$1,FALSE))</f>
        <v>482</v>
      </c>
      <c r="Y26" s="6">
        <f>INT(VLOOKUP($K26,怪物模板!$A$3:$N$302,怪物模板!H$1,FALSE))</f>
        <v>771</v>
      </c>
      <c r="Z26" s="6">
        <f>INT(VLOOKUP($K26,怪物模板!$A$3:$N$302,怪物模板!I$1,FALSE))</f>
        <v>463</v>
      </c>
      <c r="AA26" s="6">
        <f>INT(VLOOKUP($K26,怪物模板!$A$3:$N$302,怪物模板!J$1,FALSE))</f>
        <v>1929</v>
      </c>
      <c r="AB26" s="6">
        <f>INT(VLOOKUP($K26,怪物模板!$A$3:$N$302,怪物模板!K$1,FALSE))</f>
        <v>964</v>
      </c>
      <c r="AC26" s="6">
        <f>INT(VLOOKUP($K26,怪物模板!$A$3:$N$302,怪物模板!L$1,FALSE))</f>
        <v>12000</v>
      </c>
      <c r="AD26" s="6">
        <f>INT(VLOOKUP($K26,怪物模板!$A$3:$N$302,怪物模板!M$1,FALSE))</f>
        <v>0</v>
      </c>
      <c r="AE26" s="6">
        <v>750</v>
      </c>
      <c r="AF26" s="6">
        <v>0</v>
      </c>
      <c r="AG26" s="6">
        <v>0</v>
      </c>
      <c r="AH26" s="6">
        <v>0</v>
      </c>
    </row>
    <row r="27" spans="1:34">
      <c r="A27" s="6">
        <v>452</v>
      </c>
      <c r="B27" s="6">
        <v>230160</v>
      </c>
      <c r="C27" s="6" t="s">
        <v>1010</v>
      </c>
      <c r="D27" s="6"/>
      <c r="E27" s="6"/>
      <c r="G27" s="11" t="str">
        <f t="shared" si="0"/>
        <v>23016023501</v>
      </c>
      <c r="H27" s="6">
        <v>23501</v>
      </c>
      <c r="I27" s="6" t="s">
        <v>190</v>
      </c>
      <c r="J27" s="6"/>
      <c r="K27" s="6">
        <v>140</v>
      </c>
      <c r="L27" s="6">
        <v>3</v>
      </c>
      <c r="M27" s="6">
        <v>0</v>
      </c>
      <c r="N27" s="6">
        <v>0</v>
      </c>
      <c r="O27">
        <v>12</v>
      </c>
      <c r="P27">
        <v>140</v>
      </c>
      <c r="Q27">
        <f t="shared" si="1"/>
        <v>79934.977</v>
      </c>
      <c r="R27" s="6">
        <f>INT(VLOOKUP(K27,怪物模板!$A$3:$N$302,怪物模板!B$1,FALSE)*O27*125%)</f>
        <v>6780</v>
      </c>
      <c r="S27" s="6">
        <f>INT(VLOOKUP($K27,怪物模板!$A$3:$N$302,怪物模板!C$1,FALSE)*P27)</f>
        <v>4858140</v>
      </c>
      <c r="T27" s="6">
        <f t="shared" si="2"/>
        <v>67800</v>
      </c>
      <c r="U27" s="6">
        <f>INT(VLOOKUP($K27,怪物模板!$A$3:$N$302,怪物模板!D$1,FALSE))</f>
        <v>9052</v>
      </c>
      <c r="V27" s="6">
        <f>INT(VLOOKUP($K27,怪物模板!$A$3:$N$302,怪物模板!E$1,FALSE))</f>
        <v>9052</v>
      </c>
      <c r="W27" s="10">
        <v>0</v>
      </c>
      <c r="X27" s="6">
        <f>INT(VLOOKUP($K27,怪物模板!$A$3:$N$302,怪物模板!G$1,FALSE))</f>
        <v>603</v>
      </c>
      <c r="Y27" s="6">
        <f>INT(VLOOKUP($K27,怪物模板!$A$3:$N$302,怪物模板!H$1,FALSE))</f>
        <v>965</v>
      </c>
      <c r="Z27" s="6">
        <f>INT(VLOOKUP($K27,怪物模板!$A$3:$N$302,怪物模板!I$1,FALSE))</f>
        <v>579</v>
      </c>
      <c r="AA27" s="6">
        <f>INT(VLOOKUP($K27,怪物模板!$A$3:$N$302,怪物模板!J$1,FALSE))</f>
        <v>2414</v>
      </c>
      <c r="AB27" s="6">
        <f>INT(VLOOKUP($K27,怪物模板!$A$3:$N$302,怪物模板!K$1,FALSE))</f>
        <v>1207</v>
      </c>
      <c r="AC27" s="6">
        <f>INT(VLOOKUP($K27,怪物模板!$A$3:$N$302,怪物模板!L$1,FALSE))</f>
        <v>12000</v>
      </c>
      <c r="AD27" s="6">
        <f>INT(VLOOKUP($K27,怪物模板!$A$3:$N$302,怪物模板!M$1,FALSE))</f>
        <v>0</v>
      </c>
      <c r="AE27" s="6">
        <v>750</v>
      </c>
      <c r="AF27" s="6">
        <v>0</v>
      </c>
      <c r="AG27" s="6">
        <v>0</v>
      </c>
      <c r="AH27" s="6">
        <v>0</v>
      </c>
    </row>
    <row r="28" hidden="1" spans="1:34">
      <c r="A28" s="6">
        <v>453</v>
      </c>
      <c r="B28" s="6">
        <v>230160</v>
      </c>
      <c r="C28" s="6" t="s">
        <v>1010</v>
      </c>
      <c r="D28" s="6"/>
      <c r="E28" s="6"/>
      <c r="G28" s="11" t="str">
        <f t="shared" si="0"/>
        <v>23016023502</v>
      </c>
      <c r="H28" s="6">
        <v>23502</v>
      </c>
      <c r="I28" s="6" t="s">
        <v>1011</v>
      </c>
      <c r="J28" s="6"/>
      <c r="K28" s="6">
        <v>140</v>
      </c>
      <c r="L28" s="6">
        <v>1</v>
      </c>
      <c r="M28" s="6">
        <v>0</v>
      </c>
      <c r="N28" s="6">
        <v>0</v>
      </c>
      <c r="O28">
        <v>1.5</v>
      </c>
      <c r="P28">
        <v>10</v>
      </c>
      <c r="Q28">
        <f t="shared" si="1"/>
        <v>68068.977</v>
      </c>
      <c r="R28" s="6">
        <f>INT(VLOOKUP(K28,怪物模板!$A$3:$N$302,怪物模板!B$1,FALSE)*O28*125%)</f>
        <v>847</v>
      </c>
      <c r="S28" s="6">
        <f>INT(VLOOKUP($K28,怪物模板!$A$3:$N$302,怪物模板!C$1,FALSE)*P28)</f>
        <v>347010</v>
      </c>
      <c r="T28" s="6">
        <f t="shared" si="2"/>
        <v>8470</v>
      </c>
      <c r="U28" s="6">
        <f>INT(VLOOKUP($K28,怪物模板!$A$3:$N$302,怪物模板!D$1,FALSE))</f>
        <v>9052</v>
      </c>
      <c r="V28" s="6">
        <f>INT(VLOOKUP($K28,怪物模板!$A$3:$N$302,怪物模板!E$1,FALSE))</f>
        <v>9052</v>
      </c>
      <c r="W28" s="10">
        <v>0</v>
      </c>
      <c r="X28" s="6">
        <f>INT(VLOOKUP($K28,怪物模板!$A$3:$N$302,怪物模板!G$1,FALSE))</f>
        <v>603</v>
      </c>
      <c r="Y28" s="6">
        <f>INT(VLOOKUP($K28,怪物模板!$A$3:$N$302,怪物模板!H$1,FALSE))</f>
        <v>965</v>
      </c>
      <c r="Z28" s="6">
        <f>INT(VLOOKUP($K28,怪物模板!$A$3:$N$302,怪物模板!I$1,FALSE))</f>
        <v>579</v>
      </c>
      <c r="AA28" s="6">
        <f>INT(VLOOKUP($K28,怪物模板!$A$3:$N$302,怪物模板!J$1,FALSE))</f>
        <v>2414</v>
      </c>
      <c r="AB28" s="6">
        <f>INT(VLOOKUP($K28,怪物模板!$A$3:$N$302,怪物模板!K$1,FALSE))</f>
        <v>1207</v>
      </c>
      <c r="AC28" s="6">
        <f>INT(VLOOKUP($K28,怪物模板!$A$3:$N$302,怪物模板!L$1,FALSE))</f>
        <v>12000</v>
      </c>
      <c r="AD28" s="6">
        <f>INT(VLOOKUP($K28,怪物模板!$A$3:$N$302,怪物模板!M$1,FALSE))</f>
        <v>0</v>
      </c>
      <c r="AE28" s="6">
        <v>0</v>
      </c>
      <c r="AF28" s="6">
        <v>0</v>
      </c>
      <c r="AG28" s="6">
        <v>0</v>
      </c>
      <c r="AH28" s="6">
        <v>0</v>
      </c>
    </row>
    <row r="29" hidden="1" spans="1:34">
      <c r="A29" s="6">
        <v>454</v>
      </c>
      <c r="B29" s="6">
        <v>230160</v>
      </c>
      <c r="C29" s="6" t="s">
        <v>1010</v>
      </c>
      <c r="D29" s="6"/>
      <c r="E29" s="6"/>
      <c r="G29" s="11" t="str">
        <f t="shared" si="0"/>
        <v>23016023503</v>
      </c>
      <c r="H29" s="6">
        <v>23503</v>
      </c>
      <c r="I29" s="6" t="s">
        <v>136</v>
      </c>
      <c r="J29" s="6"/>
      <c r="K29" s="6">
        <v>140</v>
      </c>
      <c r="L29" s="6">
        <v>1</v>
      </c>
      <c r="M29" s="6">
        <v>0</v>
      </c>
      <c r="N29" s="6">
        <v>0</v>
      </c>
      <c r="O29">
        <v>1.5</v>
      </c>
      <c r="P29">
        <v>10</v>
      </c>
      <c r="Q29">
        <f t="shared" si="1"/>
        <v>68068.977</v>
      </c>
      <c r="R29" s="6">
        <f>INT(VLOOKUP(K29,怪物模板!$A$3:$N$302,怪物模板!B$1,FALSE)*O29*125%)</f>
        <v>847</v>
      </c>
      <c r="S29" s="6">
        <f>INT(VLOOKUP($K29,怪物模板!$A$3:$N$302,怪物模板!C$1,FALSE)*P29)</f>
        <v>347010</v>
      </c>
      <c r="T29" s="6">
        <f t="shared" si="2"/>
        <v>8470</v>
      </c>
      <c r="U29" s="6">
        <f>INT(VLOOKUP($K29,怪物模板!$A$3:$N$302,怪物模板!D$1,FALSE))</f>
        <v>9052</v>
      </c>
      <c r="V29" s="6">
        <f>INT(VLOOKUP($K29,怪物模板!$A$3:$N$302,怪物模板!E$1,FALSE))</f>
        <v>9052</v>
      </c>
      <c r="W29" s="10">
        <v>0</v>
      </c>
      <c r="X29" s="6">
        <f>INT(VLOOKUP($K29,怪物模板!$A$3:$N$302,怪物模板!G$1,FALSE))</f>
        <v>603</v>
      </c>
      <c r="Y29" s="6">
        <f>INT(VLOOKUP($K29,怪物模板!$A$3:$N$302,怪物模板!H$1,FALSE))</f>
        <v>965</v>
      </c>
      <c r="Z29" s="6">
        <f>INT(VLOOKUP($K29,怪物模板!$A$3:$N$302,怪物模板!I$1,FALSE))</f>
        <v>579</v>
      </c>
      <c r="AA29" s="6">
        <f>INT(VLOOKUP($K29,怪物模板!$A$3:$N$302,怪物模板!J$1,FALSE))</f>
        <v>2414</v>
      </c>
      <c r="AB29" s="6">
        <f>INT(VLOOKUP($K29,怪物模板!$A$3:$N$302,怪物模板!K$1,FALSE))</f>
        <v>1207</v>
      </c>
      <c r="AC29" s="6">
        <f>INT(VLOOKUP($K29,怪物模板!$A$3:$N$302,怪物模板!L$1,FALSE))</f>
        <v>12000</v>
      </c>
      <c r="AD29" s="6">
        <f>INT(VLOOKUP($K29,怪物模板!$A$3:$N$302,怪物模板!M$1,FALSE))</f>
        <v>0</v>
      </c>
      <c r="AE29" s="6">
        <v>600</v>
      </c>
      <c r="AF29" s="6">
        <v>0</v>
      </c>
      <c r="AG29" s="6">
        <v>0</v>
      </c>
      <c r="AH29" s="6">
        <v>0</v>
      </c>
    </row>
    <row r="30" hidden="1" spans="1:34">
      <c r="A30" s="6">
        <v>455</v>
      </c>
      <c r="B30" s="6">
        <v>230160</v>
      </c>
      <c r="C30" s="6" t="s">
        <v>1010</v>
      </c>
      <c r="D30" s="6"/>
      <c r="E30" s="6"/>
      <c r="G30" s="11" t="str">
        <f t="shared" si="0"/>
        <v>23016023504</v>
      </c>
      <c r="H30" s="6">
        <v>23504</v>
      </c>
      <c r="I30" s="6" t="s">
        <v>127</v>
      </c>
      <c r="J30" s="6"/>
      <c r="K30" s="6">
        <v>140</v>
      </c>
      <c r="L30" s="6">
        <v>1</v>
      </c>
      <c r="M30" s="6">
        <v>0</v>
      </c>
      <c r="N30" s="6">
        <v>0</v>
      </c>
      <c r="O30">
        <v>1.5</v>
      </c>
      <c r="P30">
        <v>10</v>
      </c>
      <c r="Q30">
        <f t="shared" si="1"/>
        <v>68068.977</v>
      </c>
      <c r="R30" s="6">
        <f>INT(VLOOKUP(K30,怪物模板!$A$3:$N$302,怪物模板!B$1,FALSE)*O30*125%)</f>
        <v>847</v>
      </c>
      <c r="S30" s="6">
        <f>INT(VLOOKUP($K30,怪物模板!$A$3:$N$302,怪物模板!C$1,FALSE)*P30)</f>
        <v>347010</v>
      </c>
      <c r="T30" s="6">
        <f t="shared" si="2"/>
        <v>8470</v>
      </c>
      <c r="U30" s="6">
        <f>INT(VLOOKUP($K30,怪物模板!$A$3:$N$302,怪物模板!D$1,FALSE))</f>
        <v>9052</v>
      </c>
      <c r="V30" s="6">
        <f>INT(VLOOKUP($K30,怪物模板!$A$3:$N$302,怪物模板!E$1,FALSE))</f>
        <v>9052</v>
      </c>
      <c r="W30" s="10">
        <v>0</v>
      </c>
      <c r="X30" s="6">
        <f>INT(VLOOKUP($K30,怪物模板!$A$3:$N$302,怪物模板!G$1,FALSE))</f>
        <v>603</v>
      </c>
      <c r="Y30" s="6">
        <f>INT(VLOOKUP($K30,怪物模板!$A$3:$N$302,怪物模板!H$1,FALSE))</f>
        <v>965</v>
      </c>
      <c r="Z30" s="6">
        <f>INT(VLOOKUP($K30,怪物模板!$A$3:$N$302,怪物模板!I$1,FALSE))</f>
        <v>579</v>
      </c>
      <c r="AA30" s="6">
        <f>INT(VLOOKUP($K30,怪物模板!$A$3:$N$302,怪物模板!J$1,FALSE))</f>
        <v>2414</v>
      </c>
      <c r="AB30" s="6">
        <f>INT(VLOOKUP($K30,怪物模板!$A$3:$N$302,怪物模板!K$1,FALSE))</f>
        <v>1207</v>
      </c>
      <c r="AC30" s="6">
        <f>INT(VLOOKUP($K30,怪物模板!$A$3:$N$302,怪物模板!L$1,FALSE))</f>
        <v>12000</v>
      </c>
      <c r="AD30" s="6">
        <f>INT(VLOOKUP($K30,怪物模板!$A$3:$N$302,怪物模板!M$1,FALSE))</f>
        <v>0</v>
      </c>
      <c r="AE30" s="6">
        <v>600</v>
      </c>
      <c r="AF30" s="6">
        <v>0</v>
      </c>
      <c r="AG30" s="6">
        <v>0</v>
      </c>
      <c r="AH30" s="6">
        <v>0</v>
      </c>
    </row>
    <row r="31" hidden="1" spans="1:34">
      <c r="A31" s="6">
        <v>456</v>
      </c>
      <c r="B31" s="6">
        <v>231110</v>
      </c>
      <c r="C31" s="6" t="s">
        <v>528</v>
      </c>
      <c r="D31" s="6"/>
      <c r="E31" s="6"/>
      <c r="G31" s="11" t="str">
        <f t="shared" si="0"/>
        <v>23111023101</v>
      </c>
      <c r="H31" s="6">
        <v>23101</v>
      </c>
      <c r="I31" s="6" t="s">
        <v>66</v>
      </c>
      <c r="J31" s="6"/>
      <c r="K31" s="6">
        <v>50</v>
      </c>
      <c r="L31" s="6">
        <v>2</v>
      </c>
      <c r="M31" s="6">
        <v>0</v>
      </c>
      <c r="N31" s="6">
        <v>0</v>
      </c>
      <c r="O31">
        <v>2.3</v>
      </c>
      <c r="P31">
        <v>30</v>
      </c>
      <c r="Q31">
        <f t="shared" si="1"/>
        <v>17310.885</v>
      </c>
      <c r="R31" s="6">
        <f>INT(VLOOKUP(K31,怪物模板!$A$3:$N$302,怪物模板!B$1,FALSE)*O31*125%)</f>
        <v>324</v>
      </c>
      <c r="S31" s="6">
        <f>INT(VLOOKUP($K31,怪物模板!$A$3:$N$302,怪物模板!C$1,FALSE)*P31)</f>
        <v>261660</v>
      </c>
      <c r="T31" s="6">
        <f t="shared" si="2"/>
        <v>3240</v>
      </c>
      <c r="U31" s="6">
        <f>INT(VLOOKUP($K31,怪物模板!$A$3:$N$302,怪物模板!D$1,FALSE))</f>
        <v>2275</v>
      </c>
      <c r="V31" s="6">
        <f>INT(VLOOKUP($K31,怪物模板!$A$3:$N$302,怪物模板!E$1,FALSE))</f>
        <v>2275</v>
      </c>
      <c r="W31" s="10">
        <v>0</v>
      </c>
      <c r="X31" s="6">
        <f>INT(VLOOKUP($K31,怪物模板!$A$3:$N$302,怪物模板!G$1,FALSE))</f>
        <v>151</v>
      </c>
      <c r="Y31" s="6">
        <f>INT(VLOOKUP($K31,怪物模板!$A$3:$N$302,怪物模板!H$1,FALSE))</f>
        <v>242</v>
      </c>
      <c r="Z31" s="6">
        <f>INT(VLOOKUP($K31,怪物模板!$A$3:$N$302,怪物模板!I$1,FALSE))</f>
        <v>145</v>
      </c>
      <c r="AA31" s="6">
        <f>INT(VLOOKUP($K31,怪物模板!$A$3:$N$302,怪物模板!J$1,FALSE))</f>
        <v>606</v>
      </c>
      <c r="AB31" s="6">
        <f>INT(VLOOKUP($K31,怪物模板!$A$3:$N$302,怪物模板!K$1,FALSE))</f>
        <v>303</v>
      </c>
      <c r="AC31" s="6">
        <f>INT(VLOOKUP($K31,怪物模板!$A$3:$N$302,怪物模板!L$1,FALSE))</f>
        <v>12000</v>
      </c>
      <c r="AD31" s="6">
        <v>0</v>
      </c>
      <c r="AE31" s="6">
        <v>600</v>
      </c>
      <c r="AF31" s="6">
        <v>0</v>
      </c>
      <c r="AG31" s="6">
        <v>0</v>
      </c>
      <c r="AH31" s="6">
        <v>0</v>
      </c>
    </row>
    <row r="32" hidden="1" spans="1:34">
      <c r="A32" s="6">
        <v>457</v>
      </c>
      <c r="B32" s="6">
        <v>231110</v>
      </c>
      <c r="C32" s="6" t="s">
        <v>528</v>
      </c>
      <c r="D32" s="6"/>
      <c r="E32" s="6"/>
      <c r="G32" s="11" t="str">
        <f t="shared" si="0"/>
        <v>23111023102</v>
      </c>
      <c r="H32" s="6">
        <v>23102</v>
      </c>
      <c r="I32" s="6" t="s">
        <v>91</v>
      </c>
      <c r="J32" s="6"/>
      <c r="K32" s="6">
        <v>50</v>
      </c>
      <c r="L32" s="6">
        <v>1</v>
      </c>
      <c r="M32" s="6">
        <v>0</v>
      </c>
      <c r="N32" s="6">
        <v>0</v>
      </c>
      <c r="O32">
        <v>1.3</v>
      </c>
      <c r="P32">
        <v>10</v>
      </c>
      <c r="Q32">
        <f t="shared" si="1"/>
        <v>17028.885</v>
      </c>
      <c r="R32" s="6">
        <f>INT(VLOOKUP(K32,怪物模板!$A$3:$N$302,怪物模板!B$1,FALSE)*O32*125%)</f>
        <v>183</v>
      </c>
      <c r="S32" s="6">
        <f>INT(VLOOKUP($K32,怪物模板!$A$3:$N$302,怪物模板!C$1,FALSE)*P32)</f>
        <v>87220</v>
      </c>
      <c r="T32" s="6">
        <f t="shared" si="2"/>
        <v>1830</v>
      </c>
      <c r="U32" s="6">
        <f>INT(VLOOKUP($K32,怪物模板!$A$3:$N$302,怪物模板!D$1,FALSE))</f>
        <v>2275</v>
      </c>
      <c r="V32" s="6">
        <f>INT(VLOOKUP($K32,怪物模板!$A$3:$N$302,怪物模板!E$1,FALSE))</f>
        <v>2275</v>
      </c>
      <c r="W32" s="10">
        <v>0</v>
      </c>
      <c r="X32" s="6">
        <f>INT(VLOOKUP($K32,怪物模板!$A$3:$N$302,怪物模板!G$1,FALSE))</f>
        <v>151</v>
      </c>
      <c r="Y32" s="6">
        <f>INT(VLOOKUP($K32,怪物模板!$A$3:$N$302,怪物模板!H$1,FALSE))</f>
        <v>242</v>
      </c>
      <c r="Z32" s="6">
        <f>INT(VLOOKUP($K32,怪物模板!$A$3:$N$302,怪物模板!I$1,FALSE))</f>
        <v>145</v>
      </c>
      <c r="AA32" s="6">
        <f>INT(VLOOKUP($K32,怪物模板!$A$3:$N$302,怪物模板!J$1,FALSE))</f>
        <v>606</v>
      </c>
      <c r="AB32" s="6">
        <f>INT(VLOOKUP($K32,怪物模板!$A$3:$N$302,怪物模板!K$1,FALSE))</f>
        <v>303</v>
      </c>
      <c r="AC32" s="6">
        <f>INT(VLOOKUP($K32,怪物模板!$A$3:$N$302,怪物模板!L$1,FALSE))</f>
        <v>12000</v>
      </c>
      <c r="AD32" s="6">
        <v>0</v>
      </c>
      <c r="AE32" s="6">
        <v>600</v>
      </c>
      <c r="AF32" s="6">
        <v>0</v>
      </c>
      <c r="AG32" s="6">
        <v>0</v>
      </c>
      <c r="AH32" s="6">
        <v>0</v>
      </c>
    </row>
    <row r="33" hidden="1" spans="1:34">
      <c r="A33" s="6">
        <v>458</v>
      </c>
      <c r="B33" s="6">
        <v>231110</v>
      </c>
      <c r="C33" s="6" t="s">
        <v>528</v>
      </c>
      <c r="D33" s="6"/>
      <c r="E33" s="6"/>
      <c r="G33" s="11" t="str">
        <f t="shared" si="0"/>
        <v>23111023103</v>
      </c>
      <c r="H33" s="6">
        <v>23103</v>
      </c>
      <c r="I33" s="6" t="s">
        <v>70</v>
      </c>
      <c r="J33" s="6"/>
      <c r="K33" s="6">
        <v>50</v>
      </c>
      <c r="L33" s="6">
        <v>1</v>
      </c>
      <c r="M33" s="6">
        <v>0</v>
      </c>
      <c r="N33" s="6">
        <v>0</v>
      </c>
      <c r="O33">
        <v>1.3</v>
      </c>
      <c r="P33">
        <v>10</v>
      </c>
      <c r="Q33">
        <f t="shared" si="1"/>
        <v>17028.885</v>
      </c>
      <c r="R33" s="6">
        <f>INT(VLOOKUP(K33,怪物模板!$A$3:$N$302,怪物模板!B$1,FALSE)*O33*125%)</f>
        <v>183</v>
      </c>
      <c r="S33" s="6">
        <f>INT(VLOOKUP($K33,怪物模板!$A$3:$N$302,怪物模板!C$1,FALSE)*P33)</f>
        <v>87220</v>
      </c>
      <c r="T33" s="6">
        <f t="shared" si="2"/>
        <v>1830</v>
      </c>
      <c r="U33" s="6">
        <f>INT(VLOOKUP($K33,怪物模板!$A$3:$N$302,怪物模板!D$1,FALSE))</f>
        <v>2275</v>
      </c>
      <c r="V33" s="6">
        <f>INT(VLOOKUP($K33,怪物模板!$A$3:$N$302,怪物模板!E$1,FALSE))</f>
        <v>2275</v>
      </c>
      <c r="W33" s="10">
        <v>0</v>
      </c>
      <c r="X33" s="6">
        <f>INT(VLOOKUP($K33,怪物模板!$A$3:$N$302,怪物模板!G$1,FALSE))</f>
        <v>151</v>
      </c>
      <c r="Y33" s="6">
        <f>INT(VLOOKUP($K33,怪物模板!$A$3:$N$302,怪物模板!H$1,FALSE))</f>
        <v>242</v>
      </c>
      <c r="Z33" s="6">
        <f>INT(VLOOKUP($K33,怪物模板!$A$3:$N$302,怪物模板!I$1,FALSE))</f>
        <v>145</v>
      </c>
      <c r="AA33" s="6">
        <f>INT(VLOOKUP($K33,怪物模板!$A$3:$N$302,怪物模板!J$1,FALSE))</f>
        <v>606</v>
      </c>
      <c r="AB33" s="6">
        <f>INT(VLOOKUP($K33,怪物模板!$A$3:$N$302,怪物模板!K$1,FALSE))</f>
        <v>303</v>
      </c>
      <c r="AC33" s="6">
        <f>INT(VLOOKUP($K33,怪物模板!$A$3:$N$302,怪物模板!L$1,FALSE))</f>
        <v>12000</v>
      </c>
      <c r="AD33" s="6">
        <v>0</v>
      </c>
      <c r="AE33" s="6">
        <v>600</v>
      </c>
      <c r="AF33" s="6">
        <v>0</v>
      </c>
      <c r="AG33" s="6">
        <v>0</v>
      </c>
      <c r="AH33" s="6">
        <v>0</v>
      </c>
    </row>
    <row r="34" hidden="1" spans="1:34">
      <c r="A34" s="6">
        <v>459</v>
      </c>
      <c r="B34" s="6">
        <v>231110</v>
      </c>
      <c r="C34" s="6" t="s">
        <v>528</v>
      </c>
      <c r="D34" s="6"/>
      <c r="E34" s="6"/>
      <c r="G34" s="11" t="str">
        <f t="shared" si="0"/>
        <v>23111023104</v>
      </c>
      <c r="H34" s="6">
        <v>23104</v>
      </c>
      <c r="I34" s="6" t="s">
        <v>92</v>
      </c>
      <c r="J34" s="6"/>
      <c r="K34" s="6">
        <v>50</v>
      </c>
      <c r="L34" s="6">
        <v>2</v>
      </c>
      <c r="M34" s="6">
        <v>0</v>
      </c>
      <c r="N34" s="6">
        <v>0</v>
      </c>
      <c r="O34">
        <v>2.3</v>
      </c>
      <c r="P34">
        <v>30</v>
      </c>
      <c r="Q34">
        <f t="shared" si="1"/>
        <v>17310.885</v>
      </c>
      <c r="R34" s="6">
        <f>INT(VLOOKUP(K34,怪物模板!$A$3:$N$302,怪物模板!B$1,FALSE)*O34*125%)</f>
        <v>324</v>
      </c>
      <c r="S34" s="6">
        <f>INT(VLOOKUP($K34,怪物模板!$A$3:$N$302,怪物模板!C$1,FALSE)*P34)</f>
        <v>261660</v>
      </c>
      <c r="T34" s="6">
        <f t="shared" si="2"/>
        <v>3240</v>
      </c>
      <c r="U34" s="6">
        <f>INT(VLOOKUP($K34,怪物模板!$A$3:$N$302,怪物模板!D$1,FALSE))</f>
        <v>2275</v>
      </c>
      <c r="V34" s="6">
        <f>INT(VLOOKUP($K34,怪物模板!$A$3:$N$302,怪物模板!E$1,FALSE))</f>
        <v>2275</v>
      </c>
      <c r="W34" s="10">
        <v>0</v>
      </c>
      <c r="X34" s="6">
        <f>INT(VLOOKUP($K34,怪物模板!$A$3:$N$302,怪物模板!G$1,FALSE))</f>
        <v>151</v>
      </c>
      <c r="Y34" s="6">
        <f>INT(VLOOKUP($K34,怪物模板!$A$3:$N$302,怪物模板!H$1,FALSE))</f>
        <v>242</v>
      </c>
      <c r="Z34" s="6">
        <f>INT(VLOOKUP($K34,怪物模板!$A$3:$N$302,怪物模板!I$1,FALSE))</f>
        <v>145</v>
      </c>
      <c r="AA34" s="6">
        <f>INT(VLOOKUP($K34,怪物模板!$A$3:$N$302,怪物模板!J$1,FALSE))</f>
        <v>606</v>
      </c>
      <c r="AB34" s="6">
        <f>INT(VLOOKUP($K34,怪物模板!$A$3:$N$302,怪物模板!K$1,FALSE))</f>
        <v>303</v>
      </c>
      <c r="AC34" s="6">
        <f>INT(VLOOKUP($K34,怪物模板!$A$3:$N$302,怪物模板!L$1,FALSE))</f>
        <v>12000</v>
      </c>
      <c r="AD34" s="6">
        <v>0</v>
      </c>
      <c r="AE34" s="6">
        <v>600</v>
      </c>
      <c r="AF34" s="6">
        <v>0</v>
      </c>
      <c r="AG34" s="6">
        <v>0</v>
      </c>
      <c r="AH34" s="6">
        <v>0</v>
      </c>
    </row>
    <row r="35" spans="1:34">
      <c r="A35" s="6">
        <v>460</v>
      </c>
      <c r="B35" s="6">
        <v>231110</v>
      </c>
      <c r="C35" s="6" t="s">
        <v>528</v>
      </c>
      <c r="D35" s="6"/>
      <c r="E35" s="6"/>
      <c r="G35" s="11" t="str">
        <f t="shared" si="0"/>
        <v>23111050001</v>
      </c>
      <c r="H35" s="6">
        <v>50001</v>
      </c>
      <c r="I35" s="6" t="s">
        <v>90</v>
      </c>
      <c r="J35" s="6"/>
      <c r="K35" s="6">
        <v>50</v>
      </c>
      <c r="L35" s="6">
        <v>3</v>
      </c>
      <c r="M35" s="6">
        <v>0</v>
      </c>
      <c r="N35" s="6">
        <v>0</v>
      </c>
      <c r="O35">
        <v>12</v>
      </c>
      <c r="P35">
        <v>110</v>
      </c>
      <c r="Q35">
        <f t="shared" si="1"/>
        <v>20052.885</v>
      </c>
      <c r="R35" s="6">
        <f>INT(VLOOKUP(K35,怪物模板!$A$3:$N$302,怪物模板!B$1,FALSE)*O35*125%)</f>
        <v>1695</v>
      </c>
      <c r="S35" s="6">
        <f>INT(VLOOKUP($K35,怪物模板!$A$3:$N$302,怪物模板!C$1,FALSE)*P35)</f>
        <v>959420</v>
      </c>
      <c r="T35" s="6">
        <f t="shared" si="2"/>
        <v>16950</v>
      </c>
      <c r="U35" s="6">
        <f>INT(VLOOKUP($K35,怪物模板!$A$3:$N$302,怪物模板!D$1,FALSE))</f>
        <v>2275</v>
      </c>
      <c r="V35" s="6">
        <f>INT(VLOOKUP($K35,怪物模板!$A$3:$N$302,怪物模板!E$1,FALSE))</f>
        <v>2275</v>
      </c>
      <c r="W35" s="10">
        <v>0</v>
      </c>
      <c r="X35" s="6">
        <f>INT(VLOOKUP($K35,怪物模板!$A$3:$N$302,怪物模板!G$1,FALSE))</f>
        <v>151</v>
      </c>
      <c r="Y35" s="6">
        <f>INT(VLOOKUP($K35,怪物模板!$A$3:$N$302,怪物模板!H$1,FALSE))</f>
        <v>242</v>
      </c>
      <c r="Z35" s="6">
        <f>INT(VLOOKUP($K35,怪物模板!$A$3:$N$302,怪物模板!I$1,FALSE))</f>
        <v>145</v>
      </c>
      <c r="AA35" s="6">
        <f>INT(VLOOKUP($K35,怪物模板!$A$3:$N$302,怪物模板!J$1,FALSE))</f>
        <v>606</v>
      </c>
      <c r="AB35" s="6">
        <f>INT(VLOOKUP($K35,怪物模板!$A$3:$N$302,怪物模板!K$1,FALSE))</f>
        <v>303</v>
      </c>
      <c r="AC35" s="6">
        <f>INT(VLOOKUP($K35,怪物模板!$A$3:$N$302,怪物模板!L$1,FALSE))</f>
        <v>12000</v>
      </c>
      <c r="AD35" s="6">
        <v>0</v>
      </c>
      <c r="AE35" s="6">
        <v>750</v>
      </c>
      <c r="AF35" s="6">
        <v>0</v>
      </c>
      <c r="AG35" s="6">
        <v>0</v>
      </c>
      <c r="AH35" s="6">
        <v>0</v>
      </c>
    </row>
    <row r="36" spans="1:34">
      <c r="A36" s="6">
        <v>461</v>
      </c>
      <c r="B36" s="6">
        <v>231120</v>
      </c>
      <c r="C36" s="6" t="s">
        <v>529</v>
      </c>
      <c r="D36" s="6"/>
      <c r="E36" s="6"/>
      <c r="G36" s="11" t="str">
        <f t="shared" si="0"/>
        <v>23112050003</v>
      </c>
      <c r="H36" s="6">
        <v>50003</v>
      </c>
      <c r="I36" s="6" t="s">
        <v>509</v>
      </c>
      <c r="J36" s="6"/>
      <c r="K36" s="6">
        <v>70</v>
      </c>
      <c r="L36" s="6">
        <v>3</v>
      </c>
      <c r="M36" s="6">
        <v>0</v>
      </c>
      <c r="N36" s="6">
        <v>0</v>
      </c>
      <c r="O36">
        <v>13</v>
      </c>
      <c r="P36">
        <v>110</v>
      </c>
      <c r="Q36">
        <f t="shared" si="1"/>
        <v>31058.986</v>
      </c>
      <c r="R36" s="6">
        <f>INT(VLOOKUP(K36,怪物模板!$A$3:$N$302,怪物模板!B$1,FALSE)*O36*125%)</f>
        <v>2811</v>
      </c>
      <c r="S36" s="6">
        <f>INT(VLOOKUP($K36,怪物模板!$A$3:$N$302,怪物模板!C$1,FALSE)*P36)</f>
        <v>1463110</v>
      </c>
      <c r="T36" s="6">
        <f t="shared" si="2"/>
        <v>28110</v>
      </c>
      <c r="U36" s="6">
        <f>INT(VLOOKUP($K36,怪物模板!$A$3:$N$302,怪物模板!D$1,FALSE))</f>
        <v>3470</v>
      </c>
      <c r="V36" s="6">
        <f>INT(VLOOKUP($K36,怪物模板!$A$3:$N$302,怪物模板!E$1,FALSE))</f>
        <v>3470</v>
      </c>
      <c r="W36" s="10">
        <v>0</v>
      </c>
      <c r="X36" s="6">
        <f>INT(VLOOKUP($K36,怪物模板!$A$3:$N$302,怪物模板!G$1,FALSE))</f>
        <v>231</v>
      </c>
      <c r="Y36" s="6">
        <f>INT(VLOOKUP($K36,怪物模板!$A$3:$N$302,怪物模板!H$1,FALSE))</f>
        <v>370</v>
      </c>
      <c r="Z36" s="6">
        <f>INT(VLOOKUP($K36,怪物模板!$A$3:$N$302,怪物模板!I$1,FALSE))</f>
        <v>222</v>
      </c>
      <c r="AA36" s="6">
        <f>INT(VLOOKUP($K36,怪物模板!$A$3:$N$302,怪物模板!J$1,FALSE))</f>
        <v>925</v>
      </c>
      <c r="AB36" s="6">
        <f>INT(VLOOKUP($K36,怪物模板!$A$3:$N$302,怪物模板!K$1,FALSE))</f>
        <v>462</v>
      </c>
      <c r="AC36" s="6">
        <f>INT(VLOOKUP($K36,怪物模板!$A$3:$N$302,怪物模板!L$1,FALSE))</f>
        <v>12000</v>
      </c>
      <c r="AD36" s="6">
        <f>INT(VLOOKUP($K36,怪物模板!$A$3:$N$302,怪物模板!M$1,FALSE))</f>
        <v>0</v>
      </c>
      <c r="AE36" s="6">
        <v>0</v>
      </c>
      <c r="AF36" s="6">
        <v>0</v>
      </c>
      <c r="AG36" s="6">
        <v>0</v>
      </c>
      <c r="AH36" s="6">
        <v>0</v>
      </c>
    </row>
    <row r="37" hidden="1" spans="1:34">
      <c r="A37" s="6">
        <v>462</v>
      </c>
      <c r="B37" s="6">
        <v>231120</v>
      </c>
      <c r="C37" s="6" t="s">
        <v>529</v>
      </c>
      <c r="D37" s="6"/>
      <c r="E37" s="6"/>
      <c r="G37" s="11" t="str">
        <f t="shared" si="0"/>
        <v>23112050004</v>
      </c>
      <c r="H37" s="6">
        <v>50004</v>
      </c>
      <c r="I37" s="6" t="s">
        <v>510</v>
      </c>
      <c r="J37" s="6"/>
      <c r="K37" s="6">
        <v>70</v>
      </c>
      <c r="L37" s="6">
        <v>1</v>
      </c>
      <c r="M37" s="6">
        <v>0</v>
      </c>
      <c r="N37" s="6">
        <v>0</v>
      </c>
      <c r="O37">
        <v>3</v>
      </c>
      <c r="P37">
        <v>1</v>
      </c>
      <c r="Q37">
        <f t="shared" si="1"/>
        <v>26732.986</v>
      </c>
      <c r="R37" s="6">
        <f>INT(VLOOKUP(K37,怪物模板!$A$3:$N$302,怪物模板!B$1,FALSE)*O37*125%)</f>
        <v>648</v>
      </c>
      <c r="S37" s="6">
        <f>INT(VLOOKUP($K37,怪物模板!$A$3:$N$302,怪物模板!C$1,FALSE)*P37)</f>
        <v>13301</v>
      </c>
      <c r="T37" s="6">
        <f t="shared" si="2"/>
        <v>6480</v>
      </c>
      <c r="U37" s="6">
        <f>INT(VLOOKUP($K37,怪物模板!$A$3:$N$302,怪物模板!D$1,FALSE))</f>
        <v>3470</v>
      </c>
      <c r="V37" s="6">
        <f>INT(VLOOKUP($K37,怪物模板!$A$3:$N$302,怪物模板!E$1,FALSE))</f>
        <v>3470</v>
      </c>
      <c r="W37" s="10">
        <v>0</v>
      </c>
      <c r="X37" s="6">
        <f>INT(VLOOKUP($K37,怪物模板!$A$3:$N$302,怪物模板!G$1,FALSE))</f>
        <v>231</v>
      </c>
      <c r="Y37" s="6">
        <f>INT(VLOOKUP($K37,怪物模板!$A$3:$N$302,怪物模板!H$1,FALSE))</f>
        <v>370</v>
      </c>
      <c r="Z37" s="6">
        <f>INT(VLOOKUP($K37,怪物模板!$A$3:$N$302,怪物模板!I$1,FALSE))</f>
        <v>222</v>
      </c>
      <c r="AA37" s="6">
        <f>INT(VLOOKUP($K37,怪物模板!$A$3:$N$302,怪物模板!J$1,FALSE))</f>
        <v>925</v>
      </c>
      <c r="AB37" s="6">
        <f>INT(VLOOKUP($K37,怪物模板!$A$3:$N$302,怪物模板!K$1,FALSE))</f>
        <v>462</v>
      </c>
      <c r="AC37" s="6">
        <f>INT(VLOOKUP($K37,怪物模板!$A$3:$N$302,怪物模板!L$1,FALSE))</f>
        <v>12000</v>
      </c>
      <c r="AD37" s="6">
        <f>INT(VLOOKUP($K37,怪物模板!$A$3:$N$302,怪物模板!M$1,FALSE))</f>
        <v>0</v>
      </c>
      <c r="AE37" s="6">
        <v>0</v>
      </c>
      <c r="AF37" s="6">
        <v>0</v>
      </c>
      <c r="AG37" s="6">
        <v>0</v>
      </c>
      <c r="AH37" s="6">
        <v>0</v>
      </c>
    </row>
    <row r="38" hidden="1" spans="1:34">
      <c r="A38" s="6">
        <v>463</v>
      </c>
      <c r="B38" s="6">
        <v>231120</v>
      </c>
      <c r="C38" s="6" t="s">
        <v>529</v>
      </c>
      <c r="D38" s="6"/>
      <c r="E38" s="6"/>
      <c r="G38" s="11" t="str">
        <f t="shared" si="0"/>
        <v>23112023204</v>
      </c>
      <c r="H38" s="6">
        <v>23204</v>
      </c>
      <c r="I38" s="6" t="s">
        <v>134</v>
      </c>
      <c r="J38" s="6"/>
      <c r="K38" s="6">
        <v>70</v>
      </c>
      <c r="L38" s="6">
        <v>2</v>
      </c>
      <c r="M38" s="6">
        <v>0</v>
      </c>
      <c r="N38" s="6">
        <v>0</v>
      </c>
      <c r="O38">
        <v>2.3</v>
      </c>
      <c r="P38">
        <v>35</v>
      </c>
      <c r="Q38">
        <f t="shared" si="1"/>
        <v>26430.986</v>
      </c>
      <c r="R38" s="6">
        <f>INT(VLOOKUP(K38,怪物模板!$A$3:$N$302,怪物模板!B$1,FALSE)*O38*125%)</f>
        <v>497</v>
      </c>
      <c r="S38" s="6">
        <f>INT(VLOOKUP($K38,怪物模板!$A$3:$N$302,怪物模板!C$1,FALSE)*P38)</f>
        <v>465535</v>
      </c>
      <c r="T38" s="6">
        <f t="shared" si="2"/>
        <v>4970</v>
      </c>
      <c r="U38" s="6">
        <f>INT(VLOOKUP($K38,怪物模板!$A$3:$N$302,怪物模板!D$1,FALSE))</f>
        <v>3470</v>
      </c>
      <c r="V38" s="6">
        <f>INT(VLOOKUP($K38,怪物模板!$A$3:$N$302,怪物模板!E$1,FALSE))</f>
        <v>3470</v>
      </c>
      <c r="W38" s="10">
        <v>0</v>
      </c>
      <c r="X38" s="6">
        <f>INT(VLOOKUP($K38,怪物模板!$A$3:$N$302,怪物模板!G$1,FALSE))</f>
        <v>231</v>
      </c>
      <c r="Y38" s="6">
        <f>INT(VLOOKUP($K38,怪物模板!$A$3:$N$302,怪物模板!H$1,FALSE))</f>
        <v>370</v>
      </c>
      <c r="Z38" s="6">
        <f>INT(VLOOKUP($K38,怪物模板!$A$3:$N$302,怪物模板!I$1,FALSE))</f>
        <v>222</v>
      </c>
      <c r="AA38" s="6">
        <f>INT(VLOOKUP($K38,怪物模板!$A$3:$N$302,怪物模板!J$1,FALSE))</f>
        <v>925</v>
      </c>
      <c r="AB38" s="6">
        <f>INT(VLOOKUP($K38,怪物模板!$A$3:$N$302,怪物模板!K$1,FALSE))</f>
        <v>462</v>
      </c>
      <c r="AC38" s="6">
        <f>INT(VLOOKUP($K38,怪物模板!$A$3:$N$302,怪物模板!L$1,FALSE))</f>
        <v>12000</v>
      </c>
      <c r="AD38" s="6">
        <f>INT(VLOOKUP($K38,怪物模板!$A$3:$N$302,怪物模板!M$1,FALSE))</f>
        <v>0</v>
      </c>
      <c r="AE38" s="6">
        <v>600</v>
      </c>
      <c r="AF38" s="6">
        <v>0</v>
      </c>
      <c r="AG38" s="6">
        <v>0</v>
      </c>
      <c r="AH38" s="6">
        <v>0</v>
      </c>
    </row>
    <row r="39" hidden="1" spans="1:34">
      <c r="A39" s="6">
        <v>464</v>
      </c>
      <c r="B39" s="6">
        <v>231120</v>
      </c>
      <c r="C39" s="6" t="s">
        <v>529</v>
      </c>
      <c r="D39" s="6"/>
      <c r="E39" s="6"/>
      <c r="G39" s="11" t="str">
        <f t="shared" si="0"/>
        <v>23112023205</v>
      </c>
      <c r="H39" s="6">
        <v>23205</v>
      </c>
      <c r="I39" s="6" t="s">
        <v>133</v>
      </c>
      <c r="J39" s="6"/>
      <c r="K39" s="6">
        <v>70</v>
      </c>
      <c r="L39" s="6">
        <v>2</v>
      </c>
      <c r="M39" s="6">
        <v>0</v>
      </c>
      <c r="N39" s="6">
        <v>0</v>
      </c>
      <c r="O39">
        <v>2.2</v>
      </c>
      <c r="P39">
        <v>37</v>
      </c>
      <c r="Q39">
        <f t="shared" si="1"/>
        <v>26386.986</v>
      </c>
      <c r="R39" s="6">
        <f>INT(VLOOKUP(K39,怪物模板!$A$3:$N$302,怪物模板!B$1,FALSE)*O39*125%)</f>
        <v>475</v>
      </c>
      <c r="S39" s="6">
        <f>INT(VLOOKUP($K39,怪物模板!$A$3:$N$302,怪物模板!C$1,FALSE)*P39)</f>
        <v>492137</v>
      </c>
      <c r="T39" s="6">
        <f t="shared" si="2"/>
        <v>4750</v>
      </c>
      <c r="U39" s="6">
        <f>INT(VLOOKUP($K39,怪物模板!$A$3:$N$302,怪物模板!D$1,FALSE))</f>
        <v>3470</v>
      </c>
      <c r="V39" s="6">
        <f>INT(VLOOKUP($K39,怪物模板!$A$3:$N$302,怪物模板!E$1,FALSE))</f>
        <v>3470</v>
      </c>
      <c r="W39" s="10">
        <v>0</v>
      </c>
      <c r="X39" s="6">
        <f>INT(VLOOKUP($K39,怪物模板!$A$3:$N$302,怪物模板!G$1,FALSE))</f>
        <v>231</v>
      </c>
      <c r="Y39" s="6">
        <f>INT(VLOOKUP($K39,怪物模板!$A$3:$N$302,怪物模板!H$1,FALSE))</f>
        <v>370</v>
      </c>
      <c r="Z39" s="6">
        <f>INT(VLOOKUP($K39,怪物模板!$A$3:$N$302,怪物模板!I$1,FALSE))</f>
        <v>222</v>
      </c>
      <c r="AA39" s="6">
        <f>INT(VLOOKUP($K39,怪物模板!$A$3:$N$302,怪物模板!J$1,FALSE))</f>
        <v>925</v>
      </c>
      <c r="AB39" s="6">
        <f>INT(VLOOKUP($K39,怪物模板!$A$3:$N$302,怪物模板!K$1,FALSE))</f>
        <v>462</v>
      </c>
      <c r="AC39" s="6">
        <f>INT(VLOOKUP($K39,怪物模板!$A$3:$N$302,怪物模板!L$1,FALSE))</f>
        <v>12000</v>
      </c>
      <c r="AD39" s="6">
        <f>INT(VLOOKUP($K39,怪物模板!$A$3:$N$302,怪物模板!M$1,FALSE))</f>
        <v>0</v>
      </c>
      <c r="AE39" s="6">
        <v>600</v>
      </c>
      <c r="AF39" s="6">
        <v>0</v>
      </c>
      <c r="AG39" s="6">
        <v>0</v>
      </c>
      <c r="AH39" s="6">
        <v>0</v>
      </c>
    </row>
    <row r="40" hidden="1" spans="1:34">
      <c r="A40" s="6">
        <v>465</v>
      </c>
      <c r="B40" s="6">
        <v>231120</v>
      </c>
      <c r="C40" s="6" t="s">
        <v>529</v>
      </c>
      <c r="D40" s="6"/>
      <c r="E40" s="6"/>
      <c r="G40" s="11" t="str">
        <f t="shared" si="0"/>
        <v>23112023201</v>
      </c>
      <c r="H40" s="6">
        <v>23201</v>
      </c>
      <c r="I40" s="6" t="s">
        <v>511</v>
      </c>
      <c r="J40" s="6"/>
      <c r="K40" s="6">
        <v>70</v>
      </c>
      <c r="L40" s="6">
        <v>1</v>
      </c>
      <c r="M40" s="6">
        <v>0</v>
      </c>
      <c r="N40" s="6">
        <v>0</v>
      </c>
      <c r="O40">
        <v>1.3</v>
      </c>
      <c r="P40">
        <v>10</v>
      </c>
      <c r="Q40">
        <f t="shared" si="1"/>
        <v>25998.986</v>
      </c>
      <c r="R40" s="6">
        <f>INT(VLOOKUP(K40,怪物模板!$A$3:$N$302,怪物模板!B$1,FALSE)*O40*125%)</f>
        <v>281</v>
      </c>
      <c r="S40" s="6">
        <f>INT(VLOOKUP($K40,怪物模板!$A$3:$N$302,怪物模板!C$1,FALSE)*P40)</f>
        <v>133010</v>
      </c>
      <c r="T40" s="6">
        <f t="shared" si="2"/>
        <v>2810</v>
      </c>
      <c r="U40" s="6">
        <f>INT(VLOOKUP($K40,怪物模板!$A$3:$N$302,怪物模板!D$1,FALSE))</f>
        <v>3470</v>
      </c>
      <c r="V40" s="6">
        <f>INT(VLOOKUP($K40,怪物模板!$A$3:$N$302,怪物模板!E$1,FALSE))</f>
        <v>3470</v>
      </c>
      <c r="W40" s="10">
        <v>0</v>
      </c>
      <c r="X40" s="6">
        <f>INT(VLOOKUP($K40,怪物模板!$A$3:$N$302,怪物模板!G$1,FALSE))</f>
        <v>231</v>
      </c>
      <c r="Y40" s="6">
        <f>INT(VLOOKUP($K40,怪物模板!$A$3:$N$302,怪物模板!H$1,FALSE))</f>
        <v>370</v>
      </c>
      <c r="Z40" s="6">
        <f>INT(VLOOKUP($K40,怪物模板!$A$3:$N$302,怪物模板!I$1,FALSE))</f>
        <v>222</v>
      </c>
      <c r="AA40" s="6">
        <f>INT(VLOOKUP($K40,怪物模板!$A$3:$N$302,怪物模板!J$1,FALSE))</f>
        <v>925</v>
      </c>
      <c r="AB40" s="6">
        <f>INT(VLOOKUP($K40,怪物模板!$A$3:$N$302,怪物模板!K$1,FALSE))</f>
        <v>462</v>
      </c>
      <c r="AC40" s="6">
        <f>INT(VLOOKUP($K40,怪物模板!$A$3:$N$302,怪物模板!L$1,FALSE))</f>
        <v>12000</v>
      </c>
      <c r="AD40" s="6">
        <f>INT(VLOOKUP($K40,怪物模板!$A$3:$N$302,怪物模板!M$1,FALSE))</f>
        <v>0</v>
      </c>
      <c r="AE40" s="6">
        <v>600</v>
      </c>
      <c r="AF40" s="6">
        <v>0</v>
      </c>
      <c r="AG40" s="6">
        <v>0</v>
      </c>
      <c r="AH40" s="6">
        <v>0</v>
      </c>
    </row>
    <row r="41" hidden="1" spans="1:34">
      <c r="A41" s="6">
        <v>466</v>
      </c>
      <c r="B41" s="6">
        <v>231120</v>
      </c>
      <c r="C41" s="6" t="s">
        <v>529</v>
      </c>
      <c r="D41" s="6"/>
      <c r="E41" s="6"/>
      <c r="G41" s="11" t="str">
        <f t="shared" si="0"/>
        <v>23112023206</v>
      </c>
      <c r="H41" s="6">
        <v>23206</v>
      </c>
      <c r="I41" s="6" t="s">
        <v>512</v>
      </c>
      <c r="J41" s="6"/>
      <c r="K41" s="6">
        <v>70</v>
      </c>
      <c r="L41" s="6">
        <v>1</v>
      </c>
      <c r="M41" s="6">
        <v>0</v>
      </c>
      <c r="N41" s="6">
        <v>0</v>
      </c>
      <c r="O41">
        <v>1.3</v>
      </c>
      <c r="P41">
        <v>10</v>
      </c>
      <c r="Q41">
        <f t="shared" si="1"/>
        <v>25998.986</v>
      </c>
      <c r="R41" s="6">
        <f>INT(VLOOKUP(K41,怪物模板!$A$3:$N$302,怪物模板!B$1,FALSE)*O41*125%)</f>
        <v>281</v>
      </c>
      <c r="S41" s="6">
        <f>INT(VLOOKUP($K41,怪物模板!$A$3:$N$302,怪物模板!C$1,FALSE)*P41)</f>
        <v>133010</v>
      </c>
      <c r="T41" s="6">
        <f t="shared" si="2"/>
        <v>2810</v>
      </c>
      <c r="U41" s="6">
        <f>INT(VLOOKUP($K41,怪物模板!$A$3:$N$302,怪物模板!D$1,FALSE))</f>
        <v>3470</v>
      </c>
      <c r="V41" s="6">
        <f>INT(VLOOKUP($K41,怪物模板!$A$3:$N$302,怪物模板!E$1,FALSE))</f>
        <v>3470</v>
      </c>
      <c r="W41" s="10">
        <v>0</v>
      </c>
      <c r="X41" s="6">
        <f>INT(VLOOKUP($K41,怪物模板!$A$3:$N$302,怪物模板!G$1,FALSE))</f>
        <v>231</v>
      </c>
      <c r="Y41" s="6">
        <f>INT(VLOOKUP($K41,怪物模板!$A$3:$N$302,怪物模板!H$1,FALSE))</f>
        <v>370</v>
      </c>
      <c r="Z41" s="6">
        <f>INT(VLOOKUP($K41,怪物模板!$A$3:$N$302,怪物模板!I$1,FALSE))</f>
        <v>222</v>
      </c>
      <c r="AA41" s="6">
        <f>INT(VLOOKUP($K41,怪物模板!$A$3:$N$302,怪物模板!J$1,FALSE))</f>
        <v>925</v>
      </c>
      <c r="AB41" s="6">
        <f>INT(VLOOKUP($K41,怪物模板!$A$3:$N$302,怪物模板!K$1,FALSE))</f>
        <v>462</v>
      </c>
      <c r="AC41" s="6">
        <f>INT(VLOOKUP($K41,怪物模板!$A$3:$N$302,怪物模板!L$1,FALSE))</f>
        <v>12000</v>
      </c>
      <c r="AD41" s="6">
        <f>INT(VLOOKUP($K41,怪物模板!$A$3:$N$302,怪物模板!M$1,FALSE))</f>
        <v>0</v>
      </c>
      <c r="AE41" s="6">
        <v>600</v>
      </c>
      <c r="AF41" s="6">
        <v>0</v>
      </c>
      <c r="AG41" s="6">
        <v>0</v>
      </c>
      <c r="AH41" s="6">
        <v>0</v>
      </c>
    </row>
    <row r="42" spans="1:34">
      <c r="A42" s="6">
        <v>467</v>
      </c>
      <c r="B42" s="6">
        <v>231130</v>
      </c>
      <c r="C42" s="6" t="s">
        <v>530</v>
      </c>
      <c r="D42" s="6"/>
      <c r="E42" s="6"/>
      <c r="G42" s="11" t="str">
        <f t="shared" si="0"/>
        <v>23113050005</v>
      </c>
      <c r="H42" s="6">
        <v>50005</v>
      </c>
      <c r="I42" s="6" t="s">
        <v>514</v>
      </c>
      <c r="J42" s="6"/>
      <c r="K42" s="6">
        <v>90</v>
      </c>
      <c r="L42" s="6">
        <v>3</v>
      </c>
      <c r="M42" s="6">
        <v>0</v>
      </c>
      <c r="N42" s="6">
        <v>0</v>
      </c>
      <c r="O42">
        <v>20</v>
      </c>
      <c r="P42">
        <v>130</v>
      </c>
      <c r="Q42">
        <f t="shared" si="1"/>
        <v>47589.217</v>
      </c>
      <c r="R42" s="6">
        <f>INT(VLOOKUP(K42,怪物模板!$A$3:$N$302,怪物模板!B$1,FALSE)*O42*125%)</f>
        <v>6050</v>
      </c>
      <c r="S42" s="6">
        <f>INT(VLOOKUP($K42,怪物模板!$A$3:$N$302,怪物模板!C$1,FALSE)*P42)</f>
        <v>2413190</v>
      </c>
      <c r="T42" s="6">
        <f t="shared" si="2"/>
        <v>60500</v>
      </c>
      <c r="U42" s="6">
        <f>INT(VLOOKUP($K42,怪物模板!$A$3:$N$302,怪物模板!D$1,FALSE))</f>
        <v>4842</v>
      </c>
      <c r="V42" s="6">
        <f>INT(VLOOKUP($K42,怪物模板!$A$3:$N$302,怪物模板!E$1,FALSE))</f>
        <v>4842</v>
      </c>
      <c r="W42" s="10">
        <v>0</v>
      </c>
      <c r="X42" s="6">
        <f>INT(VLOOKUP($K42,怪物模板!$A$3:$N$302,怪物模板!G$1,FALSE))</f>
        <v>322</v>
      </c>
      <c r="Y42" s="6">
        <f>INT(VLOOKUP($K42,怪物模板!$A$3:$N$302,怪物模板!H$1,FALSE))</f>
        <v>516</v>
      </c>
      <c r="Z42" s="6">
        <f>INT(VLOOKUP($K42,怪物模板!$A$3:$N$302,怪物模板!I$1,FALSE))</f>
        <v>309</v>
      </c>
      <c r="AA42" s="6">
        <f>INT(VLOOKUP($K42,怪物模板!$A$3:$N$302,怪物模板!J$1,FALSE))</f>
        <v>1291</v>
      </c>
      <c r="AB42" s="6">
        <f>INT(VLOOKUP($K42,怪物模板!$A$3:$N$302,怪物模板!K$1,FALSE))</f>
        <v>645</v>
      </c>
      <c r="AC42" s="6">
        <f>INT(VLOOKUP($K42,怪物模板!$A$3:$N$302,怪物模板!L$1,FALSE))</f>
        <v>12000</v>
      </c>
      <c r="AD42" s="6">
        <f>INT(VLOOKUP($K42,怪物模板!$A$3:$N$302,怪物模板!M$1,FALSE))</f>
        <v>0</v>
      </c>
      <c r="AE42" s="6">
        <v>750</v>
      </c>
      <c r="AF42" s="6">
        <v>0</v>
      </c>
      <c r="AG42" s="6">
        <v>0</v>
      </c>
      <c r="AH42" s="6">
        <v>0</v>
      </c>
    </row>
    <row r="43" hidden="1" spans="1:34">
      <c r="A43" s="6">
        <v>468</v>
      </c>
      <c r="B43" s="6">
        <v>231130</v>
      </c>
      <c r="C43" s="6" t="s">
        <v>530</v>
      </c>
      <c r="D43" s="6"/>
      <c r="E43" s="6"/>
      <c r="G43" s="11" t="str">
        <f t="shared" si="0"/>
        <v>23113023302</v>
      </c>
      <c r="H43" s="6">
        <v>23302</v>
      </c>
      <c r="I43" s="6" t="s">
        <v>133</v>
      </c>
      <c r="J43" s="6"/>
      <c r="K43" s="6">
        <v>90</v>
      </c>
      <c r="L43" s="6">
        <v>2</v>
      </c>
      <c r="M43" s="6">
        <v>0</v>
      </c>
      <c r="N43" s="6">
        <v>0</v>
      </c>
      <c r="O43">
        <v>10</v>
      </c>
      <c r="P43">
        <v>60</v>
      </c>
      <c r="Q43">
        <f t="shared" si="1"/>
        <v>41539.217</v>
      </c>
      <c r="R43" s="6">
        <f>INT(VLOOKUP(K43,怪物模板!$A$3:$N$302,怪物模板!B$1,FALSE)*O43*125%)</f>
        <v>3025</v>
      </c>
      <c r="S43" s="6">
        <f>INT(VLOOKUP($K43,怪物模板!$A$3:$N$302,怪物模板!C$1,FALSE)*P43)</f>
        <v>1113780</v>
      </c>
      <c r="T43" s="6">
        <f t="shared" si="2"/>
        <v>30250</v>
      </c>
      <c r="U43" s="6">
        <f>INT(VLOOKUP($K43,怪物模板!$A$3:$N$302,怪物模板!D$1,FALSE))</f>
        <v>4842</v>
      </c>
      <c r="V43" s="6">
        <f>INT(VLOOKUP($K43,怪物模板!$A$3:$N$302,怪物模板!E$1,FALSE))</f>
        <v>4842</v>
      </c>
      <c r="W43" s="10">
        <v>0</v>
      </c>
      <c r="X43" s="6">
        <f>INT(VLOOKUP($K43,怪物模板!$A$3:$N$302,怪物模板!G$1,FALSE))</f>
        <v>322</v>
      </c>
      <c r="Y43" s="6">
        <f>INT(VLOOKUP($K43,怪物模板!$A$3:$N$302,怪物模板!H$1,FALSE))</f>
        <v>516</v>
      </c>
      <c r="Z43" s="6">
        <f>INT(VLOOKUP($K43,怪物模板!$A$3:$N$302,怪物模板!I$1,FALSE))</f>
        <v>309</v>
      </c>
      <c r="AA43" s="6">
        <f>INT(VLOOKUP($K43,怪物模板!$A$3:$N$302,怪物模板!J$1,FALSE))</f>
        <v>1291</v>
      </c>
      <c r="AB43" s="6">
        <f>INT(VLOOKUP($K43,怪物模板!$A$3:$N$302,怪物模板!K$1,FALSE))</f>
        <v>645</v>
      </c>
      <c r="AC43" s="6">
        <f>INT(VLOOKUP($K43,怪物模板!$A$3:$N$302,怪物模板!L$1,FALSE))</f>
        <v>12000</v>
      </c>
      <c r="AD43" s="6">
        <f>INT(VLOOKUP($K43,怪物模板!$A$3:$N$302,怪物模板!M$1,FALSE))</f>
        <v>0</v>
      </c>
      <c r="AE43" s="6">
        <v>600</v>
      </c>
      <c r="AF43" s="6">
        <v>0</v>
      </c>
      <c r="AG43" s="6">
        <v>0</v>
      </c>
      <c r="AH43" s="6">
        <v>0</v>
      </c>
    </row>
    <row r="44" hidden="1" spans="1:34">
      <c r="A44" s="6">
        <v>469</v>
      </c>
      <c r="B44" s="6">
        <v>231130</v>
      </c>
      <c r="C44" s="6" t="s">
        <v>530</v>
      </c>
      <c r="D44" s="6"/>
      <c r="E44" s="6"/>
      <c r="G44" s="11" t="str">
        <f t="shared" si="0"/>
        <v>23113023303</v>
      </c>
      <c r="H44" s="6">
        <v>23303</v>
      </c>
      <c r="I44" s="6" t="s">
        <v>121</v>
      </c>
      <c r="J44" s="6"/>
      <c r="K44" s="6">
        <v>90</v>
      </c>
      <c r="L44" s="6">
        <v>1</v>
      </c>
      <c r="M44" s="6">
        <v>0</v>
      </c>
      <c r="N44" s="6">
        <v>0</v>
      </c>
      <c r="O44">
        <v>1.5</v>
      </c>
      <c r="P44">
        <v>40</v>
      </c>
      <c r="Q44">
        <f t="shared" si="1"/>
        <v>36395.217</v>
      </c>
      <c r="R44" s="6">
        <f>INT(VLOOKUP(K44,怪物模板!$A$3:$N$302,怪物模板!B$1,FALSE)*O44*125%)</f>
        <v>453</v>
      </c>
      <c r="S44" s="6">
        <f>INT(VLOOKUP($K44,怪物模板!$A$3:$N$302,怪物模板!C$1,FALSE)*P44)</f>
        <v>742520</v>
      </c>
      <c r="T44" s="6">
        <f t="shared" si="2"/>
        <v>4530</v>
      </c>
      <c r="U44" s="6">
        <f>INT(VLOOKUP($K44,怪物模板!$A$3:$N$302,怪物模板!D$1,FALSE))</f>
        <v>4842</v>
      </c>
      <c r="V44" s="6">
        <f>INT(VLOOKUP($K44,怪物模板!$A$3:$N$302,怪物模板!E$1,FALSE))</f>
        <v>4842</v>
      </c>
      <c r="W44" s="10">
        <v>0</v>
      </c>
      <c r="X44" s="6">
        <f>INT(VLOOKUP($K44,怪物模板!$A$3:$N$302,怪物模板!G$1,FALSE))</f>
        <v>322</v>
      </c>
      <c r="Y44" s="6">
        <f>INT(VLOOKUP($K44,怪物模板!$A$3:$N$302,怪物模板!H$1,FALSE))</f>
        <v>516</v>
      </c>
      <c r="Z44" s="6">
        <f>INT(VLOOKUP($K44,怪物模板!$A$3:$N$302,怪物模板!I$1,FALSE))</f>
        <v>309</v>
      </c>
      <c r="AA44" s="6">
        <f>INT(VLOOKUP($K44,怪物模板!$A$3:$N$302,怪物模板!J$1,FALSE))</f>
        <v>1291</v>
      </c>
      <c r="AB44" s="6">
        <f>INT(VLOOKUP($K44,怪物模板!$A$3:$N$302,怪物模板!K$1,FALSE))</f>
        <v>645</v>
      </c>
      <c r="AC44" s="6">
        <f>INT(VLOOKUP($K44,怪物模板!$A$3:$N$302,怪物模板!L$1,FALSE))</f>
        <v>12000</v>
      </c>
      <c r="AD44" s="6">
        <f>INT(VLOOKUP($K44,怪物模板!$A$3:$N$302,怪物模板!M$1,FALSE))</f>
        <v>0</v>
      </c>
      <c r="AE44" s="6">
        <v>600</v>
      </c>
      <c r="AF44" s="6">
        <v>0</v>
      </c>
      <c r="AG44" s="6">
        <v>0</v>
      </c>
      <c r="AH44" s="6">
        <v>0</v>
      </c>
    </row>
    <row r="45" hidden="1" spans="1:34">
      <c r="A45" s="6">
        <v>470</v>
      </c>
      <c r="B45" s="6">
        <v>231130</v>
      </c>
      <c r="C45" s="6" t="s">
        <v>530</v>
      </c>
      <c r="D45" s="6"/>
      <c r="E45" s="6"/>
      <c r="G45" s="11" t="str">
        <f t="shared" si="0"/>
        <v>23113023304</v>
      </c>
      <c r="H45" s="6">
        <v>23304</v>
      </c>
      <c r="I45" s="6" t="s">
        <v>134</v>
      </c>
      <c r="J45" s="6"/>
      <c r="K45" s="6">
        <v>90</v>
      </c>
      <c r="L45" s="6">
        <v>2</v>
      </c>
      <c r="M45" s="6">
        <v>0</v>
      </c>
      <c r="N45" s="6">
        <v>0</v>
      </c>
      <c r="O45">
        <v>10</v>
      </c>
      <c r="P45">
        <v>60</v>
      </c>
      <c r="Q45">
        <f t="shared" si="1"/>
        <v>41539.217</v>
      </c>
      <c r="R45" s="6">
        <f>INT(VLOOKUP(K45,怪物模板!$A$3:$N$302,怪物模板!B$1,FALSE)*O45*125%)</f>
        <v>3025</v>
      </c>
      <c r="S45" s="6">
        <f>INT(VLOOKUP($K45,怪物模板!$A$3:$N$302,怪物模板!C$1,FALSE)*P45)</f>
        <v>1113780</v>
      </c>
      <c r="T45" s="6">
        <f t="shared" si="2"/>
        <v>30250</v>
      </c>
      <c r="U45" s="6">
        <f>INT(VLOOKUP($K45,怪物模板!$A$3:$N$302,怪物模板!D$1,FALSE))</f>
        <v>4842</v>
      </c>
      <c r="V45" s="6">
        <f>INT(VLOOKUP($K45,怪物模板!$A$3:$N$302,怪物模板!E$1,FALSE))</f>
        <v>4842</v>
      </c>
      <c r="W45" s="10">
        <v>0</v>
      </c>
      <c r="X45" s="6">
        <f>INT(VLOOKUP($K45,怪物模板!$A$3:$N$302,怪物模板!G$1,FALSE))</f>
        <v>322</v>
      </c>
      <c r="Y45" s="6">
        <f>INT(VLOOKUP($K45,怪物模板!$A$3:$N$302,怪物模板!H$1,FALSE))</f>
        <v>516</v>
      </c>
      <c r="Z45" s="6">
        <f>INT(VLOOKUP($K45,怪物模板!$A$3:$N$302,怪物模板!I$1,FALSE))</f>
        <v>309</v>
      </c>
      <c r="AA45" s="6">
        <f>INT(VLOOKUP($K45,怪物模板!$A$3:$N$302,怪物模板!J$1,FALSE))</f>
        <v>1291</v>
      </c>
      <c r="AB45" s="6">
        <f>INT(VLOOKUP($K45,怪物模板!$A$3:$N$302,怪物模板!K$1,FALSE))</f>
        <v>645</v>
      </c>
      <c r="AC45" s="6">
        <f>INT(VLOOKUP($K45,怪物模板!$A$3:$N$302,怪物模板!L$1,FALSE))</f>
        <v>12000</v>
      </c>
      <c r="AD45" s="6">
        <f>INT(VLOOKUP($K45,怪物模板!$A$3:$N$302,怪物模板!M$1,FALSE))</f>
        <v>0</v>
      </c>
      <c r="AE45" s="6">
        <v>600</v>
      </c>
      <c r="AF45" s="6">
        <v>0</v>
      </c>
      <c r="AG45" s="6">
        <v>0</v>
      </c>
      <c r="AH45" s="6">
        <v>0</v>
      </c>
    </row>
    <row r="46" hidden="1" spans="1:34">
      <c r="A46" s="6">
        <v>471</v>
      </c>
      <c r="B46" s="6">
        <v>231130</v>
      </c>
      <c r="C46" s="6" t="s">
        <v>530</v>
      </c>
      <c r="D46" s="6"/>
      <c r="E46" s="6"/>
      <c r="G46" s="11" t="str">
        <f t="shared" si="0"/>
        <v>23113023305</v>
      </c>
      <c r="H46" s="6">
        <v>23305</v>
      </c>
      <c r="I46" s="6" t="s">
        <v>515</v>
      </c>
      <c r="J46" s="6"/>
      <c r="K46" s="6">
        <v>90</v>
      </c>
      <c r="L46" s="6">
        <v>1</v>
      </c>
      <c r="M46" s="6">
        <v>0</v>
      </c>
      <c r="N46" s="6">
        <v>0</v>
      </c>
      <c r="O46" s="8">
        <v>7</v>
      </c>
      <c r="P46">
        <v>0.01</v>
      </c>
      <c r="Q46">
        <f t="shared" si="1"/>
        <v>39723.217</v>
      </c>
      <c r="R46" s="6">
        <f>INT(VLOOKUP(K46,怪物模板!$A$3:$N$302,怪物模板!B$1,FALSE)*O46*125%)</f>
        <v>2117</v>
      </c>
      <c r="S46" s="6">
        <f>INT(VLOOKUP($K46,怪物模板!$A$3:$N$302,怪物模板!C$1,FALSE)*P46)</f>
        <v>185</v>
      </c>
      <c r="T46" s="6">
        <f t="shared" si="2"/>
        <v>21170</v>
      </c>
      <c r="U46" s="6">
        <f>INT(VLOOKUP($K46,怪物模板!$A$3:$N$302,怪物模板!D$1,FALSE))</f>
        <v>4842</v>
      </c>
      <c r="V46" s="6">
        <f>INT(VLOOKUP($K46,怪物模板!$A$3:$N$302,怪物模板!E$1,FALSE))</f>
        <v>4842</v>
      </c>
      <c r="W46" s="10">
        <v>0</v>
      </c>
      <c r="X46" s="6">
        <f>INT(VLOOKUP($K46,怪物模板!$A$3:$N$302,怪物模板!G$1,FALSE))</f>
        <v>322</v>
      </c>
      <c r="Y46" s="6">
        <f>INT(VLOOKUP($K46,怪物模板!$A$3:$N$302,怪物模板!H$1,FALSE))</f>
        <v>516</v>
      </c>
      <c r="Z46" s="6">
        <f>INT(VLOOKUP($K46,怪物模板!$A$3:$N$302,怪物模板!I$1,FALSE))</f>
        <v>309</v>
      </c>
      <c r="AA46" s="6">
        <f>INT(VLOOKUP($K46,怪物模板!$A$3:$N$302,怪物模板!J$1,FALSE))</f>
        <v>1291</v>
      </c>
      <c r="AB46" s="6">
        <f>INT(VLOOKUP($K46,怪物模板!$A$3:$N$302,怪物模板!K$1,FALSE))</f>
        <v>645</v>
      </c>
      <c r="AC46" s="6">
        <f>INT(VLOOKUP($K46,怪物模板!$A$3:$N$302,怪物模板!L$1,FALSE))</f>
        <v>12000</v>
      </c>
      <c r="AD46" s="6">
        <f>INT(VLOOKUP($K46,怪物模板!$A$3:$N$302,怪物模板!M$1,FALSE))</f>
        <v>0</v>
      </c>
      <c r="AE46" s="6">
        <v>0</v>
      </c>
      <c r="AF46" s="6">
        <v>0</v>
      </c>
      <c r="AG46" s="6">
        <v>0</v>
      </c>
      <c r="AH46" s="6">
        <v>0</v>
      </c>
    </row>
    <row r="47" spans="1:34">
      <c r="A47" s="6">
        <v>472</v>
      </c>
      <c r="B47" s="6">
        <v>231140</v>
      </c>
      <c r="C47" s="6" t="s">
        <v>531</v>
      </c>
      <c r="D47" s="6"/>
      <c r="E47" s="6"/>
      <c r="G47" s="11" t="str">
        <f t="shared" si="0"/>
        <v>23114050006</v>
      </c>
      <c r="H47" s="6">
        <v>50006</v>
      </c>
      <c r="I47" s="6" t="s">
        <v>517</v>
      </c>
      <c r="J47" s="6"/>
      <c r="K47" s="6">
        <v>110</v>
      </c>
      <c r="L47" s="6">
        <v>3</v>
      </c>
      <c r="M47" s="6">
        <v>0</v>
      </c>
      <c r="N47" s="6">
        <v>0</v>
      </c>
      <c r="O47">
        <v>30</v>
      </c>
      <c r="P47">
        <v>130</v>
      </c>
      <c r="Q47">
        <f t="shared" si="1"/>
        <v>70788.267</v>
      </c>
      <c r="R47" s="6">
        <f>INT(VLOOKUP(K47,怪物模板!$A$3:$N$302,怪物模板!B$1,FALSE)*O47*125%)</f>
        <v>11962</v>
      </c>
      <c r="S47" s="6">
        <f>INT(VLOOKUP($K47,怪物模板!$A$3:$N$302,怪物模板!C$1,FALSE)*P47)</f>
        <v>3185780</v>
      </c>
      <c r="T47" s="6">
        <f t="shared" si="2"/>
        <v>119620</v>
      </c>
      <c r="U47" s="6">
        <f>INT(VLOOKUP($K47,怪物模板!$A$3:$N$302,怪物模板!D$1,FALSE))</f>
        <v>6393</v>
      </c>
      <c r="V47" s="6">
        <f>INT(VLOOKUP($K47,怪物模板!$A$3:$N$302,怪物模板!E$1,FALSE))</f>
        <v>6393</v>
      </c>
      <c r="W47" s="10">
        <v>0</v>
      </c>
      <c r="X47" s="6">
        <f>INT(VLOOKUP($K47,怪物模板!$A$3:$N$302,怪物模板!G$1,FALSE))</f>
        <v>426</v>
      </c>
      <c r="Y47" s="6">
        <f>INT(VLOOKUP($K47,怪物模板!$A$3:$N$302,怪物模板!H$1,FALSE))</f>
        <v>681</v>
      </c>
      <c r="Z47" s="6">
        <f>INT(VLOOKUP($K47,怪物模板!$A$3:$N$302,怪物模板!I$1,FALSE))</f>
        <v>409</v>
      </c>
      <c r="AA47" s="6">
        <f>INT(VLOOKUP($K47,怪物模板!$A$3:$N$302,怪物模板!J$1,FALSE))</f>
        <v>1704</v>
      </c>
      <c r="AB47" s="6">
        <f>INT(VLOOKUP($K47,怪物模板!$A$3:$N$302,怪物模板!K$1,FALSE))</f>
        <v>852</v>
      </c>
      <c r="AC47" s="6">
        <f>INT(VLOOKUP($K47,怪物模板!$A$3:$N$302,怪物模板!L$1,FALSE))</f>
        <v>12000</v>
      </c>
      <c r="AD47" s="6">
        <f>INT(VLOOKUP($K47,怪物模板!$A$3:$N$302,怪物模板!M$1,FALSE))</f>
        <v>0</v>
      </c>
      <c r="AE47" s="6">
        <v>750</v>
      </c>
      <c r="AF47" s="6">
        <v>0</v>
      </c>
      <c r="AG47" s="6">
        <v>0</v>
      </c>
      <c r="AH47" s="6">
        <v>0</v>
      </c>
    </row>
    <row r="48" hidden="1" spans="1:34">
      <c r="A48" s="6">
        <v>473</v>
      </c>
      <c r="B48" s="6">
        <v>231140</v>
      </c>
      <c r="C48" s="6" t="s">
        <v>531</v>
      </c>
      <c r="D48" s="6"/>
      <c r="E48" s="6"/>
      <c r="G48" s="11" t="str">
        <f t="shared" si="0"/>
        <v>23114023402</v>
      </c>
      <c r="H48" s="6">
        <v>23402</v>
      </c>
      <c r="I48" s="6" t="s">
        <v>518</v>
      </c>
      <c r="J48" s="6"/>
      <c r="K48" s="6">
        <v>110</v>
      </c>
      <c r="L48" s="6">
        <v>2</v>
      </c>
      <c r="M48" s="6">
        <v>0</v>
      </c>
      <c r="N48" s="6">
        <v>0</v>
      </c>
      <c r="O48" s="8">
        <v>7.5</v>
      </c>
      <c r="P48">
        <v>0.01</v>
      </c>
      <c r="Q48">
        <f t="shared" si="1"/>
        <v>52844.267</v>
      </c>
      <c r="R48" s="6">
        <f>INT(VLOOKUP(K48,怪物模板!$A$3:$N$302,怪物模板!B$1,FALSE)*O48*125%)</f>
        <v>2990</v>
      </c>
      <c r="S48" s="6">
        <f>INT(VLOOKUP($K48,怪物模板!$A$3:$N$302,怪物模板!C$1,FALSE)*P48)</f>
        <v>245</v>
      </c>
      <c r="T48" s="6">
        <f t="shared" si="2"/>
        <v>29900</v>
      </c>
      <c r="U48" s="6">
        <f>INT(VLOOKUP($K48,怪物模板!$A$3:$N$302,怪物模板!D$1,FALSE))</f>
        <v>6393</v>
      </c>
      <c r="V48" s="6">
        <f>INT(VLOOKUP($K48,怪物模板!$A$3:$N$302,怪物模板!E$1,FALSE))</f>
        <v>6393</v>
      </c>
      <c r="W48" s="10">
        <v>0</v>
      </c>
      <c r="X48" s="6">
        <f>INT(VLOOKUP($K48,怪物模板!$A$3:$N$302,怪物模板!G$1,FALSE))</f>
        <v>426</v>
      </c>
      <c r="Y48" s="6">
        <f>INT(VLOOKUP($K48,怪物模板!$A$3:$N$302,怪物模板!H$1,FALSE))</f>
        <v>681</v>
      </c>
      <c r="Z48" s="6">
        <f>INT(VLOOKUP($K48,怪物模板!$A$3:$N$302,怪物模板!I$1,FALSE))</f>
        <v>409</v>
      </c>
      <c r="AA48" s="6">
        <f>INT(VLOOKUP($K48,怪物模板!$A$3:$N$302,怪物模板!J$1,FALSE))</f>
        <v>1704</v>
      </c>
      <c r="AB48" s="6">
        <f>INT(VLOOKUP($K48,怪物模板!$A$3:$N$302,怪物模板!K$1,FALSE))</f>
        <v>852</v>
      </c>
      <c r="AC48" s="6">
        <f>INT(VLOOKUP($K48,怪物模板!$A$3:$N$302,怪物模板!L$1,FALSE))</f>
        <v>12000</v>
      </c>
      <c r="AD48" s="6">
        <f>INT(VLOOKUP($K48,怪物模板!$A$3:$N$302,怪物模板!M$1,FALSE))</f>
        <v>0</v>
      </c>
      <c r="AE48" s="6">
        <v>0</v>
      </c>
      <c r="AF48" s="6">
        <v>0</v>
      </c>
      <c r="AG48" s="6">
        <v>0</v>
      </c>
      <c r="AH48" s="6">
        <v>0</v>
      </c>
    </row>
    <row r="49" hidden="1" spans="1:34">
      <c r="A49" s="6">
        <v>474</v>
      </c>
      <c r="B49" s="6">
        <v>231140</v>
      </c>
      <c r="C49" s="6" t="s">
        <v>531</v>
      </c>
      <c r="D49" s="6"/>
      <c r="E49" s="6"/>
      <c r="G49" s="11" t="str">
        <f t="shared" si="0"/>
        <v>23114023403</v>
      </c>
      <c r="H49" s="6">
        <v>23403</v>
      </c>
      <c r="I49" s="6" t="s">
        <v>519</v>
      </c>
      <c r="J49" s="6"/>
      <c r="K49" s="6">
        <v>110</v>
      </c>
      <c r="L49" s="6">
        <v>1</v>
      </c>
      <c r="M49" s="6">
        <v>0</v>
      </c>
      <c r="N49" s="6">
        <v>0</v>
      </c>
      <c r="O49">
        <v>8</v>
      </c>
      <c r="P49">
        <v>50</v>
      </c>
      <c r="Q49">
        <f t="shared" si="1"/>
        <v>53244.267</v>
      </c>
      <c r="R49" s="6">
        <f>INT(VLOOKUP(K49,怪物模板!$A$3:$N$302,怪物模板!B$1,FALSE)*O49*125%)</f>
        <v>3190</v>
      </c>
      <c r="S49" s="6">
        <f>INT(VLOOKUP($K49,怪物模板!$A$3:$N$302,怪物模板!C$1,FALSE)*P49)</f>
        <v>1225300</v>
      </c>
      <c r="T49" s="6">
        <f t="shared" si="2"/>
        <v>31900</v>
      </c>
      <c r="U49" s="6">
        <f>INT(VLOOKUP($K49,怪物模板!$A$3:$N$302,怪物模板!D$1,FALSE))</f>
        <v>6393</v>
      </c>
      <c r="V49" s="6">
        <f>INT(VLOOKUP($K49,怪物模板!$A$3:$N$302,怪物模板!E$1,FALSE))</f>
        <v>6393</v>
      </c>
      <c r="W49" s="10">
        <v>0</v>
      </c>
      <c r="X49" s="6">
        <f>INT(VLOOKUP($K49,怪物模板!$A$3:$N$302,怪物模板!G$1,FALSE))</f>
        <v>426</v>
      </c>
      <c r="Y49" s="6">
        <f>INT(VLOOKUP($K49,怪物模板!$A$3:$N$302,怪物模板!H$1,FALSE))</f>
        <v>681</v>
      </c>
      <c r="Z49" s="6">
        <f>INT(VLOOKUP($K49,怪物模板!$A$3:$N$302,怪物模板!I$1,FALSE))</f>
        <v>409</v>
      </c>
      <c r="AA49" s="6">
        <f>INT(VLOOKUP($K49,怪物模板!$A$3:$N$302,怪物模板!J$1,FALSE))</f>
        <v>1704</v>
      </c>
      <c r="AB49" s="6">
        <f>INT(VLOOKUP($K49,怪物模板!$A$3:$N$302,怪物模板!K$1,FALSE))</f>
        <v>852</v>
      </c>
      <c r="AC49" s="6">
        <f>INT(VLOOKUP($K49,怪物模板!$A$3:$N$302,怪物模板!L$1,FALSE))</f>
        <v>12000</v>
      </c>
      <c r="AD49" s="6">
        <f>INT(VLOOKUP($K49,怪物模板!$A$3:$N$302,怪物模板!M$1,FALSE))</f>
        <v>0</v>
      </c>
      <c r="AE49" s="6">
        <v>600</v>
      </c>
      <c r="AF49" s="6">
        <v>0</v>
      </c>
      <c r="AG49" s="6">
        <v>0</v>
      </c>
      <c r="AH49" s="6">
        <v>0</v>
      </c>
    </row>
    <row r="50" hidden="1" spans="1:34">
      <c r="A50" s="6">
        <v>475</v>
      </c>
      <c r="B50" s="6">
        <v>231140</v>
      </c>
      <c r="C50" s="6" t="s">
        <v>531</v>
      </c>
      <c r="D50" s="6"/>
      <c r="E50" s="6"/>
      <c r="G50" s="11" t="str">
        <f t="shared" si="0"/>
        <v>23114023404</v>
      </c>
      <c r="H50" s="6">
        <v>23404</v>
      </c>
      <c r="I50" s="6" t="s">
        <v>88</v>
      </c>
      <c r="J50" s="6"/>
      <c r="K50" s="6">
        <v>110</v>
      </c>
      <c r="L50" s="6">
        <v>2</v>
      </c>
      <c r="M50" s="6">
        <v>0</v>
      </c>
      <c r="N50" s="6">
        <v>0</v>
      </c>
      <c r="O50">
        <v>15</v>
      </c>
      <c r="P50">
        <v>110</v>
      </c>
      <c r="Q50">
        <f t="shared" si="1"/>
        <v>58826.267</v>
      </c>
      <c r="R50" s="6">
        <f>INT(VLOOKUP(K50,怪物模板!$A$3:$N$302,怪物模板!B$1,FALSE)*O50*125%)</f>
        <v>5981</v>
      </c>
      <c r="S50" s="6">
        <f>INT(VLOOKUP($K50,怪物模板!$A$3:$N$302,怪物模板!C$1,FALSE)*P50)</f>
        <v>2695660</v>
      </c>
      <c r="T50" s="6">
        <f t="shared" si="2"/>
        <v>59810</v>
      </c>
      <c r="U50" s="6">
        <f>INT(VLOOKUP($K50,怪物模板!$A$3:$N$302,怪物模板!D$1,FALSE))</f>
        <v>6393</v>
      </c>
      <c r="V50" s="6">
        <f>INT(VLOOKUP($K50,怪物模板!$A$3:$N$302,怪物模板!E$1,FALSE))</f>
        <v>6393</v>
      </c>
      <c r="W50" s="10">
        <v>0</v>
      </c>
      <c r="X50" s="6">
        <f>INT(VLOOKUP($K50,怪物模板!$A$3:$N$302,怪物模板!G$1,FALSE))</f>
        <v>426</v>
      </c>
      <c r="Y50" s="6">
        <f>INT(VLOOKUP($K50,怪物模板!$A$3:$N$302,怪物模板!H$1,FALSE))</f>
        <v>681</v>
      </c>
      <c r="Z50" s="6">
        <f>INT(VLOOKUP($K50,怪物模板!$A$3:$N$302,怪物模板!I$1,FALSE))</f>
        <v>409</v>
      </c>
      <c r="AA50" s="6">
        <f>INT(VLOOKUP($K50,怪物模板!$A$3:$N$302,怪物模板!J$1,FALSE))</f>
        <v>1704</v>
      </c>
      <c r="AB50" s="6">
        <f>INT(VLOOKUP($K50,怪物模板!$A$3:$N$302,怪物模板!K$1,FALSE))</f>
        <v>852</v>
      </c>
      <c r="AC50" s="6">
        <f>INT(VLOOKUP($K50,怪物模板!$A$3:$N$302,怪物模板!L$1,FALSE))</f>
        <v>12000</v>
      </c>
      <c r="AD50" s="6">
        <f>INT(VLOOKUP($K50,怪物模板!$A$3:$N$302,怪物模板!M$1,FALSE))</f>
        <v>0</v>
      </c>
      <c r="AE50" s="6">
        <v>600</v>
      </c>
      <c r="AF50" s="6">
        <v>0</v>
      </c>
      <c r="AG50" s="6">
        <v>0</v>
      </c>
      <c r="AH50" s="6">
        <v>0</v>
      </c>
    </row>
    <row r="51" hidden="1" spans="1:34">
      <c r="A51" s="6">
        <v>476</v>
      </c>
      <c r="B51" s="6">
        <v>231140</v>
      </c>
      <c r="C51" s="6" t="s">
        <v>531</v>
      </c>
      <c r="D51" s="6"/>
      <c r="E51" s="6"/>
      <c r="G51" s="11" t="str">
        <f t="shared" si="0"/>
        <v>23114023303</v>
      </c>
      <c r="H51" s="6">
        <v>23303</v>
      </c>
      <c r="I51" s="6" t="s">
        <v>520</v>
      </c>
      <c r="J51" s="6"/>
      <c r="K51" s="6">
        <v>110</v>
      </c>
      <c r="L51" s="6">
        <v>1</v>
      </c>
      <c r="M51" s="6">
        <v>0</v>
      </c>
      <c r="N51" s="6">
        <v>0</v>
      </c>
      <c r="O51" s="13">
        <v>8</v>
      </c>
      <c r="P51" s="13">
        <v>50</v>
      </c>
      <c r="Q51">
        <f t="shared" si="1"/>
        <v>53244.267</v>
      </c>
      <c r="R51" s="6">
        <f>INT(VLOOKUP(K51,怪物模板!$A$3:$N$302,怪物模板!B$1,FALSE)*O51*125%)</f>
        <v>3190</v>
      </c>
      <c r="S51" s="6">
        <f>INT(VLOOKUP($K51,怪物模板!$A$3:$N$302,怪物模板!C$1,FALSE)*P51)</f>
        <v>1225300</v>
      </c>
      <c r="T51" s="6">
        <f t="shared" si="2"/>
        <v>31900</v>
      </c>
      <c r="U51" s="6">
        <f>INT(VLOOKUP($K51,怪物模板!$A$3:$N$302,怪物模板!D$1,FALSE))</f>
        <v>6393</v>
      </c>
      <c r="V51" s="6">
        <f>INT(VLOOKUP($K51,怪物模板!$A$3:$N$302,怪物模板!E$1,FALSE))</f>
        <v>6393</v>
      </c>
      <c r="W51" s="10">
        <v>0</v>
      </c>
      <c r="X51" s="6">
        <f>INT(VLOOKUP($K51,怪物模板!$A$3:$N$302,怪物模板!G$1,FALSE))</f>
        <v>426</v>
      </c>
      <c r="Y51" s="6">
        <f>INT(VLOOKUP($K51,怪物模板!$A$3:$N$302,怪物模板!H$1,FALSE))</f>
        <v>681</v>
      </c>
      <c r="Z51" s="6">
        <f>INT(VLOOKUP($K51,怪物模板!$A$3:$N$302,怪物模板!I$1,FALSE))</f>
        <v>409</v>
      </c>
      <c r="AA51" s="6">
        <f>INT(VLOOKUP($K51,怪物模板!$A$3:$N$302,怪物模板!J$1,FALSE))</f>
        <v>1704</v>
      </c>
      <c r="AB51" s="6">
        <f>INT(VLOOKUP($K51,怪物模板!$A$3:$N$302,怪物模板!K$1,FALSE))</f>
        <v>852</v>
      </c>
      <c r="AC51" s="6">
        <f>INT(VLOOKUP($K51,怪物模板!$A$3:$N$302,怪物模板!L$1,FALSE))</f>
        <v>12000</v>
      </c>
      <c r="AD51" s="6">
        <f>INT(VLOOKUP($K51,怪物模板!$A$3:$N$302,怪物模板!M$1,FALSE))</f>
        <v>0</v>
      </c>
      <c r="AE51" s="6">
        <v>600</v>
      </c>
      <c r="AF51" s="6">
        <v>0</v>
      </c>
      <c r="AG51" s="6">
        <v>0</v>
      </c>
      <c r="AH51" s="6">
        <v>0</v>
      </c>
    </row>
    <row r="52" spans="1:34">
      <c r="A52" s="6">
        <v>477</v>
      </c>
      <c r="B52" s="6">
        <v>231150</v>
      </c>
      <c r="C52" s="6" t="s">
        <v>532</v>
      </c>
      <c r="D52" s="6"/>
      <c r="E52" s="6"/>
      <c r="G52" s="11" t="str">
        <f t="shared" si="0"/>
        <v>23115050007</v>
      </c>
      <c r="H52" s="6">
        <v>50007</v>
      </c>
      <c r="I52" s="6" t="s">
        <v>494</v>
      </c>
      <c r="J52" s="6"/>
      <c r="K52" s="6">
        <v>130</v>
      </c>
      <c r="L52" s="6">
        <v>3</v>
      </c>
      <c r="M52" s="6">
        <v>0</v>
      </c>
      <c r="N52" s="6">
        <v>0</v>
      </c>
      <c r="O52">
        <v>40</v>
      </c>
      <c r="P52">
        <v>130</v>
      </c>
      <c r="Q52">
        <f t="shared" si="1"/>
        <v>100134.947</v>
      </c>
      <c r="R52" s="6">
        <f>INT(VLOOKUP(K52,怪物模板!$A$3:$N$302,怪物模板!B$1,FALSE)*O52*125%)</f>
        <v>20300</v>
      </c>
      <c r="S52" s="6">
        <f>INT(VLOOKUP($K52,怪物模板!$A$3:$N$302,怪物模板!C$1,FALSE)*P52)</f>
        <v>4047160</v>
      </c>
      <c r="T52" s="6">
        <f t="shared" si="2"/>
        <v>203000</v>
      </c>
      <c r="U52" s="6">
        <f>INT(VLOOKUP($K52,怪物模板!$A$3:$N$302,怪物模板!D$1,FALSE))</f>
        <v>8121</v>
      </c>
      <c r="V52" s="6">
        <f>INT(VLOOKUP($K52,怪物模板!$A$3:$N$302,怪物模板!E$1,FALSE))</f>
        <v>8121</v>
      </c>
      <c r="W52" s="10">
        <v>0</v>
      </c>
      <c r="X52" s="6">
        <f>INT(VLOOKUP($K52,怪物模板!$A$3:$N$302,怪物模板!G$1,FALSE))</f>
        <v>541</v>
      </c>
      <c r="Y52" s="6">
        <f>INT(VLOOKUP($K52,怪物模板!$A$3:$N$302,怪物模板!H$1,FALSE))</f>
        <v>866</v>
      </c>
      <c r="Z52" s="6">
        <f>INT(VLOOKUP($K52,怪物模板!$A$3:$N$302,怪物模板!I$1,FALSE))</f>
        <v>519</v>
      </c>
      <c r="AA52" s="6">
        <f>INT(VLOOKUP($K52,怪物模板!$A$3:$N$302,怪物模板!J$1,FALSE))</f>
        <v>2165</v>
      </c>
      <c r="AB52" s="6">
        <f>INT(VLOOKUP($K52,怪物模板!$A$3:$N$302,怪物模板!K$1,FALSE))</f>
        <v>1082</v>
      </c>
      <c r="AC52" s="6">
        <f>INT(VLOOKUP($K52,怪物模板!$A$3:$N$302,怪物模板!L$1,FALSE))</f>
        <v>12000</v>
      </c>
      <c r="AD52" s="6">
        <f>INT(VLOOKUP($K52,怪物模板!$A$3:$N$302,怪物模板!M$1,FALSE))</f>
        <v>0</v>
      </c>
      <c r="AE52" s="6">
        <v>750</v>
      </c>
      <c r="AF52" s="6">
        <v>0</v>
      </c>
      <c r="AG52" s="6">
        <v>0</v>
      </c>
      <c r="AH52" s="6">
        <v>0</v>
      </c>
    </row>
    <row r="53" hidden="1" spans="1:34">
      <c r="A53" s="6">
        <v>478</v>
      </c>
      <c r="B53" s="6">
        <v>231150</v>
      </c>
      <c r="C53" s="6" t="s">
        <v>532</v>
      </c>
      <c r="D53" s="6"/>
      <c r="E53" s="6"/>
      <c r="G53" s="11" t="str">
        <f t="shared" si="0"/>
        <v>23115023502</v>
      </c>
      <c r="H53" s="6">
        <v>23502</v>
      </c>
      <c r="I53" s="6" t="s">
        <v>522</v>
      </c>
      <c r="J53" s="6"/>
      <c r="K53" s="6">
        <v>130</v>
      </c>
      <c r="L53" s="6">
        <v>1</v>
      </c>
      <c r="M53" s="6">
        <v>0</v>
      </c>
      <c r="N53" s="6">
        <v>0</v>
      </c>
      <c r="O53">
        <v>10</v>
      </c>
      <c r="P53">
        <v>60</v>
      </c>
      <c r="Q53">
        <f t="shared" si="1"/>
        <v>69684.947</v>
      </c>
      <c r="R53" s="6">
        <f>INT(VLOOKUP(K53,怪物模板!$A$3:$N$302,怪物模板!B$1,FALSE)*O53*125%)</f>
        <v>5075</v>
      </c>
      <c r="S53" s="6">
        <f>INT(VLOOKUP($K53,怪物模板!$A$3:$N$302,怪物模板!C$1,FALSE)*P53)</f>
        <v>1867920</v>
      </c>
      <c r="T53" s="6">
        <f t="shared" si="2"/>
        <v>50750</v>
      </c>
      <c r="U53" s="6">
        <f>INT(VLOOKUP($K53,怪物模板!$A$3:$N$302,怪物模板!D$1,FALSE))</f>
        <v>8121</v>
      </c>
      <c r="V53" s="6">
        <f>INT(VLOOKUP($K53,怪物模板!$A$3:$N$302,怪物模板!E$1,FALSE))</f>
        <v>8121</v>
      </c>
      <c r="W53" s="10">
        <v>0</v>
      </c>
      <c r="X53" s="6">
        <f>INT(VLOOKUP($K53,怪物模板!$A$3:$N$302,怪物模板!G$1,FALSE))</f>
        <v>541</v>
      </c>
      <c r="Y53" s="6">
        <f>INT(VLOOKUP($K53,怪物模板!$A$3:$N$302,怪物模板!H$1,FALSE))</f>
        <v>866</v>
      </c>
      <c r="Z53" s="6">
        <f>INT(VLOOKUP($K53,怪物模板!$A$3:$N$302,怪物模板!I$1,FALSE))</f>
        <v>519</v>
      </c>
      <c r="AA53" s="6">
        <f>INT(VLOOKUP($K53,怪物模板!$A$3:$N$302,怪物模板!J$1,FALSE))</f>
        <v>2165</v>
      </c>
      <c r="AB53" s="6">
        <f>INT(VLOOKUP($K53,怪物模板!$A$3:$N$302,怪物模板!K$1,FALSE))</f>
        <v>1082</v>
      </c>
      <c r="AC53" s="6">
        <f>INT(VLOOKUP($K53,怪物模板!$A$3:$N$302,怪物模板!L$1,FALSE))</f>
        <v>12000</v>
      </c>
      <c r="AD53" s="6">
        <f>INT(VLOOKUP($K53,怪物模板!$A$3:$N$302,怪物模板!M$1,FALSE))</f>
        <v>0</v>
      </c>
      <c r="AE53" s="6">
        <v>750</v>
      </c>
      <c r="AF53" s="6">
        <v>0</v>
      </c>
      <c r="AG53" s="6">
        <v>0</v>
      </c>
      <c r="AH53" s="6">
        <v>0</v>
      </c>
    </row>
    <row r="54" hidden="1" spans="1:34">
      <c r="A54" s="6">
        <v>479</v>
      </c>
      <c r="B54" s="6">
        <v>231150</v>
      </c>
      <c r="C54" s="6" t="s">
        <v>532</v>
      </c>
      <c r="D54" s="6"/>
      <c r="E54" s="6"/>
      <c r="G54" s="11" t="str">
        <f t="shared" si="0"/>
        <v>23115023503</v>
      </c>
      <c r="H54" s="6">
        <v>23503</v>
      </c>
      <c r="I54" s="6" t="s">
        <v>523</v>
      </c>
      <c r="J54" s="6"/>
      <c r="K54" s="6">
        <v>130</v>
      </c>
      <c r="L54" s="6">
        <v>1</v>
      </c>
      <c r="M54" s="6">
        <v>0</v>
      </c>
      <c r="N54" s="6">
        <v>0</v>
      </c>
      <c r="O54">
        <v>10</v>
      </c>
      <c r="P54">
        <v>60</v>
      </c>
      <c r="Q54">
        <f t="shared" si="1"/>
        <v>69684.947</v>
      </c>
      <c r="R54" s="6">
        <f>INT(VLOOKUP(K54,怪物模板!$A$3:$N$302,怪物模板!B$1,FALSE)*O54*125%)</f>
        <v>5075</v>
      </c>
      <c r="S54" s="6">
        <f>INT(VLOOKUP($K54,怪物模板!$A$3:$N$302,怪物模板!C$1,FALSE)*P54)</f>
        <v>1867920</v>
      </c>
      <c r="T54" s="6">
        <f t="shared" si="2"/>
        <v>50750</v>
      </c>
      <c r="U54" s="6">
        <f>INT(VLOOKUP($K54,怪物模板!$A$3:$N$302,怪物模板!D$1,FALSE))</f>
        <v>8121</v>
      </c>
      <c r="V54" s="6">
        <f>INT(VLOOKUP($K54,怪物模板!$A$3:$N$302,怪物模板!E$1,FALSE))</f>
        <v>8121</v>
      </c>
      <c r="W54" s="10">
        <v>0</v>
      </c>
      <c r="X54" s="6">
        <f>INT(VLOOKUP($K54,怪物模板!$A$3:$N$302,怪物模板!G$1,FALSE))</f>
        <v>541</v>
      </c>
      <c r="Y54" s="6">
        <f>INT(VLOOKUP($K54,怪物模板!$A$3:$N$302,怪物模板!H$1,FALSE))</f>
        <v>866</v>
      </c>
      <c r="Z54" s="6">
        <f>INT(VLOOKUP($K54,怪物模板!$A$3:$N$302,怪物模板!I$1,FALSE))</f>
        <v>519</v>
      </c>
      <c r="AA54" s="6">
        <f>INT(VLOOKUP($K54,怪物模板!$A$3:$N$302,怪物模板!J$1,FALSE))</f>
        <v>2165</v>
      </c>
      <c r="AB54" s="6">
        <f>INT(VLOOKUP($K54,怪物模板!$A$3:$N$302,怪物模板!K$1,FALSE))</f>
        <v>1082</v>
      </c>
      <c r="AC54" s="6">
        <f>INT(VLOOKUP($K54,怪物模板!$A$3:$N$302,怪物模板!L$1,FALSE))</f>
        <v>12000</v>
      </c>
      <c r="AD54" s="6">
        <f>INT(VLOOKUP($K54,怪物模板!$A$3:$N$302,怪物模板!M$1,FALSE))</f>
        <v>0</v>
      </c>
      <c r="AE54" s="6">
        <v>750</v>
      </c>
      <c r="AF54" s="6">
        <v>0</v>
      </c>
      <c r="AG54" s="6">
        <v>0</v>
      </c>
      <c r="AH54" s="6">
        <v>0</v>
      </c>
    </row>
    <row r="55" hidden="1" spans="1:34">
      <c r="A55" s="6">
        <v>480</v>
      </c>
      <c r="B55" s="6">
        <v>231150</v>
      </c>
      <c r="C55" s="6" t="s">
        <v>532</v>
      </c>
      <c r="D55" s="6"/>
      <c r="E55" s="6"/>
      <c r="G55" s="11" t="str">
        <f t="shared" si="0"/>
        <v>23115023504</v>
      </c>
      <c r="H55" s="6">
        <v>23504</v>
      </c>
      <c r="I55" s="6" t="s">
        <v>137</v>
      </c>
      <c r="J55" s="6"/>
      <c r="K55" s="6">
        <v>130</v>
      </c>
      <c r="L55" s="6">
        <v>1</v>
      </c>
      <c r="M55" s="6">
        <v>0</v>
      </c>
      <c r="N55" s="6">
        <v>0</v>
      </c>
      <c r="O55">
        <v>10</v>
      </c>
      <c r="P55">
        <v>60</v>
      </c>
      <c r="Q55">
        <f t="shared" si="1"/>
        <v>69684.947</v>
      </c>
      <c r="R55" s="6">
        <f>INT(VLOOKUP(K55,怪物模板!$A$3:$N$302,怪物模板!B$1,FALSE)*O55*125%)</f>
        <v>5075</v>
      </c>
      <c r="S55" s="6">
        <f>INT(VLOOKUP($K55,怪物模板!$A$3:$N$302,怪物模板!C$1,FALSE)*P55)</f>
        <v>1867920</v>
      </c>
      <c r="T55" s="6">
        <f t="shared" si="2"/>
        <v>50750</v>
      </c>
      <c r="U55" s="6">
        <f>INT(VLOOKUP($K55,怪物模板!$A$3:$N$302,怪物模板!D$1,FALSE))</f>
        <v>8121</v>
      </c>
      <c r="V55" s="6">
        <f>INT(VLOOKUP($K55,怪物模板!$A$3:$N$302,怪物模板!E$1,FALSE))</f>
        <v>8121</v>
      </c>
      <c r="W55" s="10">
        <v>0</v>
      </c>
      <c r="X55" s="6">
        <f>INT(VLOOKUP($K55,怪物模板!$A$3:$N$302,怪物模板!G$1,FALSE))</f>
        <v>541</v>
      </c>
      <c r="Y55" s="6">
        <f>INT(VLOOKUP($K55,怪物模板!$A$3:$N$302,怪物模板!H$1,FALSE))</f>
        <v>866</v>
      </c>
      <c r="Z55" s="6">
        <f>INT(VLOOKUP($K55,怪物模板!$A$3:$N$302,怪物模板!I$1,FALSE))</f>
        <v>519</v>
      </c>
      <c r="AA55" s="6">
        <f>INT(VLOOKUP($K55,怪物模板!$A$3:$N$302,怪物模板!J$1,FALSE))</f>
        <v>2165</v>
      </c>
      <c r="AB55" s="6">
        <f>INT(VLOOKUP($K55,怪物模板!$A$3:$N$302,怪物模板!K$1,FALSE))</f>
        <v>1082</v>
      </c>
      <c r="AC55" s="6">
        <f>INT(VLOOKUP($K55,怪物模板!$A$3:$N$302,怪物模板!L$1,FALSE))</f>
        <v>12000</v>
      </c>
      <c r="AD55" s="6">
        <f>INT(VLOOKUP($K55,怪物模板!$A$3:$N$302,怪物模板!M$1,FALSE))</f>
        <v>0</v>
      </c>
      <c r="AE55" s="6">
        <v>750</v>
      </c>
      <c r="AF55" s="6">
        <v>0</v>
      </c>
      <c r="AG55" s="6">
        <v>0</v>
      </c>
      <c r="AH55" s="6">
        <v>0</v>
      </c>
    </row>
  </sheetData>
  <autoFilter ref="L1:L55">
    <filterColumn colId="0">
      <customFilters>
        <customFilter operator="equal" val="3"/>
      </customFilters>
    </filterColumn>
    <extLst/>
  </autoFilter>
  <conditionalFormatting sqref="G2:G5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3"/>
  <sheetViews>
    <sheetView workbookViewId="0">
      <pane xSplit="1" ySplit="3" topLeftCell="B130" activePane="bottomRight" state="frozen"/>
      <selection/>
      <selection pane="topRight"/>
      <selection pane="bottomLeft"/>
      <selection pane="bottomRight" activeCell="G146" sqref="G146"/>
    </sheetView>
  </sheetViews>
  <sheetFormatPr defaultColWidth="9" defaultRowHeight="13.5"/>
  <cols>
    <col min="14" max="14" width="17.25" customWidth="1"/>
    <col min="15" max="15" width="9.5" customWidth="1"/>
    <col min="16" max="16" width="15" customWidth="1"/>
    <col min="17" max="17" width="16.125" customWidth="1"/>
    <col min="18" max="18" width="10.5" customWidth="1"/>
  </cols>
  <sheetData>
    <row r="1" spans="1:29">
      <c r="A1" s="6" t="s">
        <v>0</v>
      </c>
      <c r="B1" s="7" t="s">
        <v>1012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</row>
    <row r="2" spans="1:29">
      <c r="A2" s="6" t="s">
        <v>32</v>
      </c>
      <c r="B2" s="7" t="s">
        <v>1013</v>
      </c>
      <c r="C2" s="9" t="s">
        <v>41</v>
      </c>
      <c r="D2" s="9" t="s">
        <v>42</v>
      </c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9" t="s">
        <v>49</v>
      </c>
      <c r="L2" s="9" t="s">
        <v>50</v>
      </c>
      <c r="M2" s="9" t="s">
        <v>51</v>
      </c>
      <c r="N2" s="9" t="s">
        <v>52</v>
      </c>
      <c r="O2" s="9" t="s">
        <v>53</v>
      </c>
      <c r="P2" s="9" t="s">
        <v>54</v>
      </c>
      <c r="Q2" s="9" t="s">
        <v>55</v>
      </c>
      <c r="R2" s="9" t="s">
        <v>56</v>
      </c>
      <c r="T2">
        <f>[5]怪物模板及强度投放规划!HR651</f>
        <v>977</v>
      </c>
      <c r="U2">
        <f>[5]怪物模板及强度投放规划!HS651</f>
        <v>53784</v>
      </c>
      <c r="V2">
        <f>[5]怪物模板及强度投放规划!HT651</f>
        <v>651</v>
      </c>
      <c r="W2">
        <f>[5]怪物模板及强度投放规划!HU651</f>
        <v>651</v>
      </c>
      <c r="X2">
        <f>[5]怪物模板及强度投放规划!HV651</f>
        <v>651</v>
      </c>
      <c r="Y2">
        <f>[5]怪物模板及强度投放规划!HW651</f>
        <v>325</v>
      </c>
      <c r="Z2">
        <f>[5]怪物模板及强度投放规划!HX651</f>
        <v>260</v>
      </c>
      <c r="AA2">
        <f>[5]怪物模板及强度投放规划!HY651</f>
        <v>208</v>
      </c>
      <c r="AB2">
        <f>[5]怪物模板及强度投放规划!HZ651</f>
        <v>162</v>
      </c>
      <c r="AC2">
        <f>[5]怪物模板及强度投放规划!IA651</f>
        <v>325</v>
      </c>
    </row>
    <row r="3" spans="1:18">
      <c r="A3" s="6" t="s">
        <v>59</v>
      </c>
      <c r="B3" s="6" t="s">
        <v>59</v>
      </c>
      <c r="C3" s="10" t="s">
        <v>59</v>
      </c>
      <c r="D3" s="10" t="s">
        <v>59</v>
      </c>
      <c r="E3" s="10" t="s">
        <v>59</v>
      </c>
      <c r="F3" s="10" t="s">
        <v>59</v>
      </c>
      <c r="G3" s="10" t="s">
        <v>59</v>
      </c>
      <c r="H3" s="10" t="s">
        <v>59</v>
      </c>
      <c r="I3" s="10" t="s">
        <v>59</v>
      </c>
      <c r="J3" s="10" t="s">
        <v>59</v>
      </c>
      <c r="K3" s="10" t="s">
        <v>59</v>
      </c>
      <c r="L3" s="10" t="s">
        <v>59</v>
      </c>
      <c r="M3" s="10" t="s">
        <v>59</v>
      </c>
      <c r="N3" s="10" t="s">
        <v>59</v>
      </c>
      <c r="O3" s="10" t="s">
        <v>59</v>
      </c>
      <c r="P3" s="10" t="s">
        <v>59</v>
      </c>
      <c r="Q3" s="10" t="s">
        <v>59</v>
      </c>
      <c r="R3" s="10" t="s">
        <v>59</v>
      </c>
    </row>
    <row r="4" spans="1:18">
      <c r="A4">
        <v>1</v>
      </c>
      <c r="B4">
        <v>1</v>
      </c>
      <c r="C4">
        <v>54</v>
      </c>
      <c r="D4">
        <v>49</v>
      </c>
      <c r="E4">
        <v>49</v>
      </c>
      <c r="F4">
        <v>49</v>
      </c>
      <c r="G4">
        <v>64</v>
      </c>
      <c r="H4">
        <v>51</v>
      </c>
      <c r="I4">
        <v>47</v>
      </c>
      <c r="J4">
        <v>52</v>
      </c>
      <c r="K4">
        <v>52</v>
      </c>
      <c r="L4">
        <v>52</v>
      </c>
      <c r="M4">
        <v>10000</v>
      </c>
      <c r="N4">
        <v>10000</v>
      </c>
      <c r="O4">
        <v>10000</v>
      </c>
      <c r="P4">
        <v>10000</v>
      </c>
      <c r="Q4">
        <v>10000</v>
      </c>
      <c r="R4">
        <v>10000</v>
      </c>
    </row>
    <row r="5" spans="1:18">
      <c r="A5">
        <v>2</v>
      </c>
      <c r="B5">
        <v>2</v>
      </c>
      <c r="C5">
        <v>87</v>
      </c>
      <c r="D5">
        <v>79</v>
      </c>
      <c r="E5">
        <v>79</v>
      </c>
      <c r="F5">
        <v>79</v>
      </c>
      <c r="G5">
        <v>103</v>
      </c>
      <c r="H5">
        <v>83</v>
      </c>
      <c r="I5">
        <v>76</v>
      </c>
      <c r="J5">
        <v>84</v>
      </c>
      <c r="K5">
        <v>83</v>
      </c>
      <c r="L5">
        <v>83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10100</v>
      </c>
    </row>
    <row r="6" spans="1:18">
      <c r="A6">
        <v>3</v>
      </c>
      <c r="B6">
        <v>3</v>
      </c>
      <c r="C6">
        <v>120</v>
      </c>
      <c r="D6">
        <v>109</v>
      </c>
      <c r="E6">
        <v>109</v>
      </c>
      <c r="F6">
        <v>109</v>
      </c>
      <c r="G6">
        <v>143</v>
      </c>
      <c r="H6">
        <v>114</v>
      </c>
      <c r="I6">
        <v>106</v>
      </c>
      <c r="J6">
        <v>117</v>
      </c>
      <c r="K6">
        <v>115</v>
      </c>
      <c r="L6">
        <v>115</v>
      </c>
      <c r="M6">
        <v>10000</v>
      </c>
      <c r="N6">
        <v>10000</v>
      </c>
      <c r="O6">
        <v>10000</v>
      </c>
      <c r="P6">
        <v>10000</v>
      </c>
      <c r="Q6">
        <v>10000</v>
      </c>
      <c r="R6">
        <v>10200</v>
      </c>
    </row>
    <row r="7" spans="1:18">
      <c r="A7">
        <v>4</v>
      </c>
      <c r="B7">
        <v>4</v>
      </c>
      <c r="C7">
        <v>153</v>
      </c>
      <c r="D7">
        <v>139</v>
      </c>
      <c r="E7">
        <v>139</v>
      </c>
      <c r="F7">
        <v>139</v>
      </c>
      <c r="G7">
        <v>182</v>
      </c>
      <c r="H7">
        <v>146</v>
      </c>
      <c r="I7">
        <v>135</v>
      </c>
      <c r="J7">
        <v>149</v>
      </c>
      <c r="K7">
        <v>147</v>
      </c>
      <c r="L7">
        <v>147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10300</v>
      </c>
    </row>
    <row r="8" spans="1:18">
      <c r="A8">
        <v>5</v>
      </c>
      <c r="B8">
        <v>5</v>
      </c>
      <c r="C8">
        <v>186</v>
      </c>
      <c r="D8">
        <v>170</v>
      </c>
      <c r="E8">
        <v>170</v>
      </c>
      <c r="F8">
        <v>170</v>
      </c>
      <c r="G8">
        <v>221</v>
      </c>
      <c r="H8">
        <v>178</v>
      </c>
      <c r="I8">
        <v>164</v>
      </c>
      <c r="J8">
        <v>181</v>
      </c>
      <c r="K8">
        <v>179</v>
      </c>
      <c r="L8">
        <v>179</v>
      </c>
      <c r="M8">
        <v>10000</v>
      </c>
      <c r="N8">
        <v>10000</v>
      </c>
      <c r="O8">
        <v>10000</v>
      </c>
      <c r="P8">
        <v>10000</v>
      </c>
      <c r="Q8">
        <v>10000</v>
      </c>
      <c r="R8">
        <v>10400</v>
      </c>
    </row>
    <row r="9" spans="1:18">
      <c r="A9">
        <v>6</v>
      </c>
      <c r="B9">
        <v>6</v>
      </c>
      <c r="C9">
        <v>219</v>
      </c>
      <c r="D9">
        <v>200</v>
      </c>
      <c r="E9">
        <v>200</v>
      </c>
      <c r="F9">
        <v>200</v>
      </c>
      <c r="G9">
        <v>260</v>
      </c>
      <c r="H9">
        <v>209</v>
      </c>
      <c r="I9">
        <v>193</v>
      </c>
      <c r="J9">
        <v>213</v>
      </c>
      <c r="K9">
        <v>210</v>
      </c>
      <c r="L9">
        <v>210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10500</v>
      </c>
    </row>
    <row r="10" spans="1:18">
      <c r="A10">
        <v>7</v>
      </c>
      <c r="B10">
        <v>7</v>
      </c>
      <c r="C10">
        <v>253</v>
      </c>
      <c r="D10">
        <v>230</v>
      </c>
      <c r="E10">
        <v>230</v>
      </c>
      <c r="F10">
        <v>230</v>
      </c>
      <c r="G10">
        <v>300</v>
      </c>
      <c r="H10">
        <v>241</v>
      </c>
      <c r="I10">
        <v>222</v>
      </c>
      <c r="J10">
        <v>245</v>
      </c>
      <c r="K10">
        <v>242</v>
      </c>
      <c r="L10">
        <v>242</v>
      </c>
      <c r="M10">
        <v>10000</v>
      </c>
      <c r="N10">
        <v>10000</v>
      </c>
      <c r="O10">
        <v>10000</v>
      </c>
      <c r="P10">
        <v>10000</v>
      </c>
      <c r="Q10">
        <v>10000</v>
      </c>
      <c r="R10">
        <v>10600</v>
      </c>
    </row>
    <row r="11" spans="1:18">
      <c r="A11">
        <v>8</v>
      </c>
      <c r="B11">
        <v>8</v>
      </c>
      <c r="C11">
        <v>286</v>
      </c>
      <c r="D11">
        <v>260</v>
      </c>
      <c r="E11">
        <v>260</v>
      </c>
      <c r="F11">
        <v>260</v>
      </c>
      <c r="G11">
        <v>339</v>
      </c>
      <c r="H11">
        <v>272</v>
      </c>
      <c r="I11">
        <v>251</v>
      </c>
      <c r="J11">
        <v>277</v>
      </c>
      <c r="K11">
        <v>274</v>
      </c>
      <c r="L11">
        <v>274</v>
      </c>
      <c r="M11">
        <v>10000</v>
      </c>
      <c r="N11">
        <v>10000</v>
      </c>
      <c r="O11">
        <v>10000</v>
      </c>
      <c r="P11">
        <v>10000</v>
      </c>
      <c r="Q11">
        <v>10000</v>
      </c>
      <c r="R11">
        <v>10700</v>
      </c>
    </row>
    <row r="12" spans="1:18">
      <c r="A12">
        <v>9</v>
      </c>
      <c r="B12">
        <v>9</v>
      </c>
      <c r="C12">
        <v>319</v>
      </c>
      <c r="D12">
        <v>290</v>
      </c>
      <c r="E12">
        <v>290</v>
      </c>
      <c r="F12">
        <v>290</v>
      </c>
      <c r="G12">
        <v>378</v>
      </c>
      <c r="H12">
        <v>304</v>
      </c>
      <c r="I12">
        <v>280</v>
      </c>
      <c r="J12">
        <v>310</v>
      </c>
      <c r="K12">
        <v>306</v>
      </c>
      <c r="L12">
        <v>306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10800</v>
      </c>
    </row>
    <row r="13" spans="1:18">
      <c r="A13">
        <v>10</v>
      </c>
      <c r="B13">
        <v>10</v>
      </c>
      <c r="C13">
        <v>352</v>
      </c>
      <c r="D13">
        <v>320</v>
      </c>
      <c r="E13">
        <v>320</v>
      </c>
      <c r="F13">
        <v>320</v>
      </c>
      <c r="G13">
        <v>417</v>
      </c>
      <c r="H13">
        <v>335</v>
      </c>
      <c r="I13">
        <v>309</v>
      </c>
      <c r="J13">
        <v>342</v>
      </c>
      <c r="K13">
        <v>337</v>
      </c>
      <c r="L13">
        <v>337</v>
      </c>
      <c r="M13">
        <v>10000</v>
      </c>
      <c r="N13">
        <v>10000</v>
      </c>
      <c r="O13">
        <v>10000</v>
      </c>
      <c r="P13">
        <v>10000</v>
      </c>
      <c r="Q13">
        <v>10000</v>
      </c>
      <c r="R13">
        <v>10900</v>
      </c>
    </row>
    <row r="14" spans="1:18">
      <c r="A14">
        <v>11</v>
      </c>
      <c r="B14">
        <v>11</v>
      </c>
      <c r="C14">
        <v>385</v>
      </c>
      <c r="D14">
        <v>351</v>
      </c>
      <c r="E14">
        <v>351</v>
      </c>
      <c r="F14">
        <v>351</v>
      </c>
      <c r="G14">
        <v>457</v>
      </c>
      <c r="H14">
        <v>367</v>
      </c>
      <c r="I14">
        <v>338</v>
      </c>
      <c r="J14">
        <v>374</v>
      </c>
      <c r="K14">
        <v>369</v>
      </c>
      <c r="L14">
        <v>369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11000</v>
      </c>
    </row>
    <row r="15" spans="1:18">
      <c r="A15">
        <v>12</v>
      </c>
      <c r="B15">
        <v>12</v>
      </c>
      <c r="C15">
        <v>418</v>
      </c>
      <c r="D15">
        <v>381</v>
      </c>
      <c r="E15">
        <v>381</v>
      </c>
      <c r="F15">
        <v>381</v>
      </c>
      <c r="G15">
        <v>496</v>
      </c>
      <c r="H15">
        <v>399</v>
      </c>
      <c r="I15">
        <v>368</v>
      </c>
      <c r="J15">
        <v>406</v>
      </c>
      <c r="K15">
        <v>401</v>
      </c>
      <c r="L15">
        <v>401</v>
      </c>
      <c r="M15">
        <v>10000</v>
      </c>
      <c r="N15">
        <v>10000</v>
      </c>
      <c r="O15">
        <v>10000</v>
      </c>
      <c r="P15">
        <v>10000</v>
      </c>
      <c r="Q15">
        <v>10000</v>
      </c>
      <c r="R15">
        <v>11100</v>
      </c>
    </row>
    <row r="16" spans="1:18">
      <c r="A16">
        <v>13</v>
      </c>
      <c r="B16">
        <v>13</v>
      </c>
      <c r="C16">
        <v>451</v>
      </c>
      <c r="D16">
        <v>411</v>
      </c>
      <c r="E16">
        <v>411</v>
      </c>
      <c r="F16">
        <v>411</v>
      </c>
      <c r="G16">
        <v>535</v>
      </c>
      <c r="H16">
        <v>430</v>
      </c>
      <c r="I16">
        <v>397</v>
      </c>
      <c r="J16">
        <v>438</v>
      </c>
      <c r="K16">
        <v>432</v>
      </c>
      <c r="L16">
        <v>432</v>
      </c>
      <c r="M16">
        <v>10000</v>
      </c>
      <c r="N16">
        <v>10000</v>
      </c>
      <c r="O16">
        <v>10000</v>
      </c>
      <c r="P16">
        <v>10000</v>
      </c>
      <c r="Q16">
        <v>10000</v>
      </c>
      <c r="R16">
        <v>11200</v>
      </c>
    </row>
    <row r="17" spans="1:18">
      <c r="A17">
        <v>14</v>
      </c>
      <c r="B17">
        <v>14</v>
      </c>
      <c r="C17">
        <v>484</v>
      </c>
      <c r="D17">
        <v>441</v>
      </c>
      <c r="E17">
        <v>441</v>
      </c>
      <c r="F17">
        <v>441</v>
      </c>
      <c r="G17">
        <v>575</v>
      </c>
      <c r="H17">
        <v>462</v>
      </c>
      <c r="I17">
        <v>426</v>
      </c>
      <c r="J17">
        <v>470</v>
      </c>
      <c r="K17">
        <v>464</v>
      </c>
      <c r="L17">
        <v>464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11300</v>
      </c>
    </row>
    <row r="18" spans="1:18">
      <c r="A18">
        <v>15</v>
      </c>
      <c r="B18">
        <v>15</v>
      </c>
      <c r="C18">
        <v>517</v>
      </c>
      <c r="D18">
        <v>471</v>
      </c>
      <c r="E18">
        <v>471</v>
      </c>
      <c r="F18">
        <v>471</v>
      </c>
      <c r="G18">
        <v>614</v>
      </c>
      <c r="H18">
        <v>493</v>
      </c>
      <c r="I18">
        <v>455</v>
      </c>
      <c r="J18">
        <v>503</v>
      </c>
      <c r="K18">
        <v>496</v>
      </c>
      <c r="L18">
        <v>496</v>
      </c>
      <c r="M18">
        <v>10000</v>
      </c>
      <c r="N18">
        <v>10000</v>
      </c>
      <c r="O18">
        <v>10000</v>
      </c>
      <c r="P18">
        <v>10000</v>
      </c>
      <c r="Q18">
        <v>10000</v>
      </c>
      <c r="R18">
        <v>11400</v>
      </c>
    </row>
    <row r="19" spans="1:18">
      <c r="A19">
        <v>16</v>
      </c>
      <c r="B19">
        <v>16</v>
      </c>
      <c r="C19">
        <v>551</v>
      </c>
      <c r="D19">
        <v>501</v>
      </c>
      <c r="E19">
        <v>501</v>
      </c>
      <c r="F19">
        <v>501</v>
      </c>
      <c r="G19">
        <v>653</v>
      </c>
      <c r="H19">
        <v>525</v>
      </c>
      <c r="I19">
        <v>484</v>
      </c>
      <c r="J19">
        <v>535</v>
      </c>
      <c r="K19">
        <v>528</v>
      </c>
      <c r="L19">
        <v>528</v>
      </c>
      <c r="M19">
        <v>10000</v>
      </c>
      <c r="N19">
        <v>10000</v>
      </c>
      <c r="O19">
        <v>10000</v>
      </c>
      <c r="P19">
        <v>10000</v>
      </c>
      <c r="Q19">
        <v>10000</v>
      </c>
      <c r="R19">
        <v>11500</v>
      </c>
    </row>
    <row r="20" spans="1:18">
      <c r="A20">
        <v>17</v>
      </c>
      <c r="B20">
        <v>17</v>
      </c>
      <c r="C20">
        <v>584</v>
      </c>
      <c r="D20">
        <v>531</v>
      </c>
      <c r="E20">
        <v>531</v>
      </c>
      <c r="F20">
        <v>531</v>
      </c>
      <c r="G20">
        <v>692</v>
      </c>
      <c r="H20">
        <v>556</v>
      </c>
      <c r="I20">
        <v>513</v>
      </c>
      <c r="J20">
        <v>567</v>
      </c>
      <c r="K20">
        <v>559</v>
      </c>
      <c r="L20">
        <v>559</v>
      </c>
      <c r="M20">
        <v>10000</v>
      </c>
      <c r="N20">
        <v>10000</v>
      </c>
      <c r="O20">
        <v>10000</v>
      </c>
      <c r="P20">
        <v>10000</v>
      </c>
      <c r="Q20">
        <v>10000</v>
      </c>
      <c r="R20">
        <v>11600</v>
      </c>
    </row>
    <row r="21" spans="1:18">
      <c r="A21">
        <v>18</v>
      </c>
      <c r="B21">
        <v>18</v>
      </c>
      <c r="C21">
        <v>617</v>
      </c>
      <c r="D21">
        <v>562</v>
      </c>
      <c r="E21">
        <v>562</v>
      </c>
      <c r="F21">
        <v>562</v>
      </c>
      <c r="G21">
        <v>732</v>
      </c>
      <c r="H21">
        <v>588</v>
      </c>
      <c r="I21">
        <v>542</v>
      </c>
      <c r="J21">
        <v>599</v>
      </c>
      <c r="K21">
        <v>591</v>
      </c>
      <c r="L21">
        <v>591</v>
      </c>
      <c r="M21">
        <v>10000</v>
      </c>
      <c r="N21">
        <v>10000</v>
      </c>
      <c r="O21">
        <v>10000</v>
      </c>
      <c r="P21">
        <v>10000</v>
      </c>
      <c r="Q21">
        <v>10000</v>
      </c>
      <c r="R21">
        <v>11700</v>
      </c>
    </row>
    <row r="22" spans="1:18">
      <c r="A22">
        <v>19</v>
      </c>
      <c r="B22">
        <v>19</v>
      </c>
      <c r="C22">
        <v>650</v>
      </c>
      <c r="D22">
        <v>592</v>
      </c>
      <c r="E22">
        <v>592</v>
      </c>
      <c r="F22">
        <v>592</v>
      </c>
      <c r="G22">
        <v>771</v>
      </c>
      <c r="H22">
        <v>619</v>
      </c>
      <c r="I22">
        <v>571</v>
      </c>
      <c r="J22">
        <v>631</v>
      </c>
      <c r="K22">
        <v>623</v>
      </c>
      <c r="L22">
        <v>623</v>
      </c>
      <c r="M22">
        <v>10000</v>
      </c>
      <c r="N22">
        <v>10000</v>
      </c>
      <c r="O22">
        <v>10000</v>
      </c>
      <c r="P22">
        <v>10000</v>
      </c>
      <c r="Q22">
        <v>10000</v>
      </c>
      <c r="R22">
        <v>11800</v>
      </c>
    </row>
    <row r="23" spans="1:18">
      <c r="A23">
        <v>20</v>
      </c>
      <c r="B23">
        <v>20</v>
      </c>
      <c r="C23">
        <v>683</v>
      </c>
      <c r="D23">
        <v>622</v>
      </c>
      <c r="E23">
        <v>622</v>
      </c>
      <c r="F23">
        <v>622</v>
      </c>
      <c r="G23">
        <v>810</v>
      </c>
      <c r="H23">
        <v>651</v>
      </c>
      <c r="I23">
        <v>600</v>
      </c>
      <c r="J23">
        <v>663</v>
      </c>
      <c r="K23">
        <v>655</v>
      </c>
      <c r="L23">
        <v>655</v>
      </c>
      <c r="M23">
        <v>10000</v>
      </c>
      <c r="N23">
        <v>10000</v>
      </c>
      <c r="O23">
        <v>10000</v>
      </c>
      <c r="P23">
        <v>10000</v>
      </c>
      <c r="Q23">
        <v>10000</v>
      </c>
      <c r="R23">
        <v>11900</v>
      </c>
    </row>
    <row r="24" spans="1:18">
      <c r="A24">
        <v>21</v>
      </c>
      <c r="B24">
        <v>21</v>
      </c>
      <c r="C24">
        <v>716</v>
      </c>
      <c r="D24">
        <v>652</v>
      </c>
      <c r="E24">
        <v>652</v>
      </c>
      <c r="F24">
        <v>652</v>
      </c>
      <c r="G24">
        <v>850</v>
      </c>
      <c r="H24">
        <v>683</v>
      </c>
      <c r="I24">
        <v>630</v>
      </c>
      <c r="J24">
        <v>696</v>
      </c>
      <c r="K24">
        <v>686</v>
      </c>
      <c r="L24">
        <v>686</v>
      </c>
      <c r="M24">
        <v>10000</v>
      </c>
      <c r="N24">
        <v>10000</v>
      </c>
      <c r="O24">
        <v>10000</v>
      </c>
      <c r="P24">
        <v>10000</v>
      </c>
      <c r="Q24">
        <v>10000</v>
      </c>
      <c r="R24">
        <v>12000</v>
      </c>
    </row>
    <row r="25" spans="1:18">
      <c r="A25">
        <v>22</v>
      </c>
      <c r="B25">
        <v>22</v>
      </c>
      <c r="C25">
        <v>749</v>
      </c>
      <c r="D25">
        <v>682</v>
      </c>
      <c r="E25">
        <v>682</v>
      </c>
      <c r="F25">
        <v>682</v>
      </c>
      <c r="G25">
        <v>889</v>
      </c>
      <c r="H25">
        <v>714</v>
      </c>
      <c r="I25">
        <v>659</v>
      </c>
      <c r="J25">
        <v>728</v>
      </c>
      <c r="K25">
        <v>718</v>
      </c>
      <c r="L25">
        <v>718</v>
      </c>
      <c r="M25">
        <v>10000</v>
      </c>
      <c r="N25">
        <v>10000</v>
      </c>
      <c r="O25">
        <v>10000</v>
      </c>
      <c r="P25">
        <v>10000</v>
      </c>
      <c r="Q25">
        <v>10000</v>
      </c>
      <c r="R25">
        <v>12100</v>
      </c>
    </row>
    <row r="26" spans="1:18">
      <c r="A26">
        <v>23</v>
      </c>
      <c r="B26">
        <v>23</v>
      </c>
      <c r="C26">
        <v>782</v>
      </c>
      <c r="D26">
        <v>712</v>
      </c>
      <c r="E26">
        <v>712</v>
      </c>
      <c r="F26">
        <v>712</v>
      </c>
      <c r="G26">
        <v>928</v>
      </c>
      <c r="H26">
        <v>746</v>
      </c>
      <c r="I26">
        <v>688</v>
      </c>
      <c r="J26">
        <v>760</v>
      </c>
      <c r="K26">
        <v>750</v>
      </c>
      <c r="L26">
        <v>750</v>
      </c>
      <c r="M26">
        <v>10000</v>
      </c>
      <c r="N26">
        <v>10000</v>
      </c>
      <c r="O26">
        <v>10000</v>
      </c>
      <c r="P26">
        <v>10000</v>
      </c>
      <c r="Q26">
        <v>10000</v>
      </c>
      <c r="R26">
        <v>12200</v>
      </c>
    </row>
    <row r="27" spans="1:18">
      <c r="A27">
        <v>24</v>
      </c>
      <c r="B27">
        <v>24</v>
      </c>
      <c r="C27">
        <v>815</v>
      </c>
      <c r="D27">
        <v>742</v>
      </c>
      <c r="E27">
        <v>742</v>
      </c>
      <c r="F27">
        <v>742</v>
      </c>
      <c r="G27">
        <v>967</v>
      </c>
      <c r="H27">
        <v>777</v>
      </c>
      <c r="I27">
        <v>717</v>
      </c>
      <c r="J27">
        <v>792</v>
      </c>
      <c r="K27">
        <v>782</v>
      </c>
      <c r="L27">
        <v>782</v>
      </c>
      <c r="M27">
        <v>10000</v>
      </c>
      <c r="N27">
        <v>10000</v>
      </c>
      <c r="O27">
        <v>10000</v>
      </c>
      <c r="P27">
        <v>10000</v>
      </c>
      <c r="Q27">
        <v>10000</v>
      </c>
      <c r="R27">
        <v>12300</v>
      </c>
    </row>
    <row r="28" spans="1:18">
      <c r="A28">
        <v>25</v>
      </c>
      <c r="B28">
        <v>25</v>
      </c>
      <c r="C28">
        <v>848</v>
      </c>
      <c r="D28">
        <v>773</v>
      </c>
      <c r="E28">
        <v>773</v>
      </c>
      <c r="F28">
        <v>773</v>
      </c>
      <c r="G28">
        <v>1007</v>
      </c>
      <c r="H28">
        <v>809</v>
      </c>
      <c r="I28">
        <v>746</v>
      </c>
      <c r="J28">
        <v>824</v>
      </c>
      <c r="K28">
        <v>813</v>
      </c>
      <c r="L28">
        <v>813</v>
      </c>
      <c r="M28">
        <v>10000</v>
      </c>
      <c r="N28">
        <v>10000</v>
      </c>
      <c r="O28">
        <v>10000</v>
      </c>
      <c r="P28">
        <v>10000</v>
      </c>
      <c r="Q28">
        <v>10000</v>
      </c>
      <c r="R28">
        <v>12400</v>
      </c>
    </row>
    <row r="29" spans="1:18">
      <c r="A29">
        <v>26</v>
      </c>
      <c r="B29">
        <v>26</v>
      </c>
      <c r="C29">
        <v>882</v>
      </c>
      <c r="D29">
        <v>803</v>
      </c>
      <c r="E29">
        <v>803</v>
      </c>
      <c r="F29">
        <v>803</v>
      </c>
      <c r="G29">
        <v>1046</v>
      </c>
      <c r="H29">
        <v>840</v>
      </c>
      <c r="I29">
        <v>775</v>
      </c>
      <c r="J29">
        <v>856</v>
      </c>
      <c r="K29">
        <v>845</v>
      </c>
      <c r="L29">
        <v>845</v>
      </c>
      <c r="M29">
        <v>10000</v>
      </c>
      <c r="N29">
        <v>10000</v>
      </c>
      <c r="O29">
        <v>10000</v>
      </c>
      <c r="P29">
        <v>10000</v>
      </c>
      <c r="Q29">
        <v>10000</v>
      </c>
      <c r="R29">
        <v>12500</v>
      </c>
    </row>
    <row r="30" spans="1:18">
      <c r="A30">
        <v>27</v>
      </c>
      <c r="B30">
        <v>27</v>
      </c>
      <c r="C30">
        <v>915</v>
      </c>
      <c r="D30">
        <v>833</v>
      </c>
      <c r="E30">
        <v>833</v>
      </c>
      <c r="F30">
        <v>833</v>
      </c>
      <c r="G30">
        <v>1085</v>
      </c>
      <c r="H30">
        <v>872</v>
      </c>
      <c r="I30">
        <v>804</v>
      </c>
      <c r="J30">
        <v>889</v>
      </c>
      <c r="K30">
        <v>877</v>
      </c>
      <c r="L30">
        <v>877</v>
      </c>
      <c r="M30">
        <v>10000</v>
      </c>
      <c r="N30">
        <v>10000</v>
      </c>
      <c r="O30">
        <v>10000</v>
      </c>
      <c r="P30">
        <v>10000</v>
      </c>
      <c r="Q30">
        <v>10000</v>
      </c>
      <c r="R30">
        <v>12600</v>
      </c>
    </row>
    <row r="31" spans="1:18">
      <c r="A31">
        <v>28</v>
      </c>
      <c r="B31">
        <v>28</v>
      </c>
      <c r="C31">
        <v>948</v>
      </c>
      <c r="D31">
        <v>863</v>
      </c>
      <c r="E31">
        <v>863</v>
      </c>
      <c r="F31">
        <v>863</v>
      </c>
      <c r="G31">
        <v>1124</v>
      </c>
      <c r="H31">
        <v>903</v>
      </c>
      <c r="I31">
        <v>833</v>
      </c>
      <c r="J31">
        <v>921</v>
      </c>
      <c r="K31">
        <v>909</v>
      </c>
      <c r="L31">
        <v>909</v>
      </c>
      <c r="M31">
        <v>10000</v>
      </c>
      <c r="N31">
        <v>10000</v>
      </c>
      <c r="O31">
        <v>10000</v>
      </c>
      <c r="P31">
        <v>10000</v>
      </c>
      <c r="Q31">
        <v>10000</v>
      </c>
      <c r="R31">
        <v>12700</v>
      </c>
    </row>
    <row r="32" spans="1:18">
      <c r="A32">
        <v>29</v>
      </c>
      <c r="B32">
        <v>29</v>
      </c>
      <c r="C32">
        <v>981</v>
      </c>
      <c r="D32">
        <v>893</v>
      </c>
      <c r="E32">
        <v>893</v>
      </c>
      <c r="F32">
        <v>893</v>
      </c>
      <c r="G32">
        <v>1164</v>
      </c>
      <c r="H32">
        <v>935</v>
      </c>
      <c r="I32">
        <v>862</v>
      </c>
      <c r="J32">
        <v>953</v>
      </c>
      <c r="K32">
        <v>940</v>
      </c>
      <c r="L32">
        <v>940</v>
      </c>
      <c r="M32">
        <v>10000</v>
      </c>
      <c r="N32">
        <v>10000</v>
      </c>
      <c r="O32">
        <v>10000</v>
      </c>
      <c r="P32">
        <v>10000</v>
      </c>
      <c r="Q32">
        <v>10000</v>
      </c>
      <c r="R32">
        <v>12800</v>
      </c>
    </row>
    <row r="33" spans="1:18">
      <c r="A33">
        <v>30</v>
      </c>
      <c r="B33">
        <v>30</v>
      </c>
      <c r="C33">
        <v>1014</v>
      </c>
      <c r="D33">
        <v>923</v>
      </c>
      <c r="E33">
        <v>923</v>
      </c>
      <c r="F33">
        <v>923</v>
      </c>
      <c r="G33">
        <v>1203</v>
      </c>
      <c r="H33">
        <v>967</v>
      </c>
      <c r="I33">
        <v>891</v>
      </c>
      <c r="J33">
        <v>985</v>
      </c>
      <c r="K33">
        <v>972</v>
      </c>
      <c r="L33">
        <v>972</v>
      </c>
      <c r="M33">
        <v>10000</v>
      </c>
      <c r="N33">
        <v>10000</v>
      </c>
      <c r="O33">
        <v>10000</v>
      </c>
      <c r="P33">
        <v>10000</v>
      </c>
      <c r="Q33">
        <v>10000</v>
      </c>
      <c r="R33">
        <v>12900</v>
      </c>
    </row>
    <row r="34" spans="1:18">
      <c r="A34">
        <v>31</v>
      </c>
      <c r="B34">
        <v>31</v>
      </c>
      <c r="C34">
        <v>1047</v>
      </c>
      <c r="D34">
        <v>954</v>
      </c>
      <c r="E34">
        <v>954</v>
      </c>
      <c r="F34">
        <v>954</v>
      </c>
      <c r="G34">
        <v>1242</v>
      </c>
      <c r="H34">
        <v>998</v>
      </c>
      <c r="I34">
        <v>921</v>
      </c>
      <c r="J34">
        <v>1017</v>
      </c>
      <c r="K34">
        <v>1004</v>
      </c>
      <c r="L34">
        <v>1004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13000</v>
      </c>
    </row>
    <row r="35" spans="1:18">
      <c r="A35">
        <v>32</v>
      </c>
      <c r="B35">
        <v>32</v>
      </c>
      <c r="C35">
        <v>1080</v>
      </c>
      <c r="D35">
        <v>984</v>
      </c>
      <c r="E35">
        <v>984</v>
      </c>
      <c r="F35">
        <v>984</v>
      </c>
      <c r="G35">
        <v>1282</v>
      </c>
      <c r="H35">
        <v>1030</v>
      </c>
      <c r="I35">
        <v>950</v>
      </c>
      <c r="J35">
        <v>1049</v>
      </c>
      <c r="K35">
        <v>1036</v>
      </c>
      <c r="L35">
        <v>1036</v>
      </c>
      <c r="M35">
        <v>10000</v>
      </c>
      <c r="N35">
        <v>10000</v>
      </c>
      <c r="O35">
        <v>10000</v>
      </c>
      <c r="P35">
        <v>10000</v>
      </c>
      <c r="Q35">
        <v>10000</v>
      </c>
      <c r="R35">
        <v>13100</v>
      </c>
    </row>
    <row r="36" spans="1:18">
      <c r="A36">
        <v>33</v>
      </c>
      <c r="B36">
        <v>33</v>
      </c>
      <c r="C36">
        <v>1113</v>
      </c>
      <c r="D36">
        <v>1014</v>
      </c>
      <c r="E36">
        <v>1014</v>
      </c>
      <c r="F36">
        <v>1014</v>
      </c>
      <c r="G36">
        <v>1321</v>
      </c>
      <c r="H36">
        <v>1061</v>
      </c>
      <c r="I36">
        <v>979</v>
      </c>
      <c r="J36">
        <v>1082</v>
      </c>
      <c r="K36">
        <v>1067</v>
      </c>
      <c r="L36">
        <v>1067</v>
      </c>
      <c r="M36">
        <v>10000</v>
      </c>
      <c r="N36">
        <v>10000</v>
      </c>
      <c r="O36">
        <v>10000</v>
      </c>
      <c r="P36">
        <v>10000</v>
      </c>
      <c r="Q36">
        <v>10000</v>
      </c>
      <c r="R36">
        <v>13200</v>
      </c>
    </row>
    <row r="37" spans="1:18">
      <c r="A37">
        <v>34</v>
      </c>
      <c r="B37">
        <v>34</v>
      </c>
      <c r="C37">
        <v>1146</v>
      </c>
      <c r="D37">
        <v>1044</v>
      </c>
      <c r="E37">
        <v>1044</v>
      </c>
      <c r="F37">
        <v>1044</v>
      </c>
      <c r="G37">
        <v>1360</v>
      </c>
      <c r="H37">
        <v>1093</v>
      </c>
      <c r="I37">
        <v>1008</v>
      </c>
      <c r="J37">
        <v>1114</v>
      </c>
      <c r="K37">
        <v>1099</v>
      </c>
      <c r="L37">
        <v>1099</v>
      </c>
      <c r="M37">
        <v>10000</v>
      </c>
      <c r="N37">
        <v>10000</v>
      </c>
      <c r="O37">
        <v>10000</v>
      </c>
      <c r="P37">
        <v>10000</v>
      </c>
      <c r="Q37">
        <v>10000</v>
      </c>
      <c r="R37">
        <v>13300</v>
      </c>
    </row>
    <row r="38" spans="1:18">
      <c r="A38">
        <v>35</v>
      </c>
      <c r="B38">
        <v>35</v>
      </c>
      <c r="C38">
        <v>1180</v>
      </c>
      <c r="D38">
        <v>1074</v>
      </c>
      <c r="E38">
        <v>1074</v>
      </c>
      <c r="F38">
        <v>1074</v>
      </c>
      <c r="G38">
        <v>1399</v>
      </c>
      <c r="H38">
        <v>1124</v>
      </c>
      <c r="I38">
        <v>1037</v>
      </c>
      <c r="J38">
        <v>1146</v>
      </c>
      <c r="K38">
        <v>1131</v>
      </c>
      <c r="L38">
        <v>1131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13400</v>
      </c>
    </row>
    <row r="39" spans="1:18">
      <c r="A39">
        <v>36</v>
      </c>
      <c r="B39">
        <v>36</v>
      </c>
      <c r="C39">
        <v>1213</v>
      </c>
      <c r="D39">
        <v>1104</v>
      </c>
      <c r="E39">
        <v>1104</v>
      </c>
      <c r="F39">
        <v>1104</v>
      </c>
      <c r="G39">
        <v>1439</v>
      </c>
      <c r="H39">
        <v>1156</v>
      </c>
      <c r="I39">
        <v>1066</v>
      </c>
      <c r="J39">
        <v>1178</v>
      </c>
      <c r="K39">
        <v>1162</v>
      </c>
      <c r="L39">
        <v>1162</v>
      </c>
      <c r="M39">
        <v>10000</v>
      </c>
      <c r="N39">
        <v>10000</v>
      </c>
      <c r="O39">
        <v>10000</v>
      </c>
      <c r="P39">
        <v>10000</v>
      </c>
      <c r="Q39">
        <v>10000</v>
      </c>
      <c r="R39">
        <v>13500</v>
      </c>
    </row>
    <row r="40" spans="1:18">
      <c r="A40">
        <v>37</v>
      </c>
      <c r="B40">
        <v>37</v>
      </c>
      <c r="C40">
        <v>1246</v>
      </c>
      <c r="D40">
        <v>1134</v>
      </c>
      <c r="E40">
        <v>1134</v>
      </c>
      <c r="F40">
        <v>1134</v>
      </c>
      <c r="G40">
        <v>1478</v>
      </c>
      <c r="H40">
        <v>1188</v>
      </c>
      <c r="I40">
        <v>1095</v>
      </c>
      <c r="J40">
        <v>1210</v>
      </c>
      <c r="K40">
        <v>1194</v>
      </c>
      <c r="L40">
        <v>1194</v>
      </c>
      <c r="M40">
        <v>10000</v>
      </c>
      <c r="N40">
        <v>10000</v>
      </c>
      <c r="O40">
        <v>10000</v>
      </c>
      <c r="P40">
        <v>10000</v>
      </c>
      <c r="Q40">
        <v>10000</v>
      </c>
      <c r="R40">
        <v>13600</v>
      </c>
    </row>
    <row r="41" spans="1:18">
      <c r="A41">
        <v>38</v>
      </c>
      <c r="B41">
        <v>38</v>
      </c>
      <c r="C41">
        <v>1279</v>
      </c>
      <c r="D41">
        <v>1165</v>
      </c>
      <c r="E41">
        <v>1165</v>
      </c>
      <c r="F41">
        <v>1165</v>
      </c>
      <c r="G41">
        <v>1517</v>
      </c>
      <c r="H41">
        <v>1219</v>
      </c>
      <c r="I41">
        <v>1124</v>
      </c>
      <c r="J41">
        <v>1242</v>
      </c>
      <c r="K41">
        <v>1226</v>
      </c>
      <c r="L41">
        <v>1226</v>
      </c>
      <c r="M41">
        <v>10000</v>
      </c>
      <c r="N41">
        <v>10000</v>
      </c>
      <c r="O41">
        <v>10000</v>
      </c>
      <c r="P41">
        <v>10000</v>
      </c>
      <c r="Q41">
        <v>10000</v>
      </c>
      <c r="R41">
        <v>13700</v>
      </c>
    </row>
    <row r="42" spans="1:18">
      <c r="A42">
        <v>39</v>
      </c>
      <c r="B42">
        <v>39</v>
      </c>
      <c r="C42">
        <v>1312</v>
      </c>
      <c r="D42">
        <v>1195</v>
      </c>
      <c r="E42">
        <v>1195</v>
      </c>
      <c r="F42">
        <v>1195</v>
      </c>
      <c r="G42">
        <v>1557</v>
      </c>
      <c r="H42">
        <v>1251</v>
      </c>
      <c r="I42">
        <v>1153</v>
      </c>
      <c r="J42">
        <v>1274</v>
      </c>
      <c r="K42">
        <v>1258</v>
      </c>
      <c r="L42">
        <v>1258</v>
      </c>
      <c r="M42">
        <v>10000</v>
      </c>
      <c r="N42">
        <v>10000</v>
      </c>
      <c r="O42">
        <v>10000</v>
      </c>
      <c r="P42">
        <v>10000</v>
      </c>
      <c r="Q42">
        <v>10000</v>
      </c>
      <c r="R42">
        <v>13800</v>
      </c>
    </row>
    <row r="43" spans="1:18">
      <c r="A43">
        <v>40</v>
      </c>
      <c r="B43">
        <v>40</v>
      </c>
      <c r="C43">
        <v>1345</v>
      </c>
      <c r="D43">
        <v>1225</v>
      </c>
      <c r="E43">
        <v>1225</v>
      </c>
      <c r="F43">
        <v>1225</v>
      </c>
      <c r="G43">
        <v>1596</v>
      </c>
      <c r="H43">
        <v>1282</v>
      </c>
      <c r="I43">
        <v>1183</v>
      </c>
      <c r="J43">
        <v>1307</v>
      </c>
      <c r="K43">
        <v>1289</v>
      </c>
      <c r="L43">
        <v>1289</v>
      </c>
      <c r="M43">
        <v>10000</v>
      </c>
      <c r="N43">
        <v>10000</v>
      </c>
      <c r="O43">
        <v>10000</v>
      </c>
      <c r="P43">
        <v>10000</v>
      </c>
      <c r="Q43">
        <v>10000</v>
      </c>
      <c r="R43">
        <v>13900</v>
      </c>
    </row>
    <row r="44" spans="1:18">
      <c r="A44">
        <v>41</v>
      </c>
      <c r="B44">
        <v>41</v>
      </c>
      <c r="C44">
        <v>1392</v>
      </c>
      <c r="D44">
        <v>1268</v>
      </c>
      <c r="E44">
        <v>1268</v>
      </c>
      <c r="F44">
        <v>1268</v>
      </c>
      <c r="G44">
        <v>1652</v>
      </c>
      <c r="H44">
        <v>1327</v>
      </c>
      <c r="I44">
        <v>1224</v>
      </c>
      <c r="J44">
        <v>1353</v>
      </c>
      <c r="K44">
        <v>1335</v>
      </c>
      <c r="L44">
        <v>1335</v>
      </c>
      <c r="M44">
        <v>10000</v>
      </c>
      <c r="N44">
        <v>10000</v>
      </c>
      <c r="O44">
        <v>10000</v>
      </c>
      <c r="P44">
        <v>10000</v>
      </c>
      <c r="Q44">
        <v>10000</v>
      </c>
      <c r="R44">
        <v>14000</v>
      </c>
    </row>
    <row r="45" spans="1:18">
      <c r="A45">
        <v>42</v>
      </c>
      <c r="B45">
        <v>42</v>
      </c>
      <c r="C45">
        <v>1440</v>
      </c>
      <c r="D45">
        <v>1311</v>
      </c>
      <c r="E45">
        <v>1311</v>
      </c>
      <c r="F45">
        <v>1311</v>
      </c>
      <c r="G45">
        <v>1708</v>
      </c>
      <c r="H45">
        <v>1372</v>
      </c>
      <c r="I45">
        <v>1266</v>
      </c>
      <c r="J45">
        <v>1399</v>
      </c>
      <c r="K45">
        <v>1380</v>
      </c>
      <c r="L45">
        <v>1380</v>
      </c>
      <c r="M45">
        <v>10000</v>
      </c>
      <c r="N45">
        <v>10000</v>
      </c>
      <c r="O45">
        <v>10000</v>
      </c>
      <c r="P45">
        <v>10000</v>
      </c>
      <c r="Q45">
        <v>10000</v>
      </c>
      <c r="R45">
        <v>14100</v>
      </c>
    </row>
    <row r="46" spans="1:18">
      <c r="A46">
        <v>43</v>
      </c>
      <c r="B46">
        <v>43</v>
      </c>
      <c r="C46">
        <v>1487</v>
      </c>
      <c r="D46">
        <v>1354</v>
      </c>
      <c r="E46">
        <v>1354</v>
      </c>
      <c r="F46">
        <v>1354</v>
      </c>
      <c r="G46">
        <v>1764</v>
      </c>
      <c r="H46">
        <v>1418</v>
      </c>
      <c r="I46">
        <v>1307</v>
      </c>
      <c r="J46">
        <v>1445</v>
      </c>
      <c r="K46">
        <v>1426</v>
      </c>
      <c r="L46">
        <v>1426</v>
      </c>
      <c r="M46">
        <v>10000</v>
      </c>
      <c r="N46">
        <v>10000</v>
      </c>
      <c r="O46">
        <v>10000</v>
      </c>
      <c r="P46">
        <v>10000</v>
      </c>
      <c r="Q46">
        <v>10000</v>
      </c>
      <c r="R46">
        <v>14200</v>
      </c>
    </row>
    <row r="47" spans="1:18">
      <c r="A47">
        <v>44</v>
      </c>
      <c r="B47">
        <v>44</v>
      </c>
      <c r="C47">
        <v>1535</v>
      </c>
      <c r="D47">
        <v>1397</v>
      </c>
      <c r="E47">
        <v>1397</v>
      </c>
      <c r="F47">
        <v>1397</v>
      </c>
      <c r="G47">
        <v>1820</v>
      </c>
      <c r="H47">
        <v>1463</v>
      </c>
      <c r="I47">
        <v>1349</v>
      </c>
      <c r="J47">
        <v>1491</v>
      </c>
      <c r="K47">
        <v>1471</v>
      </c>
      <c r="L47">
        <v>1471</v>
      </c>
      <c r="M47">
        <v>10000</v>
      </c>
      <c r="N47">
        <v>10000</v>
      </c>
      <c r="O47">
        <v>10000</v>
      </c>
      <c r="P47">
        <v>10000</v>
      </c>
      <c r="Q47">
        <v>10000</v>
      </c>
      <c r="R47">
        <v>14300</v>
      </c>
    </row>
    <row r="48" spans="1:18">
      <c r="A48">
        <v>45</v>
      </c>
      <c r="B48">
        <v>45</v>
      </c>
      <c r="C48">
        <v>1582</v>
      </c>
      <c r="D48">
        <v>1440</v>
      </c>
      <c r="E48">
        <v>1440</v>
      </c>
      <c r="F48">
        <v>1440</v>
      </c>
      <c r="G48">
        <v>1877</v>
      </c>
      <c r="H48">
        <v>1508</v>
      </c>
      <c r="I48">
        <v>1391</v>
      </c>
      <c r="J48">
        <v>1537</v>
      </c>
      <c r="K48">
        <v>1516</v>
      </c>
      <c r="L48">
        <v>1516</v>
      </c>
      <c r="M48">
        <v>10000</v>
      </c>
      <c r="N48">
        <v>10000</v>
      </c>
      <c r="O48">
        <v>10000</v>
      </c>
      <c r="P48">
        <v>10000</v>
      </c>
      <c r="Q48">
        <v>10000</v>
      </c>
      <c r="R48">
        <v>14400</v>
      </c>
    </row>
    <row r="49" spans="1:18">
      <c r="A49">
        <v>46</v>
      </c>
      <c r="B49">
        <v>46</v>
      </c>
      <c r="C49">
        <v>1629</v>
      </c>
      <c r="D49">
        <v>1484</v>
      </c>
      <c r="E49">
        <v>1484</v>
      </c>
      <c r="F49">
        <v>1484</v>
      </c>
      <c r="G49">
        <v>1933</v>
      </c>
      <c r="H49">
        <v>1553</v>
      </c>
      <c r="I49">
        <v>1432</v>
      </c>
      <c r="J49">
        <v>1583</v>
      </c>
      <c r="K49">
        <v>1562</v>
      </c>
      <c r="L49">
        <v>1562</v>
      </c>
      <c r="M49">
        <v>10000</v>
      </c>
      <c r="N49">
        <v>10000</v>
      </c>
      <c r="O49">
        <v>10000</v>
      </c>
      <c r="P49">
        <v>10000</v>
      </c>
      <c r="Q49">
        <v>10000</v>
      </c>
      <c r="R49">
        <v>14500</v>
      </c>
    </row>
    <row r="50" spans="1:18">
      <c r="A50">
        <v>47</v>
      </c>
      <c r="B50">
        <v>47</v>
      </c>
      <c r="C50">
        <v>1677</v>
      </c>
      <c r="D50">
        <v>1527</v>
      </c>
      <c r="E50">
        <v>1527</v>
      </c>
      <c r="F50">
        <v>1527</v>
      </c>
      <c r="G50">
        <v>1989</v>
      </c>
      <c r="H50">
        <v>1598</v>
      </c>
      <c r="I50">
        <v>1474</v>
      </c>
      <c r="J50">
        <v>1629</v>
      </c>
      <c r="K50">
        <v>1607</v>
      </c>
      <c r="L50">
        <v>1607</v>
      </c>
      <c r="M50">
        <v>10000</v>
      </c>
      <c r="N50">
        <v>10000</v>
      </c>
      <c r="O50">
        <v>10000</v>
      </c>
      <c r="P50">
        <v>10000</v>
      </c>
      <c r="Q50">
        <v>10000</v>
      </c>
      <c r="R50">
        <v>14600</v>
      </c>
    </row>
    <row r="51" spans="1:18">
      <c r="A51">
        <v>48</v>
      </c>
      <c r="B51">
        <v>48</v>
      </c>
      <c r="C51">
        <v>1724</v>
      </c>
      <c r="D51">
        <v>1570</v>
      </c>
      <c r="E51">
        <v>1570</v>
      </c>
      <c r="F51">
        <v>1570</v>
      </c>
      <c r="G51">
        <v>2045</v>
      </c>
      <c r="H51">
        <v>1643</v>
      </c>
      <c r="I51">
        <v>1516</v>
      </c>
      <c r="J51">
        <v>1675</v>
      </c>
      <c r="K51">
        <v>1653</v>
      </c>
      <c r="L51">
        <v>1653</v>
      </c>
      <c r="M51">
        <v>10000</v>
      </c>
      <c r="N51">
        <v>10000</v>
      </c>
      <c r="O51">
        <v>10000</v>
      </c>
      <c r="P51">
        <v>10000</v>
      </c>
      <c r="Q51">
        <v>10000</v>
      </c>
      <c r="R51">
        <v>14700</v>
      </c>
    </row>
    <row r="52" spans="1:18">
      <c r="A52">
        <v>49</v>
      </c>
      <c r="B52">
        <v>49</v>
      </c>
      <c r="C52">
        <v>1771</v>
      </c>
      <c r="D52">
        <v>1613</v>
      </c>
      <c r="E52">
        <v>1613</v>
      </c>
      <c r="F52">
        <v>1613</v>
      </c>
      <c r="G52">
        <v>2101</v>
      </c>
      <c r="H52">
        <v>1688</v>
      </c>
      <c r="I52">
        <v>1557</v>
      </c>
      <c r="J52">
        <v>1721</v>
      </c>
      <c r="K52">
        <v>1698</v>
      </c>
      <c r="L52">
        <v>1698</v>
      </c>
      <c r="M52">
        <v>10000</v>
      </c>
      <c r="N52">
        <v>10000</v>
      </c>
      <c r="O52">
        <v>10000</v>
      </c>
      <c r="P52">
        <v>10000</v>
      </c>
      <c r="Q52">
        <v>10000</v>
      </c>
      <c r="R52">
        <v>14800</v>
      </c>
    </row>
    <row r="53" spans="1:18">
      <c r="A53">
        <v>50</v>
      </c>
      <c r="B53">
        <v>50</v>
      </c>
      <c r="C53">
        <v>1724</v>
      </c>
      <c r="D53">
        <v>1570</v>
      </c>
      <c r="E53">
        <v>1570</v>
      </c>
      <c r="F53">
        <v>1570</v>
      </c>
      <c r="G53">
        <v>2045</v>
      </c>
      <c r="H53">
        <v>1643</v>
      </c>
      <c r="I53">
        <v>1516</v>
      </c>
      <c r="J53">
        <v>1675</v>
      </c>
      <c r="K53">
        <v>1653</v>
      </c>
      <c r="L53">
        <v>1653</v>
      </c>
      <c r="M53">
        <v>10000</v>
      </c>
      <c r="N53">
        <v>10000</v>
      </c>
      <c r="O53">
        <v>10000</v>
      </c>
      <c r="P53">
        <v>10000</v>
      </c>
      <c r="Q53">
        <v>10000</v>
      </c>
      <c r="R53">
        <v>14900</v>
      </c>
    </row>
    <row r="54" spans="1:18">
      <c r="A54">
        <v>51</v>
      </c>
      <c r="B54">
        <v>51</v>
      </c>
      <c r="C54">
        <v>1905</v>
      </c>
      <c r="D54">
        <v>1735</v>
      </c>
      <c r="E54">
        <v>1735</v>
      </c>
      <c r="F54">
        <v>1735</v>
      </c>
      <c r="G54">
        <v>2260</v>
      </c>
      <c r="H54">
        <v>1816</v>
      </c>
      <c r="I54">
        <v>1675</v>
      </c>
      <c r="J54">
        <v>1850</v>
      </c>
      <c r="K54">
        <v>1826</v>
      </c>
      <c r="L54">
        <v>1826</v>
      </c>
      <c r="M54">
        <v>10000</v>
      </c>
      <c r="N54">
        <v>10000</v>
      </c>
      <c r="O54">
        <v>10000</v>
      </c>
      <c r="P54">
        <v>10000</v>
      </c>
      <c r="Q54">
        <v>10000</v>
      </c>
      <c r="R54">
        <v>15000</v>
      </c>
    </row>
    <row r="55" spans="1:18">
      <c r="A55">
        <v>52</v>
      </c>
      <c r="B55">
        <v>52</v>
      </c>
      <c r="C55">
        <v>2086</v>
      </c>
      <c r="D55">
        <v>1899</v>
      </c>
      <c r="E55">
        <v>1899</v>
      </c>
      <c r="F55">
        <v>1899</v>
      </c>
      <c r="G55">
        <v>2474</v>
      </c>
      <c r="H55">
        <v>1988</v>
      </c>
      <c r="I55">
        <v>1834</v>
      </c>
      <c r="J55">
        <v>2026</v>
      </c>
      <c r="K55">
        <v>1999</v>
      </c>
      <c r="L55">
        <v>1999</v>
      </c>
      <c r="M55">
        <v>10000</v>
      </c>
      <c r="N55">
        <v>10000</v>
      </c>
      <c r="O55">
        <v>10000</v>
      </c>
      <c r="P55">
        <v>10000</v>
      </c>
      <c r="Q55">
        <v>10000</v>
      </c>
      <c r="R55">
        <v>15100</v>
      </c>
    </row>
    <row r="56" spans="1:18">
      <c r="A56">
        <v>53</v>
      </c>
      <c r="B56">
        <v>53</v>
      </c>
      <c r="C56">
        <v>2267</v>
      </c>
      <c r="D56">
        <v>2064</v>
      </c>
      <c r="E56">
        <v>2064</v>
      </c>
      <c r="F56">
        <v>2064</v>
      </c>
      <c r="G56">
        <v>2689</v>
      </c>
      <c r="H56">
        <v>2161</v>
      </c>
      <c r="I56">
        <v>1993</v>
      </c>
      <c r="J56">
        <v>2202</v>
      </c>
      <c r="K56">
        <v>2173</v>
      </c>
      <c r="L56">
        <v>2173</v>
      </c>
      <c r="M56">
        <v>10000</v>
      </c>
      <c r="N56">
        <v>10000</v>
      </c>
      <c r="O56">
        <v>10000</v>
      </c>
      <c r="P56">
        <v>10000</v>
      </c>
      <c r="Q56">
        <v>10000</v>
      </c>
      <c r="R56">
        <v>15200</v>
      </c>
    </row>
    <row r="57" spans="1:18">
      <c r="A57">
        <v>54</v>
      </c>
      <c r="B57">
        <v>54</v>
      </c>
      <c r="C57">
        <v>2448</v>
      </c>
      <c r="D57">
        <v>2229</v>
      </c>
      <c r="E57">
        <v>2229</v>
      </c>
      <c r="F57">
        <v>2229</v>
      </c>
      <c r="G57">
        <v>2904</v>
      </c>
      <c r="H57">
        <v>2333</v>
      </c>
      <c r="I57">
        <v>2152</v>
      </c>
      <c r="J57">
        <v>2378</v>
      </c>
      <c r="K57">
        <v>2346</v>
      </c>
      <c r="L57">
        <v>2346</v>
      </c>
      <c r="M57">
        <v>10000</v>
      </c>
      <c r="N57">
        <v>10000</v>
      </c>
      <c r="O57">
        <v>10000</v>
      </c>
      <c r="P57">
        <v>10000</v>
      </c>
      <c r="Q57">
        <v>10000</v>
      </c>
      <c r="R57">
        <v>15300</v>
      </c>
    </row>
    <row r="58" spans="1:18">
      <c r="A58">
        <v>55</v>
      </c>
      <c r="B58">
        <v>55</v>
      </c>
      <c r="C58">
        <v>2629</v>
      </c>
      <c r="D58">
        <v>2394</v>
      </c>
      <c r="E58">
        <v>2394</v>
      </c>
      <c r="F58">
        <v>2394</v>
      </c>
      <c r="G58">
        <v>3118</v>
      </c>
      <c r="H58">
        <v>2506</v>
      </c>
      <c r="I58">
        <v>2311</v>
      </c>
      <c r="J58">
        <v>2553</v>
      </c>
      <c r="K58">
        <v>2520</v>
      </c>
      <c r="L58">
        <v>2520</v>
      </c>
      <c r="M58">
        <v>10000</v>
      </c>
      <c r="N58">
        <v>10000</v>
      </c>
      <c r="O58">
        <v>10000</v>
      </c>
      <c r="P58">
        <v>10000</v>
      </c>
      <c r="Q58">
        <v>10000</v>
      </c>
      <c r="R58">
        <v>15400</v>
      </c>
    </row>
    <row r="59" spans="1:18">
      <c r="A59">
        <v>56</v>
      </c>
      <c r="B59">
        <v>56</v>
      </c>
      <c r="C59">
        <v>2810</v>
      </c>
      <c r="D59">
        <v>2558</v>
      </c>
      <c r="E59">
        <v>2558</v>
      </c>
      <c r="F59">
        <v>2558</v>
      </c>
      <c r="G59">
        <v>3333</v>
      </c>
      <c r="H59">
        <v>2678</v>
      </c>
      <c r="I59">
        <v>2470</v>
      </c>
      <c r="J59">
        <v>2729</v>
      </c>
      <c r="K59">
        <v>2693</v>
      </c>
      <c r="L59">
        <v>2693</v>
      </c>
      <c r="M59">
        <v>10000</v>
      </c>
      <c r="N59">
        <v>10000</v>
      </c>
      <c r="O59">
        <v>10000</v>
      </c>
      <c r="P59">
        <v>10000</v>
      </c>
      <c r="Q59">
        <v>10000</v>
      </c>
      <c r="R59">
        <v>15500</v>
      </c>
    </row>
    <row r="60" spans="1:18">
      <c r="A60">
        <v>57</v>
      </c>
      <c r="B60">
        <v>57</v>
      </c>
      <c r="C60">
        <v>2990</v>
      </c>
      <c r="D60">
        <v>2723</v>
      </c>
      <c r="E60">
        <v>2723</v>
      </c>
      <c r="F60">
        <v>2723</v>
      </c>
      <c r="G60">
        <v>3548</v>
      </c>
      <c r="H60">
        <v>2851</v>
      </c>
      <c r="I60">
        <v>2629</v>
      </c>
      <c r="J60">
        <v>2905</v>
      </c>
      <c r="K60">
        <v>2867</v>
      </c>
      <c r="L60">
        <v>2867</v>
      </c>
      <c r="M60">
        <v>10000</v>
      </c>
      <c r="N60">
        <v>10000</v>
      </c>
      <c r="O60">
        <v>10000</v>
      </c>
      <c r="P60">
        <v>10000</v>
      </c>
      <c r="Q60">
        <v>10000</v>
      </c>
      <c r="R60">
        <v>15600</v>
      </c>
    </row>
    <row r="61" spans="1:18">
      <c r="A61">
        <v>58</v>
      </c>
      <c r="B61">
        <v>58</v>
      </c>
      <c r="C61">
        <v>3171</v>
      </c>
      <c r="D61">
        <v>2888</v>
      </c>
      <c r="E61">
        <v>2888</v>
      </c>
      <c r="F61">
        <v>2888</v>
      </c>
      <c r="G61">
        <v>3762</v>
      </c>
      <c r="H61">
        <v>3023</v>
      </c>
      <c r="I61">
        <v>2788</v>
      </c>
      <c r="J61">
        <v>3081</v>
      </c>
      <c r="K61">
        <v>3040</v>
      </c>
      <c r="L61">
        <v>3040</v>
      </c>
      <c r="M61">
        <v>10000</v>
      </c>
      <c r="N61">
        <v>10000</v>
      </c>
      <c r="O61">
        <v>10000</v>
      </c>
      <c r="P61">
        <v>10000</v>
      </c>
      <c r="Q61">
        <v>10000</v>
      </c>
      <c r="R61">
        <v>15700</v>
      </c>
    </row>
    <row r="62" spans="1:18">
      <c r="A62">
        <v>59</v>
      </c>
      <c r="B62">
        <v>59</v>
      </c>
      <c r="C62">
        <v>3352</v>
      </c>
      <c r="D62">
        <v>3053</v>
      </c>
      <c r="E62">
        <v>3053</v>
      </c>
      <c r="F62">
        <v>3053</v>
      </c>
      <c r="G62">
        <v>3977</v>
      </c>
      <c r="H62">
        <v>3196</v>
      </c>
      <c r="I62">
        <v>2947</v>
      </c>
      <c r="J62">
        <v>3256</v>
      </c>
      <c r="K62">
        <v>3214</v>
      </c>
      <c r="L62">
        <v>3214</v>
      </c>
      <c r="M62">
        <v>10000</v>
      </c>
      <c r="N62">
        <v>10000</v>
      </c>
      <c r="O62">
        <v>10000</v>
      </c>
      <c r="P62">
        <v>10000</v>
      </c>
      <c r="Q62">
        <v>10000</v>
      </c>
      <c r="R62">
        <v>15800</v>
      </c>
    </row>
    <row r="63" spans="1:18">
      <c r="A63">
        <v>60</v>
      </c>
      <c r="B63">
        <v>60</v>
      </c>
      <c r="C63">
        <v>3533</v>
      </c>
      <c r="D63">
        <v>3217</v>
      </c>
      <c r="E63">
        <v>3217</v>
      </c>
      <c r="F63">
        <v>3217</v>
      </c>
      <c r="G63">
        <v>4192</v>
      </c>
      <c r="H63">
        <v>3368</v>
      </c>
      <c r="I63">
        <v>3106</v>
      </c>
      <c r="J63">
        <v>3432</v>
      </c>
      <c r="K63">
        <v>3387</v>
      </c>
      <c r="L63">
        <v>3387</v>
      </c>
      <c r="M63">
        <v>10000</v>
      </c>
      <c r="N63">
        <v>10000</v>
      </c>
      <c r="O63">
        <v>10000</v>
      </c>
      <c r="P63">
        <v>10000</v>
      </c>
      <c r="Q63">
        <v>10000</v>
      </c>
      <c r="R63">
        <v>15900</v>
      </c>
    </row>
    <row r="64" spans="1:18">
      <c r="A64">
        <v>61</v>
      </c>
      <c r="B64">
        <v>61</v>
      </c>
      <c r="C64">
        <v>3594</v>
      </c>
      <c r="D64">
        <v>3273</v>
      </c>
      <c r="E64">
        <v>3273</v>
      </c>
      <c r="F64">
        <v>3273</v>
      </c>
      <c r="G64">
        <v>4264</v>
      </c>
      <c r="H64">
        <v>3426</v>
      </c>
      <c r="I64">
        <v>3160</v>
      </c>
      <c r="J64">
        <v>3491</v>
      </c>
      <c r="K64">
        <v>3445</v>
      </c>
      <c r="L64">
        <v>3445</v>
      </c>
      <c r="M64">
        <v>10000</v>
      </c>
      <c r="N64">
        <v>10000</v>
      </c>
      <c r="O64">
        <v>10000</v>
      </c>
      <c r="P64">
        <v>10000</v>
      </c>
      <c r="Q64">
        <v>10000</v>
      </c>
      <c r="R64">
        <v>16000</v>
      </c>
    </row>
    <row r="65" spans="1:18">
      <c r="A65">
        <v>62</v>
      </c>
      <c r="B65">
        <v>62</v>
      </c>
      <c r="C65">
        <v>3655</v>
      </c>
      <c r="D65">
        <v>3328</v>
      </c>
      <c r="E65">
        <v>3328</v>
      </c>
      <c r="F65">
        <v>3328</v>
      </c>
      <c r="G65">
        <v>4336</v>
      </c>
      <c r="H65">
        <v>3484</v>
      </c>
      <c r="I65">
        <v>3213</v>
      </c>
      <c r="J65">
        <v>3550</v>
      </c>
      <c r="K65">
        <v>3504</v>
      </c>
      <c r="L65">
        <v>3504</v>
      </c>
      <c r="M65">
        <v>10000</v>
      </c>
      <c r="N65">
        <v>10000</v>
      </c>
      <c r="O65">
        <v>10000</v>
      </c>
      <c r="P65">
        <v>10000</v>
      </c>
      <c r="Q65">
        <v>10000</v>
      </c>
      <c r="R65">
        <v>16100</v>
      </c>
    </row>
    <row r="66" spans="1:18">
      <c r="A66">
        <v>63</v>
      </c>
      <c r="B66">
        <v>63</v>
      </c>
      <c r="C66">
        <v>3716</v>
      </c>
      <c r="D66">
        <v>3384</v>
      </c>
      <c r="E66">
        <v>3384</v>
      </c>
      <c r="F66">
        <v>3384</v>
      </c>
      <c r="G66">
        <v>4408</v>
      </c>
      <c r="H66">
        <v>3542</v>
      </c>
      <c r="I66">
        <v>3267</v>
      </c>
      <c r="J66">
        <v>3609</v>
      </c>
      <c r="K66">
        <v>3562</v>
      </c>
      <c r="L66">
        <v>3562</v>
      </c>
      <c r="M66">
        <v>10000</v>
      </c>
      <c r="N66">
        <v>10000</v>
      </c>
      <c r="O66">
        <v>10000</v>
      </c>
      <c r="P66">
        <v>10000</v>
      </c>
      <c r="Q66">
        <v>10000</v>
      </c>
      <c r="R66">
        <v>16200</v>
      </c>
    </row>
    <row r="67" spans="1:18">
      <c r="A67">
        <v>64</v>
      </c>
      <c r="B67">
        <v>64</v>
      </c>
      <c r="C67">
        <v>3776</v>
      </c>
      <c r="D67">
        <v>3439</v>
      </c>
      <c r="E67">
        <v>3439</v>
      </c>
      <c r="F67">
        <v>3439</v>
      </c>
      <c r="G67">
        <v>4480</v>
      </c>
      <c r="H67">
        <v>3600</v>
      </c>
      <c r="I67">
        <v>3320</v>
      </c>
      <c r="J67">
        <v>3668</v>
      </c>
      <c r="K67">
        <v>3620</v>
      </c>
      <c r="L67">
        <v>3620</v>
      </c>
      <c r="M67">
        <v>10000</v>
      </c>
      <c r="N67">
        <v>10000</v>
      </c>
      <c r="O67">
        <v>10000</v>
      </c>
      <c r="P67">
        <v>10000</v>
      </c>
      <c r="Q67">
        <v>10000</v>
      </c>
      <c r="R67">
        <v>16300</v>
      </c>
    </row>
    <row r="68" spans="1:18">
      <c r="A68">
        <v>65</v>
      </c>
      <c r="B68">
        <v>65</v>
      </c>
      <c r="C68">
        <v>3837</v>
      </c>
      <c r="D68">
        <v>3494</v>
      </c>
      <c r="E68">
        <v>3494</v>
      </c>
      <c r="F68">
        <v>3494</v>
      </c>
      <c r="G68">
        <v>4552</v>
      </c>
      <c r="H68">
        <v>3658</v>
      </c>
      <c r="I68">
        <v>3374</v>
      </c>
      <c r="J68">
        <v>3727</v>
      </c>
      <c r="K68">
        <v>3678</v>
      </c>
      <c r="L68">
        <v>3678</v>
      </c>
      <c r="M68">
        <v>10000</v>
      </c>
      <c r="N68">
        <v>10000</v>
      </c>
      <c r="O68">
        <v>10000</v>
      </c>
      <c r="P68">
        <v>10000</v>
      </c>
      <c r="Q68">
        <v>10000</v>
      </c>
      <c r="R68">
        <v>16400</v>
      </c>
    </row>
    <row r="69" spans="1:18">
      <c r="A69">
        <v>66</v>
      </c>
      <c r="B69">
        <v>66</v>
      </c>
      <c r="C69">
        <v>3898</v>
      </c>
      <c r="D69">
        <v>3550</v>
      </c>
      <c r="E69">
        <v>3550</v>
      </c>
      <c r="F69">
        <v>3550</v>
      </c>
      <c r="G69">
        <v>4624</v>
      </c>
      <c r="H69">
        <v>3716</v>
      </c>
      <c r="I69">
        <v>3427</v>
      </c>
      <c r="J69">
        <v>3787</v>
      </c>
      <c r="K69">
        <v>3737</v>
      </c>
      <c r="L69">
        <v>3737</v>
      </c>
      <c r="M69">
        <v>10000</v>
      </c>
      <c r="N69">
        <v>10000</v>
      </c>
      <c r="O69">
        <v>10000</v>
      </c>
      <c r="P69">
        <v>10000</v>
      </c>
      <c r="Q69">
        <v>10000</v>
      </c>
      <c r="R69">
        <v>16500</v>
      </c>
    </row>
    <row r="70" spans="1:18">
      <c r="A70">
        <v>67</v>
      </c>
      <c r="B70">
        <v>67</v>
      </c>
      <c r="C70">
        <v>3959</v>
      </c>
      <c r="D70">
        <v>3605</v>
      </c>
      <c r="E70">
        <v>3605</v>
      </c>
      <c r="F70">
        <v>3605</v>
      </c>
      <c r="G70">
        <v>4696</v>
      </c>
      <c r="H70">
        <v>3774</v>
      </c>
      <c r="I70">
        <v>3481</v>
      </c>
      <c r="J70">
        <v>3846</v>
      </c>
      <c r="K70">
        <v>3795</v>
      </c>
      <c r="L70">
        <v>3795</v>
      </c>
      <c r="M70">
        <v>10000</v>
      </c>
      <c r="N70">
        <v>10000</v>
      </c>
      <c r="O70">
        <v>10000</v>
      </c>
      <c r="P70">
        <v>10000</v>
      </c>
      <c r="Q70">
        <v>10000</v>
      </c>
      <c r="R70">
        <v>16600</v>
      </c>
    </row>
    <row r="71" spans="1:18">
      <c r="A71">
        <v>68</v>
      </c>
      <c r="B71">
        <v>68</v>
      </c>
      <c r="C71">
        <v>4020</v>
      </c>
      <c r="D71">
        <v>3660</v>
      </c>
      <c r="E71">
        <v>3660</v>
      </c>
      <c r="F71">
        <v>3660</v>
      </c>
      <c r="G71">
        <v>4768</v>
      </c>
      <c r="H71">
        <v>3832</v>
      </c>
      <c r="I71">
        <v>3534</v>
      </c>
      <c r="J71">
        <v>3905</v>
      </c>
      <c r="K71">
        <v>3853</v>
      </c>
      <c r="L71">
        <v>3853</v>
      </c>
      <c r="M71">
        <v>10000</v>
      </c>
      <c r="N71">
        <v>10000</v>
      </c>
      <c r="O71">
        <v>10000</v>
      </c>
      <c r="P71">
        <v>10000</v>
      </c>
      <c r="Q71">
        <v>10000</v>
      </c>
      <c r="R71">
        <v>16700</v>
      </c>
    </row>
    <row r="72" spans="1:18">
      <c r="A72">
        <v>69</v>
      </c>
      <c r="B72">
        <v>69</v>
      </c>
      <c r="C72">
        <v>4080</v>
      </c>
      <c r="D72">
        <v>3716</v>
      </c>
      <c r="E72">
        <v>3716</v>
      </c>
      <c r="F72">
        <v>3716</v>
      </c>
      <c r="G72">
        <v>4841</v>
      </c>
      <c r="H72">
        <v>3890</v>
      </c>
      <c r="I72">
        <v>3587</v>
      </c>
      <c r="J72">
        <v>3964</v>
      </c>
      <c r="K72">
        <v>3911</v>
      </c>
      <c r="L72">
        <v>3911</v>
      </c>
      <c r="M72">
        <v>10000</v>
      </c>
      <c r="N72">
        <v>10000</v>
      </c>
      <c r="O72">
        <v>10000</v>
      </c>
      <c r="P72">
        <v>10000</v>
      </c>
      <c r="Q72">
        <v>10000</v>
      </c>
      <c r="R72">
        <v>16800</v>
      </c>
    </row>
    <row r="73" spans="1:18">
      <c r="A73">
        <v>70</v>
      </c>
      <c r="B73">
        <v>70</v>
      </c>
      <c r="C73">
        <v>4141</v>
      </c>
      <c r="D73">
        <v>3771</v>
      </c>
      <c r="E73">
        <v>3771</v>
      </c>
      <c r="F73">
        <v>3771</v>
      </c>
      <c r="G73">
        <v>4913</v>
      </c>
      <c r="H73">
        <v>3947</v>
      </c>
      <c r="I73">
        <v>3641</v>
      </c>
      <c r="J73">
        <v>4023</v>
      </c>
      <c r="K73">
        <v>3970</v>
      </c>
      <c r="L73">
        <v>3970</v>
      </c>
      <c r="M73">
        <v>10000</v>
      </c>
      <c r="N73">
        <v>10000</v>
      </c>
      <c r="O73">
        <v>10000</v>
      </c>
      <c r="P73">
        <v>10000</v>
      </c>
      <c r="Q73">
        <v>10000</v>
      </c>
      <c r="R73">
        <v>16900</v>
      </c>
    </row>
    <row r="74" spans="1:18">
      <c r="A74">
        <v>71</v>
      </c>
      <c r="B74">
        <v>71</v>
      </c>
      <c r="C74">
        <v>4280</v>
      </c>
      <c r="D74">
        <v>3898</v>
      </c>
      <c r="E74">
        <v>3898</v>
      </c>
      <c r="F74">
        <v>3898</v>
      </c>
      <c r="G74">
        <v>5078</v>
      </c>
      <c r="H74">
        <v>4080</v>
      </c>
      <c r="I74">
        <v>3763</v>
      </c>
      <c r="J74">
        <v>4158</v>
      </c>
      <c r="K74">
        <v>4103</v>
      </c>
      <c r="L74">
        <v>4103</v>
      </c>
      <c r="M74">
        <v>10000</v>
      </c>
      <c r="N74">
        <v>10000</v>
      </c>
      <c r="O74">
        <v>10000</v>
      </c>
      <c r="P74">
        <v>10000</v>
      </c>
      <c r="Q74">
        <v>10000</v>
      </c>
      <c r="R74">
        <v>17000</v>
      </c>
    </row>
    <row r="75" spans="1:18">
      <c r="A75">
        <v>72</v>
      </c>
      <c r="B75">
        <v>72</v>
      </c>
      <c r="C75">
        <v>4420</v>
      </c>
      <c r="D75">
        <v>4025</v>
      </c>
      <c r="E75">
        <v>4025</v>
      </c>
      <c r="F75">
        <v>4025</v>
      </c>
      <c r="G75">
        <v>5243</v>
      </c>
      <c r="H75">
        <v>4213</v>
      </c>
      <c r="I75">
        <v>3886</v>
      </c>
      <c r="J75">
        <v>4293</v>
      </c>
      <c r="K75">
        <v>4237</v>
      </c>
      <c r="L75">
        <v>4237</v>
      </c>
      <c r="M75">
        <v>10000</v>
      </c>
      <c r="N75">
        <v>10000</v>
      </c>
      <c r="O75">
        <v>10000</v>
      </c>
      <c r="P75">
        <v>10000</v>
      </c>
      <c r="Q75">
        <v>10000</v>
      </c>
      <c r="R75">
        <v>17100</v>
      </c>
    </row>
    <row r="76" spans="1:18">
      <c r="A76">
        <v>73</v>
      </c>
      <c r="B76">
        <v>73</v>
      </c>
      <c r="C76">
        <v>4559</v>
      </c>
      <c r="D76">
        <v>4152</v>
      </c>
      <c r="E76">
        <v>4152</v>
      </c>
      <c r="F76">
        <v>4152</v>
      </c>
      <c r="G76">
        <v>5408</v>
      </c>
      <c r="H76">
        <v>4346</v>
      </c>
      <c r="I76">
        <v>4008</v>
      </c>
      <c r="J76">
        <v>4429</v>
      </c>
      <c r="K76">
        <v>4370</v>
      </c>
      <c r="L76">
        <v>4370</v>
      </c>
      <c r="M76">
        <v>10000</v>
      </c>
      <c r="N76">
        <v>10000</v>
      </c>
      <c r="O76">
        <v>10000</v>
      </c>
      <c r="P76">
        <v>10000</v>
      </c>
      <c r="Q76">
        <v>10000</v>
      </c>
      <c r="R76">
        <v>17200</v>
      </c>
    </row>
    <row r="77" spans="1:18">
      <c r="A77">
        <v>74</v>
      </c>
      <c r="B77">
        <v>74</v>
      </c>
      <c r="C77">
        <v>4698</v>
      </c>
      <c r="D77">
        <v>4278</v>
      </c>
      <c r="E77">
        <v>4278</v>
      </c>
      <c r="F77">
        <v>4278</v>
      </c>
      <c r="G77">
        <v>5574</v>
      </c>
      <c r="H77">
        <v>4478</v>
      </c>
      <c r="I77">
        <v>4131</v>
      </c>
      <c r="J77">
        <v>4564</v>
      </c>
      <c r="K77">
        <v>4504</v>
      </c>
      <c r="L77">
        <v>4504</v>
      </c>
      <c r="M77">
        <v>10000</v>
      </c>
      <c r="N77">
        <v>10000</v>
      </c>
      <c r="O77">
        <v>10000</v>
      </c>
      <c r="P77">
        <v>10000</v>
      </c>
      <c r="Q77">
        <v>10000</v>
      </c>
      <c r="R77">
        <v>17300</v>
      </c>
    </row>
    <row r="78" spans="1:18">
      <c r="A78">
        <v>75</v>
      </c>
      <c r="B78">
        <v>75</v>
      </c>
      <c r="C78">
        <v>4838</v>
      </c>
      <c r="D78">
        <v>4405</v>
      </c>
      <c r="E78">
        <v>4405</v>
      </c>
      <c r="F78">
        <v>4405</v>
      </c>
      <c r="G78">
        <v>5739</v>
      </c>
      <c r="H78">
        <v>4611</v>
      </c>
      <c r="I78">
        <v>4253</v>
      </c>
      <c r="J78">
        <v>4699</v>
      </c>
      <c r="K78">
        <v>4637</v>
      </c>
      <c r="L78">
        <v>4637</v>
      </c>
      <c r="M78">
        <v>10000</v>
      </c>
      <c r="N78">
        <v>10000</v>
      </c>
      <c r="O78">
        <v>10000</v>
      </c>
      <c r="P78">
        <v>10000</v>
      </c>
      <c r="Q78">
        <v>10000</v>
      </c>
      <c r="R78">
        <v>17400</v>
      </c>
    </row>
    <row r="79" spans="1:18">
      <c r="A79">
        <v>76</v>
      </c>
      <c r="B79">
        <v>76</v>
      </c>
      <c r="C79">
        <v>5078</v>
      </c>
      <c r="D79">
        <v>4624</v>
      </c>
      <c r="E79">
        <v>4624</v>
      </c>
      <c r="F79">
        <v>4624</v>
      </c>
      <c r="G79">
        <v>6024</v>
      </c>
      <c r="H79">
        <v>4841</v>
      </c>
      <c r="I79">
        <v>4465</v>
      </c>
      <c r="J79">
        <v>4933</v>
      </c>
      <c r="K79">
        <v>4868</v>
      </c>
      <c r="L79">
        <v>4868</v>
      </c>
      <c r="M79">
        <v>10000</v>
      </c>
      <c r="N79">
        <v>10000</v>
      </c>
      <c r="O79">
        <v>10000</v>
      </c>
      <c r="P79">
        <v>10000</v>
      </c>
      <c r="Q79">
        <v>10000</v>
      </c>
      <c r="R79">
        <v>17500</v>
      </c>
    </row>
    <row r="80" spans="1:18">
      <c r="A80">
        <v>77</v>
      </c>
      <c r="B80">
        <v>77</v>
      </c>
      <c r="C80">
        <v>5319</v>
      </c>
      <c r="D80">
        <v>4844</v>
      </c>
      <c r="E80">
        <v>4844</v>
      </c>
      <c r="F80">
        <v>4844</v>
      </c>
      <c r="G80">
        <v>6310</v>
      </c>
      <c r="H80">
        <v>5070</v>
      </c>
      <c r="I80">
        <v>4676</v>
      </c>
      <c r="J80">
        <v>5167</v>
      </c>
      <c r="K80">
        <v>5099</v>
      </c>
      <c r="L80">
        <v>5099</v>
      </c>
      <c r="M80">
        <v>10000</v>
      </c>
      <c r="N80">
        <v>10000</v>
      </c>
      <c r="O80">
        <v>10000</v>
      </c>
      <c r="P80">
        <v>10000</v>
      </c>
      <c r="Q80">
        <v>10000</v>
      </c>
      <c r="R80">
        <v>17600</v>
      </c>
    </row>
    <row r="81" spans="1:18">
      <c r="A81">
        <v>78</v>
      </c>
      <c r="B81">
        <v>78</v>
      </c>
      <c r="C81">
        <v>5560</v>
      </c>
      <c r="D81">
        <v>5063</v>
      </c>
      <c r="E81">
        <v>5063</v>
      </c>
      <c r="F81">
        <v>5063</v>
      </c>
      <c r="G81">
        <v>6595</v>
      </c>
      <c r="H81">
        <v>5300</v>
      </c>
      <c r="I81">
        <v>4888</v>
      </c>
      <c r="J81">
        <v>5401</v>
      </c>
      <c r="K81">
        <v>5329</v>
      </c>
      <c r="L81">
        <v>5329</v>
      </c>
      <c r="M81">
        <v>10000</v>
      </c>
      <c r="N81">
        <v>10000</v>
      </c>
      <c r="O81">
        <v>10000</v>
      </c>
      <c r="P81">
        <v>10000</v>
      </c>
      <c r="Q81">
        <v>10000</v>
      </c>
      <c r="R81">
        <v>17700</v>
      </c>
    </row>
    <row r="82" spans="1:18">
      <c r="A82">
        <v>79</v>
      </c>
      <c r="B82">
        <v>79</v>
      </c>
      <c r="C82">
        <v>5800</v>
      </c>
      <c r="D82">
        <v>5282</v>
      </c>
      <c r="E82">
        <v>5282</v>
      </c>
      <c r="F82">
        <v>5282</v>
      </c>
      <c r="G82">
        <v>6881</v>
      </c>
      <c r="H82">
        <v>5529</v>
      </c>
      <c r="I82">
        <v>5100</v>
      </c>
      <c r="J82">
        <v>5634</v>
      </c>
      <c r="K82">
        <v>5560</v>
      </c>
      <c r="L82">
        <v>5560</v>
      </c>
      <c r="M82">
        <v>10000</v>
      </c>
      <c r="N82">
        <v>10000</v>
      </c>
      <c r="O82">
        <v>10000</v>
      </c>
      <c r="P82">
        <v>10000</v>
      </c>
      <c r="Q82">
        <v>10000</v>
      </c>
      <c r="R82">
        <v>17800</v>
      </c>
    </row>
    <row r="83" spans="1:18">
      <c r="A83">
        <v>80</v>
      </c>
      <c r="B83">
        <v>80</v>
      </c>
      <c r="C83">
        <v>6041</v>
      </c>
      <c r="D83">
        <v>5501</v>
      </c>
      <c r="E83">
        <v>5501</v>
      </c>
      <c r="F83">
        <v>5501</v>
      </c>
      <c r="G83">
        <v>7166</v>
      </c>
      <c r="H83">
        <v>5758</v>
      </c>
      <c r="I83">
        <v>5311</v>
      </c>
      <c r="J83">
        <v>5868</v>
      </c>
      <c r="K83">
        <v>5791</v>
      </c>
      <c r="L83">
        <v>5791</v>
      </c>
      <c r="M83">
        <v>10000</v>
      </c>
      <c r="N83">
        <v>10000</v>
      </c>
      <c r="O83">
        <v>10000</v>
      </c>
      <c r="P83">
        <v>10000</v>
      </c>
      <c r="Q83">
        <v>10000</v>
      </c>
      <c r="R83">
        <v>17900</v>
      </c>
    </row>
    <row r="84" spans="1:18">
      <c r="A84">
        <v>81</v>
      </c>
      <c r="B84">
        <v>81</v>
      </c>
      <c r="C84">
        <v>6266</v>
      </c>
      <c r="D84">
        <v>5706</v>
      </c>
      <c r="E84">
        <v>5706</v>
      </c>
      <c r="F84">
        <v>5706</v>
      </c>
      <c r="G84">
        <v>7433</v>
      </c>
      <c r="H84">
        <v>5973</v>
      </c>
      <c r="I84">
        <v>5509</v>
      </c>
      <c r="J84">
        <v>6087</v>
      </c>
      <c r="K84">
        <v>6007</v>
      </c>
      <c r="L84">
        <v>6007</v>
      </c>
      <c r="M84">
        <v>10000</v>
      </c>
      <c r="N84">
        <v>10000</v>
      </c>
      <c r="O84">
        <v>10000</v>
      </c>
      <c r="P84">
        <v>10000</v>
      </c>
      <c r="Q84">
        <v>10000</v>
      </c>
      <c r="R84">
        <v>18000</v>
      </c>
    </row>
    <row r="85" spans="1:18">
      <c r="A85">
        <v>82</v>
      </c>
      <c r="B85">
        <v>82</v>
      </c>
      <c r="C85">
        <v>6491</v>
      </c>
      <c r="D85">
        <v>5911</v>
      </c>
      <c r="E85">
        <v>5911</v>
      </c>
      <c r="F85">
        <v>5911</v>
      </c>
      <c r="G85">
        <v>7700</v>
      </c>
      <c r="H85">
        <v>6187</v>
      </c>
      <c r="I85">
        <v>5707</v>
      </c>
      <c r="J85">
        <v>6305</v>
      </c>
      <c r="K85">
        <v>6222</v>
      </c>
      <c r="L85">
        <v>6222</v>
      </c>
      <c r="M85">
        <v>10000</v>
      </c>
      <c r="N85">
        <v>10000</v>
      </c>
      <c r="O85">
        <v>10000</v>
      </c>
      <c r="P85">
        <v>10000</v>
      </c>
      <c r="Q85">
        <v>10000</v>
      </c>
      <c r="R85">
        <v>18100</v>
      </c>
    </row>
    <row r="86" spans="1:18">
      <c r="A86">
        <v>83</v>
      </c>
      <c r="B86">
        <v>83</v>
      </c>
      <c r="C86">
        <v>6716</v>
      </c>
      <c r="D86">
        <v>6116</v>
      </c>
      <c r="E86">
        <v>6116</v>
      </c>
      <c r="F86">
        <v>6116</v>
      </c>
      <c r="G86">
        <v>7967</v>
      </c>
      <c r="H86">
        <v>6402</v>
      </c>
      <c r="I86">
        <v>5904</v>
      </c>
      <c r="J86">
        <v>6524</v>
      </c>
      <c r="K86">
        <v>6438</v>
      </c>
      <c r="L86">
        <v>6438</v>
      </c>
      <c r="M86">
        <v>10000</v>
      </c>
      <c r="N86">
        <v>10000</v>
      </c>
      <c r="O86">
        <v>10000</v>
      </c>
      <c r="P86">
        <v>10000</v>
      </c>
      <c r="Q86">
        <v>10000</v>
      </c>
      <c r="R86">
        <v>18200</v>
      </c>
    </row>
    <row r="87" spans="1:18">
      <c r="A87">
        <v>84</v>
      </c>
      <c r="B87">
        <v>84</v>
      </c>
      <c r="C87">
        <v>6988</v>
      </c>
      <c r="D87">
        <v>6363</v>
      </c>
      <c r="E87">
        <v>6363</v>
      </c>
      <c r="F87">
        <v>6363</v>
      </c>
      <c r="G87">
        <v>8290</v>
      </c>
      <c r="H87">
        <v>6661</v>
      </c>
      <c r="I87">
        <v>6144</v>
      </c>
      <c r="J87">
        <v>6788</v>
      </c>
      <c r="K87">
        <v>6699</v>
      </c>
      <c r="L87">
        <v>6699</v>
      </c>
      <c r="M87">
        <v>10000</v>
      </c>
      <c r="N87">
        <v>10000</v>
      </c>
      <c r="O87">
        <v>10000</v>
      </c>
      <c r="P87">
        <v>10000</v>
      </c>
      <c r="Q87">
        <v>10000</v>
      </c>
      <c r="R87">
        <v>18300</v>
      </c>
    </row>
    <row r="88" spans="1:18">
      <c r="A88">
        <v>85</v>
      </c>
      <c r="B88">
        <v>85</v>
      </c>
      <c r="C88">
        <v>7260</v>
      </c>
      <c r="D88">
        <v>6611</v>
      </c>
      <c r="E88">
        <v>6611</v>
      </c>
      <c r="F88">
        <v>6611</v>
      </c>
      <c r="G88">
        <v>8612</v>
      </c>
      <c r="H88">
        <v>6920</v>
      </c>
      <c r="I88">
        <v>6383</v>
      </c>
      <c r="J88">
        <v>7052</v>
      </c>
      <c r="K88">
        <v>6959</v>
      </c>
      <c r="L88">
        <v>6959</v>
      </c>
      <c r="M88">
        <v>10000</v>
      </c>
      <c r="N88">
        <v>10000</v>
      </c>
      <c r="O88">
        <v>10000</v>
      </c>
      <c r="P88">
        <v>10000</v>
      </c>
      <c r="Q88">
        <v>10000</v>
      </c>
      <c r="R88">
        <v>18400</v>
      </c>
    </row>
    <row r="89" spans="1:18">
      <c r="A89">
        <v>86</v>
      </c>
      <c r="B89">
        <v>86</v>
      </c>
      <c r="C89">
        <v>7532</v>
      </c>
      <c r="D89">
        <v>6859</v>
      </c>
      <c r="E89">
        <v>6859</v>
      </c>
      <c r="F89">
        <v>6859</v>
      </c>
      <c r="G89">
        <v>8935</v>
      </c>
      <c r="H89">
        <v>7180</v>
      </c>
      <c r="I89">
        <v>6622</v>
      </c>
      <c r="J89">
        <v>7317</v>
      </c>
      <c r="K89">
        <v>7220</v>
      </c>
      <c r="L89">
        <v>7220</v>
      </c>
      <c r="M89">
        <v>10000</v>
      </c>
      <c r="N89">
        <v>10000</v>
      </c>
      <c r="O89">
        <v>10000</v>
      </c>
      <c r="P89">
        <v>10000</v>
      </c>
      <c r="Q89">
        <v>10000</v>
      </c>
      <c r="R89">
        <v>18500</v>
      </c>
    </row>
    <row r="90" spans="1:18">
      <c r="A90">
        <v>87</v>
      </c>
      <c r="B90">
        <v>87</v>
      </c>
      <c r="C90">
        <v>7724</v>
      </c>
      <c r="D90">
        <v>7034</v>
      </c>
      <c r="E90">
        <v>7034</v>
      </c>
      <c r="F90">
        <v>7034</v>
      </c>
      <c r="G90">
        <v>9163</v>
      </c>
      <c r="H90">
        <v>7363</v>
      </c>
      <c r="I90">
        <v>6791</v>
      </c>
      <c r="J90">
        <v>7503</v>
      </c>
      <c r="K90">
        <v>7404</v>
      </c>
      <c r="L90">
        <v>7404</v>
      </c>
      <c r="M90">
        <v>10000</v>
      </c>
      <c r="N90">
        <v>10000</v>
      </c>
      <c r="O90">
        <v>10000</v>
      </c>
      <c r="P90">
        <v>10000</v>
      </c>
      <c r="Q90">
        <v>10000</v>
      </c>
      <c r="R90">
        <v>18600</v>
      </c>
    </row>
    <row r="91" spans="1:18">
      <c r="A91">
        <v>88</v>
      </c>
      <c r="B91">
        <v>88</v>
      </c>
      <c r="C91">
        <v>7916</v>
      </c>
      <c r="D91">
        <v>7208</v>
      </c>
      <c r="E91">
        <v>7208</v>
      </c>
      <c r="F91">
        <v>7208</v>
      </c>
      <c r="G91">
        <v>9390</v>
      </c>
      <c r="H91">
        <v>7545</v>
      </c>
      <c r="I91">
        <v>6959</v>
      </c>
      <c r="J91">
        <v>7689</v>
      </c>
      <c r="K91">
        <v>7588</v>
      </c>
      <c r="L91">
        <v>7588</v>
      </c>
      <c r="M91">
        <v>10000</v>
      </c>
      <c r="N91">
        <v>10000</v>
      </c>
      <c r="O91">
        <v>10000</v>
      </c>
      <c r="P91">
        <v>10000</v>
      </c>
      <c r="Q91">
        <v>10000</v>
      </c>
      <c r="R91">
        <v>18700</v>
      </c>
    </row>
    <row r="92" spans="1:18">
      <c r="A92">
        <v>89</v>
      </c>
      <c r="B92">
        <v>89</v>
      </c>
      <c r="C92">
        <v>8107</v>
      </c>
      <c r="D92">
        <v>7383</v>
      </c>
      <c r="E92">
        <v>7383</v>
      </c>
      <c r="F92">
        <v>7383</v>
      </c>
      <c r="G92">
        <v>9617</v>
      </c>
      <c r="H92">
        <v>7728</v>
      </c>
      <c r="I92">
        <v>7128</v>
      </c>
      <c r="J92">
        <v>7875</v>
      </c>
      <c r="K92">
        <v>7772</v>
      </c>
      <c r="L92">
        <v>7772</v>
      </c>
      <c r="M92">
        <v>10000</v>
      </c>
      <c r="N92">
        <v>10000</v>
      </c>
      <c r="O92">
        <v>10000</v>
      </c>
      <c r="P92">
        <v>10000</v>
      </c>
      <c r="Q92">
        <v>10000</v>
      </c>
      <c r="R92">
        <v>18800</v>
      </c>
    </row>
    <row r="93" spans="1:18">
      <c r="A93">
        <v>90</v>
      </c>
      <c r="B93">
        <v>90</v>
      </c>
      <c r="C93">
        <v>8299</v>
      </c>
      <c r="D93">
        <v>7557</v>
      </c>
      <c r="E93">
        <v>7557</v>
      </c>
      <c r="F93">
        <v>7557</v>
      </c>
      <c r="G93">
        <v>9845</v>
      </c>
      <c r="H93">
        <v>7911</v>
      </c>
      <c r="I93">
        <v>7296</v>
      </c>
      <c r="J93">
        <v>8062</v>
      </c>
      <c r="K93">
        <v>7955</v>
      </c>
      <c r="L93">
        <v>7955</v>
      </c>
      <c r="M93">
        <v>10000</v>
      </c>
      <c r="N93">
        <v>10000</v>
      </c>
      <c r="O93">
        <v>10000</v>
      </c>
      <c r="P93">
        <v>10000</v>
      </c>
      <c r="Q93">
        <v>10000</v>
      </c>
      <c r="R93">
        <v>18900</v>
      </c>
    </row>
    <row r="94" spans="1:18">
      <c r="A94">
        <v>91</v>
      </c>
      <c r="B94">
        <v>91</v>
      </c>
      <c r="C94">
        <v>8568</v>
      </c>
      <c r="D94">
        <v>7802</v>
      </c>
      <c r="E94">
        <v>7802</v>
      </c>
      <c r="F94">
        <v>7802</v>
      </c>
      <c r="G94">
        <v>10164</v>
      </c>
      <c r="H94">
        <v>8167</v>
      </c>
      <c r="I94">
        <v>7533</v>
      </c>
      <c r="J94">
        <v>8323</v>
      </c>
      <c r="K94">
        <v>8213</v>
      </c>
      <c r="L94">
        <v>8213</v>
      </c>
      <c r="M94">
        <v>10000</v>
      </c>
      <c r="N94">
        <v>10000</v>
      </c>
      <c r="O94">
        <v>10000</v>
      </c>
      <c r="P94">
        <v>10000</v>
      </c>
      <c r="Q94">
        <v>10000</v>
      </c>
      <c r="R94">
        <v>19000</v>
      </c>
    </row>
    <row r="95" spans="1:18">
      <c r="A95">
        <v>92</v>
      </c>
      <c r="B95">
        <v>92</v>
      </c>
      <c r="C95">
        <v>8837</v>
      </c>
      <c r="D95">
        <v>8047</v>
      </c>
      <c r="E95">
        <v>8047</v>
      </c>
      <c r="F95">
        <v>8047</v>
      </c>
      <c r="G95">
        <v>10483</v>
      </c>
      <c r="H95">
        <v>8423</v>
      </c>
      <c r="I95">
        <v>7769</v>
      </c>
      <c r="J95">
        <v>8584</v>
      </c>
      <c r="K95">
        <v>8471</v>
      </c>
      <c r="L95">
        <v>8471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19100</v>
      </c>
    </row>
    <row r="96" spans="1:18">
      <c r="A96">
        <v>93</v>
      </c>
      <c r="B96">
        <v>93</v>
      </c>
      <c r="C96">
        <v>9355</v>
      </c>
      <c r="D96">
        <v>8519</v>
      </c>
      <c r="E96">
        <v>8519</v>
      </c>
      <c r="F96">
        <v>8519</v>
      </c>
      <c r="G96">
        <v>11098</v>
      </c>
      <c r="H96">
        <v>8918</v>
      </c>
      <c r="I96">
        <v>8225</v>
      </c>
      <c r="J96">
        <v>9088</v>
      </c>
      <c r="K96">
        <v>8968</v>
      </c>
      <c r="L96">
        <v>8968</v>
      </c>
      <c r="M96">
        <v>10000</v>
      </c>
      <c r="N96">
        <v>10000</v>
      </c>
      <c r="O96">
        <v>10000</v>
      </c>
      <c r="P96">
        <v>10000</v>
      </c>
      <c r="Q96">
        <v>10000</v>
      </c>
      <c r="R96">
        <v>19200</v>
      </c>
    </row>
    <row r="97" spans="1:18">
      <c r="A97">
        <v>94</v>
      </c>
      <c r="B97">
        <v>94</v>
      </c>
      <c r="C97">
        <v>9874</v>
      </c>
      <c r="D97">
        <v>8992</v>
      </c>
      <c r="E97">
        <v>8992</v>
      </c>
      <c r="F97">
        <v>8992</v>
      </c>
      <c r="G97">
        <v>11714</v>
      </c>
      <c r="H97">
        <v>9412</v>
      </c>
      <c r="I97">
        <v>8682</v>
      </c>
      <c r="J97">
        <v>9592</v>
      </c>
      <c r="K97">
        <v>9466</v>
      </c>
      <c r="L97">
        <v>9466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19300</v>
      </c>
    </row>
    <row r="98" spans="1:18">
      <c r="A98">
        <v>95</v>
      </c>
      <c r="B98">
        <v>95</v>
      </c>
      <c r="C98">
        <v>10226</v>
      </c>
      <c r="D98">
        <v>9312</v>
      </c>
      <c r="E98">
        <v>9312</v>
      </c>
      <c r="F98">
        <v>9312</v>
      </c>
      <c r="G98">
        <v>12130</v>
      </c>
      <c r="H98">
        <v>9747</v>
      </c>
      <c r="I98">
        <v>8990</v>
      </c>
      <c r="J98">
        <v>9933</v>
      </c>
      <c r="K98">
        <v>9802</v>
      </c>
      <c r="L98">
        <v>9802</v>
      </c>
      <c r="M98">
        <v>10000</v>
      </c>
      <c r="N98">
        <v>10000</v>
      </c>
      <c r="O98">
        <v>10000</v>
      </c>
      <c r="P98">
        <v>10000</v>
      </c>
      <c r="Q98">
        <v>10000</v>
      </c>
      <c r="R98">
        <v>19400</v>
      </c>
    </row>
    <row r="99" spans="1:18">
      <c r="A99">
        <v>96</v>
      </c>
      <c r="B99">
        <v>96</v>
      </c>
      <c r="C99">
        <v>10577</v>
      </c>
      <c r="D99">
        <v>9632</v>
      </c>
      <c r="E99">
        <v>9632</v>
      </c>
      <c r="F99">
        <v>9632</v>
      </c>
      <c r="G99">
        <v>12547</v>
      </c>
      <c r="H99">
        <v>10082</v>
      </c>
      <c r="I99">
        <v>9299</v>
      </c>
      <c r="J99">
        <v>10274</v>
      </c>
      <c r="K99">
        <v>10139</v>
      </c>
      <c r="L99">
        <v>10139</v>
      </c>
      <c r="M99">
        <v>10000</v>
      </c>
      <c r="N99">
        <v>10000</v>
      </c>
      <c r="O99">
        <v>10000</v>
      </c>
      <c r="P99">
        <v>10000</v>
      </c>
      <c r="Q99">
        <v>10000</v>
      </c>
      <c r="R99">
        <v>19500</v>
      </c>
    </row>
    <row r="100" spans="1:18">
      <c r="A100">
        <v>97</v>
      </c>
      <c r="B100">
        <v>97</v>
      </c>
      <c r="C100">
        <v>11672</v>
      </c>
      <c r="D100">
        <v>10629</v>
      </c>
      <c r="E100">
        <v>10629</v>
      </c>
      <c r="F100">
        <v>10629</v>
      </c>
      <c r="G100">
        <v>13846</v>
      </c>
      <c r="H100">
        <v>11126</v>
      </c>
      <c r="I100">
        <v>10262</v>
      </c>
      <c r="J100">
        <v>11338</v>
      </c>
      <c r="K100">
        <v>11189</v>
      </c>
      <c r="L100">
        <v>11189</v>
      </c>
      <c r="M100">
        <v>10000</v>
      </c>
      <c r="N100">
        <v>10000</v>
      </c>
      <c r="O100">
        <v>10000</v>
      </c>
      <c r="P100">
        <v>10000</v>
      </c>
      <c r="Q100">
        <v>10000</v>
      </c>
      <c r="R100">
        <v>19600</v>
      </c>
    </row>
    <row r="101" spans="1:18">
      <c r="A101">
        <v>98</v>
      </c>
      <c r="B101">
        <v>98</v>
      </c>
      <c r="C101">
        <v>12767</v>
      </c>
      <c r="D101">
        <v>11626</v>
      </c>
      <c r="E101">
        <v>11626</v>
      </c>
      <c r="F101">
        <v>11626</v>
      </c>
      <c r="G101">
        <v>15145</v>
      </c>
      <c r="H101">
        <v>12169</v>
      </c>
      <c r="I101">
        <v>11224</v>
      </c>
      <c r="J101">
        <v>12401</v>
      </c>
      <c r="K101">
        <v>12238</v>
      </c>
      <c r="L101">
        <v>12238</v>
      </c>
      <c r="M101">
        <v>10000</v>
      </c>
      <c r="N101">
        <v>10000</v>
      </c>
      <c r="O101">
        <v>10000</v>
      </c>
      <c r="P101">
        <v>10000</v>
      </c>
      <c r="Q101">
        <v>10000</v>
      </c>
      <c r="R101">
        <v>19700</v>
      </c>
    </row>
    <row r="102" spans="1:18">
      <c r="A102">
        <v>99</v>
      </c>
      <c r="B102">
        <v>99</v>
      </c>
      <c r="C102">
        <v>13220</v>
      </c>
      <c r="D102">
        <v>12038</v>
      </c>
      <c r="E102">
        <v>12038</v>
      </c>
      <c r="F102">
        <v>12038</v>
      </c>
      <c r="G102">
        <v>15682</v>
      </c>
      <c r="H102">
        <v>12601</v>
      </c>
      <c r="I102">
        <v>11623</v>
      </c>
      <c r="J102">
        <v>12842</v>
      </c>
      <c r="K102">
        <v>12673</v>
      </c>
      <c r="L102">
        <v>12673</v>
      </c>
      <c r="M102">
        <v>10000</v>
      </c>
      <c r="N102">
        <v>10000</v>
      </c>
      <c r="O102">
        <v>10000</v>
      </c>
      <c r="P102">
        <v>10000</v>
      </c>
      <c r="Q102">
        <v>10000</v>
      </c>
      <c r="R102">
        <v>19800</v>
      </c>
    </row>
    <row r="103" spans="1:18">
      <c r="A103">
        <v>100</v>
      </c>
      <c r="B103">
        <v>100</v>
      </c>
      <c r="C103">
        <v>13673</v>
      </c>
      <c r="D103">
        <v>12451</v>
      </c>
      <c r="E103">
        <v>12451</v>
      </c>
      <c r="F103">
        <v>12451</v>
      </c>
      <c r="G103">
        <v>16220</v>
      </c>
      <c r="H103">
        <v>13033</v>
      </c>
      <c r="I103">
        <v>12021</v>
      </c>
      <c r="J103">
        <v>13282</v>
      </c>
      <c r="K103">
        <v>13107</v>
      </c>
      <c r="L103">
        <v>13107</v>
      </c>
      <c r="M103">
        <v>10000</v>
      </c>
      <c r="N103">
        <v>10000</v>
      </c>
      <c r="O103">
        <v>10000</v>
      </c>
      <c r="P103">
        <v>10000</v>
      </c>
      <c r="Q103">
        <v>10000</v>
      </c>
      <c r="R103">
        <v>19900</v>
      </c>
    </row>
    <row r="104" spans="1:18">
      <c r="A104">
        <v>101</v>
      </c>
      <c r="B104">
        <v>101</v>
      </c>
      <c r="C104">
        <v>15256</v>
      </c>
      <c r="D104">
        <v>13893</v>
      </c>
      <c r="E104">
        <v>13893</v>
      </c>
      <c r="F104">
        <v>13893</v>
      </c>
      <c r="G104">
        <v>18098</v>
      </c>
      <c r="H104">
        <v>14543</v>
      </c>
      <c r="I104">
        <v>13413</v>
      </c>
      <c r="J104">
        <v>14820</v>
      </c>
      <c r="K104">
        <v>14625</v>
      </c>
      <c r="L104">
        <v>14625</v>
      </c>
      <c r="M104">
        <v>10000</v>
      </c>
      <c r="N104">
        <v>10000</v>
      </c>
      <c r="O104">
        <v>10000</v>
      </c>
      <c r="P104">
        <v>10000</v>
      </c>
      <c r="Q104">
        <v>10000</v>
      </c>
      <c r="R104">
        <v>20000</v>
      </c>
    </row>
    <row r="105" spans="1:18">
      <c r="A105">
        <v>102</v>
      </c>
      <c r="B105">
        <v>102</v>
      </c>
      <c r="C105">
        <v>15828</v>
      </c>
      <c r="D105">
        <v>14414</v>
      </c>
      <c r="E105">
        <v>14414</v>
      </c>
      <c r="F105">
        <v>14414</v>
      </c>
      <c r="G105">
        <v>18777</v>
      </c>
      <c r="H105">
        <v>15088</v>
      </c>
      <c r="I105">
        <v>13916</v>
      </c>
      <c r="J105">
        <v>15376</v>
      </c>
      <c r="K105">
        <v>15173</v>
      </c>
      <c r="L105">
        <v>15173</v>
      </c>
      <c r="M105">
        <v>10000</v>
      </c>
      <c r="N105">
        <v>10000</v>
      </c>
      <c r="O105">
        <v>10000</v>
      </c>
      <c r="P105">
        <v>10000</v>
      </c>
      <c r="Q105">
        <v>10000</v>
      </c>
      <c r="R105">
        <v>20100</v>
      </c>
    </row>
    <row r="106" spans="1:18">
      <c r="A106">
        <v>103</v>
      </c>
      <c r="B106">
        <v>103</v>
      </c>
      <c r="C106">
        <v>16434</v>
      </c>
      <c r="D106">
        <v>14965</v>
      </c>
      <c r="E106">
        <v>14965</v>
      </c>
      <c r="F106">
        <v>14965</v>
      </c>
      <c r="G106">
        <v>19495</v>
      </c>
      <c r="H106">
        <v>15665</v>
      </c>
      <c r="I106">
        <v>14449</v>
      </c>
      <c r="J106">
        <v>15964</v>
      </c>
      <c r="K106">
        <v>15754</v>
      </c>
      <c r="L106">
        <v>15754</v>
      </c>
      <c r="M106">
        <v>10000</v>
      </c>
      <c r="N106">
        <v>10000</v>
      </c>
      <c r="O106">
        <v>10000</v>
      </c>
      <c r="P106">
        <v>10000</v>
      </c>
      <c r="Q106">
        <v>10000</v>
      </c>
      <c r="R106">
        <v>20200</v>
      </c>
    </row>
    <row r="107" spans="1:18">
      <c r="A107">
        <v>104</v>
      </c>
      <c r="B107">
        <v>104</v>
      </c>
      <c r="C107">
        <v>17040</v>
      </c>
      <c r="D107">
        <v>15517</v>
      </c>
      <c r="E107">
        <v>15517</v>
      </c>
      <c r="F107">
        <v>15517</v>
      </c>
      <c r="G107">
        <v>20214</v>
      </c>
      <c r="H107">
        <v>16243</v>
      </c>
      <c r="I107">
        <v>14981</v>
      </c>
      <c r="J107">
        <v>16552</v>
      </c>
      <c r="K107">
        <v>16334</v>
      </c>
      <c r="L107">
        <v>16334</v>
      </c>
      <c r="M107">
        <v>10000</v>
      </c>
      <c r="N107">
        <v>10000</v>
      </c>
      <c r="O107">
        <v>10000</v>
      </c>
      <c r="P107">
        <v>10000</v>
      </c>
      <c r="Q107">
        <v>10000</v>
      </c>
      <c r="R107">
        <v>20300</v>
      </c>
    </row>
    <row r="108" spans="1:18">
      <c r="A108">
        <v>105</v>
      </c>
      <c r="B108">
        <v>105</v>
      </c>
      <c r="C108">
        <v>17362</v>
      </c>
      <c r="D108">
        <v>15810</v>
      </c>
      <c r="E108">
        <v>15810</v>
      </c>
      <c r="F108">
        <v>15810</v>
      </c>
      <c r="G108">
        <v>20596</v>
      </c>
      <c r="H108">
        <v>16550</v>
      </c>
      <c r="I108">
        <v>15265</v>
      </c>
      <c r="J108">
        <v>16866</v>
      </c>
      <c r="K108">
        <v>16643</v>
      </c>
      <c r="L108">
        <v>16643</v>
      </c>
      <c r="M108">
        <v>10000</v>
      </c>
      <c r="N108">
        <v>10000</v>
      </c>
      <c r="O108">
        <v>10000</v>
      </c>
      <c r="P108">
        <v>10000</v>
      </c>
      <c r="Q108">
        <v>10000</v>
      </c>
      <c r="R108">
        <v>20400</v>
      </c>
    </row>
    <row r="109" spans="1:18">
      <c r="A109">
        <v>106</v>
      </c>
      <c r="B109">
        <v>106</v>
      </c>
      <c r="C109">
        <v>17685</v>
      </c>
      <c r="D109">
        <v>16104</v>
      </c>
      <c r="E109">
        <v>16104</v>
      </c>
      <c r="F109">
        <v>16104</v>
      </c>
      <c r="G109">
        <v>20979</v>
      </c>
      <c r="H109">
        <v>16858</v>
      </c>
      <c r="I109">
        <v>15548</v>
      </c>
      <c r="J109">
        <v>17179</v>
      </c>
      <c r="K109">
        <v>16953</v>
      </c>
      <c r="L109">
        <v>16953</v>
      </c>
      <c r="M109">
        <v>10000</v>
      </c>
      <c r="N109">
        <v>10000</v>
      </c>
      <c r="O109">
        <v>10000</v>
      </c>
      <c r="P109">
        <v>10000</v>
      </c>
      <c r="Q109">
        <v>10000</v>
      </c>
      <c r="R109">
        <v>20500</v>
      </c>
    </row>
    <row r="110" spans="1:18">
      <c r="A110">
        <v>107</v>
      </c>
      <c r="B110">
        <v>107</v>
      </c>
      <c r="C110">
        <v>18924</v>
      </c>
      <c r="D110">
        <v>17233</v>
      </c>
      <c r="E110">
        <v>17233</v>
      </c>
      <c r="F110">
        <v>17233</v>
      </c>
      <c r="G110">
        <v>22449</v>
      </c>
      <c r="H110">
        <v>18039</v>
      </c>
      <c r="I110">
        <v>16638</v>
      </c>
      <c r="J110">
        <v>18383</v>
      </c>
      <c r="K110">
        <v>18141</v>
      </c>
      <c r="L110">
        <v>18141</v>
      </c>
      <c r="M110">
        <v>10000</v>
      </c>
      <c r="N110">
        <v>10000</v>
      </c>
      <c r="O110">
        <v>10000</v>
      </c>
      <c r="P110">
        <v>10000</v>
      </c>
      <c r="Q110">
        <v>10000</v>
      </c>
      <c r="R110">
        <v>20600</v>
      </c>
    </row>
    <row r="111" spans="1:18">
      <c r="A111">
        <v>108</v>
      </c>
      <c r="B111">
        <v>108</v>
      </c>
      <c r="C111">
        <v>19544</v>
      </c>
      <c r="D111">
        <v>17798</v>
      </c>
      <c r="E111">
        <v>17798</v>
      </c>
      <c r="F111">
        <v>17798</v>
      </c>
      <c r="G111">
        <v>23185</v>
      </c>
      <c r="H111">
        <v>18630</v>
      </c>
      <c r="I111">
        <v>17183</v>
      </c>
      <c r="J111">
        <v>18985</v>
      </c>
      <c r="K111">
        <v>18735</v>
      </c>
      <c r="L111">
        <v>18735</v>
      </c>
      <c r="M111">
        <v>10000</v>
      </c>
      <c r="N111">
        <v>10000</v>
      </c>
      <c r="O111">
        <v>10000</v>
      </c>
      <c r="P111">
        <v>10000</v>
      </c>
      <c r="Q111">
        <v>10000</v>
      </c>
      <c r="R111">
        <v>20700</v>
      </c>
    </row>
    <row r="112" spans="1:18">
      <c r="A112">
        <v>109</v>
      </c>
      <c r="B112">
        <v>109</v>
      </c>
      <c r="C112">
        <v>20165</v>
      </c>
      <c r="D112">
        <v>18363</v>
      </c>
      <c r="E112">
        <v>18363</v>
      </c>
      <c r="F112">
        <v>18363</v>
      </c>
      <c r="G112">
        <v>23921</v>
      </c>
      <c r="H112">
        <v>19222</v>
      </c>
      <c r="I112">
        <v>17729</v>
      </c>
      <c r="J112">
        <v>19588</v>
      </c>
      <c r="K112">
        <v>19330</v>
      </c>
      <c r="L112">
        <v>19330</v>
      </c>
      <c r="M112">
        <v>10000</v>
      </c>
      <c r="N112">
        <v>10000</v>
      </c>
      <c r="O112">
        <v>10000</v>
      </c>
      <c r="P112">
        <v>10000</v>
      </c>
      <c r="Q112">
        <v>10000</v>
      </c>
      <c r="R112">
        <v>20800</v>
      </c>
    </row>
    <row r="113" spans="1:18">
      <c r="A113">
        <v>110</v>
      </c>
      <c r="B113">
        <v>110</v>
      </c>
      <c r="C113">
        <v>22068</v>
      </c>
      <c r="D113">
        <v>20096</v>
      </c>
      <c r="E113">
        <v>20096</v>
      </c>
      <c r="F113">
        <v>20096</v>
      </c>
      <c r="G113">
        <v>26179</v>
      </c>
      <c r="H113">
        <v>21036</v>
      </c>
      <c r="I113">
        <v>19402</v>
      </c>
      <c r="J113">
        <v>21437</v>
      </c>
      <c r="K113">
        <v>21155</v>
      </c>
      <c r="L113">
        <v>21155</v>
      </c>
      <c r="M113">
        <v>10000</v>
      </c>
      <c r="N113">
        <v>10000</v>
      </c>
      <c r="O113">
        <v>10000</v>
      </c>
      <c r="P113">
        <v>10000</v>
      </c>
      <c r="Q113">
        <v>10000</v>
      </c>
      <c r="R113">
        <v>20900</v>
      </c>
    </row>
    <row r="114" spans="1:18">
      <c r="A114">
        <v>111</v>
      </c>
      <c r="B114">
        <v>111</v>
      </c>
      <c r="C114">
        <v>23464</v>
      </c>
      <c r="D114">
        <v>21367</v>
      </c>
      <c r="E114">
        <v>21367</v>
      </c>
      <c r="F114">
        <v>21367</v>
      </c>
      <c r="G114">
        <v>27834</v>
      </c>
      <c r="H114">
        <v>22366</v>
      </c>
      <c r="I114">
        <v>20629</v>
      </c>
      <c r="J114">
        <v>22793</v>
      </c>
      <c r="K114">
        <v>22492</v>
      </c>
      <c r="L114">
        <v>22492</v>
      </c>
      <c r="M114">
        <v>10000</v>
      </c>
      <c r="N114">
        <v>10000</v>
      </c>
      <c r="O114">
        <v>10000</v>
      </c>
      <c r="P114">
        <v>10000</v>
      </c>
      <c r="Q114">
        <v>10000</v>
      </c>
      <c r="R114">
        <v>21000</v>
      </c>
    </row>
    <row r="115" spans="1:18">
      <c r="A115">
        <v>112</v>
      </c>
      <c r="B115">
        <v>112</v>
      </c>
      <c r="C115">
        <v>24794</v>
      </c>
      <c r="D115">
        <v>22578</v>
      </c>
      <c r="E115">
        <v>22578</v>
      </c>
      <c r="F115">
        <v>22578</v>
      </c>
      <c r="G115">
        <v>29413</v>
      </c>
      <c r="H115">
        <v>23634</v>
      </c>
      <c r="I115">
        <v>21799</v>
      </c>
      <c r="J115">
        <v>24085</v>
      </c>
      <c r="K115">
        <v>23768</v>
      </c>
      <c r="L115">
        <v>23768</v>
      </c>
      <c r="M115">
        <v>10000</v>
      </c>
      <c r="N115">
        <v>10000</v>
      </c>
      <c r="O115">
        <v>10000</v>
      </c>
      <c r="P115">
        <v>10000</v>
      </c>
      <c r="Q115">
        <v>10000</v>
      </c>
      <c r="R115">
        <v>21100</v>
      </c>
    </row>
    <row r="116" spans="1:18">
      <c r="A116">
        <v>113</v>
      </c>
      <c r="B116">
        <v>113</v>
      </c>
      <c r="C116">
        <v>25135</v>
      </c>
      <c r="D116">
        <v>22888</v>
      </c>
      <c r="E116">
        <v>22888</v>
      </c>
      <c r="F116">
        <v>22888</v>
      </c>
      <c r="G116">
        <v>29817</v>
      </c>
      <c r="H116">
        <v>23959</v>
      </c>
      <c r="I116">
        <v>22098</v>
      </c>
      <c r="J116">
        <v>24416</v>
      </c>
      <c r="K116">
        <v>24094</v>
      </c>
      <c r="L116">
        <v>24094</v>
      </c>
      <c r="M116">
        <v>10000</v>
      </c>
      <c r="N116">
        <v>10000</v>
      </c>
      <c r="O116">
        <v>10000</v>
      </c>
      <c r="P116">
        <v>10000</v>
      </c>
      <c r="Q116">
        <v>10000</v>
      </c>
      <c r="R116">
        <v>21200</v>
      </c>
    </row>
    <row r="117" spans="1:18">
      <c r="A117">
        <v>114</v>
      </c>
      <c r="B117">
        <v>114</v>
      </c>
      <c r="C117">
        <v>25475</v>
      </c>
      <c r="D117">
        <v>23198</v>
      </c>
      <c r="E117">
        <v>23198</v>
      </c>
      <c r="F117">
        <v>23198</v>
      </c>
      <c r="G117">
        <v>30220</v>
      </c>
      <c r="H117">
        <v>24283</v>
      </c>
      <c r="I117">
        <v>22398</v>
      </c>
      <c r="J117">
        <v>24746</v>
      </c>
      <c r="K117">
        <v>24421</v>
      </c>
      <c r="L117">
        <v>24421</v>
      </c>
      <c r="M117">
        <v>10000</v>
      </c>
      <c r="N117">
        <v>10000</v>
      </c>
      <c r="O117">
        <v>10000</v>
      </c>
      <c r="P117">
        <v>10000</v>
      </c>
      <c r="Q117">
        <v>10000</v>
      </c>
      <c r="R117">
        <v>21300</v>
      </c>
    </row>
    <row r="118" spans="1:18">
      <c r="A118">
        <v>115</v>
      </c>
      <c r="B118">
        <v>115</v>
      </c>
      <c r="C118">
        <v>26192</v>
      </c>
      <c r="D118">
        <v>23851</v>
      </c>
      <c r="E118">
        <v>23851</v>
      </c>
      <c r="F118">
        <v>23851</v>
      </c>
      <c r="G118">
        <v>31070</v>
      </c>
      <c r="H118">
        <v>24966</v>
      </c>
      <c r="I118">
        <v>23028</v>
      </c>
      <c r="J118">
        <v>25442</v>
      </c>
      <c r="K118">
        <v>25107</v>
      </c>
      <c r="L118">
        <v>25107</v>
      </c>
      <c r="M118">
        <v>10000</v>
      </c>
      <c r="N118">
        <v>10000</v>
      </c>
      <c r="O118">
        <v>10000</v>
      </c>
      <c r="P118">
        <v>10000</v>
      </c>
      <c r="Q118">
        <v>10000</v>
      </c>
      <c r="R118">
        <v>21400</v>
      </c>
    </row>
    <row r="119" spans="1:18">
      <c r="A119">
        <v>116</v>
      </c>
      <c r="B119">
        <v>116</v>
      </c>
      <c r="C119">
        <v>26908</v>
      </c>
      <c r="D119">
        <v>24503</v>
      </c>
      <c r="E119">
        <v>24503</v>
      </c>
      <c r="F119">
        <v>24503</v>
      </c>
      <c r="G119">
        <v>31920</v>
      </c>
      <c r="H119">
        <v>25649</v>
      </c>
      <c r="I119">
        <v>23657</v>
      </c>
      <c r="J119">
        <v>26138</v>
      </c>
      <c r="K119">
        <v>25794</v>
      </c>
      <c r="L119">
        <v>25794</v>
      </c>
      <c r="M119">
        <v>10000</v>
      </c>
      <c r="N119">
        <v>10000</v>
      </c>
      <c r="O119">
        <v>10000</v>
      </c>
      <c r="P119">
        <v>10000</v>
      </c>
      <c r="Q119">
        <v>10000</v>
      </c>
      <c r="R119">
        <v>21500</v>
      </c>
    </row>
    <row r="120" spans="1:18">
      <c r="A120">
        <v>117</v>
      </c>
      <c r="B120">
        <v>117</v>
      </c>
      <c r="C120">
        <v>27458</v>
      </c>
      <c r="D120">
        <v>25004</v>
      </c>
      <c r="E120">
        <v>25004</v>
      </c>
      <c r="F120">
        <v>25004</v>
      </c>
      <c r="G120">
        <v>32573</v>
      </c>
      <c r="H120">
        <v>26174</v>
      </c>
      <c r="I120">
        <v>24141</v>
      </c>
      <c r="J120">
        <v>26673</v>
      </c>
      <c r="K120">
        <v>26321</v>
      </c>
      <c r="L120">
        <v>26321</v>
      </c>
      <c r="M120">
        <v>10000</v>
      </c>
      <c r="N120">
        <v>10000</v>
      </c>
      <c r="O120">
        <v>10000</v>
      </c>
      <c r="P120">
        <v>10000</v>
      </c>
      <c r="Q120">
        <v>10000</v>
      </c>
      <c r="R120">
        <v>21600</v>
      </c>
    </row>
    <row r="121" spans="1:18">
      <c r="A121">
        <v>118</v>
      </c>
      <c r="B121">
        <v>118</v>
      </c>
      <c r="C121">
        <v>28200</v>
      </c>
      <c r="D121">
        <v>25680</v>
      </c>
      <c r="E121">
        <v>25680</v>
      </c>
      <c r="F121">
        <v>25680</v>
      </c>
      <c r="G121">
        <v>33453</v>
      </c>
      <c r="H121">
        <v>26881</v>
      </c>
      <c r="I121">
        <v>24793</v>
      </c>
      <c r="J121">
        <v>27393</v>
      </c>
      <c r="K121">
        <v>27032</v>
      </c>
      <c r="L121">
        <v>27032</v>
      </c>
      <c r="M121">
        <v>10000</v>
      </c>
      <c r="N121">
        <v>10000</v>
      </c>
      <c r="O121">
        <v>10000</v>
      </c>
      <c r="P121">
        <v>10000</v>
      </c>
      <c r="Q121">
        <v>10000</v>
      </c>
      <c r="R121">
        <v>21700</v>
      </c>
    </row>
    <row r="122" spans="1:18">
      <c r="A122">
        <v>119</v>
      </c>
      <c r="B122">
        <v>119</v>
      </c>
      <c r="C122">
        <v>28941</v>
      </c>
      <c r="D122">
        <v>26355</v>
      </c>
      <c r="E122">
        <v>26355</v>
      </c>
      <c r="F122">
        <v>26355</v>
      </c>
      <c r="G122">
        <v>34333</v>
      </c>
      <c r="H122">
        <v>27588</v>
      </c>
      <c r="I122">
        <v>25445</v>
      </c>
      <c r="J122">
        <v>28114</v>
      </c>
      <c r="K122">
        <v>27743</v>
      </c>
      <c r="L122">
        <v>27743</v>
      </c>
      <c r="M122">
        <v>10000</v>
      </c>
      <c r="N122">
        <v>10000</v>
      </c>
      <c r="O122">
        <v>10000</v>
      </c>
      <c r="P122">
        <v>10000</v>
      </c>
      <c r="Q122">
        <v>10000</v>
      </c>
      <c r="R122">
        <v>21800</v>
      </c>
    </row>
    <row r="123" spans="1:18">
      <c r="A123">
        <v>120</v>
      </c>
      <c r="B123">
        <v>120</v>
      </c>
      <c r="C123">
        <v>32863</v>
      </c>
      <c r="D123">
        <v>29926</v>
      </c>
      <c r="E123">
        <v>29926</v>
      </c>
      <c r="F123">
        <v>29926</v>
      </c>
      <c r="G123">
        <v>38985</v>
      </c>
      <c r="H123">
        <v>31326</v>
      </c>
      <c r="I123">
        <v>28893</v>
      </c>
      <c r="J123">
        <v>31923</v>
      </c>
      <c r="K123">
        <v>31503</v>
      </c>
      <c r="L123">
        <v>31503</v>
      </c>
      <c r="M123">
        <v>10000</v>
      </c>
      <c r="N123">
        <v>10000</v>
      </c>
      <c r="O123">
        <v>10000</v>
      </c>
      <c r="P123">
        <v>10000</v>
      </c>
      <c r="Q123">
        <v>10000</v>
      </c>
      <c r="R123">
        <v>21900</v>
      </c>
    </row>
    <row r="124" spans="1:18">
      <c r="A124">
        <v>121</v>
      </c>
      <c r="B124">
        <v>121</v>
      </c>
      <c r="C124">
        <v>37170</v>
      </c>
      <c r="D124">
        <v>33849</v>
      </c>
      <c r="E124">
        <v>33849</v>
      </c>
      <c r="F124">
        <v>33849</v>
      </c>
      <c r="G124">
        <v>44094</v>
      </c>
      <c r="H124">
        <v>35432</v>
      </c>
      <c r="I124">
        <v>32680</v>
      </c>
      <c r="J124">
        <v>36107</v>
      </c>
      <c r="K124">
        <v>35632</v>
      </c>
      <c r="L124">
        <v>35632</v>
      </c>
      <c r="M124">
        <v>10000</v>
      </c>
      <c r="N124">
        <v>10000</v>
      </c>
      <c r="O124">
        <v>10000</v>
      </c>
      <c r="P124">
        <v>10000</v>
      </c>
      <c r="Q124">
        <v>10000</v>
      </c>
      <c r="R124">
        <v>22000</v>
      </c>
    </row>
    <row r="125" spans="1:18">
      <c r="A125">
        <v>122</v>
      </c>
      <c r="B125">
        <v>122</v>
      </c>
      <c r="C125">
        <v>37790</v>
      </c>
      <c r="D125">
        <v>34413</v>
      </c>
      <c r="E125">
        <v>34413</v>
      </c>
      <c r="F125">
        <v>34413</v>
      </c>
      <c r="G125">
        <v>44830</v>
      </c>
      <c r="H125">
        <v>36023</v>
      </c>
      <c r="I125">
        <v>33225</v>
      </c>
      <c r="J125">
        <v>36709</v>
      </c>
      <c r="K125">
        <v>36226</v>
      </c>
      <c r="L125">
        <v>36226</v>
      </c>
      <c r="M125">
        <v>10000</v>
      </c>
      <c r="N125">
        <v>10000</v>
      </c>
      <c r="O125">
        <v>10000</v>
      </c>
      <c r="P125">
        <v>10000</v>
      </c>
      <c r="Q125">
        <v>10000</v>
      </c>
      <c r="R125">
        <v>22100</v>
      </c>
    </row>
    <row r="126" spans="1:18">
      <c r="A126">
        <v>123</v>
      </c>
      <c r="B126">
        <v>123</v>
      </c>
      <c r="C126">
        <v>38694</v>
      </c>
      <c r="D126">
        <v>35236</v>
      </c>
      <c r="E126">
        <v>35236</v>
      </c>
      <c r="F126">
        <v>35236</v>
      </c>
      <c r="G126">
        <v>45902</v>
      </c>
      <c r="H126">
        <v>36884</v>
      </c>
      <c r="I126">
        <v>34020</v>
      </c>
      <c r="J126">
        <v>37588</v>
      </c>
      <c r="K126">
        <v>37092</v>
      </c>
      <c r="L126">
        <v>37092</v>
      </c>
      <c r="M126">
        <v>10000</v>
      </c>
      <c r="N126">
        <v>10000</v>
      </c>
      <c r="O126">
        <v>10000</v>
      </c>
      <c r="P126">
        <v>10000</v>
      </c>
      <c r="Q126">
        <v>10000</v>
      </c>
      <c r="R126">
        <v>22200</v>
      </c>
    </row>
    <row r="127" spans="1:18">
      <c r="A127">
        <v>124</v>
      </c>
      <c r="B127">
        <v>124</v>
      </c>
      <c r="C127">
        <v>39598</v>
      </c>
      <c r="D127">
        <v>36059</v>
      </c>
      <c r="E127">
        <v>36059</v>
      </c>
      <c r="F127">
        <v>36059</v>
      </c>
      <c r="G127">
        <v>46974</v>
      </c>
      <c r="H127">
        <v>37746</v>
      </c>
      <c r="I127">
        <v>34815</v>
      </c>
      <c r="J127">
        <v>38466</v>
      </c>
      <c r="K127">
        <v>37959</v>
      </c>
      <c r="L127">
        <v>37959</v>
      </c>
      <c r="M127">
        <v>10000</v>
      </c>
      <c r="N127">
        <v>10000</v>
      </c>
      <c r="O127">
        <v>10000</v>
      </c>
      <c r="P127">
        <v>10000</v>
      </c>
      <c r="Q127">
        <v>10000</v>
      </c>
      <c r="R127">
        <v>22300</v>
      </c>
    </row>
    <row r="128" spans="1:18">
      <c r="A128">
        <v>125</v>
      </c>
      <c r="B128">
        <v>125</v>
      </c>
      <c r="C128">
        <v>39864</v>
      </c>
      <c r="D128">
        <v>36301</v>
      </c>
      <c r="E128">
        <v>36301</v>
      </c>
      <c r="F128">
        <v>36301</v>
      </c>
      <c r="G128">
        <v>47289</v>
      </c>
      <c r="H128">
        <v>37999</v>
      </c>
      <c r="I128">
        <v>35048</v>
      </c>
      <c r="J128">
        <v>38724</v>
      </c>
      <c r="K128">
        <v>38213</v>
      </c>
      <c r="L128">
        <v>38213</v>
      </c>
      <c r="M128">
        <v>10000</v>
      </c>
      <c r="N128">
        <v>10000</v>
      </c>
      <c r="O128">
        <v>10000</v>
      </c>
      <c r="P128">
        <v>10000</v>
      </c>
      <c r="Q128">
        <v>10000</v>
      </c>
      <c r="R128">
        <v>22400</v>
      </c>
    </row>
    <row r="129" spans="1:18">
      <c r="A129">
        <v>126</v>
      </c>
      <c r="B129">
        <v>126</v>
      </c>
      <c r="C129">
        <v>40129</v>
      </c>
      <c r="D129">
        <v>36543</v>
      </c>
      <c r="E129">
        <v>36543</v>
      </c>
      <c r="F129">
        <v>36543</v>
      </c>
      <c r="G129">
        <v>47604</v>
      </c>
      <c r="H129">
        <v>38252</v>
      </c>
      <c r="I129">
        <v>35281</v>
      </c>
      <c r="J129">
        <v>38981</v>
      </c>
      <c r="K129">
        <v>38468</v>
      </c>
      <c r="L129">
        <v>38468</v>
      </c>
      <c r="M129">
        <v>10000</v>
      </c>
      <c r="N129">
        <v>10000</v>
      </c>
      <c r="O129">
        <v>10000</v>
      </c>
      <c r="P129">
        <v>10000</v>
      </c>
      <c r="Q129">
        <v>10000</v>
      </c>
      <c r="R129">
        <v>22500</v>
      </c>
    </row>
    <row r="130" spans="1:18">
      <c r="A130">
        <v>127</v>
      </c>
      <c r="B130">
        <v>127</v>
      </c>
      <c r="C130">
        <v>41971</v>
      </c>
      <c r="D130">
        <v>38220</v>
      </c>
      <c r="E130">
        <v>38220</v>
      </c>
      <c r="F130">
        <v>38220</v>
      </c>
      <c r="G130">
        <v>49789</v>
      </c>
      <c r="H130">
        <v>40007</v>
      </c>
      <c r="I130">
        <v>36901</v>
      </c>
      <c r="J130">
        <v>40770</v>
      </c>
      <c r="K130">
        <v>40233</v>
      </c>
      <c r="L130">
        <v>40233</v>
      </c>
      <c r="M130">
        <v>10000</v>
      </c>
      <c r="N130">
        <v>10000</v>
      </c>
      <c r="O130">
        <v>10000</v>
      </c>
      <c r="P130">
        <v>10000</v>
      </c>
      <c r="Q130">
        <v>10000</v>
      </c>
      <c r="R130">
        <v>22600</v>
      </c>
    </row>
    <row r="131" spans="1:18">
      <c r="A131">
        <v>128</v>
      </c>
      <c r="B131">
        <v>128</v>
      </c>
      <c r="C131">
        <v>42241</v>
      </c>
      <c r="D131">
        <v>38466</v>
      </c>
      <c r="E131">
        <v>38466</v>
      </c>
      <c r="F131">
        <v>38466</v>
      </c>
      <c r="G131">
        <v>50110</v>
      </c>
      <c r="H131">
        <v>40265</v>
      </c>
      <c r="I131">
        <v>37139</v>
      </c>
      <c r="J131">
        <v>41033</v>
      </c>
      <c r="K131">
        <v>40493</v>
      </c>
      <c r="L131">
        <v>40493</v>
      </c>
      <c r="M131">
        <v>10000</v>
      </c>
      <c r="N131">
        <v>10000</v>
      </c>
      <c r="O131">
        <v>10000</v>
      </c>
      <c r="P131">
        <v>10000</v>
      </c>
      <c r="Q131">
        <v>10000</v>
      </c>
      <c r="R131">
        <v>22700</v>
      </c>
    </row>
    <row r="132" spans="1:18">
      <c r="A132">
        <v>129</v>
      </c>
      <c r="B132">
        <v>129</v>
      </c>
      <c r="C132">
        <v>42512</v>
      </c>
      <c r="D132">
        <v>38713</v>
      </c>
      <c r="E132">
        <v>38713</v>
      </c>
      <c r="F132">
        <v>38713</v>
      </c>
      <c r="G132">
        <v>50431</v>
      </c>
      <c r="H132">
        <v>40523</v>
      </c>
      <c r="I132">
        <v>37376</v>
      </c>
      <c r="J132">
        <v>41296</v>
      </c>
      <c r="K132">
        <v>40752</v>
      </c>
      <c r="L132">
        <v>40752</v>
      </c>
      <c r="M132">
        <v>10000</v>
      </c>
      <c r="N132">
        <v>10000</v>
      </c>
      <c r="O132">
        <v>10000</v>
      </c>
      <c r="P132">
        <v>10000</v>
      </c>
      <c r="Q132">
        <v>10000</v>
      </c>
      <c r="R132">
        <v>22800</v>
      </c>
    </row>
    <row r="133" spans="1:18">
      <c r="A133">
        <v>130</v>
      </c>
      <c r="B133">
        <v>130</v>
      </c>
      <c r="C133">
        <v>42959</v>
      </c>
      <c r="D133">
        <v>39120</v>
      </c>
      <c r="E133">
        <v>39120</v>
      </c>
      <c r="F133">
        <v>39120</v>
      </c>
      <c r="G133">
        <v>50961</v>
      </c>
      <c r="H133">
        <v>40950</v>
      </c>
      <c r="I133">
        <v>37770</v>
      </c>
      <c r="J133">
        <v>41730</v>
      </c>
      <c r="K133">
        <v>41181</v>
      </c>
      <c r="L133">
        <v>41181</v>
      </c>
      <c r="M133">
        <v>10000</v>
      </c>
      <c r="N133">
        <v>10000</v>
      </c>
      <c r="O133">
        <v>10000</v>
      </c>
      <c r="P133">
        <v>10000</v>
      </c>
      <c r="Q133">
        <v>10000</v>
      </c>
      <c r="R133">
        <v>22900</v>
      </c>
    </row>
    <row r="134" spans="1:18">
      <c r="A134">
        <v>131</v>
      </c>
      <c r="B134">
        <v>131</v>
      </c>
      <c r="C134">
        <v>43252</v>
      </c>
      <c r="D134">
        <v>39386</v>
      </c>
      <c r="E134">
        <v>39386</v>
      </c>
      <c r="F134">
        <v>39386</v>
      </c>
      <c r="G134">
        <v>51308</v>
      </c>
      <c r="H134">
        <v>41229</v>
      </c>
      <c r="I134">
        <v>38027</v>
      </c>
      <c r="J134">
        <v>42015</v>
      </c>
      <c r="K134">
        <v>41461</v>
      </c>
      <c r="L134">
        <v>41461</v>
      </c>
      <c r="M134">
        <v>10000</v>
      </c>
      <c r="N134">
        <v>10000</v>
      </c>
      <c r="O134">
        <v>10000</v>
      </c>
      <c r="P134">
        <v>10000</v>
      </c>
      <c r="Q134">
        <v>10000</v>
      </c>
      <c r="R134">
        <v>23000</v>
      </c>
    </row>
    <row r="135" spans="1:18">
      <c r="A135">
        <v>132</v>
      </c>
      <c r="B135">
        <v>132</v>
      </c>
      <c r="C135">
        <v>43544</v>
      </c>
      <c r="D135">
        <v>39653</v>
      </c>
      <c r="E135">
        <v>39653</v>
      </c>
      <c r="F135">
        <v>39653</v>
      </c>
      <c r="G135">
        <v>51656</v>
      </c>
      <c r="H135">
        <v>41508</v>
      </c>
      <c r="I135">
        <v>38284</v>
      </c>
      <c r="J135">
        <v>42299</v>
      </c>
      <c r="K135">
        <v>41742</v>
      </c>
      <c r="L135">
        <v>41742</v>
      </c>
      <c r="M135">
        <v>10000</v>
      </c>
      <c r="N135">
        <v>10000</v>
      </c>
      <c r="O135">
        <v>10000</v>
      </c>
      <c r="P135">
        <v>10000</v>
      </c>
      <c r="Q135">
        <v>10000</v>
      </c>
      <c r="R135">
        <v>23100</v>
      </c>
    </row>
    <row r="136" spans="1:18">
      <c r="A136">
        <v>133</v>
      </c>
      <c r="B136">
        <v>133</v>
      </c>
      <c r="C136">
        <v>43837</v>
      </c>
      <c r="D136">
        <v>39919</v>
      </c>
      <c r="E136">
        <v>39919</v>
      </c>
      <c r="F136">
        <v>39919</v>
      </c>
      <c r="G136">
        <v>52003</v>
      </c>
      <c r="H136">
        <v>41786</v>
      </c>
      <c r="I136">
        <v>38541</v>
      </c>
      <c r="J136">
        <v>42583</v>
      </c>
      <c r="K136">
        <v>42022</v>
      </c>
      <c r="L136">
        <v>42022</v>
      </c>
      <c r="M136">
        <v>10000</v>
      </c>
      <c r="N136">
        <v>10000</v>
      </c>
      <c r="O136">
        <v>10000</v>
      </c>
      <c r="P136">
        <v>10000</v>
      </c>
      <c r="Q136">
        <v>10000</v>
      </c>
      <c r="R136">
        <v>23200</v>
      </c>
    </row>
    <row r="137" spans="1:18">
      <c r="A137">
        <v>134</v>
      </c>
      <c r="B137">
        <v>134</v>
      </c>
      <c r="C137">
        <v>44130</v>
      </c>
      <c r="D137">
        <v>40186</v>
      </c>
      <c r="E137">
        <v>40186</v>
      </c>
      <c r="F137">
        <v>40186</v>
      </c>
      <c r="G137">
        <v>52350</v>
      </c>
      <c r="H137">
        <v>42065</v>
      </c>
      <c r="I137">
        <v>38799</v>
      </c>
      <c r="J137">
        <v>42868</v>
      </c>
      <c r="K137">
        <v>42303</v>
      </c>
      <c r="L137">
        <v>42303</v>
      </c>
      <c r="M137">
        <v>10000</v>
      </c>
      <c r="N137">
        <v>10000</v>
      </c>
      <c r="O137">
        <v>10000</v>
      </c>
      <c r="P137">
        <v>10000</v>
      </c>
      <c r="Q137">
        <v>10000</v>
      </c>
      <c r="R137">
        <v>23300</v>
      </c>
    </row>
    <row r="138" spans="1:18">
      <c r="A138">
        <v>135</v>
      </c>
      <c r="B138">
        <v>135</v>
      </c>
      <c r="C138">
        <v>44422</v>
      </c>
      <c r="D138">
        <v>40452</v>
      </c>
      <c r="E138">
        <v>40452</v>
      </c>
      <c r="F138">
        <v>40452</v>
      </c>
      <c r="G138">
        <v>52697</v>
      </c>
      <c r="H138">
        <v>42344</v>
      </c>
      <c r="I138">
        <v>39056</v>
      </c>
      <c r="J138">
        <v>43152</v>
      </c>
      <c r="K138">
        <v>42583</v>
      </c>
      <c r="L138">
        <v>42583</v>
      </c>
      <c r="M138">
        <v>10000</v>
      </c>
      <c r="N138">
        <v>10000</v>
      </c>
      <c r="O138">
        <v>10000</v>
      </c>
      <c r="P138">
        <v>10000</v>
      </c>
      <c r="Q138">
        <v>10000</v>
      </c>
      <c r="R138">
        <v>23400</v>
      </c>
    </row>
    <row r="139" spans="1:18">
      <c r="A139">
        <v>136</v>
      </c>
      <c r="B139">
        <v>136</v>
      </c>
      <c r="C139">
        <v>44715</v>
      </c>
      <c r="D139">
        <v>40719</v>
      </c>
      <c r="E139">
        <v>40719</v>
      </c>
      <c r="F139">
        <v>40719</v>
      </c>
      <c r="G139">
        <v>53044</v>
      </c>
      <c r="H139">
        <v>42623</v>
      </c>
      <c r="I139">
        <v>39313</v>
      </c>
      <c r="J139">
        <v>43436</v>
      </c>
      <c r="K139">
        <v>42864</v>
      </c>
      <c r="L139">
        <v>42864</v>
      </c>
      <c r="M139">
        <v>10000</v>
      </c>
      <c r="N139">
        <v>10000</v>
      </c>
      <c r="O139">
        <v>10000</v>
      </c>
      <c r="P139">
        <v>10000</v>
      </c>
      <c r="Q139">
        <v>10000</v>
      </c>
      <c r="R139">
        <v>23500</v>
      </c>
    </row>
    <row r="140" spans="1:18">
      <c r="A140">
        <v>137</v>
      </c>
      <c r="B140">
        <v>137</v>
      </c>
      <c r="C140">
        <v>45008</v>
      </c>
      <c r="D140">
        <v>40985</v>
      </c>
      <c r="E140">
        <v>40985</v>
      </c>
      <c r="F140">
        <v>40985</v>
      </c>
      <c r="G140">
        <v>53391</v>
      </c>
      <c r="H140">
        <v>42902</v>
      </c>
      <c r="I140">
        <v>39571</v>
      </c>
      <c r="J140">
        <v>43720</v>
      </c>
      <c r="K140">
        <v>43144</v>
      </c>
      <c r="L140">
        <v>43144</v>
      </c>
      <c r="M140">
        <v>10000</v>
      </c>
      <c r="N140">
        <v>10000</v>
      </c>
      <c r="O140">
        <v>10000</v>
      </c>
      <c r="P140">
        <v>10000</v>
      </c>
      <c r="Q140">
        <v>10000</v>
      </c>
      <c r="R140">
        <v>23600</v>
      </c>
    </row>
    <row r="141" spans="1:18">
      <c r="A141">
        <v>138</v>
      </c>
      <c r="B141">
        <v>138</v>
      </c>
      <c r="C141">
        <v>45300</v>
      </c>
      <c r="D141">
        <v>41252</v>
      </c>
      <c r="E141">
        <v>41252</v>
      </c>
      <c r="F141">
        <v>41252</v>
      </c>
      <c r="G141">
        <v>53738</v>
      </c>
      <c r="H141">
        <v>43181</v>
      </c>
      <c r="I141">
        <v>39828</v>
      </c>
      <c r="J141">
        <v>44005</v>
      </c>
      <c r="K141">
        <v>43425</v>
      </c>
      <c r="L141">
        <v>43425</v>
      </c>
      <c r="M141">
        <v>10000</v>
      </c>
      <c r="N141">
        <v>10000</v>
      </c>
      <c r="O141">
        <v>10000</v>
      </c>
      <c r="P141">
        <v>10000</v>
      </c>
      <c r="Q141">
        <v>10000</v>
      </c>
      <c r="R141">
        <v>23700</v>
      </c>
    </row>
    <row r="142" spans="1:18">
      <c r="A142">
        <v>139</v>
      </c>
      <c r="B142">
        <v>139</v>
      </c>
      <c r="C142">
        <v>45593</v>
      </c>
      <c r="D142">
        <v>41518</v>
      </c>
      <c r="E142">
        <v>41518</v>
      </c>
      <c r="F142">
        <v>41518</v>
      </c>
      <c r="G142">
        <v>54086</v>
      </c>
      <c r="H142">
        <v>43460</v>
      </c>
      <c r="I142">
        <v>40085</v>
      </c>
      <c r="J142">
        <v>44289</v>
      </c>
      <c r="K142">
        <v>43706</v>
      </c>
      <c r="L142">
        <v>43706</v>
      </c>
      <c r="M142">
        <v>10000</v>
      </c>
      <c r="N142">
        <v>10000</v>
      </c>
      <c r="O142">
        <v>10000</v>
      </c>
      <c r="P142">
        <v>10000</v>
      </c>
      <c r="Q142">
        <v>10000</v>
      </c>
      <c r="R142">
        <v>23800</v>
      </c>
    </row>
    <row r="143" spans="1:18">
      <c r="A143">
        <v>140</v>
      </c>
      <c r="B143">
        <v>140</v>
      </c>
      <c r="C143">
        <v>45885</v>
      </c>
      <c r="D143">
        <v>41785</v>
      </c>
      <c r="E143">
        <v>41785</v>
      </c>
      <c r="F143">
        <v>41785</v>
      </c>
      <c r="G143">
        <v>54433</v>
      </c>
      <c r="H143">
        <v>43739</v>
      </c>
      <c r="I143">
        <v>40343</v>
      </c>
      <c r="J143">
        <v>44573</v>
      </c>
      <c r="K143">
        <v>43986</v>
      </c>
      <c r="L143">
        <v>43986</v>
      </c>
      <c r="M143">
        <v>10000</v>
      </c>
      <c r="N143">
        <v>10000</v>
      </c>
      <c r="O143">
        <v>10000</v>
      </c>
      <c r="P143">
        <v>10000</v>
      </c>
      <c r="Q143">
        <v>10000</v>
      </c>
      <c r="R143">
        <v>23900</v>
      </c>
    </row>
    <row r="144" spans="1:18">
      <c r="A144">
        <v>141</v>
      </c>
      <c r="B144">
        <v>141</v>
      </c>
      <c r="C144">
        <v>46178</v>
      </c>
      <c r="D144">
        <v>42051</v>
      </c>
      <c r="E144">
        <v>42051</v>
      </c>
      <c r="F144">
        <v>42051</v>
      </c>
      <c r="G144">
        <v>54780</v>
      </c>
      <c r="H144">
        <v>44018</v>
      </c>
      <c r="I144">
        <v>40600</v>
      </c>
      <c r="J144">
        <v>44857</v>
      </c>
      <c r="K144">
        <v>44267</v>
      </c>
      <c r="L144">
        <v>44267</v>
      </c>
      <c r="M144">
        <v>10000</v>
      </c>
      <c r="N144">
        <v>10000</v>
      </c>
      <c r="O144">
        <v>10000</v>
      </c>
      <c r="P144">
        <v>10000</v>
      </c>
      <c r="Q144">
        <v>10000</v>
      </c>
      <c r="R144">
        <v>24000</v>
      </c>
    </row>
    <row r="145" spans="1:18">
      <c r="A145">
        <v>142</v>
      </c>
      <c r="B145">
        <v>142</v>
      </c>
      <c r="C145">
        <v>46471</v>
      </c>
      <c r="D145">
        <v>42318</v>
      </c>
      <c r="E145">
        <v>42318</v>
      </c>
      <c r="F145">
        <v>42318</v>
      </c>
      <c r="G145">
        <v>55127</v>
      </c>
      <c r="H145">
        <v>44297</v>
      </c>
      <c r="I145">
        <v>40857</v>
      </c>
      <c r="J145">
        <v>45142</v>
      </c>
      <c r="K145">
        <v>44547</v>
      </c>
      <c r="L145">
        <v>44547</v>
      </c>
      <c r="M145">
        <v>10000</v>
      </c>
      <c r="N145">
        <v>10000</v>
      </c>
      <c r="O145">
        <v>10000</v>
      </c>
      <c r="P145">
        <v>10000</v>
      </c>
      <c r="Q145">
        <v>10000</v>
      </c>
      <c r="R145">
        <v>24100</v>
      </c>
    </row>
    <row r="146" spans="1:18">
      <c r="A146">
        <v>143</v>
      </c>
      <c r="B146">
        <v>143</v>
      </c>
      <c r="C146">
        <v>46763</v>
      </c>
      <c r="D146">
        <v>42584</v>
      </c>
      <c r="E146">
        <v>42584</v>
      </c>
      <c r="F146">
        <v>42584</v>
      </c>
      <c r="G146">
        <v>55474</v>
      </c>
      <c r="H146">
        <v>44576</v>
      </c>
      <c r="I146">
        <v>41114</v>
      </c>
      <c r="J146">
        <v>45426</v>
      </c>
      <c r="K146">
        <v>44828</v>
      </c>
      <c r="L146">
        <v>44828</v>
      </c>
      <c r="M146">
        <v>10000</v>
      </c>
      <c r="N146">
        <v>10000</v>
      </c>
      <c r="O146">
        <v>10000</v>
      </c>
      <c r="P146">
        <v>10000</v>
      </c>
      <c r="Q146">
        <v>10000</v>
      </c>
      <c r="R146">
        <v>24200</v>
      </c>
    </row>
    <row r="147" spans="1:18">
      <c r="A147">
        <v>144</v>
      </c>
      <c r="B147">
        <v>144</v>
      </c>
      <c r="C147">
        <v>47056</v>
      </c>
      <c r="D147">
        <v>42851</v>
      </c>
      <c r="E147">
        <v>42851</v>
      </c>
      <c r="F147">
        <v>42851</v>
      </c>
      <c r="G147">
        <v>55821</v>
      </c>
      <c r="H147">
        <v>44855</v>
      </c>
      <c r="I147">
        <v>41372</v>
      </c>
      <c r="J147">
        <v>45710</v>
      </c>
      <c r="K147">
        <v>45108</v>
      </c>
      <c r="L147">
        <v>45108</v>
      </c>
      <c r="M147">
        <v>10000</v>
      </c>
      <c r="N147">
        <v>10000</v>
      </c>
      <c r="O147">
        <v>10000</v>
      </c>
      <c r="P147">
        <v>10000</v>
      </c>
      <c r="Q147">
        <v>10000</v>
      </c>
      <c r="R147">
        <v>24300</v>
      </c>
    </row>
    <row r="148" spans="1:18">
      <c r="A148">
        <v>145</v>
      </c>
      <c r="B148">
        <v>145</v>
      </c>
      <c r="C148">
        <v>47349</v>
      </c>
      <c r="D148">
        <v>43117</v>
      </c>
      <c r="E148">
        <v>43117</v>
      </c>
      <c r="F148">
        <v>43117</v>
      </c>
      <c r="G148">
        <v>56169</v>
      </c>
      <c r="H148">
        <v>45134</v>
      </c>
      <c r="I148">
        <v>41629</v>
      </c>
      <c r="J148">
        <v>45995</v>
      </c>
      <c r="K148">
        <v>45389</v>
      </c>
      <c r="L148">
        <v>45389</v>
      </c>
      <c r="M148">
        <v>10000</v>
      </c>
      <c r="N148">
        <v>10000</v>
      </c>
      <c r="O148">
        <v>10000</v>
      </c>
      <c r="P148">
        <v>10000</v>
      </c>
      <c r="Q148">
        <v>10000</v>
      </c>
      <c r="R148">
        <v>24400</v>
      </c>
    </row>
    <row r="149" spans="1:18">
      <c r="A149">
        <v>146</v>
      </c>
      <c r="B149">
        <v>146</v>
      </c>
      <c r="C149">
        <v>47641</v>
      </c>
      <c r="D149">
        <v>43384</v>
      </c>
      <c r="E149">
        <v>43384</v>
      </c>
      <c r="F149">
        <v>43384</v>
      </c>
      <c r="G149">
        <v>56516</v>
      </c>
      <c r="H149">
        <v>45413</v>
      </c>
      <c r="I149">
        <v>41886</v>
      </c>
      <c r="J149">
        <v>46279</v>
      </c>
      <c r="K149">
        <v>45669</v>
      </c>
      <c r="L149">
        <v>45669</v>
      </c>
      <c r="M149">
        <v>10000</v>
      </c>
      <c r="N149">
        <v>10000</v>
      </c>
      <c r="O149">
        <v>10000</v>
      </c>
      <c r="P149">
        <v>10000</v>
      </c>
      <c r="Q149">
        <v>10000</v>
      </c>
      <c r="R149">
        <v>24500</v>
      </c>
    </row>
    <row r="150" spans="1:18">
      <c r="A150">
        <v>147</v>
      </c>
      <c r="B150">
        <v>147</v>
      </c>
      <c r="C150">
        <v>47934</v>
      </c>
      <c r="D150">
        <v>43650</v>
      </c>
      <c r="E150">
        <v>43650</v>
      </c>
      <c r="F150">
        <v>43650</v>
      </c>
      <c r="G150">
        <v>56863</v>
      </c>
      <c r="H150">
        <v>45692</v>
      </c>
      <c r="I150">
        <v>42144</v>
      </c>
      <c r="J150">
        <v>46563</v>
      </c>
      <c r="K150">
        <v>45950</v>
      </c>
      <c r="L150">
        <v>45950</v>
      </c>
      <c r="M150">
        <v>10000</v>
      </c>
      <c r="N150">
        <v>10000</v>
      </c>
      <c r="O150">
        <v>10000</v>
      </c>
      <c r="P150">
        <v>10000</v>
      </c>
      <c r="Q150">
        <v>10000</v>
      </c>
      <c r="R150">
        <v>24600</v>
      </c>
    </row>
    <row r="151" spans="1:18">
      <c r="A151">
        <v>148</v>
      </c>
      <c r="B151">
        <v>148</v>
      </c>
      <c r="C151">
        <v>48227</v>
      </c>
      <c r="D151">
        <v>43917</v>
      </c>
      <c r="E151">
        <v>43917</v>
      </c>
      <c r="F151">
        <v>43917</v>
      </c>
      <c r="G151">
        <v>57210</v>
      </c>
      <c r="H151">
        <v>45971</v>
      </c>
      <c r="I151">
        <v>42401</v>
      </c>
      <c r="J151">
        <v>46847</v>
      </c>
      <c r="K151">
        <v>46230</v>
      </c>
      <c r="L151">
        <v>46230</v>
      </c>
      <c r="M151">
        <v>10000</v>
      </c>
      <c r="N151">
        <v>10000</v>
      </c>
      <c r="O151">
        <v>10000</v>
      </c>
      <c r="P151">
        <v>10000</v>
      </c>
      <c r="Q151">
        <v>10000</v>
      </c>
      <c r="R151">
        <v>24700</v>
      </c>
    </row>
    <row r="152" spans="1:18">
      <c r="A152">
        <v>149</v>
      </c>
      <c r="B152">
        <v>149</v>
      </c>
      <c r="C152">
        <v>48519</v>
      </c>
      <c r="D152">
        <v>44183</v>
      </c>
      <c r="E152">
        <v>44183</v>
      </c>
      <c r="F152">
        <v>44183</v>
      </c>
      <c r="G152">
        <v>57557</v>
      </c>
      <c r="H152">
        <v>46250</v>
      </c>
      <c r="I152">
        <v>42658</v>
      </c>
      <c r="J152">
        <v>47132</v>
      </c>
      <c r="K152">
        <v>46511</v>
      </c>
      <c r="L152">
        <v>46511</v>
      </c>
      <c r="M152">
        <v>10000</v>
      </c>
      <c r="N152">
        <v>10000</v>
      </c>
      <c r="O152">
        <v>10000</v>
      </c>
      <c r="P152">
        <v>10000</v>
      </c>
      <c r="Q152">
        <v>10000</v>
      </c>
      <c r="R152">
        <v>24800</v>
      </c>
    </row>
    <row r="153" spans="1:18">
      <c r="A153">
        <v>150</v>
      </c>
      <c r="B153">
        <v>150</v>
      </c>
      <c r="C153">
        <v>48812</v>
      </c>
      <c r="D153">
        <v>44450</v>
      </c>
      <c r="E153">
        <v>44450</v>
      </c>
      <c r="F153">
        <v>44450</v>
      </c>
      <c r="G153">
        <v>57904</v>
      </c>
      <c r="H153">
        <v>46529</v>
      </c>
      <c r="I153">
        <v>42915</v>
      </c>
      <c r="J153">
        <v>47416</v>
      </c>
      <c r="K153">
        <v>46791</v>
      </c>
      <c r="L153">
        <v>46791</v>
      </c>
      <c r="M153">
        <v>10000</v>
      </c>
      <c r="N153">
        <v>10000</v>
      </c>
      <c r="O153">
        <v>10000</v>
      </c>
      <c r="P153">
        <v>10000</v>
      </c>
      <c r="Q153">
        <v>10000</v>
      </c>
      <c r="R153">
        <v>24900</v>
      </c>
    </row>
    <row r="154" spans="1:18">
      <c r="A154">
        <v>151</v>
      </c>
      <c r="B154">
        <v>151</v>
      </c>
      <c r="C154">
        <v>49105</v>
      </c>
      <c r="D154">
        <v>44716</v>
      </c>
      <c r="E154">
        <v>44716</v>
      </c>
      <c r="F154">
        <v>44716</v>
      </c>
      <c r="G154">
        <v>58251</v>
      </c>
      <c r="H154">
        <v>46808</v>
      </c>
      <c r="I154">
        <v>43173</v>
      </c>
      <c r="J154">
        <v>47700</v>
      </c>
      <c r="K154">
        <v>47072</v>
      </c>
      <c r="L154">
        <v>47072</v>
      </c>
      <c r="M154">
        <v>10000</v>
      </c>
      <c r="N154">
        <v>10000</v>
      </c>
      <c r="O154">
        <v>10000</v>
      </c>
      <c r="P154">
        <v>10000</v>
      </c>
      <c r="Q154">
        <v>10000</v>
      </c>
      <c r="R154">
        <v>25000</v>
      </c>
    </row>
    <row r="155" spans="1:18">
      <c r="A155">
        <v>152</v>
      </c>
      <c r="B155">
        <v>152</v>
      </c>
      <c r="C155">
        <v>49397</v>
      </c>
      <c r="D155">
        <v>44983</v>
      </c>
      <c r="E155">
        <v>44983</v>
      </c>
      <c r="F155">
        <v>44983</v>
      </c>
      <c r="G155">
        <v>58599</v>
      </c>
      <c r="H155">
        <v>47087</v>
      </c>
      <c r="I155">
        <v>43430</v>
      </c>
      <c r="J155">
        <v>47984</v>
      </c>
      <c r="K155">
        <v>47352</v>
      </c>
      <c r="L155">
        <v>47352</v>
      </c>
      <c r="M155">
        <v>10000</v>
      </c>
      <c r="N155">
        <v>10000</v>
      </c>
      <c r="O155">
        <v>10000</v>
      </c>
      <c r="P155">
        <v>10000</v>
      </c>
      <c r="Q155">
        <v>10000</v>
      </c>
      <c r="R155">
        <v>25100</v>
      </c>
    </row>
    <row r="156" spans="1:18">
      <c r="A156">
        <v>153</v>
      </c>
      <c r="B156">
        <v>153</v>
      </c>
      <c r="C156">
        <v>49690</v>
      </c>
      <c r="D156">
        <v>45249</v>
      </c>
      <c r="E156">
        <v>45249</v>
      </c>
      <c r="F156">
        <v>45249</v>
      </c>
      <c r="G156">
        <v>58946</v>
      </c>
      <c r="H156">
        <v>47366</v>
      </c>
      <c r="I156">
        <v>43687</v>
      </c>
      <c r="J156">
        <v>48269</v>
      </c>
      <c r="K156">
        <v>47633</v>
      </c>
      <c r="L156">
        <v>47633</v>
      </c>
      <c r="M156">
        <v>10000</v>
      </c>
      <c r="N156">
        <v>10000</v>
      </c>
      <c r="O156">
        <v>10000</v>
      </c>
      <c r="P156">
        <v>10000</v>
      </c>
      <c r="Q156">
        <v>10000</v>
      </c>
      <c r="R156">
        <v>25200</v>
      </c>
    </row>
    <row r="157" spans="1:18">
      <c r="A157">
        <v>154</v>
      </c>
      <c r="B157">
        <v>154</v>
      </c>
      <c r="C157">
        <v>49982</v>
      </c>
      <c r="D157">
        <v>45516</v>
      </c>
      <c r="E157">
        <v>45516</v>
      </c>
      <c r="F157">
        <v>45516</v>
      </c>
      <c r="G157">
        <v>59293</v>
      </c>
      <c r="H157">
        <v>47645</v>
      </c>
      <c r="I157">
        <v>43945</v>
      </c>
      <c r="J157">
        <v>48553</v>
      </c>
      <c r="K157">
        <v>47914</v>
      </c>
      <c r="L157">
        <v>47914</v>
      </c>
      <c r="M157">
        <v>10000</v>
      </c>
      <c r="N157">
        <v>10000</v>
      </c>
      <c r="O157">
        <v>10000</v>
      </c>
      <c r="P157">
        <v>10000</v>
      </c>
      <c r="Q157">
        <v>10000</v>
      </c>
      <c r="R157">
        <v>25300</v>
      </c>
    </row>
    <row r="158" spans="1:18">
      <c r="A158">
        <v>155</v>
      </c>
      <c r="B158">
        <v>155</v>
      </c>
      <c r="C158">
        <v>50275</v>
      </c>
      <c r="D158">
        <v>45782</v>
      </c>
      <c r="E158">
        <v>45782</v>
      </c>
      <c r="F158">
        <v>45782</v>
      </c>
      <c r="G158">
        <v>59640</v>
      </c>
      <c r="H158">
        <v>47924</v>
      </c>
      <c r="I158">
        <v>44202</v>
      </c>
      <c r="J158">
        <v>48837</v>
      </c>
      <c r="K158">
        <v>48194</v>
      </c>
      <c r="L158">
        <v>48194</v>
      </c>
      <c r="M158">
        <v>10000</v>
      </c>
      <c r="N158">
        <v>10000</v>
      </c>
      <c r="O158">
        <v>10000</v>
      </c>
      <c r="P158">
        <v>10000</v>
      </c>
      <c r="Q158">
        <v>10000</v>
      </c>
      <c r="R158">
        <v>25400</v>
      </c>
    </row>
    <row r="159" spans="1:18">
      <c r="A159">
        <v>156</v>
      </c>
      <c r="B159">
        <v>156</v>
      </c>
      <c r="C159">
        <v>50568</v>
      </c>
      <c r="D159">
        <v>46049</v>
      </c>
      <c r="E159">
        <v>46049</v>
      </c>
      <c r="F159">
        <v>46049</v>
      </c>
      <c r="G159">
        <v>59987</v>
      </c>
      <c r="H159">
        <v>48202</v>
      </c>
      <c r="I159">
        <v>44459</v>
      </c>
      <c r="J159">
        <v>49122</v>
      </c>
      <c r="K159">
        <v>48475</v>
      </c>
      <c r="L159">
        <v>48475</v>
      </c>
      <c r="M159">
        <v>10000</v>
      </c>
      <c r="N159">
        <v>10000</v>
      </c>
      <c r="O159">
        <v>10000</v>
      </c>
      <c r="P159">
        <v>10000</v>
      </c>
      <c r="Q159">
        <v>10000</v>
      </c>
      <c r="R159">
        <v>25500</v>
      </c>
    </row>
    <row r="160" spans="1:18">
      <c r="A160">
        <v>157</v>
      </c>
      <c r="B160">
        <v>157</v>
      </c>
      <c r="C160">
        <v>50860</v>
      </c>
      <c r="D160">
        <v>46315</v>
      </c>
      <c r="E160">
        <v>46315</v>
      </c>
      <c r="F160">
        <v>46315</v>
      </c>
      <c r="G160">
        <v>60334</v>
      </c>
      <c r="H160">
        <v>48481</v>
      </c>
      <c r="I160">
        <v>44717</v>
      </c>
      <c r="J160">
        <v>49406</v>
      </c>
      <c r="K160">
        <v>48755</v>
      </c>
      <c r="L160">
        <v>48755</v>
      </c>
      <c r="M160">
        <v>10000</v>
      </c>
      <c r="N160">
        <v>10000</v>
      </c>
      <c r="O160">
        <v>10000</v>
      </c>
      <c r="P160">
        <v>10000</v>
      </c>
      <c r="Q160">
        <v>10000</v>
      </c>
      <c r="R160">
        <v>25600</v>
      </c>
    </row>
    <row r="161" spans="1:18">
      <c r="A161">
        <v>158</v>
      </c>
      <c r="B161">
        <v>158</v>
      </c>
      <c r="C161">
        <v>51153</v>
      </c>
      <c r="D161">
        <v>46582</v>
      </c>
      <c r="E161">
        <v>46582</v>
      </c>
      <c r="F161">
        <v>46582</v>
      </c>
      <c r="G161">
        <v>60682</v>
      </c>
      <c r="H161">
        <v>48760</v>
      </c>
      <c r="I161">
        <v>44974</v>
      </c>
      <c r="J161">
        <v>49690</v>
      </c>
      <c r="K161">
        <v>49036</v>
      </c>
      <c r="L161">
        <v>49036</v>
      </c>
      <c r="M161">
        <v>10000</v>
      </c>
      <c r="N161">
        <v>10000</v>
      </c>
      <c r="O161">
        <v>10000</v>
      </c>
      <c r="P161">
        <v>10000</v>
      </c>
      <c r="Q161">
        <v>10000</v>
      </c>
      <c r="R161">
        <v>25700</v>
      </c>
    </row>
    <row r="162" spans="1:18">
      <c r="A162">
        <v>159</v>
      </c>
      <c r="B162">
        <v>159</v>
      </c>
      <c r="C162">
        <v>51446</v>
      </c>
      <c r="D162">
        <v>46848</v>
      </c>
      <c r="E162">
        <v>46848</v>
      </c>
      <c r="F162">
        <v>46848</v>
      </c>
      <c r="G162">
        <v>61029</v>
      </c>
      <c r="H162">
        <v>49039</v>
      </c>
      <c r="I162">
        <v>45231</v>
      </c>
      <c r="J162">
        <v>49974</v>
      </c>
      <c r="K162">
        <v>49316</v>
      </c>
      <c r="L162">
        <v>49316</v>
      </c>
      <c r="M162">
        <v>10000</v>
      </c>
      <c r="N162">
        <v>10000</v>
      </c>
      <c r="O162">
        <v>10000</v>
      </c>
      <c r="P162">
        <v>10000</v>
      </c>
      <c r="Q162">
        <v>10000</v>
      </c>
      <c r="R162">
        <v>25800</v>
      </c>
    </row>
    <row r="163" spans="1:18">
      <c r="A163">
        <v>160</v>
      </c>
      <c r="B163">
        <v>160</v>
      </c>
      <c r="C163">
        <v>51738</v>
      </c>
      <c r="D163">
        <v>47115</v>
      </c>
      <c r="E163">
        <v>47115</v>
      </c>
      <c r="F163">
        <v>47115</v>
      </c>
      <c r="G163">
        <v>61376</v>
      </c>
      <c r="H163">
        <v>49318</v>
      </c>
      <c r="I163">
        <v>45488</v>
      </c>
      <c r="J163">
        <v>50259</v>
      </c>
      <c r="K163">
        <v>49597</v>
      </c>
      <c r="L163">
        <v>49597</v>
      </c>
      <c r="M163">
        <v>10000</v>
      </c>
      <c r="N163">
        <v>10000</v>
      </c>
      <c r="O163">
        <v>10000</v>
      </c>
      <c r="P163">
        <v>10000</v>
      </c>
      <c r="Q163">
        <v>10000</v>
      </c>
      <c r="R163">
        <v>25900</v>
      </c>
    </row>
    <row r="164" spans="1:18">
      <c r="A164">
        <v>161</v>
      </c>
      <c r="B164">
        <v>161</v>
      </c>
      <c r="C164">
        <v>52031</v>
      </c>
      <c r="D164">
        <v>47381</v>
      </c>
      <c r="E164">
        <v>47381</v>
      </c>
      <c r="F164">
        <v>47381</v>
      </c>
      <c r="G164">
        <v>61723</v>
      </c>
      <c r="H164">
        <v>49597</v>
      </c>
      <c r="I164">
        <v>45746</v>
      </c>
      <c r="J164">
        <v>50543</v>
      </c>
      <c r="K164">
        <v>49877</v>
      </c>
      <c r="L164">
        <v>49877</v>
      </c>
      <c r="M164">
        <v>10000</v>
      </c>
      <c r="N164">
        <v>10000</v>
      </c>
      <c r="O164">
        <v>10000</v>
      </c>
      <c r="P164">
        <v>10000</v>
      </c>
      <c r="Q164">
        <v>10000</v>
      </c>
      <c r="R164">
        <v>26000</v>
      </c>
    </row>
    <row r="165" spans="1:18">
      <c r="A165">
        <v>162</v>
      </c>
      <c r="B165">
        <v>162</v>
      </c>
      <c r="C165">
        <v>52324</v>
      </c>
      <c r="D165">
        <v>47648</v>
      </c>
      <c r="E165">
        <v>47648</v>
      </c>
      <c r="F165">
        <v>47648</v>
      </c>
      <c r="G165">
        <v>62070</v>
      </c>
      <c r="H165">
        <v>49876</v>
      </c>
      <c r="I165">
        <v>46003</v>
      </c>
      <c r="J165">
        <v>50827</v>
      </c>
      <c r="K165">
        <v>50158</v>
      </c>
      <c r="L165">
        <v>50158</v>
      </c>
      <c r="M165">
        <v>10000</v>
      </c>
      <c r="N165">
        <v>10000</v>
      </c>
      <c r="O165">
        <v>10000</v>
      </c>
      <c r="P165">
        <v>10000</v>
      </c>
      <c r="Q165">
        <v>10000</v>
      </c>
      <c r="R165">
        <v>26100</v>
      </c>
    </row>
    <row r="166" spans="1:18">
      <c r="A166">
        <v>163</v>
      </c>
      <c r="B166">
        <v>163</v>
      </c>
      <c r="C166">
        <v>52616</v>
      </c>
      <c r="D166">
        <v>47914</v>
      </c>
      <c r="E166">
        <v>47914</v>
      </c>
      <c r="F166">
        <v>47914</v>
      </c>
      <c r="G166">
        <v>62417</v>
      </c>
      <c r="H166">
        <v>50155</v>
      </c>
      <c r="I166">
        <v>46260</v>
      </c>
      <c r="J166">
        <v>51111</v>
      </c>
      <c r="K166">
        <v>50438</v>
      </c>
      <c r="L166">
        <v>50438</v>
      </c>
      <c r="M166">
        <v>10000</v>
      </c>
      <c r="N166">
        <v>10000</v>
      </c>
      <c r="O166">
        <v>10000</v>
      </c>
      <c r="P166">
        <v>10000</v>
      </c>
      <c r="Q166">
        <v>10000</v>
      </c>
      <c r="R166">
        <v>26200</v>
      </c>
    </row>
    <row r="167" spans="1:18">
      <c r="A167">
        <v>164</v>
      </c>
      <c r="B167">
        <v>164</v>
      </c>
      <c r="C167">
        <v>52909</v>
      </c>
      <c r="D167">
        <v>48180</v>
      </c>
      <c r="E167">
        <v>48180</v>
      </c>
      <c r="F167">
        <v>48180</v>
      </c>
      <c r="G167">
        <v>62764</v>
      </c>
      <c r="H167">
        <v>50434</v>
      </c>
      <c r="I167">
        <v>46518</v>
      </c>
      <c r="J167">
        <v>51396</v>
      </c>
      <c r="K167">
        <v>50719</v>
      </c>
      <c r="L167">
        <v>50719</v>
      </c>
      <c r="M167">
        <v>10000</v>
      </c>
      <c r="N167">
        <v>10000</v>
      </c>
      <c r="O167">
        <v>10000</v>
      </c>
      <c r="P167">
        <v>10000</v>
      </c>
      <c r="Q167">
        <v>10000</v>
      </c>
      <c r="R167">
        <v>26300</v>
      </c>
    </row>
    <row r="168" spans="1:18">
      <c r="A168">
        <v>165</v>
      </c>
      <c r="B168">
        <v>165</v>
      </c>
      <c r="C168">
        <v>53202</v>
      </c>
      <c r="D168">
        <v>48447</v>
      </c>
      <c r="E168">
        <v>48447</v>
      </c>
      <c r="F168">
        <v>48447</v>
      </c>
      <c r="G168">
        <v>63112</v>
      </c>
      <c r="H168">
        <v>50713</v>
      </c>
      <c r="I168">
        <v>46775</v>
      </c>
      <c r="J168">
        <v>51680</v>
      </c>
      <c r="K168">
        <v>50999</v>
      </c>
      <c r="L168">
        <v>50999</v>
      </c>
      <c r="M168">
        <v>10000</v>
      </c>
      <c r="N168">
        <v>10000</v>
      </c>
      <c r="O168">
        <v>10000</v>
      </c>
      <c r="P168">
        <v>10000</v>
      </c>
      <c r="Q168">
        <v>10000</v>
      </c>
      <c r="R168">
        <v>26400</v>
      </c>
    </row>
    <row r="169" spans="1:18">
      <c r="A169">
        <v>166</v>
      </c>
      <c r="B169">
        <v>166</v>
      </c>
      <c r="C169">
        <v>53494</v>
      </c>
      <c r="D169">
        <v>48713</v>
      </c>
      <c r="E169">
        <v>48713</v>
      </c>
      <c r="F169">
        <v>48713</v>
      </c>
      <c r="G169">
        <v>63459</v>
      </c>
      <c r="H169">
        <v>50992</v>
      </c>
      <c r="I169">
        <v>47032</v>
      </c>
      <c r="J169">
        <v>51964</v>
      </c>
      <c r="K169">
        <v>51280</v>
      </c>
      <c r="L169">
        <v>51280</v>
      </c>
      <c r="M169">
        <v>10000</v>
      </c>
      <c r="N169">
        <v>10000</v>
      </c>
      <c r="O169">
        <v>10000</v>
      </c>
      <c r="P169">
        <v>10000</v>
      </c>
      <c r="Q169">
        <v>10000</v>
      </c>
      <c r="R169">
        <v>26500</v>
      </c>
    </row>
    <row r="170" spans="1:18">
      <c r="A170">
        <v>167</v>
      </c>
      <c r="B170">
        <v>167</v>
      </c>
      <c r="C170">
        <v>53787</v>
      </c>
      <c r="D170">
        <v>48980</v>
      </c>
      <c r="E170">
        <v>48980</v>
      </c>
      <c r="F170">
        <v>48980</v>
      </c>
      <c r="G170">
        <v>63806</v>
      </c>
      <c r="H170">
        <v>51271</v>
      </c>
      <c r="I170">
        <v>47289</v>
      </c>
      <c r="J170">
        <v>52249</v>
      </c>
      <c r="K170">
        <v>51560</v>
      </c>
      <c r="L170">
        <v>51560</v>
      </c>
      <c r="M170">
        <v>10000</v>
      </c>
      <c r="N170">
        <v>10000</v>
      </c>
      <c r="O170">
        <v>10000</v>
      </c>
      <c r="P170">
        <v>10000</v>
      </c>
      <c r="Q170">
        <v>10000</v>
      </c>
      <c r="R170">
        <v>26600</v>
      </c>
    </row>
    <row r="171" spans="1:18">
      <c r="A171">
        <v>168</v>
      </c>
      <c r="B171">
        <v>168</v>
      </c>
      <c r="C171">
        <v>54080</v>
      </c>
      <c r="D171">
        <v>49246</v>
      </c>
      <c r="E171">
        <v>49246</v>
      </c>
      <c r="F171">
        <v>49246</v>
      </c>
      <c r="G171">
        <v>64153</v>
      </c>
      <c r="H171">
        <v>51550</v>
      </c>
      <c r="I171">
        <v>47547</v>
      </c>
      <c r="J171">
        <v>52533</v>
      </c>
      <c r="K171">
        <v>51841</v>
      </c>
      <c r="L171">
        <v>51841</v>
      </c>
      <c r="M171">
        <v>10000</v>
      </c>
      <c r="N171">
        <v>10000</v>
      </c>
      <c r="O171">
        <v>10000</v>
      </c>
      <c r="P171">
        <v>10000</v>
      </c>
      <c r="Q171">
        <v>10000</v>
      </c>
      <c r="R171">
        <v>26700</v>
      </c>
    </row>
    <row r="172" spans="1:18">
      <c r="A172">
        <v>169</v>
      </c>
      <c r="B172">
        <v>169</v>
      </c>
      <c r="C172">
        <v>54372</v>
      </c>
      <c r="D172">
        <v>49513</v>
      </c>
      <c r="E172">
        <v>49513</v>
      </c>
      <c r="F172">
        <v>49513</v>
      </c>
      <c r="G172">
        <v>64500</v>
      </c>
      <c r="H172">
        <v>51829</v>
      </c>
      <c r="I172">
        <v>47804</v>
      </c>
      <c r="J172">
        <v>52817</v>
      </c>
      <c r="K172">
        <v>52121</v>
      </c>
      <c r="L172">
        <v>52121</v>
      </c>
      <c r="M172">
        <v>10000</v>
      </c>
      <c r="N172">
        <v>10000</v>
      </c>
      <c r="O172">
        <v>10000</v>
      </c>
      <c r="P172">
        <v>10000</v>
      </c>
      <c r="Q172">
        <v>10000</v>
      </c>
      <c r="R172">
        <v>26800</v>
      </c>
    </row>
    <row r="173" spans="1:18">
      <c r="A173">
        <v>170</v>
      </c>
      <c r="B173">
        <v>170</v>
      </c>
      <c r="C173">
        <v>54665</v>
      </c>
      <c r="D173">
        <v>49779</v>
      </c>
      <c r="E173">
        <v>49779</v>
      </c>
      <c r="F173">
        <v>49779</v>
      </c>
      <c r="G173">
        <v>64847</v>
      </c>
      <c r="H173">
        <v>52108</v>
      </c>
      <c r="I173">
        <v>48061</v>
      </c>
      <c r="J173">
        <v>53101</v>
      </c>
      <c r="K173">
        <v>52402</v>
      </c>
      <c r="L173">
        <v>52402</v>
      </c>
      <c r="M173">
        <v>10000</v>
      </c>
      <c r="N173">
        <v>10000</v>
      </c>
      <c r="O173">
        <v>10000</v>
      </c>
      <c r="P173">
        <v>10000</v>
      </c>
      <c r="Q173">
        <v>10000</v>
      </c>
      <c r="R173">
        <v>26900</v>
      </c>
    </row>
    <row r="174" spans="1:18">
      <c r="A174">
        <v>171</v>
      </c>
      <c r="B174">
        <v>171</v>
      </c>
      <c r="C174">
        <v>54957</v>
      </c>
      <c r="D174">
        <v>50046</v>
      </c>
      <c r="E174">
        <v>50046</v>
      </c>
      <c r="F174">
        <v>50046</v>
      </c>
      <c r="G174">
        <v>65195</v>
      </c>
      <c r="H174">
        <v>52387</v>
      </c>
      <c r="I174">
        <v>48319</v>
      </c>
      <c r="J174">
        <v>53386</v>
      </c>
      <c r="K174">
        <v>52683</v>
      </c>
      <c r="L174">
        <v>52683</v>
      </c>
      <c r="M174">
        <v>10000</v>
      </c>
      <c r="N174">
        <v>10000</v>
      </c>
      <c r="O174">
        <v>10000</v>
      </c>
      <c r="P174">
        <v>10000</v>
      </c>
      <c r="Q174">
        <v>10000</v>
      </c>
      <c r="R174">
        <v>27000</v>
      </c>
    </row>
    <row r="175" spans="1:18">
      <c r="A175">
        <v>172</v>
      </c>
      <c r="B175">
        <v>172</v>
      </c>
      <c r="C175">
        <v>55250</v>
      </c>
      <c r="D175">
        <v>50312</v>
      </c>
      <c r="E175">
        <v>50312</v>
      </c>
      <c r="F175">
        <v>50312</v>
      </c>
      <c r="G175">
        <v>65542</v>
      </c>
      <c r="H175">
        <v>52666</v>
      </c>
      <c r="I175">
        <v>48576</v>
      </c>
      <c r="J175">
        <v>53670</v>
      </c>
      <c r="K175">
        <v>52963</v>
      </c>
      <c r="L175">
        <v>52963</v>
      </c>
      <c r="M175">
        <v>10000</v>
      </c>
      <c r="N175">
        <v>10000</v>
      </c>
      <c r="O175">
        <v>10000</v>
      </c>
      <c r="P175">
        <v>10000</v>
      </c>
      <c r="Q175">
        <v>10000</v>
      </c>
      <c r="R175">
        <v>27100</v>
      </c>
    </row>
    <row r="176" spans="1:18">
      <c r="A176">
        <v>173</v>
      </c>
      <c r="B176">
        <v>173</v>
      </c>
      <c r="C176">
        <v>55543</v>
      </c>
      <c r="D176">
        <v>50579</v>
      </c>
      <c r="E176">
        <v>50579</v>
      </c>
      <c r="F176">
        <v>50579</v>
      </c>
      <c r="G176">
        <v>65889</v>
      </c>
      <c r="H176">
        <v>52945</v>
      </c>
      <c r="I176">
        <v>48833</v>
      </c>
      <c r="J176">
        <v>53954</v>
      </c>
      <c r="K176">
        <v>53244</v>
      </c>
      <c r="L176">
        <v>53244</v>
      </c>
      <c r="M176">
        <v>10000</v>
      </c>
      <c r="N176">
        <v>10000</v>
      </c>
      <c r="O176">
        <v>10000</v>
      </c>
      <c r="P176">
        <v>10000</v>
      </c>
      <c r="Q176">
        <v>10000</v>
      </c>
      <c r="R176">
        <v>27200</v>
      </c>
    </row>
    <row r="177" spans="1:18">
      <c r="A177">
        <v>174</v>
      </c>
      <c r="B177">
        <v>174</v>
      </c>
      <c r="C177">
        <v>55835</v>
      </c>
      <c r="D177">
        <v>50845</v>
      </c>
      <c r="E177">
        <v>50845</v>
      </c>
      <c r="F177">
        <v>50845</v>
      </c>
      <c r="G177">
        <v>66236</v>
      </c>
      <c r="H177">
        <v>53224</v>
      </c>
      <c r="I177">
        <v>49091</v>
      </c>
      <c r="J177">
        <v>54238</v>
      </c>
      <c r="K177">
        <v>53524</v>
      </c>
      <c r="L177">
        <v>53524</v>
      </c>
      <c r="M177">
        <v>10000</v>
      </c>
      <c r="N177">
        <v>10000</v>
      </c>
      <c r="O177">
        <v>10000</v>
      </c>
      <c r="P177">
        <v>10000</v>
      </c>
      <c r="Q177">
        <v>10000</v>
      </c>
      <c r="R177">
        <v>27300</v>
      </c>
    </row>
    <row r="178" spans="1:18">
      <c r="A178">
        <v>175</v>
      </c>
      <c r="B178">
        <v>175</v>
      </c>
      <c r="C178">
        <v>56128</v>
      </c>
      <c r="D178">
        <v>51112</v>
      </c>
      <c r="E178">
        <v>51112</v>
      </c>
      <c r="F178">
        <v>51112</v>
      </c>
      <c r="G178">
        <v>66583</v>
      </c>
      <c r="H178">
        <v>53503</v>
      </c>
      <c r="I178">
        <v>49348</v>
      </c>
      <c r="J178">
        <v>54523</v>
      </c>
      <c r="K178">
        <v>53805</v>
      </c>
      <c r="L178">
        <v>53805</v>
      </c>
      <c r="M178">
        <v>10000</v>
      </c>
      <c r="N178">
        <v>10000</v>
      </c>
      <c r="O178">
        <v>10000</v>
      </c>
      <c r="P178">
        <v>10000</v>
      </c>
      <c r="Q178">
        <v>10000</v>
      </c>
      <c r="R178">
        <v>27400</v>
      </c>
    </row>
    <row r="179" spans="1:18">
      <c r="A179">
        <v>176</v>
      </c>
      <c r="B179">
        <v>176</v>
      </c>
      <c r="C179">
        <v>56421</v>
      </c>
      <c r="D179">
        <v>51378</v>
      </c>
      <c r="E179">
        <v>51378</v>
      </c>
      <c r="F179">
        <v>51378</v>
      </c>
      <c r="G179">
        <v>66930</v>
      </c>
      <c r="H179">
        <v>53782</v>
      </c>
      <c r="I179">
        <v>49605</v>
      </c>
      <c r="J179">
        <v>54807</v>
      </c>
      <c r="K179">
        <v>54085</v>
      </c>
      <c r="L179">
        <v>54085</v>
      </c>
      <c r="M179">
        <v>10000</v>
      </c>
      <c r="N179">
        <v>10000</v>
      </c>
      <c r="O179">
        <v>10000</v>
      </c>
      <c r="P179">
        <v>10000</v>
      </c>
      <c r="Q179">
        <v>10000</v>
      </c>
      <c r="R179">
        <v>27500</v>
      </c>
    </row>
    <row r="180" spans="1:18">
      <c r="A180">
        <v>177</v>
      </c>
      <c r="B180">
        <v>177</v>
      </c>
      <c r="C180">
        <v>56713</v>
      </c>
      <c r="D180">
        <v>51645</v>
      </c>
      <c r="E180">
        <v>51645</v>
      </c>
      <c r="F180">
        <v>51645</v>
      </c>
      <c r="G180">
        <v>67278</v>
      </c>
      <c r="H180">
        <v>54061</v>
      </c>
      <c r="I180">
        <v>49862</v>
      </c>
      <c r="J180">
        <v>55091</v>
      </c>
      <c r="K180">
        <v>54366</v>
      </c>
      <c r="L180">
        <v>54366</v>
      </c>
      <c r="M180">
        <v>10000</v>
      </c>
      <c r="N180">
        <v>10000</v>
      </c>
      <c r="O180">
        <v>10000</v>
      </c>
      <c r="P180">
        <v>10000</v>
      </c>
      <c r="Q180">
        <v>10000</v>
      </c>
      <c r="R180">
        <v>27600</v>
      </c>
    </row>
    <row r="181" spans="1:18">
      <c r="A181">
        <v>178</v>
      </c>
      <c r="B181">
        <v>178</v>
      </c>
      <c r="C181">
        <v>57006</v>
      </c>
      <c r="D181">
        <v>51911</v>
      </c>
      <c r="E181">
        <v>51911</v>
      </c>
      <c r="F181">
        <v>51911</v>
      </c>
      <c r="G181">
        <v>67625</v>
      </c>
      <c r="H181">
        <v>54340</v>
      </c>
      <c r="I181">
        <v>50120</v>
      </c>
      <c r="J181">
        <v>55376</v>
      </c>
      <c r="K181">
        <v>54646</v>
      </c>
      <c r="L181">
        <v>54646</v>
      </c>
      <c r="M181">
        <v>10000</v>
      </c>
      <c r="N181">
        <v>10000</v>
      </c>
      <c r="O181">
        <v>10000</v>
      </c>
      <c r="P181">
        <v>10000</v>
      </c>
      <c r="Q181">
        <v>10000</v>
      </c>
      <c r="R181">
        <v>27700</v>
      </c>
    </row>
    <row r="182" spans="1:18">
      <c r="A182">
        <v>179</v>
      </c>
      <c r="B182">
        <v>179</v>
      </c>
      <c r="C182">
        <v>57299</v>
      </c>
      <c r="D182">
        <v>52178</v>
      </c>
      <c r="E182">
        <v>52178</v>
      </c>
      <c r="F182">
        <v>52178</v>
      </c>
      <c r="G182">
        <v>67972</v>
      </c>
      <c r="H182">
        <v>54618</v>
      </c>
      <c r="I182">
        <v>50377</v>
      </c>
      <c r="J182">
        <v>55660</v>
      </c>
      <c r="K182">
        <v>54927</v>
      </c>
      <c r="L182">
        <v>54927</v>
      </c>
      <c r="M182">
        <v>10000</v>
      </c>
      <c r="N182">
        <v>10000</v>
      </c>
      <c r="O182">
        <v>10000</v>
      </c>
      <c r="P182">
        <v>10000</v>
      </c>
      <c r="Q182">
        <v>10000</v>
      </c>
      <c r="R182">
        <v>27800</v>
      </c>
    </row>
    <row r="183" spans="1:18">
      <c r="A183">
        <v>180</v>
      </c>
      <c r="B183">
        <v>180</v>
      </c>
      <c r="C183">
        <v>57591</v>
      </c>
      <c r="D183">
        <v>52444</v>
      </c>
      <c r="E183">
        <v>52444</v>
      </c>
      <c r="F183">
        <v>52444</v>
      </c>
      <c r="G183">
        <v>68319</v>
      </c>
      <c r="H183">
        <v>54897</v>
      </c>
      <c r="I183">
        <v>50634</v>
      </c>
      <c r="J183">
        <v>55944</v>
      </c>
      <c r="K183">
        <v>55207</v>
      </c>
      <c r="L183">
        <v>55207</v>
      </c>
      <c r="M183">
        <v>10000</v>
      </c>
      <c r="N183">
        <v>10000</v>
      </c>
      <c r="O183">
        <v>10000</v>
      </c>
      <c r="P183">
        <v>10000</v>
      </c>
      <c r="Q183">
        <v>10000</v>
      </c>
      <c r="R183">
        <v>27900</v>
      </c>
    </row>
    <row r="184" spans="1:18">
      <c r="A184">
        <v>181</v>
      </c>
      <c r="B184">
        <v>181</v>
      </c>
      <c r="C184">
        <v>57884</v>
      </c>
      <c r="D184">
        <v>52711</v>
      </c>
      <c r="E184">
        <v>52711</v>
      </c>
      <c r="F184">
        <v>52711</v>
      </c>
      <c r="G184">
        <v>68666</v>
      </c>
      <c r="H184">
        <v>55176</v>
      </c>
      <c r="I184">
        <v>50892</v>
      </c>
      <c r="J184">
        <v>56228</v>
      </c>
      <c r="K184">
        <v>55488</v>
      </c>
      <c r="L184">
        <v>55488</v>
      </c>
      <c r="M184">
        <v>10000</v>
      </c>
      <c r="N184">
        <v>10000</v>
      </c>
      <c r="O184">
        <v>10000</v>
      </c>
      <c r="P184">
        <v>10000</v>
      </c>
      <c r="Q184">
        <v>10000</v>
      </c>
      <c r="R184">
        <v>28000</v>
      </c>
    </row>
    <row r="185" spans="1:18">
      <c r="A185">
        <v>182</v>
      </c>
      <c r="B185">
        <v>182</v>
      </c>
      <c r="C185">
        <v>58177</v>
      </c>
      <c r="D185">
        <v>52977</v>
      </c>
      <c r="E185">
        <v>52977</v>
      </c>
      <c r="F185">
        <v>52977</v>
      </c>
      <c r="G185">
        <v>69013</v>
      </c>
      <c r="H185">
        <v>55455</v>
      </c>
      <c r="I185">
        <v>51149</v>
      </c>
      <c r="J185">
        <v>56513</v>
      </c>
      <c r="K185">
        <v>55768</v>
      </c>
      <c r="L185">
        <v>55768</v>
      </c>
      <c r="M185">
        <v>10000</v>
      </c>
      <c r="N185">
        <v>10000</v>
      </c>
      <c r="O185">
        <v>10000</v>
      </c>
      <c r="P185">
        <v>10000</v>
      </c>
      <c r="Q185">
        <v>10000</v>
      </c>
      <c r="R185">
        <v>28100</v>
      </c>
    </row>
    <row r="186" spans="1:18">
      <c r="A186">
        <v>183</v>
      </c>
      <c r="B186">
        <v>183</v>
      </c>
      <c r="C186">
        <v>58469</v>
      </c>
      <c r="D186">
        <v>53244</v>
      </c>
      <c r="E186">
        <v>53244</v>
      </c>
      <c r="F186">
        <v>53244</v>
      </c>
      <c r="G186">
        <v>69360</v>
      </c>
      <c r="H186">
        <v>55734</v>
      </c>
      <c r="I186">
        <v>51406</v>
      </c>
      <c r="J186">
        <v>56797</v>
      </c>
      <c r="K186">
        <v>56049</v>
      </c>
      <c r="L186">
        <v>56049</v>
      </c>
      <c r="M186">
        <v>10000</v>
      </c>
      <c r="N186">
        <v>10000</v>
      </c>
      <c r="O186">
        <v>10000</v>
      </c>
      <c r="P186">
        <v>10000</v>
      </c>
      <c r="Q186">
        <v>10000</v>
      </c>
      <c r="R186">
        <v>28200</v>
      </c>
    </row>
    <row r="187" spans="1:18">
      <c r="A187">
        <v>184</v>
      </c>
      <c r="B187">
        <v>184</v>
      </c>
      <c r="C187">
        <v>58762</v>
      </c>
      <c r="D187">
        <v>53510</v>
      </c>
      <c r="E187">
        <v>53510</v>
      </c>
      <c r="F187">
        <v>53510</v>
      </c>
      <c r="G187">
        <v>69708</v>
      </c>
      <c r="H187">
        <v>56013</v>
      </c>
      <c r="I187">
        <v>51663</v>
      </c>
      <c r="J187">
        <v>57081</v>
      </c>
      <c r="K187">
        <v>56329</v>
      </c>
      <c r="L187">
        <v>56329</v>
      </c>
      <c r="M187">
        <v>10000</v>
      </c>
      <c r="N187">
        <v>10000</v>
      </c>
      <c r="O187">
        <v>10000</v>
      </c>
      <c r="P187">
        <v>10000</v>
      </c>
      <c r="Q187">
        <v>10000</v>
      </c>
      <c r="R187">
        <v>28300</v>
      </c>
    </row>
    <row r="188" spans="1:18">
      <c r="A188">
        <v>185</v>
      </c>
      <c r="B188">
        <v>185</v>
      </c>
      <c r="C188">
        <v>59054</v>
      </c>
      <c r="D188">
        <v>53777</v>
      </c>
      <c r="E188">
        <v>53777</v>
      </c>
      <c r="F188">
        <v>53777</v>
      </c>
      <c r="G188">
        <v>70055</v>
      </c>
      <c r="H188">
        <v>56292</v>
      </c>
      <c r="I188">
        <v>51921</v>
      </c>
      <c r="J188">
        <v>57366</v>
      </c>
      <c r="K188">
        <v>56610</v>
      </c>
      <c r="L188">
        <v>56610</v>
      </c>
      <c r="M188">
        <v>10000</v>
      </c>
      <c r="N188">
        <v>10000</v>
      </c>
      <c r="O188">
        <v>10000</v>
      </c>
      <c r="P188">
        <v>10000</v>
      </c>
      <c r="Q188">
        <v>10000</v>
      </c>
      <c r="R188">
        <v>28400</v>
      </c>
    </row>
    <row r="189" spans="1:18">
      <c r="A189">
        <v>186</v>
      </c>
      <c r="B189">
        <v>186</v>
      </c>
      <c r="C189">
        <v>59347</v>
      </c>
      <c r="D189">
        <v>54043</v>
      </c>
      <c r="E189">
        <v>54043</v>
      </c>
      <c r="F189">
        <v>54043</v>
      </c>
      <c r="G189">
        <v>70402</v>
      </c>
      <c r="H189">
        <v>56571</v>
      </c>
      <c r="I189">
        <v>52178</v>
      </c>
      <c r="J189">
        <v>57650</v>
      </c>
      <c r="K189">
        <v>56890</v>
      </c>
      <c r="L189">
        <v>56890</v>
      </c>
      <c r="M189">
        <v>10000</v>
      </c>
      <c r="N189">
        <v>10000</v>
      </c>
      <c r="O189">
        <v>10000</v>
      </c>
      <c r="P189">
        <v>10000</v>
      </c>
      <c r="Q189">
        <v>10000</v>
      </c>
      <c r="R189">
        <v>28500</v>
      </c>
    </row>
    <row r="190" spans="1:18">
      <c r="A190">
        <v>187</v>
      </c>
      <c r="B190">
        <v>187</v>
      </c>
      <c r="C190">
        <v>59640</v>
      </c>
      <c r="D190">
        <v>54310</v>
      </c>
      <c r="E190">
        <v>54310</v>
      </c>
      <c r="F190">
        <v>54310</v>
      </c>
      <c r="G190">
        <v>70749</v>
      </c>
      <c r="H190">
        <v>56850</v>
      </c>
      <c r="I190">
        <v>52435</v>
      </c>
      <c r="J190">
        <v>57934</v>
      </c>
      <c r="K190">
        <v>57171</v>
      </c>
      <c r="L190">
        <v>57171</v>
      </c>
      <c r="M190">
        <v>10000</v>
      </c>
      <c r="N190">
        <v>10000</v>
      </c>
      <c r="O190">
        <v>10000</v>
      </c>
      <c r="P190">
        <v>10000</v>
      </c>
      <c r="Q190">
        <v>10000</v>
      </c>
      <c r="R190">
        <v>28600</v>
      </c>
    </row>
    <row r="191" spans="1:18">
      <c r="A191">
        <v>188</v>
      </c>
      <c r="B191">
        <v>188</v>
      </c>
      <c r="C191">
        <v>59932</v>
      </c>
      <c r="D191">
        <v>54576</v>
      </c>
      <c r="E191">
        <v>54576</v>
      </c>
      <c r="F191">
        <v>54576</v>
      </c>
      <c r="G191">
        <v>71096</v>
      </c>
      <c r="H191">
        <v>57129</v>
      </c>
      <c r="I191">
        <v>52693</v>
      </c>
      <c r="J191">
        <v>58218</v>
      </c>
      <c r="K191">
        <v>57452</v>
      </c>
      <c r="L191">
        <v>57452</v>
      </c>
      <c r="M191">
        <v>10000</v>
      </c>
      <c r="N191">
        <v>10000</v>
      </c>
      <c r="O191">
        <v>10000</v>
      </c>
      <c r="P191">
        <v>10000</v>
      </c>
      <c r="Q191">
        <v>10000</v>
      </c>
      <c r="R191">
        <v>28700</v>
      </c>
    </row>
    <row r="192" spans="1:18">
      <c r="A192">
        <v>189</v>
      </c>
      <c r="B192">
        <v>189</v>
      </c>
      <c r="C192">
        <v>60225</v>
      </c>
      <c r="D192">
        <v>54843</v>
      </c>
      <c r="E192">
        <v>54843</v>
      </c>
      <c r="F192">
        <v>54843</v>
      </c>
      <c r="G192">
        <v>71443</v>
      </c>
      <c r="H192">
        <v>57408</v>
      </c>
      <c r="I192">
        <v>52950</v>
      </c>
      <c r="J192">
        <v>58503</v>
      </c>
      <c r="K192">
        <v>57732</v>
      </c>
      <c r="L192">
        <v>57732</v>
      </c>
      <c r="M192">
        <v>10000</v>
      </c>
      <c r="N192">
        <v>10000</v>
      </c>
      <c r="O192">
        <v>10000</v>
      </c>
      <c r="P192">
        <v>10000</v>
      </c>
      <c r="Q192">
        <v>10000</v>
      </c>
      <c r="R192">
        <v>28800</v>
      </c>
    </row>
    <row r="193" spans="1:18">
      <c r="A193">
        <v>190</v>
      </c>
      <c r="B193">
        <v>190</v>
      </c>
      <c r="C193">
        <v>60518</v>
      </c>
      <c r="D193">
        <v>55109</v>
      </c>
      <c r="E193">
        <v>55109</v>
      </c>
      <c r="F193">
        <v>55109</v>
      </c>
      <c r="G193">
        <v>71791</v>
      </c>
      <c r="H193">
        <v>57687</v>
      </c>
      <c r="I193">
        <v>53207</v>
      </c>
      <c r="J193">
        <v>58787</v>
      </c>
      <c r="K193">
        <v>58013</v>
      </c>
      <c r="L193">
        <v>58013</v>
      </c>
      <c r="M193">
        <v>10000</v>
      </c>
      <c r="N193">
        <v>10000</v>
      </c>
      <c r="O193">
        <v>10000</v>
      </c>
      <c r="P193">
        <v>10000</v>
      </c>
      <c r="Q193">
        <v>10000</v>
      </c>
      <c r="R193">
        <v>28900</v>
      </c>
    </row>
    <row r="194" spans="1:18">
      <c r="A194">
        <v>191</v>
      </c>
      <c r="B194">
        <v>191</v>
      </c>
      <c r="C194">
        <v>60810</v>
      </c>
      <c r="D194">
        <v>55376</v>
      </c>
      <c r="E194">
        <v>55376</v>
      </c>
      <c r="F194">
        <v>55376</v>
      </c>
      <c r="G194">
        <v>72138</v>
      </c>
      <c r="H194">
        <v>57966</v>
      </c>
      <c r="I194">
        <v>53465</v>
      </c>
      <c r="J194">
        <v>59071</v>
      </c>
      <c r="K194">
        <v>58293</v>
      </c>
      <c r="L194">
        <v>58293</v>
      </c>
      <c r="M194">
        <v>10000</v>
      </c>
      <c r="N194">
        <v>10000</v>
      </c>
      <c r="O194">
        <v>10000</v>
      </c>
      <c r="P194">
        <v>10000</v>
      </c>
      <c r="Q194">
        <v>10000</v>
      </c>
      <c r="R194">
        <v>29000</v>
      </c>
    </row>
    <row r="195" spans="1:18">
      <c r="A195">
        <v>192</v>
      </c>
      <c r="B195">
        <v>192</v>
      </c>
      <c r="C195">
        <v>61103</v>
      </c>
      <c r="D195">
        <v>55642</v>
      </c>
      <c r="E195">
        <v>55642</v>
      </c>
      <c r="F195">
        <v>55642</v>
      </c>
      <c r="G195">
        <v>72485</v>
      </c>
      <c r="H195">
        <v>58245</v>
      </c>
      <c r="I195">
        <v>53722</v>
      </c>
      <c r="J195">
        <v>59355</v>
      </c>
      <c r="K195">
        <v>58574</v>
      </c>
      <c r="L195">
        <v>58574</v>
      </c>
      <c r="M195">
        <v>10000</v>
      </c>
      <c r="N195">
        <v>10000</v>
      </c>
      <c r="O195">
        <v>10000</v>
      </c>
      <c r="P195">
        <v>10000</v>
      </c>
      <c r="Q195">
        <v>10000</v>
      </c>
      <c r="R195">
        <v>29100</v>
      </c>
    </row>
    <row r="196" spans="1:18">
      <c r="A196">
        <v>193</v>
      </c>
      <c r="B196">
        <v>193</v>
      </c>
      <c r="C196">
        <v>61396</v>
      </c>
      <c r="D196">
        <v>55909</v>
      </c>
      <c r="E196">
        <v>55909</v>
      </c>
      <c r="F196">
        <v>55909</v>
      </c>
      <c r="G196">
        <v>72832</v>
      </c>
      <c r="H196">
        <v>58524</v>
      </c>
      <c r="I196">
        <v>53979</v>
      </c>
      <c r="J196">
        <v>59640</v>
      </c>
      <c r="K196">
        <v>58854</v>
      </c>
      <c r="L196">
        <v>58854</v>
      </c>
      <c r="M196">
        <v>10000</v>
      </c>
      <c r="N196">
        <v>10000</v>
      </c>
      <c r="O196">
        <v>10000</v>
      </c>
      <c r="P196">
        <v>10000</v>
      </c>
      <c r="Q196">
        <v>10000</v>
      </c>
      <c r="R196">
        <v>29200</v>
      </c>
    </row>
    <row r="197" spans="1:18">
      <c r="A197">
        <v>194</v>
      </c>
      <c r="B197">
        <v>194</v>
      </c>
      <c r="C197">
        <v>61688</v>
      </c>
      <c r="D197">
        <v>56175</v>
      </c>
      <c r="E197">
        <v>56175</v>
      </c>
      <c r="F197">
        <v>56175</v>
      </c>
      <c r="G197">
        <v>73179</v>
      </c>
      <c r="H197">
        <v>58803</v>
      </c>
      <c r="I197">
        <v>54236</v>
      </c>
      <c r="J197">
        <v>59924</v>
      </c>
      <c r="K197">
        <v>59135</v>
      </c>
      <c r="L197">
        <v>59135</v>
      </c>
      <c r="M197">
        <v>10000</v>
      </c>
      <c r="N197">
        <v>10000</v>
      </c>
      <c r="O197">
        <v>10000</v>
      </c>
      <c r="P197">
        <v>10000</v>
      </c>
      <c r="Q197">
        <v>10000</v>
      </c>
      <c r="R197">
        <v>29300</v>
      </c>
    </row>
    <row r="198" spans="1:18">
      <c r="A198">
        <v>195</v>
      </c>
      <c r="B198">
        <v>195</v>
      </c>
      <c r="C198">
        <v>61981</v>
      </c>
      <c r="D198">
        <v>56442</v>
      </c>
      <c r="E198">
        <v>56442</v>
      </c>
      <c r="F198">
        <v>56442</v>
      </c>
      <c r="G198">
        <v>73526</v>
      </c>
      <c r="H198">
        <v>59082</v>
      </c>
      <c r="I198">
        <v>54494</v>
      </c>
      <c r="J198">
        <v>60208</v>
      </c>
      <c r="K198">
        <v>59415</v>
      </c>
      <c r="L198">
        <v>59415</v>
      </c>
      <c r="M198">
        <v>10000</v>
      </c>
      <c r="N198">
        <v>10000</v>
      </c>
      <c r="O198">
        <v>10000</v>
      </c>
      <c r="P198">
        <v>10000</v>
      </c>
      <c r="Q198">
        <v>10000</v>
      </c>
      <c r="R198">
        <v>29400</v>
      </c>
    </row>
    <row r="199" spans="1:18">
      <c r="A199">
        <v>196</v>
      </c>
      <c r="B199">
        <v>196</v>
      </c>
      <c r="C199">
        <v>62274</v>
      </c>
      <c r="D199">
        <v>56708</v>
      </c>
      <c r="E199">
        <v>56708</v>
      </c>
      <c r="F199">
        <v>56708</v>
      </c>
      <c r="G199">
        <v>73873</v>
      </c>
      <c r="H199">
        <v>59361</v>
      </c>
      <c r="I199">
        <v>54751</v>
      </c>
      <c r="J199">
        <v>60493</v>
      </c>
      <c r="K199">
        <v>59696</v>
      </c>
      <c r="L199">
        <v>59696</v>
      </c>
      <c r="M199">
        <v>10000</v>
      </c>
      <c r="N199">
        <v>10000</v>
      </c>
      <c r="O199">
        <v>10000</v>
      </c>
      <c r="P199">
        <v>10000</v>
      </c>
      <c r="Q199">
        <v>10000</v>
      </c>
      <c r="R199">
        <v>29500</v>
      </c>
    </row>
    <row r="200" spans="1:18">
      <c r="A200">
        <v>197</v>
      </c>
      <c r="B200">
        <v>197</v>
      </c>
      <c r="C200">
        <v>62566</v>
      </c>
      <c r="D200">
        <v>56975</v>
      </c>
      <c r="E200">
        <v>56975</v>
      </c>
      <c r="F200">
        <v>56975</v>
      </c>
      <c r="G200">
        <v>74221</v>
      </c>
      <c r="H200">
        <v>59640</v>
      </c>
      <c r="I200">
        <v>55008</v>
      </c>
      <c r="J200">
        <v>60777</v>
      </c>
      <c r="K200">
        <v>59976</v>
      </c>
      <c r="L200">
        <v>59976</v>
      </c>
      <c r="M200">
        <v>10000</v>
      </c>
      <c r="N200">
        <v>10000</v>
      </c>
      <c r="O200">
        <v>10000</v>
      </c>
      <c r="P200">
        <v>10000</v>
      </c>
      <c r="Q200">
        <v>10000</v>
      </c>
      <c r="R200">
        <v>29600</v>
      </c>
    </row>
    <row r="201" spans="1:18">
      <c r="A201">
        <v>198</v>
      </c>
      <c r="B201">
        <v>198</v>
      </c>
      <c r="C201">
        <v>62859</v>
      </c>
      <c r="D201">
        <v>57241</v>
      </c>
      <c r="E201">
        <v>57241</v>
      </c>
      <c r="F201">
        <v>57241</v>
      </c>
      <c r="G201">
        <v>74568</v>
      </c>
      <c r="H201">
        <v>59919</v>
      </c>
      <c r="I201">
        <v>55266</v>
      </c>
      <c r="J201">
        <v>61061</v>
      </c>
      <c r="K201">
        <v>60257</v>
      </c>
      <c r="L201">
        <v>60257</v>
      </c>
      <c r="M201">
        <v>10000</v>
      </c>
      <c r="N201">
        <v>10000</v>
      </c>
      <c r="O201">
        <v>10000</v>
      </c>
      <c r="P201">
        <v>10000</v>
      </c>
      <c r="Q201">
        <v>10000</v>
      </c>
      <c r="R201">
        <v>29700</v>
      </c>
    </row>
    <row r="202" spans="1:18">
      <c r="A202">
        <v>199</v>
      </c>
      <c r="B202">
        <v>199</v>
      </c>
      <c r="C202">
        <v>63151</v>
      </c>
      <c r="D202">
        <v>57508</v>
      </c>
      <c r="E202">
        <v>57508</v>
      </c>
      <c r="F202">
        <v>57508</v>
      </c>
      <c r="G202">
        <v>74915</v>
      </c>
      <c r="H202">
        <v>60198</v>
      </c>
      <c r="I202">
        <v>55523</v>
      </c>
      <c r="J202">
        <v>61345</v>
      </c>
      <c r="K202">
        <v>60537</v>
      </c>
      <c r="L202">
        <v>60537</v>
      </c>
      <c r="M202">
        <v>10000</v>
      </c>
      <c r="N202">
        <v>10000</v>
      </c>
      <c r="O202">
        <v>10000</v>
      </c>
      <c r="P202">
        <v>10000</v>
      </c>
      <c r="Q202">
        <v>10000</v>
      </c>
      <c r="R202">
        <v>29800</v>
      </c>
    </row>
    <row r="203" spans="1:18">
      <c r="A203">
        <v>200</v>
      </c>
      <c r="B203">
        <v>200</v>
      </c>
      <c r="C203">
        <v>63444</v>
      </c>
      <c r="D203">
        <v>57774</v>
      </c>
      <c r="E203">
        <v>57774</v>
      </c>
      <c r="F203">
        <v>57774</v>
      </c>
      <c r="G203">
        <v>75262</v>
      </c>
      <c r="H203">
        <v>60477</v>
      </c>
      <c r="I203">
        <v>55780</v>
      </c>
      <c r="J203">
        <v>61630</v>
      </c>
      <c r="K203">
        <v>60818</v>
      </c>
      <c r="L203">
        <v>60818</v>
      </c>
      <c r="M203">
        <v>10000</v>
      </c>
      <c r="N203">
        <v>10000</v>
      </c>
      <c r="O203">
        <v>10000</v>
      </c>
      <c r="P203">
        <v>10000</v>
      </c>
      <c r="Q203">
        <v>10000</v>
      </c>
      <c r="R203">
        <v>29900</v>
      </c>
    </row>
    <row r="204" spans="1:18">
      <c r="A204">
        <v>201</v>
      </c>
      <c r="B204">
        <v>201</v>
      </c>
      <c r="C204">
        <v>63761</v>
      </c>
      <c r="D204">
        <v>58063</v>
      </c>
      <c r="E204">
        <v>58063</v>
      </c>
      <c r="F204">
        <v>58063</v>
      </c>
      <c r="G204">
        <v>75638</v>
      </c>
      <c r="H204">
        <v>60779</v>
      </c>
      <c r="I204">
        <v>56059</v>
      </c>
      <c r="J204">
        <v>61938</v>
      </c>
      <c r="K204">
        <v>61122</v>
      </c>
      <c r="L204">
        <v>61122</v>
      </c>
      <c r="M204">
        <v>10000</v>
      </c>
      <c r="N204">
        <v>10000</v>
      </c>
      <c r="O204">
        <v>10000</v>
      </c>
      <c r="P204">
        <v>10000</v>
      </c>
      <c r="Q204">
        <v>10000</v>
      </c>
      <c r="R204">
        <v>30000</v>
      </c>
    </row>
    <row r="205" spans="1:18">
      <c r="A205">
        <v>202</v>
      </c>
      <c r="B205">
        <v>202</v>
      </c>
      <c r="C205">
        <v>64079</v>
      </c>
      <c r="D205">
        <v>58352</v>
      </c>
      <c r="E205">
        <v>58352</v>
      </c>
      <c r="F205">
        <v>58352</v>
      </c>
      <c r="G205">
        <v>76015</v>
      </c>
      <c r="H205">
        <v>61081</v>
      </c>
      <c r="I205">
        <v>56338</v>
      </c>
      <c r="J205">
        <v>62246</v>
      </c>
      <c r="K205">
        <v>61426</v>
      </c>
      <c r="L205">
        <v>61426</v>
      </c>
      <c r="M205">
        <v>10000</v>
      </c>
      <c r="N205">
        <v>10000</v>
      </c>
      <c r="O205">
        <v>10000</v>
      </c>
      <c r="P205">
        <v>10000</v>
      </c>
      <c r="Q205">
        <v>10000</v>
      </c>
      <c r="R205">
        <v>30100</v>
      </c>
    </row>
    <row r="206" spans="1:18">
      <c r="A206">
        <v>203</v>
      </c>
      <c r="B206">
        <v>203</v>
      </c>
      <c r="C206">
        <v>64396</v>
      </c>
      <c r="D206">
        <v>58641</v>
      </c>
      <c r="E206">
        <v>58641</v>
      </c>
      <c r="F206">
        <v>58641</v>
      </c>
      <c r="G206">
        <v>76391</v>
      </c>
      <c r="H206">
        <v>61384</v>
      </c>
      <c r="I206">
        <v>56617</v>
      </c>
      <c r="J206">
        <v>62554</v>
      </c>
      <c r="K206">
        <v>61730</v>
      </c>
      <c r="L206">
        <v>61730</v>
      </c>
      <c r="M206">
        <v>10000</v>
      </c>
      <c r="N206">
        <v>10000</v>
      </c>
      <c r="O206">
        <v>10000</v>
      </c>
      <c r="P206">
        <v>10000</v>
      </c>
      <c r="Q206">
        <v>10000</v>
      </c>
      <c r="R206">
        <v>30200</v>
      </c>
    </row>
    <row r="207" spans="1:18">
      <c r="A207">
        <v>204</v>
      </c>
      <c r="B207">
        <v>204</v>
      </c>
      <c r="C207">
        <v>64713</v>
      </c>
      <c r="D207">
        <v>58930</v>
      </c>
      <c r="E207">
        <v>58930</v>
      </c>
      <c r="F207">
        <v>58930</v>
      </c>
      <c r="G207">
        <v>76767</v>
      </c>
      <c r="H207">
        <v>61686</v>
      </c>
      <c r="I207">
        <v>56896</v>
      </c>
      <c r="J207">
        <v>62862</v>
      </c>
      <c r="K207">
        <v>62034</v>
      </c>
      <c r="L207">
        <v>62034</v>
      </c>
      <c r="M207">
        <v>10000</v>
      </c>
      <c r="N207">
        <v>10000</v>
      </c>
      <c r="O207">
        <v>10000</v>
      </c>
      <c r="P207">
        <v>10000</v>
      </c>
      <c r="Q207">
        <v>10000</v>
      </c>
      <c r="R207">
        <v>30300</v>
      </c>
    </row>
    <row r="208" spans="1:18">
      <c r="A208">
        <v>205</v>
      </c>
      <c r="B208">
        <v>205</v>
      </c>
      <c r="C208">
        <v>65030</v>
      </c>
      <c r="D208">
        <v>59219</v>
      </c>
      <c r="E208">
        <v>59219</v>
      </c>
      <c r="F208">
        <v>59219</v>
      </c>
      <c r="G208">
        <v>77144</v>
      </c>
      <c r="H208">
        <v>61988</v>
      </c>
      <c r="I208">
        <v>57175</v>
      </c>
      <c r="J208">
        <v>63170</v>
      </c>
      <c r="K208">
        <v>62338</v>
      </c>
      <c r="L208">
        <v>62338</v>
      </c>
      <c r="M208">
        <v>10000</v>
      </c>
      <c r="N208">
        <v>10000</v>
      </c>
      <c r="O208">
        <v>10000</v>
      </c>
      <c r="P208">
        <v>10000</v>
      </c>
      <c r="Q208">
        <v>10000</v>
      </c>
      <c r="R208">
        <v>30400</v>
      </c>
    </row>
    <row r="209" spans="1:18">
      <c r="A209">
        <v>206</v>
      </c>
      <c r="B209">
        <v>206</v>
      </c>
      <c r="C209">
        <v>65347</v>
      </c>
      <c r="D209">
        <v>59507</v>
      </c>
      <c r="E209">
        <v>59507</v>
      </c>
      <c r="F209">
        <v>59507</v>
      </c>
      <c r="G209">
        <v>77520</v>
      </c>
      <c r="H209">
        <v>62291</v>
      </c>
      <c r="I209">
        <v>57454</v>
      </c>
      <c r="J209">
        <v>63479</v>
      </c>
      <c r="K209">
        <v>62642</v>
      </c>
      <c r="L209">
        <v>62642</v>
      </c>
      <c r="M209">
        <v>10000</v>
      </c>
      <c r="N209">
        <v>10000</v>
      </c>
      <c r="O209">
        <v>10000</v>
      </c>
      <c r="P209">
        <v>10000</v>
      </c>
      <c r="Q209">
        <v>10000</v>
      </c>
      <c r="R209">
        <v>30500</v>
      </c>
    </row>
    <row r="210" spans="1:18">
      <c r="A210">
        <v>207</v>
      </c>
      <c r="B210">
        <v>207</v>
      </c>
      <c r="C210">
        <v>65665</v>
      </c>
      <c r="D210">
        <v>59796</v>
      </c>
      <c r="E210">
        <v>59796</v>
      </c>
      <c r="F210">
        <v>59796</v>
      </c>
      <c r="G210">
        <v>77896</v>
      </c>
      <c r="H210">
        <v>62593</v>
      </c>
      <c r="I210">
        <v>57732</v>
      </c>
      <c r="J210">
        <v>63787</v>
      </c>
      <c r="K210">
        <v>62947</v>
      </c>
      <c r="L210">
        <v>62947</v>
      </c>
      <c r="M210">
        <v>10000</v>
      </c>
      <c r="N210">
        <v>10000</v>
      </c>
      <c r="O210">
        <v>10000</v>
      </c>
      <c r="P210">
        <v>10000</v>
      </c>
      <c r="Q210">
        <v>10000</v>
      </c>
      <c r="R210">
        <v>30600</v>
      </c>
    </row>
    <row r="211" spans="1:18">
      <c r="A211">
        <v>208</v>
      </c>
      <c r="B211">
        <v>208</v>
      </c>
      <c r="C211">
        <v>65982</v>
      </c>
      <c r="D211">
        <v>60085</v>
      </c>
      <c r="E211">
        <v>60085</v>
      </c>
      <c r="F211">
        <v>60085</v>
      </c>
      <c r="G211">
        <v>78273</v>
      </c>
      <c r="H211">
        <v>62896</v>
      </c>
      <c r="I211">
        <v>58011</v>
      </c>
      <c r="J211">
        <v>64095</v>
      </c>
      <c r="K211">
        <v>63251</v>
      </c>
      <c r="L211">
        <v>63251</v>
      </c>
      <c r="M211">
        <v>10000</v>
      </c>
      <c r="N211">
        <v>10000</v>
      </c>
      <c r="O211">
        <v>10000</v>
      </c>
      <c r="P211">
        <v>10000</v>
      </c>
      <c r="Q211">
        <v>10000</v>
      </c>
      <c r="R211">
        <v>30700</v>
      </c>
    </row>
    <row r="212" spans="1:18">
      <c r="A212">
        <v>209</v>
      </c>
      <c r="B212">
        <v>209</v>
      </c>
      <c r="C212">
        <v>66299</v>
      </c>
      <c r="D212">
        <v>60374</v>
      </c>
      <c r="E212">
        <v>60374</v>
      </c>
      <c r="F212">
        <v>60374</v>
      </c>
      <c r="G212">
        <v>78649</v>
      </c>
      <c r="H212">
        <v>63198</v>
      </c>
      <c r="I212">
        <v>58290</v>
      </c>
      <c r="J212">
        <v>64403</v>
      </c>
      <c r="K212">
        <v>63555</v>
      </c>
      <c r="L212">
        <v>63555</v>
      </c>
      <c r="M212">
        <v>10000</v>
      </c>
      <c r="N212">
        <v>10000</v>
      </c>
      <c r="O212">
        <v>10000</v>
      </c>
      <c r="P212">
        <v>10000</v>
      </c>
      <c r="Q212">
        <v>10000</v>
      </c>
      <c r="R212">
        <v>30800</v>
      </c>
    </row>
    <row r="213" spans="1:18">
      <c r="A213">
        <v>210</v>
      </c>
      <c r="B213">
        <v>210</v>
      </c>
      <c r="C213">
        <v>66616</v>
      </c>
      <c r="D213">
        <v>60663</v>
      </c>
      <c r="E213">
        <v>60663</v>
      </c>
      <c r="F213">
        <v>60663</v>
      </c>
      <c r="G213">
        <v>79025</v>
      </c>
      <c r="H213">
        <v>63500</v>
      </c>
      <c r="I213">
        <v>58569</v>
      </c>
      <c r="J213">
        <v>64711</v>
      </c>
      <c r="K213">
        <v>63859</v>
      </c>
      <c r="L213">
        <v>63859</v>
      </c>
      <c r="M213">
        <v>10000</v>
      </c>
      <c r="N213">
        <v>10000</v>
      </c>
      <c r="O213">
        <v>10000</v>
      </c>
      <c r="P213">
        <v>10000</v>
      </c>
      <c r="Q213">
        <v>10000</v>
      </c>
      <c r="R213">
        <v>30900</v>
      </c>
    </row>
    <row r="214" spans="1:18">
      <c r="A214">
        <v>211</v>
      </c>
      <c r="B214">
        <v>211</v>
      </c>
      <c r="C214">
        <v>66934</v>
      </c>
      <c r="D214">
        <v>60952</v>
      </c>
      <c r="E214">
        <v>60952</v>
      </c>
      <c r="F214">
        <v>60952</v>
      </c>
      <c r="G214">
        <v>79402</v>
      </c>
      <c r="H214">
        <v>63803</v>
      </c>
      <c r="I214">
        <v>58848</v>
      </c>
      <c r="J214">
        <v>65019</v>
      </c>
      <c r="K214">
        <v>64163</v>
      </c>
      <c r="L214">
        <v>64163</v>
      </c>
      <c r="M214">
        <v>10000</v>
      </c>
      <c r="N214">
        <v>10000</v>
      </c>
      <c r="O214">
        <v>10000</v>
      </c>
      <c r="P214">
        <v>10000</v>
      </c>
      <c r="Q214">
        <v>10000</v>
      </c>
      <c r="R214">
        <v>31000</v>
      </c>
    </row>
    <row r="215" spans="1:18">
      <c r="A215">
        <v>212</v>
      </c>
      <c r="B215">
        <v>212</v>
      </c>
      <c r="C215">
        <v>67251</v>
      </c>
      <c r="D215">
        <v>61241</v>
      </c>
      <c r="E215">
        <v>61241</v>
      </c>
      <c r="F215">
        <v>61241</v>
      </c>
      <c r="G215">
        <v>79778</v>
      </c>
      <c r="H215">
        <v>64105</v>
      </c>
      <c r="I215">
        <v>59127</v>
      </c>
      <c r="J215">
        <v>65327</v>
      </c>
      <c r="K215">
        <v>64467</v>
      </c>
      <c r="L215">
        <v>64467</v>
      </c>
      <c r="M215">
        <v>10000</v>
      </c>
      <c r="N215">
        <v>10000</v>
      </c>
      <c r="O215">
        <v>10000</v>
      </c>
      <c r="P215">
        <v>10000</v>
      </c>
      <c r="Q215">
        <v>10000</v>
      </c>
      <c r="R215">
        <v>31100</v>
      </c>
    </row>
    <row r="216" spans="1:18">
      <c r="A216">
        <v>213</v>
      </c>
      <c r="B216">
        <v>213</v>
      </c>
      <c r="C216">
        <v>67568</v>
      </c>
      <c r="D216">
        <v>61530</v>
      </c>
      <c r="E216">
        <v>61530</v>
      </c>
      <c r="F216">
        <v>61530</v>
      </c>
      <c r="G216">
        <v>80154</v>
      </c>
      <c r="H216">
        <v>64408</v>
      </c>
      <c r="I216">
        <v>59406</v>
      </c>
      <c r="J216">
        <v>65636</v>
      </c>
      <c r="K216">
        <v>64771</v>
      </c>
      <c r="L216">
        <v>64771</v>
      </c>
      <c r="M216">
        <v>10000</v>
      </c>
      <c r="N216">
        <v>10000</v>
      </c>
      <c r="O216">
        <v>10000</v>
      </c>
      <c r="P216">
        <v>10000</v>
      </c>
      <c r="Q216">
        <v>10000</v>
      </c>
      <c r="R216">
        <v>31200</v>
      </c>
    </row>
    <row r="217" spans="1:18">
      <c r="A217">
        <v>214</v>
      </c>
      <c r="B217">
        <v>214</v>
      </c>
      <c r="C217">
        <v>67885</v>
      </c>
      <c r="D217">
        <v>61818</v>
      </c>
      <c r="E217">
        <v>61818</v>
      </c>
      <c r="F217">
        <v>61818</v>
      </c>
      <c r="G217">
        <v>80530</v>
      </c>
      <c r="H217">
        <v>64710</v>
      </c>
      <c r="I217">
        <v>59685</v>
      </c>
      <c r="J217">
        <v>65944</v>
      </c>
      <c r="K217">
        <v>65075</v>
      </c>
      <c r="L217">
        <v>65075</v>
      </c>
      <c r="M217">
        <v>10000</v>
      </c>
      <c r="N217">
        <v>10000</v>
      </c>
      <c r="O217">
        <v>10000</v>
      </c>
      <c r="P217">
        <v>10000</v>
      </c>
      <c r="Q217">
        <v>10000</v>
      </c>
      <c r="R217">
        <v>31300</v>
      </c>
    </row>
    <row r="218" spans="1:18">
      <c r="A218">
        <v>215</v>
      </c>
      <c r="B218">
        <v>215</v>
      </c>
      <c r="C218">
        <v>68202</v>
      </c>
      <c r="D218">
        <v>62107</v>
      </c>
      <c r="E218">
        <v>62107</v>
      </c>
      <c r="F218">
        <v>62107</v>
      </c>
      <c r="G218">
        <v>80907</v>
      </c>
      <c r="H218">
        <v>65012</v>
      </c>
      <c r="I218">
        <v>59964</v>
      </c>
      <c r="J218">
        <v>66252</v>
      </c>
      <c r="K218">
        <v>65379</v>
      </c>
      <c r="L218">
        <v>65379</v>
      </c>
      <c r="M218">
        <v>10000</v>
      </c>
      <c r="N218">
        <v>10000</v>
      </c>
      <c r="O218">
        <v>10000</v>
      </c>
      <c r="P218">
        <v>10000</v>
      </c>
      <c r="Q218">
        <v>10000</v>
      </c>
      <c r="R218">
        <v>31400</v>
      </c>
    </row>
    <row r="219" spans="1:18">
      <c r="A219">
        <v>216</v>
      </c>
      <c r="B219">
        <v>216</v>
      </c>
      <c r="C219">
        <v>68520</v>
      </c>
      <c r="D219">
        <v>62396</v>
      </c>
      <c r="E219">
        <v>62396</v>
      </c>
      <c r="F219">
        <v>62396</v>
      </c>
      <c r="G219">
        <v>81283</v>
      </c>
      <c r="H219">
        <v>65315</v>
      </c>
      <c r="I219">
        <v>60243</v>
      </c>
      <c r="J219">
        <v>66560</v>
      </c>
      <c r="K219">
        <v>65683</v>
      </c>
      <c r="L219">
        <v>65683</v>
      </c>
      <c r="M219">
        <v>10000</v>
      </c>
      <c r="N219">
        <v>10000</v>
      </c>
      <c r="O219">
        <v>10000</v>
      </c>
      <c r="P219">
        <v>10000</v>
      </c>
      <c r="Q219">
        <v>10000</v>
      </c>
      <c r="R219">
        <v>31500</v>
      </c>
    </row>
    <row r="220" spans="1:18">
      <c r="A220">
        <v>217</v>
      </c>
      <c r="B220">
        <v>217</v>
      </c>
      <c r="C220">
        <v>68837</v>
      </c>
      <c r="D220">
        <v>62685</v>
      </c>
      <c r="E220">
        <v>62685</v>
      </c>
      <c r="F220">
        <v>62685</v>
      </c>
      <c r="G220">
        <v>81659</v>
      </c>
      <c r="H220">
        <v>65617</v>
      </c>
      <c r="I220">
        <v>60521</v>
      </c>
      <c r="J220">
        <v>66868</v>
      </c>
      <c r="K220">
        <v>65987</v>
      </c>
      <c r="L220">
        <v>65987</v>
      </c>
      <c r="M220">
        <v>10000</v>
      </c>
      <c r="N220">
        <v>10000</v>
      </c>
      <c r="O220">
        <v>10000</v>
      </c>
      <c r="P220">
        <v>10000</v>
      </c>
      <c r="Q220">
        <v>10000</v>
      </c>
      <c r="R220">
        <v>31600</v>
      </c>
    </row>
    <row r="221" spans="1:18">
      <c r="A221">
        <v>218</v>
      </c>
      <c r="B221">
        <v>218</v>
      </c>
      <c r="C221">
        <v>69154</v>
      </c>
      <c r="D221">
        <v>62974</v>
      </c>
      <c r="E221">
        <v>62974</v>
      </c>
      <c r="F221">
        <v>62974</v>
      </c>
      <c r="G221">
        <v>82036</v>
      </c>
      <c r="H221">
        <v>65919</v>
      </c>
      <c r="I221">
        <v>60800</v>
      </c>
      <c r="J221">
        <v>67176</v>
      </c>
      <c r="K221">
        <v>66292</v>
      </c>
      <c r="L221">
        <v>66292</v>
      </c>
      <c r="M221">
        <v>10000</v>
      </c>
      <c r="N221">
        <v>10000</v>
      </c>
      <c r="O221">
        <v>10000</v>
      </c>
      <c r="P221">
        <v>10000</v>
      </c>
      <c r="Q221">
        <v>10000</v>
      </c>
      <c r="R221">
        <v>31700</v>
      </c>
    </row>
    <row r="222" spans="1:18">
      <c r="A222">
        <v>219</v>
      </c>
      <c r="B222">
        <v>219</v>
      </c>
      <c r="C222">
        <v>69471</v>
      </c>
      <c r="D222">
        <v>63263</v>
      </c>
      <c r="E222">
        <v>63263</v>
      </c>
      <c r="F222">
        <v>63263</v>
      </c>
      <c r="G222">
        <v>82412</v>
      </c>
      <c r="H222">
        <v>66222</v>
      </c>
      <c r="I222">
        <v>61079</v>
      </c>
      <c r="J222">
        <v>67484</v>
      </c>
      <c r="K222">
        <v>66596</v>
      </c>
      <c r="L222">
        <v>66596</v>
      </c>
      <c r="M222">
        <v>10000</v>
      </c>
      <c r="N222">
        <v>10000</v>
      </c>
      <c r="O222">
        <v>10000</v>
      </c>
      <c r="P222">
        <v>10000</v>
      </c>
      <c r="Q222">
        <v>10000</v>
      </c>
      <c r="R222">
        <v>31800</v>
      </c>
    </row>
    <row r="223" spans="1:18">
      <c r="A223">
        <v>220</v>
      </c>
      <c r="B223">
        <v>220</v>
      </c>
      <c r="C223">
        <v>69789</v>
      </c>
      <c r="D223">
        <v>63552</v>
      </c>
      <c r="E223">
        <v>63552</v>
      </c>
      <c r="F223">
        <v>63552</v>
      </c>
      <c r="G223">
        <v>82788</v>
      </c>
      <c r="H223">
        <v>66524</v>
      </c>
      <c r="I223">
        <v>61358</v>
      </c>
      <c r="J223">
        <v>67793</v>
      </c>
      <c r="K223">
        <v>66900</v>
      </c>
      <c r="L223">
        <v>66900</v>
      </c>
      <c r="M223">
        <v>10000</v>
      </c>
      <c r="N223">
        <v>10000</v>
      </c>
      <c r="O223">
        <v>10000</v>
      </c>
      <c r="P223">
        <v>10000</v>
      </c>
      <c r="Q223">
        <v>10000</v>
      </c>
      <c r="R223">
        <v>31900</v>
      </c>
    </row>
    <row r="224" spans="1:18">
      <c r="A224">
        <v>221</v>
      </c>
      <c r="B224">
        <v>221</v>
      </c>
      <c r="C224">
        <v>70106</v>
      </c>
      <c r="D224">
        <v>63841</v>
      </c>
      <c r="E224">
        <v>63841</v>
      </c>
      <c r="F224">
        <v>63841</v>
      </c>
      <c r="G224">
        <v>83165</v>
      </c>
      <c r="H224">
        <v>66827</v>
      </c>
      <c r="I224">
        <v>61637</v>
      </c>
      <c r="J224">
        <v>68101</v>
      </c>
      <c r="K224">
        <v>67204</v>
      </c>
      <c r="L224">
        <v>67204</v>
      </c>
      <c r="M224">
        <v>10000</v>
      </c>
      <c r="N224">
        <v>10000</v>
      </c>
      <c r="O224">
        <v>10000</v>
      </c>
      <c r="P224">
        <v>10000</v>
      </c>
      <c r="Q224">
        <v>10000</v>
      </c>
      <c r="R224">
        <v>32000</v>
      </c>
    </row>
    <row r="225" spans="1:18">
      <c r="A225">
        <v>222</v>
      </c>
      <c r="B225">
        <v>222</v>
      </c>
      <c r="C225">
        <v>70423</v>
      </c>
      <c r="D225">
        <v>64129</v>
      </c>
      <c r="E225">
        <v>64129</v>
      </c>
      <c r="F225">
        <v>64129</v>
      </c>
      <c r="G225">
        <v>83541</v>
      </c>
      <c r="H225">
        <v>67129</v>
      </c>
      <c r="I225">
        <v>61916</v>
      </c>
      <c r="J225">
        <v>68409</v>
      </c>
      <c r="K225">
        <v>67508</v>
      </c>
      <c r="L225">
        <v>67508</v>
      </c>
      <c r="M225">
        <v>10000</v>
      </c>
      <c r="N225">
        <v>10000</v>
      </c>
      <c r="O225">
        <v>10000</v>
      </c>
      <c r="P225">
        <v>10000</v>
      </c>
      <c r="Q225">
        <v>10000</v>
      </c>
      <c r="R225">
        <v>32100</v>
      </c>
    </row>
    <row r="226" spans="1:18">
      <c r="A226">
        <v>223</v>
      </c>
      <c r="B226">
        <v>223</v>
      </c>
      <c r="C226">
        <v>70740</v>
      </c>
      <c r="D226">
        <v>64418</v>
      </c>
      <c r="E226">
        <v>64418</v>
      </c>
      <c r="F226">
        <v>64418</v>
      </c>
      <c r="G226">
        <v>83917</v>
      </c>
      <c r="H226">
        <v>67431</v>
      </c>
      <c r="I226">
        <v>62195</v>
      </c>
      <c r="J226">
        <v>68717</v>
      </c>
      <c r="K226">
        <v>67812</v>
      </c>
      <c r="L226">
        <v>67812</v>
      </c>
      <c r="M226">
        <v>10000</v>
      </c>
      <c r="N226">
        <v>10000</v>
      </c>
      <c r="O226">
        <v>10000</v>
      </c>
      <c r="P226">
        <v>10000</v>
      </c>
      <c r="Q226">
        <v>10000</v>
      </c>
      <c r="R226">
        <v>32200</v>
      </c>
    </row>
    <row r="227" spans="1:18">
      <c r="A227">
        <v>224</v>
      </c>
      <c r="B227">
        <v>224</v>
      </c>
      <c r="C227">
        <v>71057</v>
      </c>
      <c r="D227">
        <v>64707</v>
      </c>
      <c r="E227">
        <v>64707</v>
      </c>
      <c r="F227">
        <v>64707</v>
      </c>
      <c r="G227">
        <v>84294</v>
      </c>
      <c r="H227">
        <v>67734</v>
      </c>
      <c r="I227">
        <v>62474</v>
      </c>
      <c r="J227">
        <v>69025</v>
      </c>
      <c r="K227">
        <v>68116</v>
      </c>
      <c r="L227">
        <v>68116</v>
      </c>
      <c r="M227">
        <v>10000</v>
      </c>
      <c r="N227">
        <v>10000</v>
      </c>
      <c r="O227">
        <v>10000</v>
      </c>
      <c r="P227">
        <v>10000</v>
      </c>
      <c r="Q227">
        <v>10000</v>
      </c>
      <c r="R227">
        <v>32300</v>
      </c>
    </row>
    <row r="228" spans="1:18">
      <c r="A228">
        <v>225</v>
      </c>
      <c r="B228">
        <v>225</v>
      </c>
      <c r="C228">
        <v>71375</v>
      </c>
      <c r="D228">
        <v>64996</v>
      </c>
      <c r="E228">
        <v>64996</v>
      </c>
      <c r="F228">
        <v>64996</v>
      </c>
      <c r="G228">
        <v>84670</v>
      </c>
      <c r="H228">
        <v>68036</v>
      </c>
      <c r="I228">
        <v>62753</v>
      </c>
      <c r="J228">
        <v>69333</v>
      </c>
      <c r="K228">
        <v>68420</v>
      </c>
      <c r="L228">
        <v>68420</v>
      </c>
      <c r="M228">
        <v>10000</v>
      </c>
      <c r="N228">
        <v>10000</v>
      </c>
      <c r="O228">
        <v>10000</v>
      </c>
      <c r="P228">
        <v>10000</v>
      </c>
      <c r="Q228">
        <v>10000</v>
      </c>
      <c r="R228">
        <v>32400</v>
      </c>
    </row>
    <row r="229" spans="1:18">
      <c r="A229">
        <v>226</v>
      </c>
      <c r="B229">
        <v>226</v>
      </c>
      <c r="C229">
        <v>71692</v>
      </c>
      <c r="D229">
        <v>65285</v>
      </c>
      <c r="E229">
        <v>65285</v>
      </c>
      <c r="F229">
        <v>65285</v>
      </c>
      <c r="G229">
        <v>85046</v>
      </c>
      <c r="H229">
        <v>68339</v>
      </c>
      <c r="I229">
        <v>63032</v>
      </c>
      <c r="J229">
        <v>69642</v>
      </c>
      <c r="K229">
        <v>68724</v>
      </c>
      <c r="L229">
        <v>68724</v>
      </c>
      <c r="M229">
        <v>10000</v>
      </c>
      <c r="N229">
        <v>10000</v>
      </c>
      <c r="O229">
        <v>10000</v>
      </c>
      <c r="P229">
        <v>10000</v>
      </c>
      <c r="Q229">
        <v>10000</v>
      </c>
      <c r="R229">
        <v>32500</v>
      </c>
    </row>
    <row r="230" spans="1:18">
      <c r="A230">
        <v>227</v>
      </c>
      <c r="B230">
        <v>227</v>
      </c>
      <c r="C230">
        <v>72009</v>
      </c>
      <c r="D230">
        <v>65574</v>
      </c>
      <c r="E230">
        <v>65574</v>
      </c>
      <c r="F230">
        <v>65574</v>
      </c>
      <c r="G230">
        <v>85423</v>
      </c>
      <c r="H230">
        <v>68641</v>
      </c>
      <c r="I230">
        <v>63311</v>
      </c>
      <c r="J230">
        <v>69950</v>
      </c>
      <c r="K230">
        <v>69028</v>
      </c>
      <c r="L230">
        <v>69028</v>
      </c>
      <c r="M230">
        <v>10000</v>
      </c>
      <c r="N230">
        <v>10000</v>
      </c>
      <c r="O230">
        <v>10000</v>
      </c>
      <c r="P230">
        <v>10000</v>
      </c>
      <c r="Q230">
        <v>10000</v>
      </c>
      <c r="R230">
        <v>32600</v>
      </c>
    </row>
    <row r="231" spans="1:18">
      <c r="A231">
        <v>228</v>
      </c>
      <c r="B231">
        <v>228</v>
      </c>
      <c r="C231">
        <v>72326</v>
      </c>
      <c r="D231">
        <v>65863</v>
      </c>
      <c r="E231">
        <v>65863</v>
      </c>
      <c r="F231">
        <v>65863</v>
      </c>
      <c r="G231">
        <v>85799</v>
      </c>
      <c r="H231">
        <v>68943</v>
      </c>
      <c r="I231">
        <v>63589</v>
      </c>
      <c r="J231">
        <v>70258</v>
      </c>
      <c r="K231">
        <v>69332</v>
      </c>
      <c r="L231">
        <v>69332</v>
      </c>
      <c r="M231">
        <v>10000</v>
      </c>
      <c r="N231">
        <v>10000</v>
      </c>
      <c r="O231">
        <v>10000</v>
      </c>
      <c r="P231">
        <v>10000</v>
      </c>
      <c r="Q231">
        <v>10000</v>
      </c>
      <c r="R231">
        <v>32700</v>
      </c>
    </row>
    <row r="232" spans="1:18">
      <c r="A232">
        <v>229</v>
      </c>
      <c r="B232">
        <v>229</v>
      </c>
      <c r="C232">
        <v>72644</v>
      </c>
      <c r="D232">
        <v>66151</v>
      </c>
      <c r="E232">
        <v>66151</v>
      </c>
      <c r="F232">
        <v>66151</v>
      </c>
      <c r="G232">
        <v>86175</v>
      </c>
      <c r="H232">
        <v>69246</v>
      </c>
      <c r="I232">
        <v>63868</v>
      </c>
      <c r="J232">
        <v>70566</v>
      </c>
      <c r="K232">
        <v>69637</v>
      </c>
      <c r="L232">
        <v>69637</v>
      </c>
      <c r="M232">
        <v>10000</v>
      </c>
      <c r="N232">
        <v>10000</v>
      </c>
      <c r="O232">
        <v>10000</v>
      </c>
      <c r="P232">
        <v>10000</v>
      </c>
      <c r="Q232">
        <v>10000</v>
      </c>
      <c r="R232">
        <v>32800</v>
      </c>
    </row>
    <row r="233" spans="1:18">
      <c r="A233">
        <v>230</v>
      </c>
      <c r="B233">
        <v>230</v>
      </c>
      <c r="C233">
        <v>72961</v>
      </c>
      <c r="D233">
        <v>66440</v>
      </c>
      <c r="E233">
        <v>66440</v>
      </c>
      <c r="F233">
        <v>66440</v>
      </c>
      <c r="G233">
        <v>86551</v>
      </c>
      <c r="H233">
        <v>69548</v>
      </c>
      <c r="I233">
        <v>64147</v>
      </c>
      <c r="J233">
        <v>70874</v>
      </c>
      <c r="K233">
        <v>69941</v>
      </c>
      <c r="L233">
        <v>69941</v>
      </c>
      <c r="M233">
        <v>10000</v>
      </c>
      <c r="N233">
        <v>10000</v>
      </c>
      <c r="O233">
        <v>10000</v>
      </c>
      <c r="P233">
        <v>10000</v>
      </c>
      <c r="Q233">
        <v>10000</v>
      </c>
      <c r="R233">
        <v>32900</v>
      </c>
    </row>
    <row r="234" spans="1:18">
      <c r="A234">
        <v>231</v>
      </c>
      <c r="B234">
        <v>231</v>
      </c>
      <c r="C234">
        <v>73278</v>
      </c>
      <c r="D234">
        <v>66729</v>
      </c>
      <c r="E234">
        <v>66729</v>
      </c>
      <c r="F234">
        <v>66729</v>
      </c>
      <c r="G234">
        <v>86928</v>
      </c>
      <c r="H234">
        <v>69850</v>
      </c>
      <c r="I234">
        <v>64426</v>
      </c>
      <c r="J234">
        <v>71182</v>
      </c>
      <c r="K234">
        <v>70245</v>
      </c>
      <c r="L234">
        <v>70245</v>
      </c>
      <c r="M234">
        <v>10000</v>
      </c>
      <c r="N234">
        <v>10000</v>
      </c>
      <c r="O234">
        <v>10000</v>
      </c>
      <c r="P234">
        <v>10000</v>
      </c>
      <c r="Q234">
        <v>10000</v>
      </c>
      <c r="R234">
        <v>33000</v>
      </c>
    </row>
    <row r="235" spans="1:18">
      <c r="A235">
        <v>232</v>
      </c>
      <c r="B235">
        <v>232</v>
      </c>
      <c r="C235">
        <v>73595</v>
      </c>
      <c r="D235">
        <v>67018</v>
      </c>
      <c r="E235">
        <v>67018</v>
      </c>
      <c r="F235">
        <v>67018</v>
      </c>
      <c r="G235">
        <v>87304</v>
      </c>
      <c r="H235">
        <v>70153</v>
      </c>
      <c r="I235">
        <v>64705</v>
      </c>
      <c r="J235">
        <v>71490</v>
      </c>
      <c r="K235">
        <v>70549</v>
      </c>
      <c r="L235">
        <v>70549</v>
      </c>
      <c r="M235">
        <v>10000</v>
      </c>
      <c r="N235">
        <v>10000</v>
      </c>
      <c r="O235">
        <v>10000</v>
      </c>
      <c r="P235">
        <v>10000</v>
      </c>
      <c r="Q235">
        <v>10000</v>
      </c>
      <c r="R235">
        <v>33100</v>
      </c>
    </row>
    <row r="236" spans="1:18">
      <c r="A236">
        <v>233</v>
      </c>
      <c r="B236">
        <v>233</v>
      </c>
      <c r="C236">
        <v>73912</v>
      </c>
      <c r="D236">
        <v>67307</v>
      </c>
      <c r="E236">
        <v>67307</v>
      </c>
      <c r="F236">
        <v>67307</v>
      </c>
      <c r="G236">
        <v>87680</v>
      </c>
      <c r="H236">
        <v>70455</v>
      </c>
      <c r="I236">
        <v>64984</v>
      </c>
      <c r="J236">
        <v>71799</v>
      </c>
      <c r="K236">
        <v>70853</v>
      </c>
      <c r="L236">
        <v>70853</v>
      </c>
      <c r="M236">
        <v>10000</v>
      </c>
      <c r="N236">
        <v>10000</v>
      </c>
      <c r="O236">
        <v>10000</v>
      </c>
      <c r="P236">
        <v>10000</v>
      </c>
      <c r="Q236">
        <v>10000</v>
      </c>
      <c r="R236">
        <v>33200</v>
      </c>
    </row>
    <row r="237" spans="1:18">
      <c r="A237">
        <v>234</v>
      </c>
      <c r="B237">
        <v>234</v>
      </c>
      <c r="C237">
        <v>74230</v>
      </c>
      <c r="D237">
        <v>67596</v>
      </c>
      <c r="E237">
        <v>67596</v>
      </c>
      <c r="F237">
        <v>67596</v>
      </c>
      <c r="G237">
        <v>88057</v>
      </c>
      <c r="H237">
        <v>70758</v>
      </c>
      <c r="I237">
        <v>65263</v>
      </c>
      <c r="J237">
        <v>72107</v>
      </c>
      <c r="K237">
        <v>71157</v>
      </c>
      <c r="L237">
        <v>71157</v>
      </c>
      <c r="M237">
        <v>10000</v>
      </c>
      <c r="N237">
        <v>10000</v>
      </c>
      <c r="O237">
        <v>10000</v>
      </c>
      <c r="P237">
        <v>10000</v>
      </c>
      <c r="Q237">
        <v>10000</v>
      </c>
      <c r="R237">
        <v>33300</v>
      </c>
    </row>
    <row r="238" spans="1:18">
      <c r="A238">
        <v>235</v>
      </c>
      <c r="B238">
        <v>235</v>
      </c>
      <c r="C238">
        <v>74547</v>
      </c>
      <c r="D238">
        <v>67885</v>
      </c>
      <c r="E238">
        <v>67885</v>
      </c>
      <c r="F238">
        <v>67885</v>
      </c>
      <c r="G238">
        <v>88433</v>
      </c>
      <c r="H238">
        <v>71060</v>
      </c>
      <c r="I238">
        <v>65542</v>
      </c>
      <c r="J238">
        <v>72415</v>
      </c>
      <c r="K238">
        <v>71461</v>
      </c>
      <c r="L238">
        <v>71461</v>
      </c>
      <c r="M238">
        <v>10000</v>
      </c>
      <c r="N238">
        <v>10000</v>
      </c>
      <c r="O238">
        <v>10000</v>
      </c>
      <c r="P238">
        <v>10000</v>
      </c>
      <c r="Q238">
        <v>10000</v>
      </c>
      <c r="R238">
        <v>33400</v>
      </c>
    </row>
    <row r="239" spans="1:18">
      <c r="A239">
        <v>236</v>
      </c>
      <c r="B239">
        <v>236</v>
      </c>
      <c r="C239">
        <v>74864</v>
      </c>
      <c r="D239">
        <v>68174</v>
      </c>
      <c r="E239">
        <v>68174</v>
      </c>
      <c r="F239">
        <v>68174</v>
      </c>
      <c r="G239">
        <v>88809</v>
      </c>
      <c r="H239">
        <v>71362</v>
      </c>
      <c r="I239">
        <v>65821</v>
      </c>
      <c r="J239">
        <v>72723</v>
      </c>
      <c r="K239">
        <v>71765</v>
      </c>
      <c r="L239">
        <v>71765</v>
      </c>
      <c r="M239">
        <v>10000</v>
      </c>
      <c r="N239">
        <v>10000</v>
      </c>
      <c r="O239">
        <v>10000</v>
      </c>
      <c r="P239">
        <v>10000</v>
      </c>
      <c r="Q239">
        <v>10000</v>
      </c>
      <c r="R239">
        <v>33500</v>
      </c>
    </row>
    <row r="240" spans="1:18">
      <c r="A240">
        <v>237</v>
      </c>
      <c r="B240">
        <v>237</v>
      </c>
      <c r="C240">
        <v>75181</v>
      </c>
      <c r="D240">
        <v>68462</v>
      </c>
      <c r="E240">
        <v>68462</v>
      </c>
      <c r="F240">
        <v>68462</v>
      </c>
      <c r="G240">
        <v>89186</v>
      </c>
      <c r="H240">
        <v>71665</v>
      </c>
      <c r="I240">
        <v>66100</v>
      </c>
      <c r="J240">
        <v>73031</v>
      </c>
      <c r="K240">
        <v>72069</v>
      </c>
      <c r="L240">
        <v>72069</v>
      </c>
      <c r="M240">
        <v>10000</v>
      </c>
      <c r="N240">
        <v>10000</v>
      </c>
      <c r="O240">
        <v>10000</v>
      </c>
      <c r="P240">
        <v>10000</v>
      </c>
      <c r="Q240">
        <v>10000</v>
      </c>
      <c r="R240">
        <v>33600</v>
      </c>
    </row>
    <row r="241" spans="1:18">
      <c r="A241">
        <v>238</v>
      </c>
      <c r="B241">
        <v>238</v>
      </c>
      <c r="C241">
        <v>75499</v>
      </c>
      <c r="D241">
        <v>68751</v>
      </c>
      <c r="E241">
        <v>68751</v>
      </c>
      <c r="F241">
        <v>68751</v>
      </c>
      <c r="G241">
        <v>89562</v>
      </c>
      <c r="H241">
        <v>71967</v>
      </c>
      <c r="I241">
        <v>66378</v>
      </c>
      <c r="J241">
        <v>73339</v>
      </c>
      <c r="K241">
        <v>72373</v>
      </c>
      <c r="L241">
        <v>72373</v>
      </c>
      <c r="M241">
        <v>10000</v>
      </c>
      <c r="N241">
        <v>10000</v>
      </c>
      <c r="O241">
        <v>10000</v>
      </c>
      <c r="P241">
        <v>10000</v>
      </c>
      <c r="Q241">
        <v>10000</v>
      </c>
      <c r="R241">
        <v>33700</v>
      </c>
    </row>
    <row r="242" spans="1:18">
      <c r="A242">
        <v>239</v>
      </c>
      <c r="B242">
        <v>239</v>
      </c>
      <c r="C242">
        <v>75816</v>
      </c>
      <c r="D242">
        <v>69040</v>
      </c>
      <c r="E242">
        <v>69040</v>
      </c>
      <c r="F242">
        <v>69040</v>
      </c>
      <c r="G242">
        <v>89938</v>
      </c>
      <c r="H242">
        <v>72270</v>
      </c>
      <c r="I242">
        <v>66657</v>
      </c>
      <c r="J242">
        <v>73648</v>
      </c>
      <c r="K242">
        <v>72678</v>
      </c>
      <c r="L242">
        <v>72678</v>
      </c>
      <c r="M242">
        <v>10000</v>
      </c>
      <c r="N242">
        <v>10000</v>
      </c>
      <c r="O242">
        <v>10000</v>
      </c>
      <c r="P242">
        <v>10000</v>
      </c>
      <c r="Q242">
        <v>10000</v>
      </c>
      <c r="R242">
        <v>33800</v>
      </c>
    </row>
    <row r="243" spans="1:18">
      <c r="A243">
        <v>240</v>
      </c>
      <c r="B243">
        <v>240</v>
      </c>
      <c r="C243">
        <v>76133</v>
      </c>
      <c r="D243">
        <v>69329</v>
      </c>
      <c r="E243">
        <v>69329</v>
      </c>
      <c r="F243">
        <v>69329</v>
      </c>
      <c r="G243">
        <v>90315</v>
      </c>
      <c r="H243">
        <v>72572</v>
      </c>
      <c r="I243">
        <v>66936</v>
      </c>
      <c r="J243">
        <v>73956</v>
      </c>
      <c r="K243">
        <v>72982</v>
      </c>
      <c r="L243">
        <v>72982</v>
      </c>
      <c r="M243">
        <v>10000</v>
      </c>
      <c r="N243">
        <v>10000</v>
      </c>
      <c r="O243">
        <v>10000</v>
      </c>
      <c r="P243">
        <v>10000</v>
      </c>
      <c r="Q243">
        <v>10000</v>
      </c>
      <c r="R243">
        <v>33900</v>
      </c>
    </row>
    <row r="244" spans="1:18">
      <c r="A244">
        <v>241</v>
      </c>
      <c r="B244">
        <v>241</v>
      </c>
      <c r="C244">
        <v>76450</v>
      </c>
      <c r="D244">
        <v>69618</v>
      </c>
      <c r="E244">
        <v>69618</v>
      </c>
      <c r="F244">
        <v>69618</v>
      </c>
      <c r="G244">
        <v>90691</v>
      </c>
      <c r="H244">
        <v>72874</v>
      </c>
      <c r="I244">
        <v>67215</v>
      </c>
      <c r="J244">
        <v>74264</v>
      </c>
      <c r="K244">
        <v>73286</v>
      </c>
      <c r="L244">
        <v>73286</v>
      </c>
      <c r="M244">
        <v>10000</v>
      </c>
      <c r="N244">
        <v>10000</v>
      </c>
      <c r="O244">
        <v>10000</v>
      </c>
      <c r="P244">
        <v>10000</v>
      </c>
      <c r="Q244">
        <v>10000</v>
      </c>
      <c r="R244">
        <v>34000</v>
      </c>
    </row>
    <row r="245" spans="1:18">
      <c r="A245">
        <v>242</v>
      </c>
      <c r="B245">
        <v>242</v>
      </c>
      <c r="C245">
        <v>76768</v>
      </c>
      <c r="D245">
        <v>69907</v>
      </c>
      <c r="E245">
        <v>69907</v>
      </c>
      <c r="F245">
        <v>69907</v>
      </c>
      <c r="G245">
        <v>91067</v>
      </c>
      <c r="H245">
        <v>73177</v>
      </c>
      <c r="I245">
        <v>67494</v>
      </c>
      <c r="J245">
        <v>74572</v>
      </c>
      <c r="K245">
        <v>73590</v>
      </c>
      <c r="L245">
        <v>73590</v>
      </c>
      <c r="M245">
        <v>10000</v>
      </c>
      <c r="N245">
        <v>10000</v>
      </c>
      <c r="O245">
        <v>10000</v>
      </c>
      <c r="P245">
        <v>10000</v>
      </c>
      <c r="Q245">
        <v>10000</v>
      </c>
      <c r="R245">
        <v>34100</v>
      </c>
    </row>
    <row r="246" spans="1:18">
      <c r="A246">
        <v>243</v>
      </c>
      <c r="B246">
        <v>243</v>
      </c>
      <c r="C246">
        <v>77085</v>
      </c>
      <c r="D246">
        <v>70196</v>
      </c>
      <c r="E246">
        <v>70196</v>
      </c>
      <c r="F246">
        <v>70196</v>
      </c>
      <c r="G246">
        <v>91444</v>
      </c>
      <c r="H246">
        <v>73479</v>
      </c>
      <c r="I246">
        <v>67773</v>
      </c>
      <c r="J246">
        <v>74880</v>
      </c>
      <c r="K246">
        <v>73894</v>
      </c>
      <c r="L246">
        <v>73894</v>
      </c>
      <c r="M246">
        <v>10000</v>
      </c>
      <c r="N246">
        <v>10000</v>
      </c>
      <c r="O246">
        <v>10000</v>
      </c>
      <c r="P246">
        <v>10000</v>
      </c>
      <c r="Q246">
        <v>10000</v>
      </c>
      <c r="R246">
        <v>34200</v>
      </c>
    </row>
    <row r="247" spans="1:18">
      <c r="A247">
        <v>244</v>
      </c>
      <c r="B247">
        <v>244</v>
      </c>
      <c r="C247">
        <v>77402</v>
      </c>
      <c r="D247">
        <v>70485</v>
      </c>
      <c r="E247">
        <v>70485</v>
      </c>
      <c r="F247">
        <v>70485</v>
      </c>
      <c r="G247">
        <v>91820</v>
      </c>
      <c r="H247">
        <v>73781</v>
      </c>
      <c r="I247">
        <v>68052</v>
      </c>
      <c r="J247">
        <v>75188</v>
      </c>
      <c r="K247">
        <v>74198</v>
      </c>
      <c r="L247">
        <v>74198</v>
      </c>
      <c r="M247">
        <v>10000</v>
      </c>
      <c r="N247">
        <v>10000</v>
      </c>
      <c r="O247">
        <v>10000</v>
      </c>
      <c r="P247">
        <v>10000</v>
      </c>
      <c r="Q247">
        <v>10000</v>
      </c>
      <c r="R247">
        <v>34300</v>
      </c>
    </row>
    <row r="248" spans="1:18">
      <c r="A248">
        <v>245</v>
      </c>
      <c r="B248">
        <v>245</v>
      </c>
      <c r="C248">
        <v>77719</v>
      </c>
      <c r="D248">
        <v>70773</v>
      </c>
      <c r="E248">
        <v>70773</v>
      </c>
      <c r="F248">
        <v>70773</v>
      </c>
      <c r="G248">
        <v>92196</v>
      </c>
      <c r="H248">
        <v>74084</v>
      </c>
      <c r="I248">
        <v>68331</v>
      </c>
      <c r="J248">
        <v>75496</v>
      </c>
      <c r="K248">
        <v>74502</v>
      </c>
      <c r="L248">
        <v>74502</v>
      </c>
      <c r="M248">
        <v>10000</v>
      </c>
      <c r="N248">
        <v>10000</v>
      </c>
      <c r="O248">
        <v>10000</v>
      </c>
      <c r="P248">
        <v>10000</v>
      </c>
      <c r="Q248">
        <v>10000</v>
      </c>
      <c r="R248">
        <v>34400</v>
      </c>
    </row>
    <row r="249" spans="1:18">
      <c r="A249">
        <v>246</v>
      </c>
      <c r="B249">
        <v>246</v>
      </c>
      <c r="C249">
        <v>78036</v>
      </c>
      <c r="D249">
        <v>71062</v>
      </c>
      <c r="E249">
        <v>71062</v>
      </c>
      <c r="F249">
        <v>71062</v>
      </c>
      <c r="G249">
        <v>92572</v>
      </c>
      <c r="H249">
        <v>74386</v>
      </c>
      <c r="I249">
        <v>68610</v>
      </c>
      <c r="J249">
        <v>75805</v>
      </c>
      <c r="K249">
        <v>74806</v>
      </c>
      <c r="L249">
        <v>74806</v>
      </c>
      <c r="M249">
        <v>10000</v>
      </c>
      <c r="N249">
        <v>10000</v>
      </c>
      <c r="O249">
        <v>10000</v>
      </c>
      <c r="P249">
        <v>10000</v>
      </c>
      <c r="Q249">
        <v>10000</v>
      </c>
      <c r="R249">
        <v>34500</v>
      </c>
    </row>
    <row r="250" spans="1:18">
      <c r="A250">
        <v>247</v>
      </c>
      <c r="B250">
        <v>247</v>
      </c>
      <c r="C250">
        <v>78354</v>
      </c>
      <c r="D250">
        <v>71351</v>
      </c>
      <c r="E250">
        <v>71351</v>
      </c>
      <c r="F250">
        <v>71351</v>
      </c>
      <c r="G250">
        <v>92949</v>
      </c>
      <c r="H250">
        <v>74689</v>
      </c>
      <c r="I250">
        <v>68889</v>
      </c>
      <c r="J250">
        <v>76113</v>
      </c>
      <c r="K250">
        <v>75110</v>
      </c>
      <c r="L250">
        <v>75110</v>
      </c>
      <c r="M250">
        <v>10000</v>
      </c>
      <c r="N250">
        <v>10000</v>
      </c>
      <c r="O250">
        <v>10000</v>
      </c>
      <c r="P250">
        <v>10000</v>
      </c>
      <c r="Q250">
        <v>10000</v>
      </c>
      <c r="R250">
        <v>34600</v>
      </c>
    </row>
    <row r="251" spans="1:18">
      <c r="A251">
        <v>248</v>
      </c>
      <c r="B251">
        <v>248</v>
      </c>
      <c r="C251">
        <v>78671</v>
      </c>
      <c r="D251">
        <v>71640</v>
      </c>
      <c r="E251">
        <v>71640</v>
      </c>
      <c r="F251">
        <v>71640</v>
      </c>
      <c r="G251">
        <v>93325</v>
      </c>
      <c r="H251">
        <v>74991</v>
      </c>
      <c r="I251">
        <v>69167</v>
      </c>
      <c r="J251">
        <v>76421</v>
      </c>
      <c r="K251">
        <v>75414</v>
      </c>
      <c r="L251">
        <v>75414</v>
      </c>
      <c r="M251">
        <v>10000</v>
      </c>
      <c r="N251">
        <v>10000</v>
      </c>
      <c r="O251">
        <v>10000</v>
      </c>
      <c r="P251">
        <v>10000</v>
      </c>
      <c r="Q251">
        <v>10000</v>
      </c>
      <c r="R251">
        <v>34700</v>
      </c>
    </row>
    <row r="252" spans="1:18">
      <c r="A252">
        <v>249</v>
      </c>
      <c r="B252">
        <v>249</v>
      </c>
      <c r="C252">
        <v>78988</v>
      </c>
      <c r="D252">
        <v>71929</v>
      </c>
      <c r="E252">
        <v>71929</v>
      </c>
      <c r="F252">
        <v>71929</v>
      </c>
      <c r="G252">
        <v>93701</v>
      </c>
      <c r="H252">
        <v>75293</v>
      </c>
      <c r="I252">
        <v>69446</v>
      </c>
      <c r="J252">
        <v>76729</v>
      </c>
      <c r="K252">
        <v>75718</v>
      </c>
      <c r="L252">
        <v>75718</v>
      </c>
      <c r="M252">
        <v>10000</v>
      </c>
      <c r="N252">
        <v>10000</v>
      </c>
      <c r="O252">
        <v>10000</v>
      </c>
      <c r="P252">
        <v>10000</v>
      </c>
      <c r="Q252">
        <v>10000</v>
      </c>
      <c r="R252">
        <v>34800</v>
      </c>
    </row>
    <row r="253" spans="1:18">
      <c r="A253">
        <v>250</v>
      </c>
      <c r="B253">
        <v>250</v>
      </c>
      <c r="C253">
        <v>79305</v>
      </c>
      <c r="D253">
        <v>72218</v>
      </c>
      <c r="E253">
        <v>72218</v>
      </c>
      <c r="F253">
        <v>72218</v>
      </c>
      <c r="G253">
        <v>94078</v>
      </c>
      <c r="H253">
        <v>75596</v>
      </c>
      <c r="I253">
        <v>69725</v>
      </c>
      <c r="J253">
        <v>77037</v>
      </c>
      <c r="K253">
        <v>76023</v>
      </c>
      <c r="L253">
        <v>76023</v>
      </c>
      <c r="M253">
        <v>10000</v>
      </c>
      <c r="N253">
        <v>10000</v>
      </c>
      <c r="O253">
        <v>10000</v>
      </c>
      <c r="P253">
        <v>10000</v>
      </c>
      <c r="Q253">
        <v>10000</v>
      </c>
      <c r="R253">
        <v>34900</v>
      </c>
    </row>
    <row r="254" spans="1:18">
      <c r="A254">
        <v>251</v>
      </c>
      <c r="B254">
        <v>251</v>
      </c>
      <c r="C254">
        <v>79623</v>
      </c>
      <c r="D254">
        <v>72507</v>
      </c>
      <c r="E254">
        <v>72507</v>
      </c>
      <c r="F254">
        <v>72507</v>
      </c>
      <c r="G254">
        <v>94454</v>
      </c>
      <c r="H254">
        <v>75898</v>
      </c>
      <c r="I254">
        <v>70004</v>
      </c>
      <c r="J254">
        <v>77345</v>
      </c>
      <c r="K254">
        <v>76327</v>
      </c>
      <c r="L254">
        <v>76327</v>
      </c>
      <c r="M254">
        <v>10000</v>
      </c>
      <c r="N254">
        <v>10000</v>
      </c>
      <c r="O254">
        <v>10000</v>
      </c>
      <c r="P254">
        <v>10000</v>
      </c>
      <c r="Q254">
        <v>10000</v>
      </c>
      <c r="R254">
        <v>35000</v>
      </c>
    </row>
    <row r="255" spans="1:18">
      <c r="A255">
        <v>252</v>
      </c>
      <c r="B255">
        <v>252</v>
      </c>
      <c r="C255">
        <v>79940</v>
      </c>
      <c r="D255">
        <v>72796</v>
      </c>
      <c r="E255">
        <v>72796</v>
      </c>
      <c r="F255">
        <v>72796</v>
      </c>
      <c r="G255">
        <v>94830</v>
      </c>
      <c r="H255">
        <v>76201</v>
      </c>
      <c r="I255">
        <v>70283</v>
      </c>
      <c r="J255">
        <v>77653</v>
      </c>
      <c r="K255">
        <v>76631</v>
      </c>
      <c r="L255">
        <v>76631</v>
      </c>
      <c r="M255">
        <v>10000</v>
      </c>
      <c r="N255">
        <v>10000</v>
      </c>
      <c r="O255">
        <v>10000</v>
      </c>
      <c r="P255">
        <v>10000</v>
      </c>
      <c r="Q255">
        <v>10000</v>
      </c>
      <c r="R255">
        <v>35100</v>
      </c>
    </row>
    <row r="256" spans="1:18">
      <c r="A256">
        <v>253</v>
      </c>
      <c r="B256">
        <v>253</v>
      </c>
      <c r="C256">
        <v>80257</v>
      </c>
      <c r="D256">
        <v>73084</v>
      </c>
      <c r="E256">
        <v>73084</v>
      </c>
      <c r="F256">
        <v>73084</v>
      </c>
      <c r="G256">
        <v>95207</v>
      </c>
      <c r="H256">
        <v>76503</v>
      </c>
      <c r="I256">
        <v>70562</v>
      </c>
      <c r="J256">
        <v>77962</v>
      </c>
      <c r="K256">
        <v>76935</v>
      </c>
      <c r="L256">
        <v>76935</v>
      </c>
      <c r="M256">
        <v>10000</v>
      </c>
      <c r="N256">
        <v>10000</v>
      </c>
      <c r="O256">
        <v>10000</v>
      </c>
      <c r="P256">
        <v>10000</v>
      </c>
      <c r="Q256">
        <v>10000</v>
      </c>
      <c r="R256">
        <v>35200</v>
      </c>
    </row>
    <row r="257" spans="1:18">
      <c r="A257">
        <v>254</v>
      </c>
      <c r="B257">
        <v>254</v>
      </c>
      <c r="C257">
        <v>80574</v>
      </c>
      <c r="D257">
        <v>73373</v>
      </c>
      <c r="E257">
        <v>73373</v>
      </c>
      <c r="F257">
        <v>73373</v>
      </c>
      <c r="G257">
        <v>95583</v>
      </c>
      <c r="H257">
        <v>76805</v>
      </c>
      <c r="I257">
        <v>70841</v>
      </c>
      <c r="J257">
        <v>78270</v>
      </c>
      <c r="K257">
        <v>77239</v>
      </c>
      <c r="L257">
        <v>77239</v>
      </c>
      <c r="M257">
        <v>10000</v>
      </c>
      <c r="N257">
        <v>10000</v>
      </c>
      <c r="O257">
        <v>10000</v>
      </c>
      <c r="P257">
        <v>10000</v>
      </c>
      <c r="Q257">
        <v>10000</v>
      </c>
      <c r="R257">
        <v>35300</v>
      </c>
    </row>
    <row r="258" spans="1:18">
      <c r="A258">
        <v>255</v>
      </c>
      <c r="B258">
        <v>255</v>
      </c>
      <c r="C258">
        <v>80891</v>
      </c>
      <c r="D258">
        <v>73662</v>
      </c>
      <c r="E258">
        <v>73662</v>
      </c>
      <c r="F258">
        <v>73662</v>
      </c>
      <c r="G258">
        <v>95959</v>
      </c>
      <c r="H258">
        <v>77108</v>
      </c>
      <c r="I258">
        <v>71120</v>
      </c>
      <c r="J258">
        <v>78578</v>
      </c>
      <c r="K258">
        <v>77543</v>
      </c>
      <c r="L258">
        <v>77543</v>
      </c>
      <c r="M258">
        <v>10000</v>
      </c>
      <c r="N258">
        <v>10000</v>
      </c>
      <c r="O258">
        <v>10000</v>
      </c>
      <c r="P258">
        <v>10000</v>
      </c>
      <c r="Q258">
        <v>10000</v>
      </c>
      <c r="R258">
        <v>35400</v>
      </c>
    </row>
    <row r="259" spans="1:18">
      <c r="A259">
        <v>256</v>
      </c>
      <c r="B259">
        <v>256</v>
      </c>
      <c r="C259">
        <v>81209</v>
      </c>
      <c r="D259">
        <v>73951</v>
      </c>
      <c r="E259">
        <v>73951</v>
      </c>
      <c r="F259">
        <v>73951</v>
      </c>
      <c r="G259">
        <v>96336</v>
      </c>
      <c r="H259">
        <v>77410</v>
      </c>
      <c r="I259">
        <v>71399</v>
      </c>
      <c r="J259">
        <v>78886</v>
      </c>
      <c r="K259">
        <v>77847</v>
      </c>
      <c r="L259">
        <v>77847</v>
      </c>
      <c r="M259">
        <v>10000</v>
      </c>
      <c r="N259">
        <v>10000</v>
      </c>
      <c r="O259">
        <v>10000</v>
      </c>
      <c r="P259">
        <v>10000</v>
      </c>
      <c r="Q259">
        <v>10000</v>
      </c>
      <c r="R259">
        <v>35500</v>
      </c>
    </row>
    <row r="260" spans="1:18">
      <c r="A260">
        <v>257</v>
      </c>
      <c r="B260">
        <v>257</v>
      </c>
      <c r="C260">
        <v>81526</v>
      </c>
      <c r="D260">
        <v>74240</v>
      </c>
      <c r="E260">
        <v>74240</v>
      </c>
      <c r="F260">
        <v>74240</v>
      </c>
      <c r="G260">
        <v>96712</v>
      </c>
      <c r="H260">
        <v>77712</v>
      </c>
      <c r="I260">
        <v>71678</v>
      </c>
      <c r="J260">
        <v>79194</v>
      </c>
      <c r="K260">
        <v>78151</v>
      </c>
      <c r="L260">
        <v>78151</v>
      </c>
      <c r="M260">
        <v>10000</v>
      </c>
      <c r="N260">
        <v>10000</v>
      </c>
      <c r="O260">
        <v>10000</v>
      </c>
      <c r="P260">
        <v>10000</v>
      </c>
      <c r="Q260">
        <v>10000</v>
      </c>
      <c r="R260">
        <v>35600</v>
      </c>
    </row>
    <row r="261" spans="1:18">
      <c r="A261">
        <v>258</v>
      </c>
      <c r="B261">
        <v>258</v>
      </c>
      <c r="C261">
        <v>81843</v>
      </c>
      <c r="D261">
        <v>74529</v>
      </c>
      <c r="E261">
        <v>74529</v>
      </c>
      <c r="F261">
        <v>74529</v>
      </c>
      <c r="G261">
        <v>97088</v>
      </c>
      <c r="H261">
        <v>78015</v>
      </c>
      <c r="I261">
        <v>71957</v>
      </c>
      <c r="J261">
        <v>79502</v>
      </c>
      <c r="K261">
        <v>78455</v>
      </c>
      <c r="L261">
        <v>78455</v>
      </c>
      <c r="M261">
        <v>10000</v>
      </c>
      <c r="N261">
        <v>10000</v>
      </c>
      <c r="O261">
        <v>10000</v>
      </c>
      <c r="P261">
        <v>10000</v>
      </c>
      <c r="Q261">
        <v>10000</v>
      </c>
      <c r="R261">
        <v>35700</v>
      </c>
    </row>
    <row r="262" spans="1:18">
      <c r="A262">
        <v>259</v>
      </c>
      <c r="B262">
        <v>259</v>
      </c>
      <c r="C262">
        <v>82160</v>
      </c>
      <c r="D262">
        <v>74818</v>
      </c>
      <c r="E262">
        <v>74818</v>
      </c>
      <c r="F262">
        <v>74818</v>
      </c>
      <c r="G262">
        <v>97465</v>
      </c>
      <c r="H262">
        <v>78317</v>
      </c>
      <c r="I262">
        <v>72235</v>
      </c>
      <c r="J262">
        <v>79811</v>
      </c>
      <c r="K262">
        <v>78759</v>
      </c>
      <c r="L262">
        <v>78759</v>
      </c>
      <c r="M262">
        <v>10000</v>
      </c>
      <c r="N262">
        <v>10000</v>
      </c>
      <c r="O262">
        <v>10000</v>
      </c>
      <c r="P262">
        <v>10000</v>
      </c>
      <c r="Q262">
        <v>10000</v>
      </c>
      <c r="R262">
        <v>35800</v>
      </c>
    </row>
    <row r="263" spans="1:18">
      <c r="A263">
        <v>260</v>
      </c>
      <c r="B263">
        <v>260</v>
      </c>
      <c r="C263">
        <v>82478</v>
      </c>
      <c r="D263">
        <v>75107</v>
      </c>
      <c r="E263">
        <v>75107</v>
      </c>
      <c r="F263">
        <v>75107</v>
      </c>
      <c r="G263">
        <v>97841</v>
      </c>
      <c r="H263">
        <v>78620</v>
      </c>
      <c r="I263">
        <v>72514</v>
      </c>
      <c r="J263">
        <v>80119</v>
      </c>
      <c r="K263">
        <v>79063</v>
      </c>
      <c r="L263">
        <v>79063</v>
      </c>
      <c r="M263">
        <v>10000</v>
      </c>
      <c r="N263">
        <v>10000</v>
      </c>
      <c r="O263">
        <v>10000</v>
      </c>
      <c r="P263">
        <v>10000</v>
      </c>
      <c r="Q263">
        <v>10000</v>
      </c>
      <c r="R263">
        <v>35900</v>
      </c>
    </row>
    <row r="264" spans="1:18">
      <c r="A264">
        <v>261</v>
      </c>
      <c r="B264">
        <v>261</v>
      </c>
      <c r="C264">
        <v>82795</v>
      </c>
      <c r="D264">
        <v>75395</v>
      </c>
      <c r="E264">
        <v>75395</v>
      </c>
      <c r="F264">
        <v>75395</v>
      </c>
      <c r="G264">
        <v>98217</v>
      </c>
      <c r="H264">
        <v>78922</v>
      </c>
      <c r="I264">
        <v>72793</v>
      </c>
      <c r="J264">
        <v>80427</v>
      </c>
      <c r="K264">
        <v>79368</v>
      </c>
      <c r="L264">
        <v>79368</v>
      </c>
      <c r="M264">
        <v>10000</v>
      </c>
      <c r="N264">
        <v>10000</v>
      </c>
      <c r="O264">
        <v>10000</v>
      </c>
      <c r="P264">
        <v>10000</v>
      </c>
      <c r="Q264">
        <v>10000</v>
      </c>
      <c r="R264">
        <v>36000</v>
      </c>
    </row>
    <row r="265" spans="1:18">
      <c r="A265">
        <v>262</v>
      </c>
      <c r="B265">
        <v>262</v>
      </c>
      <c r="C265">
        <v>83112</v>
      </c>
      <c r="D265">
        <v>75684</v>
      </c>
      <c r="E265">
        <v>75684</v>
      </c>
      <c r="F265">
        <v>75684</v>
      </c>
      <c r="G265">
        <v>98593</v>
      </c>
      <c r="H265">
        <v>79224</v>
      </c>
      <c r="I265">
        <v>73072</v>
      </c>
      <c r="J265">
        <v>80735</v>
      </c>
      <c r="K265">
        <v>79672</v>
      </c>
      <c r="L265">
        <v>79672</v>
      </c>
      <c r="M265">
        <v>10000</v>
      </c>
      <c r="N265">
        <v>10000</v>
      </c>
      <c r="O265">
        <v>10000</v>
      </c>
      <c r="P265">
        <v>10000</v>
      </c>
      <c r="Q265">
        <v>10000</v>
      </c>
      <c r="R265">
        <v>36100</v>
      </c>
    </row>
    <row r="266" spans="1:18">
      <c r="A266">
        <v>263</v>
      </c>
      <c r="B266">
        <v>263</v>
      </c>
      <c r="C266">
        <v>83429</v>
      </c>
      <c r="D266">
        <v>75973</v>
      </c>
      <c r="E266">
        <v>75973</v>
      </c>
      <c r="F266">
        <v>75973</v>
      </c>
      <c r="G266">
        <v>98970</v>
      </c>
      <c r="H266">
        <v>79527</v>
      </c>
      <c r="I266">
        <v>73351</v>
      </c>
      <c r="J266">
        <v>81043</v>
      </c>
      <c r="K266">
        <v>79976</v>
      </c>
      <c r="L266">
        <v>79976</v>
      </c>
      <c r="M266">
        <v>10000</v>
      </c>
      <c r="N266">
        <v>10000</v>
      </c>
      <c r="O266">
        <v>10000</v>
      </c>
      <c r="P266">
        <v>10000</v>
      </c>
      <c r="Q266">
        <v>10000</v>
      </c>
      <c r="R266">
        <v>36200</v>
      </c>
    </row>
    <row r="267" spans="1:18">
      <c r="A267">
        <v>264</v>
      </c>
      <c r="B267">
        <v>264</v>
      </c>
      <c r="C267">
        <v>83746</v>
      </c>
      <c r="D267">
        <v>76262</v>
      </c>
      <c r="E267">
        <v>76262</v>
      </c>
      <c r="F267">
        <v>76262</v>
      </c>
      <c r="G267">
        <v>99346</v>
      </c>
      <c r="H267">
        <v>79829</v>
      </c>
      <c r="I267">
        <v>73630</v>
      </c>
      <c r="J267">
        <v>81351</v>
      </c>
      <c r="K267">
        <v>80280</v>
      </c>
      <c r="L267">
        <v>80280</v>
      </c>
      <c r="M267">
        <v>10000</v>
      </c>
      <c r="N267">
        <v>10000</v>
      </c>
      <c r="O267">
        <v>10000</v>
      </c>
      <c r="P267">
        <v>10000</v>
      </c>
      <c r="Q267">
        <v>10000</v>
      </c>
      <c r="R267">
        <v>36300</v>
      </c>
    </row>
    <row r="268" spans="1:18">
      <c r="A268">
        <v>265</v>
      </c>
      <c r="B268">
        <v>265</v>
      </c>
      <c r="C268">
        <v>84064</v>
      </c>
      <c r="D268">
        <v>76551</v>
      </c>
      <c r="E268">
        <v>76551</v>
      </c>
      <c r="F268">
        <v>76551</v>
      </c>
      <c r="G268">
        <v>99722</v>
      </c>
      <c r="H268">
        <v>80132</v>
      </c>
      <c r="I268">
        <v>73909</v>
      </c>
      <c r="J268">
        <v>81659</v>
      </c>
      <c r="K268">
        <v>80584</v>
      </c>
      <c r="L268">
        <v>80584</v>
      </c>
      <c r="M268">
        <v>10000</v>
      </c>
      <c r="N268">
        <v>10000</v>
      </c>
      <c r="O268">
        <v>10000</v>
      </c>
      <c r="P268">
        <v>10000</v>
      </c>
      <c r="Q268">
        <v>10000</v>
      </c>
      <c r="R268">
        <v>36400</v>
      </c>
    </row>
    <row r="269" spans="1:18">
      <c r="A269">
        <v>266</v>
      </c>
      <c r="B269">
        <v>266</v>
      </c>
      <c r="C269">
        <v>84381</v>
      </c>
      <c r="D269">
        <v>76840</v>
      </c>
      <c r="E269">
        <v>76840</v>
      </c>
      <c r="F269">
        <v>76840</v>
      </c>
      <c r="G269">
        <v>100099</v>
      </c>
      <c r="H269">
        <v>80434</v>
      </c>
      <c r="I269">
        <v>74188</v>
      </c>
      <c r="J269">
        <v>81968</v>
      </c>
      <c r="K269">
        <v>80888</v>
      </c>
      <c r="L269">
        <v>80888</v>
      </c>
      <c r="M269">
        <v>10000</v>
      </c>
      <c r="N269">
        <v>10000</v>
      </c>
      <c r="O269">
        <v>10000</v>
      </c>
      <c r="P269">
        <v>10000</v>
      </c>
      <c r="Q269">
        <v>10000</v>
      </c>
      <c r="R269">
        <v>36500</v>
      </c>
    </row>
    <row r="270" spans="1:18">
      <c r="A270">
        <v>267</v>
      </c>
      <c r="B270">
        <v>267</v>
      </c>
      <c r="C270">
        <v>84698</v>
      </c>
      <c r="D270">
        <v>77129</v>
      </c>
      <c r="E270">
        <v>77129</v>
      </c>
      <c r="F270">
        <v>77129</v>
      </c>
      <c r="G270">
        <v>100475</v>
      </c>
      <c r="H270">
        <v>80736</v>
      </c>
      <c r="I270">
        <v>74467</v>
      </c>
      <c r="J270">
        <v>82276</v>
      </c>
      <c r="K270">
        <v>81192</v>
      </c>
      <c r="L270">
        <v>81192</v>
      </c>
      <c r="M270">
        <v>10000</v>
      </c>
      <c r="N270">
        <v>10000</v>
      </c>
      <c r="O270">
        <v>10000</v>
      </c>
      <c r="P270">
        <v>10000</v>
      </c>
      <c r="Q270">
        <v>10000</v>
      </c>
      <c r="R270">
        <v>36600</v>
      </c>
    </row>
    <row r="271" spans="1:18">
      <c r="A271">
        <v>268</v>
      </c>
      <c r="B271">
        <v>268</v>
      </c>
      <c r="C271">
        <v>85015</v>
      </c>
      <c r="D271">
        <v>77418</v>
      </c>
      <c r="E271">
        <v>77418</v>
      </c>
      <c r="F271">
        <v>77418</v>
      </c>
      <c r="G271">
        <v>100851</v>
      </c>
      <c r="H271">
        <v>81039</v>
      </c>
      <c r="I271">
        <v>74746</v>
      </c>
      <c r="J271">
        <v>82584</v>
      </c>
      <c r="K271">
        <v>81496</v>
      </c>
      <c r="L271">
        <v>81496</v>
      </c>
      <c r="M271">
        <v>10000</v>
      </c>
      <c r="N271">
        <v>10000</v>
      </c>
      <c r="O271">
        <v>10000</v>
      </c>
      <c r="P271">
        <v>10000</v>
      </c>
      <c r="Q271">
        <v>10000</v>
      </c>
      <c r="R271">
        <v>36700</v>
      </c>
    </row>
    <row r="272" spans="1:18">
      <c r="A272">
        <v>269</v>
      </c>
      <c r="B272">
        <v>269</v>
      </c>
      <c r="C272">
        <v>85333</v>
      </c>
      <c r="D272">
        <v>77706</v>
      </c>
      <c r="E272">
        <v>77706</v>
      </c>
      <c r="F272">
        <v>77706</v>
      </c>
      <c r="G272">
        <v>101228</v>
      </c>
      <c r="H272">
        <v>81341</v>
      </c>
      <c r="I272">
        <v>75024</v>
      </c>
      <c r="J272">
        <v>82892</v>
      </c>
      <c r="K272">
        <v>81800</v>
      </c>
      <c r="L272">
        <v>81800</v>
      </c>
      <c r="M272">
        <v>10000</v>
      </c>
      <c r="N272">
        <v>10000</v>
      </c>
      <c r="O272">
        <v>10000</v>
      </c>
      <c r="P272">
        <v>10000</v>
      </c>
      <c r="Q272">
        <v>10000</v>
      </c>
      <c r="R272">
        <v>36800</v>
      </c>
    </row>
    <row r="273" spans="1:18">
      <c r="A273">
        <v>270</v>
      </c>
      <c r="B273">
        <v>270</v>
      </c>
      <c r="C273">
        <v>85650</v>
      </c>
      <c r="D273">
        <v>77995</v>
      </c>
      <c r="E273">
        <v>77995</v>
      </c>
      <c r="F273">
        <v>77995</v>
      </c>
      <c r="G273">
        <v>101604</v>
      </c>
      <c r="H273">
        <v>81644</v>
      </c>
      <c r="I273">
        <v>75303</v>
      </c>
      <c r="J273">
        <v>83200</v>
      </c>
      <c r="K273">
        <v>82104</v>
      </c>
      <c r="L273">
        <v>82104</v>
      </c>
      <c r="M273">
        <v>10000</v>
      </c>
      <c r="N273">
        <v>10000</v>
      </c>
      <c r="O273">
        <v>10000</v>
      </c>
      <c r="P273">
        <v>10000</v>
      </c>
      <c r="Q273">
        <v>10000</v>
      </c>
      <c r="R273">
        <v>36900</v>
      </c>
    </row>
    <row r="274" spans="1:18">
      <c r="A274">
        <v>271</v>
      </c>
      <c r="B274">
        <v>271</v>
      </c>
      <c r="C274">
        <v>85967</v>
      </c>
      <c r="D274">
        <v>78284</v>
      </c>
      <c r="E274">
        <v>78284</v>
      </c>
      <c r="F274">
        <v>78284</v>
      </c>
      <c r="G274">
        <v>101980</v>
      </c>
      <c r="H274">
        <v>81946</v>
      </c>
      <c r="I274">
        <v>75582</v>
      </c>
      <c r="J274">
        <v>83508</v>
      </c>
      <c r="K274">
        <v>82408</v>
      </c>
      <c r="L274">
        <v>82408</v>
      </c>
      <c r="M274">
        <v>10000</v>
      </c>
      <c r="N274">
        <v>10000</v>
      </c>
      <c r="O274">
        <v>10000</v>
      </c>
      <c r="P274">
        <v>10000</v>
      </c>
      <c r="Q274">
        <v>10000</v>
      </c>
      <c r="R274">
        <v>37000</v>
      </c>
    </row>
    <row r="275" spans="1:18">
      <c r="A275">
        <v>272</v>
      </c>
      <c r="B275">
        <v>272</v>
      </c>
      <c r="C275">
        <v>86284</v>
      </c>
      <c r="D275">
        <v>78573</v>
      </c>
      <c r="E275">
        <v>78573</v>
      </c>
      <c r="F275">
        <v>78573</v>
      </c>
      <c r="G275">
        <v>102357</v>
      </c>
      <c r="H275">
        <v>82248</v>
      </c>
      <c r="I275">
        <v>75861</v>
      </c>
      <c r="J275">
        <v>83816</v>
      </c>
      <c r="K275">
        <v>82713</v>
      </c>
      <c r="L275">
        <v>82713</v>
      </c>
      <c r="M275">
        <v>10000</v>
      </c>
      <c r="N275">
        <v>10000</v>
      </c>
      <c r="O275">
        <v>10000</v>
      </c>
      <c r="P275">
        <v>10000</v>
      </c>
      <c r="Q275">
        <v>10000</v>
      </c>
      <c r="R275">
        <v>37100</v>
      </c>
    </row>
    <row r="276" spans="1:18">
      <c r="A276">
        <v>273</v>
      </c>
      <c r="B276">
        <v>273</v>
      </c>
      <c r="C276">
        <v>86601</v>
      </c>
      <c r="D276">
        <v>78862</v>
      </c>
      <c r="E276">
        <v>78862</v>
      </c>
      <c r="F276">
        <v>78862</v>
      </c>
      <c r="G276">
        <v>102733</v>
      </c>
      <c r="H276">
        <v>82551</v>
      </c>
      <c r="I276">
        <v>76140</v>
      </c>
      <c r="J276">
        <v>84125</v>
      </c>
      <c r="K276">
        <v>83017</v>
      </c>
      <c r="L276">
        <v>83017</v>
      </c>
      <c r="M276">
        <v>10000</v>
      </c>
      <c r="N276">
        <v>10000</v>
      </c>
      <c r="O276">
        <v>10000</v>
      </c>
      <c r="P276">
        <v>10000</v>
      </c>
      <c r="Q276">
        <v>10000</v>
      </c>
      <c r="R276">
        <v>37200</v>
      </c>
    </row>
    <row r="277" spans="1:18">
      <c r="A277">
        <v>274</v>
      </c>
      <c r="B277">
        <v>274</v>
      </c>
      <c r="C277">
        <v>86919</v>
      </c>
      <c r="D277">
        <v>79151</v>
      </c>
      <c r="E277">
        <v>79151</v>
      </c>
      <c r="F277">
        <v>79151</v>
      </c>
      <c r="G277">
        <v>103109</v>
      </c>
      <c r="H277">
        <v>82853</v>
      </c>
      <c r="I277">
        <v>76419</v>
      </c>
      <c r="J277">
        <v>84433</v>
      </c>
      <c r="K277">
        <v>83321</v>
      </c>
      <c r="L277">
        <v>83321</v>
      </c>
      <c r="M277">
        <v>10000</v>
      </c>
      <c r="N277">
        <v>10000</v>
      </c>
      <c r="O277">
        <v>10000</v>
      </c>
      <c r="P277">
        <v>10000</v>
      </c>
      <c r="Q277">
        <v>10000</v>
      </c>
      <c r="R277">
        <v>37300</v>
      </c>
    </row>
    <row r="278" spans="1:18">
      <c r="A278">
        <v>275</v>
      </c>
      <c r="B278">
        <v>275</v>
      </c>
      <c r="C278">
        <v>87236</v>
      </c>
      <c r="D278">
        <v>79440</v>
      </c>
      <c r="E278">
        <v>79440</v>
      </c>
      <c r="F278">
        <v>79440</v>
      </c>
      <c r="G278">
        <v>103486</v>
      </c>
      <c r="H278">
        <v>83155</v>
      </c>
      <c r="I278">
        <v>76698</v>
      </c>
      <c r="J278">
        <v>84741</v>
      </c>
      <c r="K278">
        <v>83625</v>
      </c>
      <c r="L278">
        <v>83625</v>
      </c>
      <c r="M278">
        <v>10000</v>
      </c>
      <c r="N278">
        <v>10000</v>
      </c>
      <c r="O278">
        <v>10000</v>
      </c>
      <c r="P278">
        <v>10000</v>
      </c>
      <c r="Q278">
        <v>10000</v>
      </c>
      <c r="R278">
        <v>37400</v>
      </c>
    </row>
    <row r="279" spans="1:18">
      <c r="A279">
        <v>276</v>
      </c>
      <c r="B279">
        <v>276</v>
      </c>
      <c r="C279">
        <v>87553</v>
      </c>
      <c r="D279">
        <v>79729</v>
      </c>
      <c r="E279">
        <v>79729</v>
      </c>
      <c r="F279">
        <v>79729</v>
      </c>
      <c r="G279">
        <v>103862</v>
      </c>
      <c r="H279">
        <v>83458</v>
      </c>
      <c r="I279">
        <v>76977</v>
      </c>
      <c r="J279">
        <v>85049</v>
      </c>
      <c r="K279">
        <v>83929</v>
      </c>
      <c r="L279">
        <v>83929</v>
      </c>
      <c r="M279">
        <v>10000</v>
      </c>
      <c r="N279">
        <v>10000</v>
      </c>
      <c r="O279">
        <v>10000</v>
      </c>
      <c r="P279">
        <v>10000</v>
      </c>
      <c r="Q279">
        <v>10000</v>
      </c>
      <c r="R279">
        <v>37500</v>
      </c>
    </row>
    <row r="280" spans="1:18">
      <c r="A280">
        <v>277</v>
      </c>
      <c r="B280">
        <v>277</v>
      </c>
      <c r="C280">
        <v>87870</v>
      </c>
      <c r="D280">
        <v>80017</v>
      </c>
      <c r="E280">
        <v>80017</v>
      </c>
      <c r="F280">
        <v>80017</v>
      </c>
      <c r="G280">
        <v>104238</v>
      </c>
      <c r="H280">
        <v>83760</v>
      </c>
      <c r="I280">
        <v>77256</v>
      </c>
      <c r="J280">
        <v>85357</v>
      </c>
      <c r="K280">
        <v>84233</v>
      </c>
      <c r="L280">
        <v>84233</v>
      </c>
      <c r="M280">
        <v>10000</v>
      </c>
      <c r="N280">
        <v>10000</v>
      </c>
      <c r="O280">
        <v>10000</v>
      </c>
      <c r="P280">
        <v>10000</v>
      </c>
      <c r="Q280">
        <v>10000</v>
      </c>
      <c r="R280">
        <v>37600</v>
      </c>
    </row>
    <row r="281" spans="1:18">
      <c r="A281">
        <v>278</v>
      </c>
      <c r="B281">
        <v>278</v>
      </c>
      <c r="C281">
        <v>88188</v>
      </c>
      <c r="D281">
        <v>80306</v>
      </c>
      <c r="E281">
        <v>80306</v>
      </c>
      <c r="F281">
        <v>80306</v>
      </c>
      <c r="G281">
        <v>104614</v>
      </c>
      <c r="H281">
        <v>84063</v>
      </c>
      <c r="I281">
        <v>77535</v>
      </c>
      <c r="J281">
        <v>85665</v>
      </c>
      <c r="K281">
        <v>84537</v>
      </c>
      <c r="L281">
        <v>84537</v>
      </c>
      <c r="M281">
        <v>10000</v>
      </c>
      <c r="N281">
        <v>10000</v>
      </c>
      <c r="O281">
        <v>10000</v>
      </c>
      <c r="P281">
        <v>10000</v>
      </c>
      <c r="Q281">
        <v>10000</v>
      </c>
      <c r="R281">
        <v>37700</v>
      </c>
    </row>
    <row r="282" spans="1:18">
      <c r="A282">
        <v>279</v>
      </c>
      <c r="B282">
        <v>279</v>
      </c>
      <c r="C282">
        <v>88505</v>
      </c>
      <c r="D282">
        <v>80595</v>
      </c>
      <c r="E282">
        <v>80595</v>
      </c>
      <c r="F282">
        <v>80595</v>
      </c>
      <c r="G282">
        <v>104991</v>
      </c>
      <c r="H282">
        <v>84365</v>
      </c>
      <c r="I282">
        <v>77813</v>
      </c>
      <c r="J282">
        <v>85974</v>
      </c>
      <c r="K282">
        <v>84841</v>
      </c>
      <c r="L282">
        <v>84841</v>
      </c>
      <c r="M282">
        <v>10000</v>
      </c>
      <c r="N282">
        <v>10000</v>
      </c>
      <c r="O282">
        <v>10000</v>
      </c>
      <c r="P282">
        <v>10000</v>
      </c>
      <c r="Q282">
        <v>10000</v>
      </c>
      <c r="R282">
        <v>37800</v>
      </c>
    </row>
    <row r="283" spans="1:18">
      <c r="A283">
        <v>280</v>
      </c>
      <c r="B283">
        <v>280</v>
      </c>
      <c r="C283">
        <v>88822</v>
      </c>
      <c r="D283">
        <v>80884</v>
      </c>
      <c r="E283">
        <v>80884</v>
      </c>
      <c r="F283">
        <v>80884</v>
      </c>
      <c r="G283">
        <v>105367</v>
      </c>
      <c r="H283">
        <v>84667</v>
      </c>
      <c r="I283">
        <v>78092</v>
      </c>
      <c r="J283">
        <v>86282</v>
      </c>
      <c r="K283">
        <v>85145</v>
      </c>
      <c r="L283">
        <v>85145</v>
      </c>
      <c r="M283">
        <v>10000</v>
      </c>
      <c r="N283">
        <v>10000</v>
      </c>
      <c r="O283">
        <v>10000</v>
      </c>
      <c r="P283">
        <v>10000</v>
      </c>
      <c r="Q283">
        <v>10000</v>
      </c>
      <c r="R283">
        <v>37900</v>
      </c>
    </row>
    <row r="284" spans="1:18">
      <c r="A284">
        <v>281</v>
      </c>
      <c r="B284">
        <v>281</v>
      </c>
      <c r="C284">
        <v>89139</v>
      </c>
      <c r="D284">
        <v>81173</v>
      </c>
      <c r="E284">
        <v>81173</v>
      </c>
      <c r="F284">
        <v>81173</v>
      </c>
      <c r="G284">
        <v>105743</v>
      </c>
      <c r="H284">
        <v>84970</v>
      </c>
      <c r="I284">
        <v>78371</v>
      </c>
      <c r="J284">
        <v>86590</v>
      </c>
      <c r="K284">
        <v>85449</v>
      </c>
      <c r="L284">
        <v>85449</v>
      </c>
      <c r="M284">
        <v>10000</v>
      </c>
      <c r="N284">
        <v>10000</v>
      </c>
      <c r="O284">
        <v>10000</v>
      </c>
      <c r="P284">
        <v>10000</v>
      </c>
      <c r="Q284">
        <v>10000</v>
      </c>
      <c r="R284">
        <v>38000</v>
      </c>
    </row>
    <row r="285" spans="1:18">
      <c r="A285">
        <v>282</v>
      </c>
      <c r="B285">
        <v>282</v>
      </c>
      <c r="C285">
        <v>89456</v>
      </c>
      <c r="D285">
        <v>81462</v>
      </c>
      <c r="E285">
        <v>81462</v>
      </c>
      <c r="F285">
        <v>81462</v>
      </c>
      <c r="G285">
        <v>106120</v>
      </c>
      <c r="H285">
        <v>85272</v>
      </c>
      <c r="I285">
        <v>78650</v>
      </c>
      <c r="J285">
        <v>86898</v>
      </c>
      <c r="K285">
        <v>85753</v>
      </c>
      <c r="L285">
        <v>85753</v>
      </c>
      <c r="M285">
        <v>10000</v>
      </c>
      <c r="N285">
        <v>10000</v>
      </c>
      <c r="O285">
        <v>10000</v>
      </c>
      <c r="P285">
        <v>10000</v>
      </c>
      <c r="Q285">
        <v>10000</v>
      </c>
      <c r="R285">
        <v>38100</v>
      </c>
    </row>
    <row r="286" spans="1:18">
      <c r="A286">
        <v>283</v>
      </c>
      <c r="B286">
        <v>283</v>
      </c>
      <c r="C286">
        <v>89774</v>
      </c>
      <c r="D286">
        <v>81751</v>
      </c>
      <c r="E286">
        <v>81751</v>
      </c>
      <c r="F286">
        <v>81751</v>
      </c>
      <c r="G286">
        <v>106496</v>
      </c>
      <c r="H286">
        <v>85575</v>
      </c>
      <c r="I286">
        <v>78929</v>
      </c>
      <c r="J286">
        <v>87206</v>
      </c>
      <c r="K286">
        <v>86058</v>
      </c>
      <c r="L286">
        <v>86058</v>
      </c>
      <c r="M286">
        <v>10000</v>
      </c>
      <c r="N286">
        <v>10000</v>
      </c>
      <c r="O286">
        <v>10000</v>
      </c>
      <c r="P286">
        <v>10000</v>
      </c>
      <c r="Q286">
        <v>10000</v>
      </c>
      <c r="R286">
        <v>38200</v>
      </c>
    </row>
    <row r="287" spans="1:18">
      <c r="A287">
        <v>284</v>
      </c>
      <c r="B287">
        <v>284</v>
      </c>
      <c r="C287">
        <v>90091</v>
      </c>
      <c r="D287">
        <v>82040</v>
      </c>
      <c r="E287">
        <v>82040</v>
      </c>
      <c r="F287">
        <v>82040</v>
      </c>
      <c r="G287">
        <v>106872</v>
      </c>
      <c r="H287">
        <v>85877</v>
      </c>
      <c r="I287">
        <v>79208</v>
      </c>
      <c r="J287">
        <v>87514</v>
      </c>
      <c r="K287">
        <v>86362</v>
      </c>
      <c r="L287">
        <v>86362</v>
      </c>
      <c r="M287">
        <v>10000</v>
      </c>
      <c r="N287">
        <v>10000</v>
      </c>
      <c r="O287">
        <v>10000</v>
      </c>
      <c r="P287">
        <v>10000</v>
      </c>
      <c r="Q287">
        <v>10000</v>
      </c>
      <c r="R287">
        <v>38300</v>
      </c>
    </row>
    <row r="288" spans="1:18">
      <c r="A288">
        <v>285</v>
      </c>
      <c r="B288">
        <v>285</v>
      </c>
      <c r="C288">
        <v>90408</v>
      </c>
      <c r="D288">
        <v>82328</v>
      </c>
      <c r="E288">
        <v>82328</v>
      </c>
      <c r="F288">
        <v>82328</v>
      </c>
      <c r="G288">
        <v>107249</v>
      </c>
      <c r="H288">
        <v>86179</v>
      </c>
      <c r="I288">
        <v>79487</v>
      </c>
      <c r="J288">
        <v>87822</v>
      </c>
      <c r="K288">
        <v>86666</v>
      </c>
      <c r="L288">
        <v>86666</v>
      </c>
      <c r="M288">
        <v>10000</v>
      </c>
      <c r="N288">
        <v>10000</v>
      </c>
      <c r="O288">
        <v>10000</v>
      </c>
      <c r="P288">
        <v>10000</v>
      </c>
      <c r="Q288">
        <v>10000</v>
      </c>
      <c r="R288">
        <v>38400</v>
      </c>
    </row>
    <row r="289" spans="1:18">
      <c r="A289">
        <v>286</v>
      </c>
      <c r="B289">
        <v>286</v>
      </c>
      <c r="C289">
        <v>90725</v>
      </c>
      <c r="D289">
        <v>82617</v>
      </c>
      <c r="E289">
        <v>82617</v>
      </c>
      <c r="F289">
        <v>82617</v>
      </c>
      <c r="G289">
        <v>107625</v>
      </c>
      <c r="H289">
        <v>86482</v>
      </c>
      <c r="I289">
        <v>79766</v>
      </c>
      <c r="J289">
        <v>88131</v>
      </c>
      <c r="K289">
        <v>86970</v>
      </c>
      <c r="L289">
        <v>86970</v>
      </c>
      <c r="M289">
        <v>10000</v>
      </c>
      <c r="N289">
        <v>10000</v>
      </c>
      <c r="O289">
        <v>10000</v>
      </c>
      <c r="P289">
        <v>10000</v>
      </c>
      <c r="Q289">
        <v>10000</v>
      </c>
      <c r="R289">
        <v>38500</v>
      </c>
    </row>
    <row r="290" spans="1:18">
      <c r="A290">
        <v>287</v>
      </c>
      <c r="B290">
        <v>287</v>
      </c>
      <c r="C290">
        <v>91043</v>
      </c>
      <c r="D290">
        <v>82906</v>
      </c>
      <c r="E290">
        <v>82906</v>
      </c>
      <c r="F290">
        <v>82906</v>
      </c>
      <c r="G290">
        <v>108001</v>
      </c>
      <c r="H290">
        <v>86784</v>
      </c>
      <c r="I290">
        <v>80045</v>
      </c>
      <c r="J290">
        <v>88439</v>
      </c>
      <c r="K290">
        <v>87274</v>
      </c>
      <c r="L290">
        <v>87274</v>
      </c>
      <c r="M290">
        <v>10000</v>
      </c>
      <c r="N290">
        <v>10000</v>
      </c>
      <c r="O290">
        <v>10000</v>
      </c>
      <c r="P290">
        <v>10000</v>
      </c>
      <c r="Q290">
        <v>10000</v>
      </c>
      <c r="R290">
        <v>38600</v>
      </c>
    </row>
    <row r="291" spans="1:18">
      <c r="A291">
        <v>288</v>
      </c>
      <c r="B291">
        <v>288</v>
      </c>
      <c r="C291">
        <v>91360</v>
      </c>
      <c r="D291">
        <v>83195</v>
      </c>
      <c r="E291">
        <v>83195</v>
      </c>
      <c r="F291">
        <v>83195</v>
      </c>
      <c r="G291">
        <v>108378</v>
      </c>
      <c r="H291">
        <v>87086</v>
      </c>
      <c r="I291">
        <v>80324</v>
      </c>
      <c r="J291">
        <v>88747</v>
      </c>
      <c r="K291">
        <v>87578</v>
      </c>
      <c r="L291">
        <v>87578</v>
      </c>
      <c r="M291">
        <v>10000</v>
      </c>
      <c r="N291">
        <v>10000</v>
      </c>
      <c r="O291">
        <v>10000</v>
      </c>
      <c r="P291">
        <v>10000</v>
      </c>
      <c r="Q291">
        <v>10000</v>
      </c>
      <c r="R291">
        <v>38700</v>
      </c>
    </row>
    <row r="292" spans="1:18">
      <c r="A292">
        <v>289</v>
      </c>
      <c r="B292">
        <v>289</v>
      </c>
      <c r="C292">
        <v>91677</v>
      </c>
      <c r="D292">
        <v>83484</v>
      </c>
      <c r="E292">
        <v>83484</v>
      </c>
      <c r="F292">
        <v>83484</v>
      </c>
      <c r="G292">
        <v>108754</v>
      </c>
      <c r="H292">
        <v>87389</v>
      </c>
      <c r="I292">
        <v>80603</v>
      </c>
      <c r="J292">
        <v>89055</v>
      </c>
      <c r="K292">
        <v>87882</v>
      </c>
      <c r="L292">
        <v>87882</v>
      </c>
      <c r="M292">
        <v>10000</v>
      </c>
      <c r="N292">
        <v>10000</v>
      </c>
      <c r="O292">
        <v>10000</v>
      </c>
      <c r="P292">
        <v>10000</v>
      </c>
      <c r="Q292">
        <v>10000</v>
      </c>
      <c r="R292">
        <v>38800</v>
      </c>
    </row>
    <row r="293" spans="1:18">
      <c r="A293">
        <v>290</v>
      </c>
      <c r="B293">
        <v>290</v>
      </c>
      <c r="C293">
        <v>91994</v>
      </c>
      <c r="D293">
        <v>83773</v>
      </c>
      <c r="E293">
        <v>83773</v>
      </c>
      <c r="F293">
        <v>83773</v>
      </c>
      <c r="G293">
        <v>109130</v>
      </c>
      <c r="H293">
        <v>87691</v>
      </c>
      <c r="I293">
        <v>80881</v>
      </c>
      <c r="J293">
        <v>89363</v>
      </c>
      <c r="K293">
        <v>88186</v>
      </c>
      <c r="L293">
        <v>88186</v>
      </c>
      <c r="M293">
        <v>10000</v>
      </c>
      <c r="N293">
        <v>10000</v>
      </c>
      <c r="O293">
        <v>10000</v>
      </c>
      <c r="P293">
        <v>10000</v>
      </c>
      <c r="Q293">
        <v>10000</v>
      </c>
      <c r="R293">
        <v>38900</v>
      </c>
    </row>
    <row r="294" spans="1:18">
      <c r="A294">
        <v>291</v>
      </c>
      <c r="B294">
        <v>291</v>
      </c>
      <c r="C294">
        <v>92311</v>
      </c>
      <c r="D294">
        <v>84062</v>
      </c>
      <c r="E294">
        <v>84062</v>
      </c>
      <c r="F294">
        <v>84062</v>
      </c>
      <c r="G294">
        <v>109507</v>
      </c>
      <c r="H294">
        <v>87994</v>
      </c>
      <c r="I294">
        <v>81160</v>
      </c>
      <c r="J294">
        <v>89671</v>
      </c>
      <c r="K294">
        <v>88490</v>
      </c>
      <c r="L294">
        <v>88490</v>
      </c>
      <c r="M294">
        <v>10000</v>
      </c>
      <c r="N294">
        <v>10000</v>
      </c>
      <c r="O294">
        <v>10000</v>
      </c>
      <c r="P294">
        <v>10000</v>
      </c>
      <c r="Q294">
        <v>10000</v>
      </c>
      <c r="R294">
        <v>39000</v>
      </c>
    </row>
    <row r="295" spans="1:18">
      <c r="A295">
        <v>292</v>
      </c>
      <c r="B295">
        <v>292</v>
      </c>
      <c r="C295">
        <v>92629</v>
      </c>
      <c r="D295">
        <v>84351</v>
      </c>
      <c r="E295">
        <v>84351</v>
      </c>
      <c r="F295">
        <v>84351</v>
      </c>
      <c r="G295">
        <v>109883</v>
      </c>
      <c r="H295">
        <v>88296</v>
      </c>
      <c r="I295">
        <v>81439</v>
      </c>
      <c r="J295">
        <v>89979</v>
      </c>
      <c r="K295">
        <v>88794</v>
      </c>
      <c r="L295">
        <v>88794</v>
      </c>
      <c r="M295">
        <v>10000</v>
      </c>
      <c r="N295">
        <v>10000</v>
      </c>
      <c r="O295">
        <v>10000</v>
      </c>
      <c r="P295">
        <v>10000</v>
      </c>
      <c r="Q295">
        <v>10000</v>
      </c>
      <c r="R295">
        <v>39100</v>
      </c>
    </row>
    <row r="296" spans="1:18">
      <c r="A296">
        <v>293</v>
      </c>
      <c r="B296">
        <v>293</v>
      </c>
      <c r="C296">
        <v>92946</v>
      </c>
      <c r="D296">
        <v>84639</v>
      </c>
      <c r="E296">
        <v>84639</v>
      </c>
      <c r="F296">
        <v>84639</v>
      </c>
      <c r="G296">
        <v>110259</v>
      </c>
      <c r="H296">
        <v>88598</v>
      </c>
      <c r="I296">
        <v>81718</v>
      </c>
      <c r="J296">
        <v>90288</v>
      </c>
      <c r="K296">
        <v>89098</v>
      </c>
      <c r="L296">
        <v>89098</v>
      </c>
      <c r="M296">
        <v>10000</v>
      </c>
      <c r="N296">
        <v>10000</v>
      </c>
      <c r="O296">
        <v>10000</v>
      </c>
      <c r="P296">
        <v>10000</v>
      </c>
      <c r="Q296">
        <v>10000</v>
      </c>
      <c r="R296">
        <v>39200</v>
      </c>
    </row>
    <row r="297" spans="1:18">
      <c r="A297">
        <v>294</v>
      </c>
      <c r="B297">
        <v>294</v>
      </c>
      <c r="C297">
        <v>93263</v>
      </c>
      <c r="D297">
        <v>84928</v>
      </c>
      <c r="E297">
        <v>84928</v>
      </c>
      <c r="F297">
        <v>84928</v>
      </c>
      <c r="G297">
        <v>110635</v>
      </c>
      <c r="H297">
        <v>88901</v>
      </c>
      <c r="I297">
        <v>81997</v>
      </c>
      <c r="J297">
        <v>90596</v>
      </c>
      <c r="K297">
        <v>89403</v>
      </c>
      <c r="L297">
        <v>89403</v>
      </c>
      <c r="M297">
        <v>10000</v>
      </c>
      <c r="N297">
        <v>10000</v>
      </c>
      <c r="O297">
        <v>10000</v>
      </c>
      <c r="P297">
        <v>10000</v>
      </c>
      <c r="Q297">
        <v>10000</v>
      </c>
      <c r="R297">
        <v>39300</v>
      </c>
    </row>
    <row r="298" spans="1:18">
      <c r="A298">
        <v>295</v>
      </c>
      <c r="B298">
        <v>295</v>
      </c>
      <c r="C298">
        <v>93580</v>
      </c>
      <c r="D298">
        <v>85217</v>
      </c>
      <c r="E298">
        <v>85217</v>
      </c>
      <c r="F298">
        <v>85217</v>
      </c>
      <c r="G298">
        <v>111012</v>
      </c>
      <c r="H298">
        <v>89203</v>
      </c>
      <c r="I298">
        <v>82276</v>
      </c>
      <c r="J298">
        <v>90904</v>
      </c>
      <c r="K298">
        <v>89707</v>
      </c>
      <c r="L298">
        <v>89707</v>
      </c>
      <c r="M298">
        <v>10000</v>
      </c>
      <c r="N298">
        <v>10000</v>
      </c>
      <c r="O298">
        <v>10000</v>
      </c>
      <c r="P298">
        <v>10000</v>
      </c>
      <c r="Q298">
        <v>10000</v>
      </c>
      <c r="R298">
        <v>39400</v>
      </c>
    </row>
    <row r="299" spans="1:18">
      <c r="A299">
        <v>296</v>
      </c>
      <c r="B299">
        <v>296</v>
      </c>
      <c r="C299">
        <v>93898</v>
      </c>
      <c r="D299">
        <v>85506</v>
      </c>
      <c r="E299">
        <v>85506</v>
      </c>
      <c r="F299">
        <v>85506</v>
      </c>
      <c r="G299">
        <v>111388</v>
      </c>
      <c r="H299">
        <v>89506</v>
      </c>
      <c r="I299">
        <v>82555</v>
      </c>
      <c r="J299">
        <v>91212</v>
      </c>
      <c r="K299">
        <v>90011</v>
      </c>
      <c r="L299">
        <v>90011</v>
      </c>
      <c r="M299">
        <v>10000</v>
      </c>
      <c r="N299">
        <v>10000</v>
      </c>
      <c r="O299">
        <v>10000</v>
      </c>
      <c r="P299">
        <v>10000</v>
      </c>
      <c r="Q299">
        <v>10000</v>
      </c>
      <c r="R299">
        <v>39500</v>
      </c>
    </row>
    <row r="300" spans="1:18">
      <c r="A300">
        <v>297</v>
      </c>
      <c r="B300">
        <v>297</v>
      </c>
      <c r="C300">
        <v>94215</v>
      </c>
      <c r="D300">
        <v>85795</v>
      </c>
      <c r="E300">
        <v>85795</v>
      </c>
      <c r="F300">
        <v>85795</v>
      </c>
      <c r="G300">
        <v>111764</v>
      </c>
      <c r="H300">
        <v>89808</v>
      </c>
      <c r="I300">
        <v>82834</v>
      </c>
      <c r="J300">
        <v>91520</v>
      </c>
      <c r="K300">
        <v>90315</v>
      </c>
      <c r="L300">
        <v>90315</v>
      </c>
      <c r="M300">
        <v>10000</v>
      </c>
      <c r="N300">
        <v>10000</v>
      </c>
      <c r="O300">
        <v>10000</v>
      </c>
      <c r="P300">
        <v>10000</v>
      </c>
      <c r="Q300">
        <v>10000</v>
      </c>
      <c r="R300">
        <v>39600</v>
      </c>
    </row>
    <row r="301" spans="1:18">
      <c r="A301">
        <v>298</v>
      </c>
      <c r="B301">
        <v>298</v>
      </c>
      <c r="C301">
        <v>94532</v>
      </c>
      <c r="D301">
        <v>86084</v>
      </c>
      <c r="E301">
        <v>86084</v>
      </c>
      <c r="F301">
        <v>86084</v>
      </c>
      <c r="G301">
        <v>112141</v>
      </c>
      <c r="H301">
        <v>90110</v>
      </c>
      <c r="I301">
        <v>83113</v>
      </c>
      <c r="J301">
        <v>91828</v>
      </c>
      <c r="K301">
        <v>90619</v>
      </c>
      <c r="L301">
        <v>90619</v>
      </c>
      <c r="M301">
        <v>10000</v>
      </c>
      <c r="N301">
        <v>10000</v>
      </c>
      <c r="O301">
        <v>10000</v>
      </c>
      <c r="P301">
        <v>10000</v>
      </c>
      <c r="Q301">
        <v>10000</v>
      </c>
      <c r="R301">
        <v>39700</v>
      </c>
    </row>
    <row r="302" spans="1:18">
      <c r="A302">
        <v>299</v>
      </c>
      <c r="B302">
        <v>299</v>
      </c>
      <c r="C302">
        <v>94849</v>
      </c>
      <c r="D302">
        <v>86373</v>
      </c>
      <c r="E302">
        <v>86373</v>
      </c>
      <c r="F302">
        <v>86373</v>
      </c>
      <c r="G302">
        <v>112517</v>
      </c>
      <c r="H302">
        <v>90413</v>
      </c>
      <c r="I302">
        <v>83392</v>
      </c>
      <c r="J302">
        <v>92137</v>
      </c>
      <c r="K302">
        <v>90923</v>
      </c>
      <c r="L302">
        <v>90923</v>
      </c>
      <c r="M302">
        <v>10000</v>
      </c>
      <c r="N302">
        <v>10000</v>
      </c>
      <c r="O302">
        <v>10000</v>
      </c>
      <c r="P302">
        <v>10000</v>
      </c>
      <c r="Q302">
        <v>10000</v>
      </c>
      <c r="R302">
        <v>39800</v>
      </c>
    </row>
    <row r="303" spans="1:18">
      <c r="A303">
        <v>300</v>
      </c>
      <c r="B303">
        <v>300</v>
      </c>
      <c r="C303">
        <v>95166</v>
      </c>
      <c r="D303">
        <v>86661</v>
      </c>
      <c r="E303">
        <v>86661</v>
      </c>
      <c r="F303">
        <v>86661</v>
      </c>
      <c r="G303">
        <v>112893</v>
      </c>
      <c r="H303">
        <v>90715</v>
      </c>
      <c r="I303">
        <v>83670</v>
      </c>
      <c r="J303">
        <v>92445</v>
      </c>
      <c r="K303">
        <v>91227</v>
      </c>
      <c r="L303">
        <v>91227</v>
      </c>
      <c r="M303">
        <v>10000</v>
      </c>
      <c r="N303">
        <v>10000</v>
      </c>
      <c r="O303">
        <v>10000</v>
      </c>
      <c r="P303">
        <v>10000</v>
      </c>
      <c r="Q303">
        <v>10000</v>
      </c>
      <c r="R303">
        <v>39900</v>
      </c>
    </row>
  </sheetData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opLeftCell="A86" workbookViewId="0">
      <selection activeCell="C126" sqref="C126"/>
    </sheetView>
  </sheetViews>
  <sheetFormatPr defaultColWidth="9" defaultRowHeight="13.5"/>
  <sheetData>
    <row r="1" spans="1:17">
      <c r="A1" s="3"/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/>
      <c r="P1" s="3"/>
      <c r="Q1" s="3"/>
    </row>
    <row r="2" spans="1:17">
      <c r="A2" s="3" t="s">
        <v>1012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</row>
    <row r="3" spans="1:17">
      <c r="A3">
        <v>1</v>
      </c>
      <c r="B3">
        <f>INT(数据源头!B2*怪物种类系数!B$3)</f>
        <v>5</v>
      </c>
      <c r="C3">
        <f>INT(数据源头!C2*怪物种类系数!C$3)</f>
        <v>387</v>
      </c>
      <c r="D3">
        <f>INT(数据源头!D2*怪物种类系数!D$3)</f>
        <v>101</v>
      </c>
      <c r="E3">
        <f>INT(数据源头!E2*怪物种类系数!E$3)</f>
        <v>101</v>
      </c>
      <c r="F3">
        <f>INT(数据源头!F2*怪物种类系数!F$3)</f>
        <v>3</v>
      </c>
      <c r="G3">
        <f>INT(数据源头!G2*怪物种类系数!G$3)</f>
        <v>6</v>
      </c>
      <c r="H3">
        <f>INT(数据源头!H2*怪物种类系数!H$3)</f>
        <v>10</v>
      </c>
      <c r="I3">
        <f>INT(数据源头!I2*怪物种类系数!I$3)</f>
        <v>6</v>
      </c>
      <c r="J3">
        <f>INT(数据源头!J2*怪物种类系数!J$3)</f>
        <v>26</v>
      </c>
      <c r="K3">
        <f>INT(数据源头!K2*怪物种类系数!K$3)</f>
        <v>13</v>
      </c>
      <c r="L3" s="3">
        <v>12000</v>
      </c>
      <c r="M3" s="3">
        <v>0</v>
      </c>
      <c r="N3" s="3">
        <v>550</v>
      </c>
      <c r="O3" s="3">
        <v>0</v>
      </c>
      <c r="P3" s="3">
        <v>0</v>
      </c>
      <c r="Q3" s="3">
        <v>0</v>
      </c>
    </row>
    <row r="4" spans="1:17">
      <c r="A4">
        <v>2</v>
      </c>
      <c r="B4">
        <f>INT(数据源头!B3*怪物种类系数!B$3)</f>
        <v>6</v>
      </c>
      <c r="C4">
        <f>INT(数据源头!C3*怪物种类系数!C$3)</f>
        <v>516</v>
      </c>
      <c r="D4">
        <f>INT(数据源头!D3*怪物种类系数!D$3)</f>
        <v>134</v>
      </c>
      <c r="E4">
        <f>INT(数据源头!E3*怪物种类系数!E$3)</f>
        <v>134</v>
      </c>
      <c r="F4">
        <f>INT(数据源头!F3*怪物种类系数!F$3)</f>
        <v>4</v>
      </c>
      <c r="G4">
        <f>INT(数据源头!G3*怪物种类系数!G$3)</f>
        <v>8</v>
      </c>
      <c r="H4">
        <f>INT(数据源头!H3*怪物种类系数!H$3)</f>
        <v>14</v>
      </c>
      <c r="I4">
        <f>INT(数据源头!I3*怪物种类系数!I$3)</f>
        <v>8</v>
      </c>
      <c r="J4">
        <f>INT(数据源头!J3*怪物种类系数!J$3)</f>
        <v>35</v>
      </c>
      <c r="K4">
        <f>INT(数据源头!K3*怪物种类系数!K$3)</f>
        <v>17</v>
      </c>
      <c r="L4" s="3">
        <v>12000</v>
      </c>
      <c r="M4" s="3">
        <v>0</v>
      </c>
      <c r="N4" s="3">
        <v>550</v>
      </c>
      <c r="O4" s="3">
        <v>0</v>
      </c>
      <c r="P4" s="3">
        <v>0</v>
      </c>
      <c r="Q4" s="3">
        <v>0</v>
      </c>
    </row>
    <row r="5" spans="1:17">
      <c r="A5">
        <v>3</v>
      </c>
      <c r="B5">
        <f>INT(数据源头!B4*怪物种类系数!B$3)</f>
        <v>8</v>
      </c>
      <c r="C5">
        <f>INT(数据源头!C4*怪物种类系数!C$3)</f>
        <v>647</v>
      </c>
      <c r="D5">
        <f>INT(数据源头!D4*怪物种类系数!D$3)</f>
        <v>168</v>
      </c>
      <c r="E5">
        <f>INT(数据源头!E4*怪物种类系数!E$3)</f>
        <v>168</v>
      </c>
      <c r="F5">
        <f>INT(数据源头!F4*怪物种类系数!F$3)</f>
        <v>5</v>
      </c>
      <c r="G5">
        <f>INT(数据源头!G4*怪物种类系数!G$3)</f>
        <v>11</v>
      </c>
      <c r="H5">
        <f>INT(数据源头!H4*怪物种类系数!H$3)</f>
        <v>18</v>
      </c>
      <c r="I5">
        <f>INT(数据源头!I4*怪物种类系数!I$3)</f>
        <v>10</v>
      </c>
      <c r="J5">
        <f>INT(数据源头!J4*怪物种类系数!J$3)</f>
        <v>45</v>
      </c>
      <c r="K5">
        <f>INT(数据源头!K4*怪物种类系数!K$3)</f>
        <v>22</v>
      </c>
      <c r="L5" s="3">
        <v>12000</v>
      </c>
      <c r="M5" s="3">
        <v>0</v>
      </c>
      <c r="N5" s="3">
        <v>550</v>
      </c>
      <c r="O5" s="3">
        <v>0</v>
      </c>
      <c r="P5" s="3">
        <v>0</v>
      </c>
      <c r="Q5" s="3">
        <v>0</v>
      </c>
    </row>
    <row r="6" spans="1:17">
      <c r="A6">
        <v>4</v>
      </c>
      <c r="B6">
        <f>INT(数据源头!B5*怪物种类系数!B$3)</f>
        <v>10</v>
      </c>
      <c r="C6">
        <f>INT(数据源头!C5*怪物种类系数!C$3)</f>
        <v>780</v>
      </c>
      <c r="D6">
        <f>INT(数据源头!D5*怪物种类系数!D$3)</f>
        <v>203</v>
      </c>
      <c r="E6">
        <f>INT(数据源头!E5*怪物种类系数!E$3)</f>
        <v>203</v>
      </c>
      <c r="F6">
        <f>INT(数据源头!F5*怪物种类系数!F$3)</f>
        <v>6</v>
      </c>
      <c r="G6">
        <f>INT(数据源头!G5*怪物种类系数!G$3)</f>
        <v>13</v>
      </c>
      <c r="H6">
        <f>INT(数据源头!H5*怪物种类系数!H$3)</f>
        <v>21</v>
      </c>
      <c r="I6">
        <f>INT(数据源头!I5*怪物种类系数!I$3)</f>
        <v>13</v>
      </c>
      <c r="J6">
        <f>INT(数据源头!J5*怪物种类系数!J$3)</f>
        <v>54</v>
      </c>
      <c r="K6">
        <f>INT(数据源头!K5*怪物种类系数!K$3)</f>
        <v>27</v>
      </c>
      <c r="L6" s="3">
        <v>12000</v>
      </c>
      <c r="M6" s="3">
        <v>0</v>
      </c>
      <c r="N6" s="3">
        <v>550</v>
      </c>
      <c r="O6" s="3">
        <v>0</v>
      </c>
      <c r="P6" s="3">
        <v>0</v>
      </c>
      <c r="Q6" s="3">
        <v>0</v>
      </c>
    </row>
    <row r="7" spans="1:17">
      <c r="A7">
        <v>5</v>
      </c>
      <c r="B7">
        <f>INT(数据源头!B6*怪物种类系数!B$3)</f>
        <v>11</v>
      </c>
      <c r="C7">
        <f>INT(数据源头!C6*怪物种类系数!C$3)</f>
        <v>914</v>
      </c>
      <c r="D7">
        <f>INT(数据源头!D6*怪物种类系数!D$3)</f>
        <v>238</v>
      </c>
      <c r="E7">
        <f>INT(数据源头!E6*怪物种类系数!E$3)</f>
        <v>238</v>
      </c>
      <c r="F7">
        <f>INT(数据源头!F6*怪物种类系数!F$3)</f>
        <v>7</v>
      </c>
      <c r="G7">
        <f>INT(数据源头!G6*怪物种类系数!G$3)</f>
        <v>15</v>
      </c>
      <c r="H7">
        <f>INT(数据源头!H6*怪物种类系数!H$3)</f>
        <v>25</v>
      </c>
      <c r="I7">
        <f>INT(数据源头!I6*怪物种类系数!I$3)</f>
        <v>15</v>
      </c>
      <c r="J7">
        <f>INT(数据源头!J6*怪物种类系数!J$3)</f>
        <v>63</v>
      </c>
      <c r="K7">
        <f>INT(数据源头!K6*怪物种类系数!K$3)</f>
        <v>31</v>
      </c>
      <c r="L7" s="3">
        <v>12000</v>
      </c>
      <c r="M7" s="3">
        <v>0</v>
      </c>
      <c r="N7" s="3">
        <v>550</v>
      </c>
      <c r="O7" s="3">
        <v>0</v>
      </c>
      <c r="P7" s="3">
        <v>0</v>
      </c>
      <c r="Q7" s="3">
        <v>0</v>
      </c>
    </row>
    <row r="8" spans="1:17">
      <c r="A8">
        <v>6</v>
      </c>
      <c r="B8">
        <f>INT(数据源头!B7*怪物种类系数!B$3)</f>
        <v>13</v>
      </c>
      <c r="C8">
        <f>INT(数据源头!C7*怪物种类系数!C$3)</f>
        <v>1050</v>
      </c>
      <c r="D8">
        <f>INT(数据源头!D7*怪物种类系数!D$3)</f>
        <v>274</v>
      </c>
      <c r="E8">
        <f>INT(数据源头!E7*怪物种类系数!E$3)</f>
        <v>274</v>
      </c>
      <c r="F8">
        <f>INT(数据源头!F7*怪物种类系数!F$3)</f>
        <v>9</v>
      </c>
      <c r="G8">
        <f>INT(数据源头!G7*怪物种类系数!G$3)</f>
        <v>18</v>
      </c>
      <c r="H8">
        <f>INT(数据源头!H7*怪物种类系数!H$3)</f>
        <v>29</v>
      </c>
      <c r="I8">
        <f>INT(数据源头!I7*怪物种类系数!I$3)</f>
        <v>17</v>
      </c>
      <c r="J8">
        <f>INT(数据源头!J7*怪物种类系数!J$3)</f>
        <v>73</v>
      </c>
      <c r="K8">
        <f>INT(数据源头!K7*怪物种类系数!K$3)</f>
        <v>36</v>
      </c>
      <c r="L8" s="3">
        <v>12000</v>
      </c>
      <c r="M8" s="3">
        <v>0</v>
      </c>
      <c r="N8" s="3">
        <v>550</v>
      </c>
      <c r="O8" s="3">
        <v>0</v>
      </c>
      <c r="P8" s="3">
        <v>0</v>
      </c>
      <c r="Q8" s="3">
        <v>0</v>
      </c>
    </row>
    <row r="9" spans="1:17">
      <c r="A9">
        <v>7</v>
      </c>
      <c r="B9">
        <f>INT(数据源头!B8*怪物种类系数!B$3)</f>
        <v>15</v>
      </c>
      <c r="C9">
        <f>INT(数据源头!C8*怪物种类系数!C$3)</f>
        <v>1188</v>
      </c>
      <c r="D9">
        <f>INT(数据源头!D8*怪物种类系数!D$3)</f>
        <v>309</v>
      </c>
      <c r="E9">
        <f>INT(数据源头!E8*怪物种类系数!E$3)</f>
        <v>309</v>
      </c>
      <c r="F9">
        <f>INT(数据源头!F8*怪物种类系数!F$3)</f>
        <v>10</v>
      </c>
      <c r="G9">
        <f>INT(数据源头!G8*怪物种类系数!G$3)</f>
        <v>20</v>
      </c>
      <c r="H9">
        <f>INT(数据源头!H8*怪物种类系数!H$3)</f>
        <v>33</v>
      </c>
      <c r="I9">
        <f>INT(数据源头!I8*怪物种类系数!I$3)</f>
        <v>19</v>
      </c>
      <c r="J9">
        <f>INT(数据源头!J8*怪物种类系数!J$3)</f>
        <v>82</v>
      </c>
      <c r="K9">
        <f>INT(数据源头!K8*怪物种类系数!K$3)</f>
        <v>41</v>
      </c>
      <c r="L9" s="3">
        <v>12000</v>
      </c>
      <c r="M9" s="3">
        <v>0</v>
      </c>
      <c r="N9" s="3">
        <v>550</v>
      </c>
      <c r="O9" s="3">
        <v>0</v>
      </c>
      <c r="P9" s="3">
        <v>0</v>
      </c>
      <c r="Q9" s="3">
        <v>0</v>
      </c>
    </row>
    <row r="10" spans="1:17">
      <c r="A10">
        <v>8</v>
      </c>
      <c r="B10">
        <f>INT(数据源头!B9*怪物种类系数!B$3)</f>
        <v>17</v>
      </c>
      <c r="C10">
        <f>INT(数据源头!C9*怪物种类系数!C$3)</f>
        <v>1327</v>
      </c>
      <c r="D10">
        <f>INT(数据源头!D9*怪物种类系数!D$3)</f>
        <v>346</v>
      </c>
      <c r="E10">
        <f>INT(数据源头!E9*怪物种类系数!E$3)</f>
        <v>346</v>
      </c>
      <c r="F10">
        <f>INT(数据源头!F9*怪物种类系数!F$3)</f>
        <v>11</v>
      </c>
      <c r="G10">
        <f>INT(数据源头!G9*怪物种类系数!G$3)</f>
        <v>23</v>
      </c>
      <c r="H10">
        <f>INT(数据源头!H9*怪物种类系数!H$3)</f>
        <v>36</v>
      </c>
      <c r="I10">
        <f>INT(数据源头!I9*怪物种类系数!I$3)</f>
        <v>22</v>
      </c>
      <c r="J10">
        <f>INT(数据源头!J9*怪物种类系数!J$3)</f>
        <v>92</v>
      </c>
      <c r="K10">
        <f>INT(数据源头!K9*怪物种类系数!K$3)</f>
        <v>46</v>
      </c>
      <c r="L10" s="3">
        <v>12000</v>
      </c>
      <c r="M10" s="3">
        <v>0</v>
      </c>
      <c r="N10" s="3">
        <v>550</v>
      </c>
      <c r="O10" s="3">
        <v>0</v>
      </c>
      <c r="P10" s="3">
        <v>0</v>
      </c>
      <c r="Q10" s="3">
        <v>0</v>
      </c>
    </row>
    <row r="11" spans="1:17">
      <c r="A11">
        <v>9</v>
      </c>
      <c r="B11">
        <f>INT(数据源头!B10*怪物种类系数!B$3)</f>
        <v>19</v>
      </c>
      <c r="C11">
        <f>INT(数据源头!C10*怪物种类系数!C$3)</f>
        <v>1468</v>
      </c>
      <c r="D11">
        <f>INT(数据源头!D10*怪物种类系数!D$3)</f>
        <v>383</v>
      </c>
      <c r="E11">
        <f>INT(数据源头!E10*怪物种类系数!E$3)</f>
        <v>383</v>
      </c>
      <c r="F11">
        <f>INT(数据源头!F10*怪物种类系数!F$3)</f>
        <v>12</v>
      </c>
      <c r="G11">
        <f>INT(数据源头!G10*怪物种类系数!G$3)</f>
        <v>25</v>
      </c>
      <c r="H11">
        <f>INT(数据源头!H10*怪物种类系数!H$3)</f>
        <v>40</v>
      </c>
      <c r="I11">
        <f>INT(数据源头!I10*怪物种类系数!I$3)</f>
        <v>24</v>
      </c>
      <c r="J11">
        <f>INT(数据源头!J10*怪物种类系数!J$3)</f>
        <v>102</v>
      </c>
      <c r="K11">
        <f>INT(数据源头!K10*怪物种类系数!K$3)</f>
        <v>51</v>
      </c>
      <c r="L11" s="3">
        <v>12000</v>
      </c>
      <c r="M11" s="3">
        <v>0</v>
      </c>
      <c r="N11" s="3">
        <v>550</v>
      </c>
      <c r="O11" s="3">
        <v>0</v>
      </c>
      <c r="P11" s="3">
        <v>0</v>
      </c>
      <c r="Q11" s="3">
        <v>0</v>
      </c>
    </row>
    <row r="12" spans="1:17">
      <c r="A12">
        <v>10</v>
      </c>
      <c r="B12">
        <f>INT(数据源头!B11*怪物种类系数!B$3)</f>
        <v>21</v>
      </c>
      <c r="C12">
        <f>INT(数据源头!C11*怪物种类系数!C$3)</f>
        <v>1611</v>
      </c>
      <c r="D12">
        <f>INT(数据源头!D11*怪物种类系数!D$3)</f>
        <v>420</v>
      </c>
      <c r="E12">
        <f>INT(数据源头!E11*怪物种类系数!E$3)</f>
        <v>420</v>
      </c>
      <c r="F12">
        <f>INT(数据源头!F11*怪物种类系数!F$3)</f>
        <v>14</v>
      </c>
      <c r="G12">
        <f>INT(数据源头!G11*怪物种类系数!G$3)</f>
        <v>28</v>
      </c>
      <c r="H12">
        <f>INT(数据源头!H11*怪物种类系数!H$3)</f>
        <v>44</v>
      </c>
      <c r="I12">
        <f>INT(数据源头!I11*怪物种类系数!I$3)</f>
        <v>26</v>
      </c>
      <c r="J12">
        <f>INT(数据源头!J11*怪物种类系数!J$3)</f>
        <v>112</v>
      </c>
      <c r="K12">
        <f>INT(数据源头!K11*怪物种类系数!K$3)</f>
        <v>56</v>
      </c>
      <c r="L12" s="3">
        <v>12000</v>
      </c>
      <c r="M12" s="3">
        <v>0</v>
      </c>
      <c r="N12" s="3">
        <v>550</v>
      </c>
      <c r="O12" s="3">
        <v>0</v>
      </c>
      <c r="P12" s="3">
        <v>0</v>
      </c>
      <c r="Q12" s="3">
        <v>0</v>
      </c>
    </row>
    <row r="13" spans="1:17">
      <c r="A13">
        <v>11</v>
      </c>
      <c r="B13">
        <f>INT(数据源头!B12*怪物种类系数!B$3)</f>
        <v>22</v>
      </c>
      <c r="C13">
        <f>INT(数据源头!C12*怪物种类系数!C$3)</f>
        <v>1756</v>
      </c>
      <c r="D13">
        <f>INT(数据源头!D12*怪物种类系数!D$3)</f>
        <v>458</v>
      </c>
      <c r="E13">
        <f>INT(数据源头!E12*怪物种类系数!E$3)</f>
        <v>458</v>
      </c>
      <c r="F13">
        <f>INT(数据源头!F12*怪物种类系数!F$3)</f>
        <v>15</v>
      </c>
      <c r="G13">
        <f>INT(数据源头!G12*怪物种类系数!G$3)</f>
        <v>30</v>
      </c>
      <c r="H13">
        <f>INT(数据源头!H12*怪物种类系数!H$3)</f>
        <v>48</v>
      </c>
      <c r="I13">
        <f>INT(数据源头!I12*怪物种类系数!I$3)</f>
        <v>29</v>
      </c>
      <c r="J13">
        <f>INT(数据源头!J12*怪物种类系数!J$3)</f>
        <v>122</v>
      </c>
      <c r="K13">
        <f>INT(数据源头!K12*怪物种类系数!K$3)</f>
        <v>61</v>
      </c>
      <c r="L13" s="3">
        <v>12000</v>
      </c>
      <c r="M13" s="3">
        <v>0</v>
      </c>
      <c r="N13" s="3">
        <v>550</v>
      </c>
      <c r="O13" s="3">
        <v>0</v>
      </c>
      <c r="P13" s="3">
        <v>0</v>
      </c>
      <c r="Q13" s="3">
        <v>0</v>
      </c>
    </row>
    <row r="14" spans="1:17">
      <c r="A14">
        <v>12</v>
      </c>
      <c r="B14">
        <f>INT(数据源头!B13*怪物种类系数!B$3)</f>
        <v>24</v>
      </c>
      <c r="C14">
        <f>INT(数据源头!C13*怪物种类系数!C$3)</f>
        <v>1902</v>
      </c>
      <c r="D14">
        <f>INT(数据源头!D13*怪物种类系数!D$3)</f>
        <v>496</v>
      </c>
      <c r="E14">
        <f>INT(数据源头!E13*怪物种类系数!E$3)</f>
        <v>496</v>
      </c>
      <c r="F14">
        <f>INT(数据源头!F13*怪物种类系数!F$3)</f>
        <v>16</v>
      </c>
      <c r="G14">
        <f>INT(数据源头!G13*怪物种类系数!G$3)</f>
        <v>33</v>
      </c>
      <c r="H14">
        <f>INT(数据源头!H13*怪物种类系数!H$3)</f>
        <v>52</v>
      </c>
      <c r="I14">
        <f>INT(数据源头!I13*怪物种类系数!I$3)</f>
        <v>31</v>
      </c>
      <c r="J14">
        <f>INT(数据源头!J13*怪物种类系数!J$3)</f>
        <v>132</v>
      </c>
      <c r="K14">
        <f>INT(数据源头!K13*怪物种类系数!K$3)</f>
        <v>66</v>
      </c>
      <c r="L14" s="3">
        <v>12000</v>
      </c>
      <c r="M14" s="3">
        <v>0</v>
      </c>
      <c r="N14" s="3">
        <v>550</v>
      </c>
      <c r="O14" s="3">
        <v>0</v>
      </c>
      <c r="P14" s="3">
        <v>0</v>
      </c>
      <c r="Q14" s="3">
        <v>0</v>
      </c>
    </row>
    <row r="15" spans="1:17">
      <c r="A15">
        <v>13</v>
      </c>
      <c r="B15">
        <f>INT(数据源头!B14*怪物种类系数!B$3)</f>
        <v>26</v>
      </c>
      <c r="C15">
        <f>INT(数据源头!C14*怪物种类系数!C$3)</f>
        <v>2050</v>
      </c>
      <c r="D15">
        <f>INT(数据源头!D14*怪物种类系数!D$3)</f>
        <v>534</v>
      </c>
      <c r="E15">
        <f>INT(数据源头!E14*怪物种类系数!E$3)</f>
        <v>534</v>
      </c>
      <c r="F15">
        <f>INT(数据源头!F14*怪物种类系数!F$3)</f>
        <v>17</v>
      </c>
      <c r="G15">
        <f>INT(数据源头!G14*怪物种类系数!G$3)</f>
        <v>35</v>
      </c>
      <c r="H15">
        <f>INT(数据源头!H14*怪物种类系数!H$3)</f>
        <v>57</v>
      </c>
      <c r="I15">
        <f>INT(数据源头!I14*怪物种类系数!I$3)</f>
        <v>34</v>
      </c>
      <c r="J15">
        <f>INT(数据源头!J14*怪物种类系数!J$3)</f>
        <v>142</v>
      </c>
      <c r="K15">
        <f>INT(数据源头!K14*怪物种类系数!K$3)</f>
        <v>71</v>
      </c>
      <c r="L15" s="3">
        <v>12000</v>
      </c>
      <c r="M15" s="3">
        <v>0</v>
      </c>
      <c r="N15" s="3">
        <v>550</v>
      </c>
      <c r="O15" s="3">
        <v>0</v>
      </c>
      <c r="P15" s="3">
        <v>0</v>
      </c>
      <c r="Q15" s="3">
        <v>0</v>
      </c>
    </row>
    <row r="16" spans="1:17">
      <c r="A16">
        <v>14</v>
      </c>
      <c r="B16">
        <f>INT(数据源头!B15*怪物种类系数!B$3)</f>
        <v>28</v>
      </c>
      <c r="C16">
        <f>INT(数据源头!C15*怪物种类系数!C$3)</f>
        <v>2199</v>
      </c>
      <c r="D16">
        <f>INT(数据源头!D15*怪物种类系数!D$3)</f>
        <v>573</v>
      </c>
      <c r="E16">
        <f>INT(数据源头!E15*怪物种类系数!E$3)</f>
        <v>573</v>
      </c>
      <c r="F16">
        <f>INT(数据源头!F15*怪物种类系数!F$3)</f>
        <v>19</v>
      </c>
      <c r="G16">
        <f>INT(数据源头!G15*怪物种类系数!G$3)</f>
        <v>38</v>
      </c>
      <c r="H16">
        <f>INT(数据源头!H15*怪物种类系数!H$3)</f>
        <v>61</v>
      </c>
      <c r="I16">
        <f>INT(数据源头!I15*怪物种类系数!I$3)</f>
        <v>36</v>
      </c>
      <c r="J16">
        <f>INT(数据源头!J15*怪物种类系数!J$3)</f>
        <v>153</v>
      </c>
      <c r="K16">
        <f>INT(数据源头!K15*怪物种类系数!K$3)</f>
        <v>76</v>
      </c>
      <c r="L16" s="3">
        <v>12000</v>
      </c>
      <c r="M16" s="3">
        <v>0</v>
      </c>
      <c r="N16" s="3">
        <v>550</v>
      </c>
      <c r="O16" s="3">
        <v>0</v>
      </c>
      <c r="P16" s="3">
        <v>0</v>
      </c>
      <c r="Q16" s="3">
        <v>0</v>
      </c>
    </row>
    <row r="17" spans="1:17">
      <c r="A17">
        <v>15</v>
      </c>
      <c r="B17">
        <f>INT(数据源头!B16*怪物种类系数!B$3)</f>
        <v>30</v>
      </c>
      <c r="C17">
        <f>INT(数据源头!C16*怪物种类系数!C$3)</f>
        <v>2351</v>
      </c>
      <c r="D17">
        <f>INT(数据源头!D16*怪物种类系数!D$3)</f>
        <v>613</v>
      </c>
      <c r="E17">
        <f>INT(数据源头!E16*怪物种类系数!E$3)</f>
        <v>613</v>
      </c>
      <c r="F17">
        <f>INT(数据源头!F16*怪物种类系数!F$3)</f>
        <v>20</v>
      </c>
      <c r="G17">
        <f>INT(数据源头!G16*怪物种类系数!G$3)</f>
        <v>40</v>
      </c>
      <c r="H17">
        <f>INT(数据源头!H16*怪物种类系数!H$3)</f>
        <v>65</v>
      </c>
      <c r="I17">
        <f>INT(数据源头!I16*怪物种类系数!I$3)</f>
        <v>39</v>
      </c>
      <c r="J17">
        <f>INT(数据源头!J16*怪物种类系数!J$3)</f>
        <v>163</v>
      </c>
      <c r="K17">
        <f>INT(数据源头!K16*怪物种类系数!K$3)</f>
        <v>81</v>
      </c>
      <c r="L17" s="3">
        <v>12000</v>
      </c>
      <c r="M17" s="3">
        <v>0</v>
      </c>
      <c r="N17" s="3">
        <v>550</v>
      </c>
      <c r="O17" s="3">
        <v>0</v>
      </c>
      <c r="P17" s="3">
        <v>0</v>
      </c>
      <c r="Q17" s="3">
        <v>0</v>
      </c>
    </row>
    <row r="18" spans="1:17">
      <c r="A18">
        <v>16</v>
      </c>
      <c r="B18">
        <f>INT(数据源头!B17*怪物种类系数!B$3)</f>
        <v>32</v>
      </c>
      <c r="C18">
        <f>INT(数据源头!C17*怪物种类系数!C$3)</f>
        <v>2504</v>
      </c>
      <c r="D18">
        <f>INT(数据源头!D17*怪物种类系数!D$3)</f>
        <v>653</v>
      </c>
      <c r="E18">
        <f>INT(数据源头!E17*怪物种类系数!E$3)</f>
        <v>653</v>
      </c>
      <c r="F18">
        <f>INT(数据源头!F17*怪物种类系数!F$3)</f>
        <v>21</v>
      </c>
      <c r="G18">
        <f>INT(数据源头!G17*怪物种类系数!G$3)</f>
        <v>43</v>
      </c>
      <c r="H18">
        <f>INT(数据源头!H17*怪物种类系数!H$3)</f>
        <v>69</v>
      </c>
      <c r="I18">
        <f>INT(数据源头!I17*怪物种类系数!I$3)</f>
        <v>41</v>
      </c>
      <c r="J18">
        <f>INT(数据源头!J17*怪物种类系数!J$3)</f>
        <v>174</v>
      </c>
      <c r="K18">
        <f>INT(数据源头!K17*怪物种类系数!K$3)</f>
        <v>87</v>
      </c>
      <c r="L18" s="3">
        <v>12000</v>
      </c>
      <c r="M18" s="3">
        <v>0</v>
      </c>
      <c r="N18" s="3">
        <v>550</v>
      </c>
      <c r="O18" s="3">
        <v>0</v>
      </c>
      <c r="P18" s="3">
        <v>0</v>
      </c>
      <c r="Q18" s="3">
        <v>0</v>
      </c>
    </row>
    <row r="19" spans="1:17">
      <c r="A19">
        <v>17</v>
      </c>
      <c r="B19">
        <f>INT(数据源头!B18*怪物种类系数!B$3)</f>
        <v>34</v>
      </c>
      <c r="C19">
        <f>INT(数据源头!C18*怪物种类系数!C$3)</f>
        <v>2659</v>
      </c>
      <c r="D19">
        <f>INT(数据源头!D18*怪物种类系数!D$3)</f>
        <v>693</v>
      </c>
      <c r="E19">
        <f>INT(数据源头!E18*怪物种类系数!E$3)</f>
        <v>693</v>
      </c>
      <c r="F19">
        <f>INT(数据源头!F18*怪物种类系数!F$3)</f>
        <v>23</v>
      </c>
      <c r="G19">
        <f>INT(数据源头!G18*怪物种类系数!G$3)</f>
        <v>46</v>
      </c>
      <c r="H19">
        <f>INT(数据源头!H18*怪物种类系数!H$3)</f>
        <v>73</v>
      </c>
      <c r="I19">
        <f>INT(数据源头!I18*怪物种类系数!I$3)</f>
        <v>44</v>
      </c>
      <c r="J19">
        <f>INT(数据源头!J18*怪物种类系数!J$3)</f>
        <v>184</v>
      </c>
      <c r="K19">
        <f>INT(数据源头!K18*怪物种类系数!K$3)</f>
        <v>92</v>
      </c>
      <c r="L19" s="3">
        <v>12000</v>
      </c>
      <c r="M19" s="3">
        <v>0</v>
      </c>
      <c r="N19" s="3">
        <v>550</v>
      </c>
      <c r="O19" s="3">
        <v>0</v>
      </c>
      <c r="P19" s="3">
        <v>0</v>
      </c>
      <c r="Q19" s="3">
        <v>0</v>
      </c>
    </row>
    <row r="20" spans="1:17">
      <c r="A20">
        <v>18</v>
      </c>
      <c r="B20">
        <f>INT(数据源头!B19*怪物种类系数!B$3)</f>
        <v>36</v>
      </c>
      <c r="C20">
        <f>INT(数据源头!C19*怪物种类系数!C$3)</f>
        <v>2815</v>
      </c>
      <c r="D20">
        <f>INT(数据源头!D19*怪物种类系数!D$3)</f>
        <v>734</v>
      </c>
      <c r="E20">
        <f>INT(数据源头!E19*怪物种类系数!E$3)</f>
        <v>734</v>
      </c>
      <c r="F20">
        <f>INT(数据源头!F19*怪物种类系数!F$3)</f>
        <v>24</v>
      </c>
      <c r="G20">
        <f>INT(数据源头!G19*怪物种类系数!G$3)</f>
        <v>48</v>
      </c>
      <c r="H20">
        <f>INT(数据源头!H19*怪物种类系数!H$3)</f>
        <v>78</v>
      </c>
      <c r="I20">
        <f>INT(数据源头!I19*怪物种类系数!I$3)</f>
        <v>47</v>
      </c>
      <c r="J20">
        <f>INT(数据源头!J19*怪物种类系数!J$3)</f>
        <v>195</v>
      </c>
      <c r="K20">
        <f>INT(数据源头!K19*怪物种类系数!K$3)</f>
        <v>97</v>
      </c>
      <c r="L20" s="3">
        <v>12000</v>
      </c>
      <c r="M20" s="3">
        <v>0</v>
      </c>
      <c r="N20" s="3">
        <v>550</v>
      </c>
      <c r="O20" s="3">
        <v>0</v>
      </c>
      <c r="P20" s="3">
        <v>0</v>
      </c>
      <c r="Q20" s="3">
        <v>0</v>
      </c>
    </row>
    <row r="21" spans="1:17">
      <c r="A21">
        <v>19</v>
      </c>
      <c r="B21">
        <f>INT(数据源头!B20*怪物种类系数!B$3)</f>
        <v>38</v>
      </c>
      <c r="C21">
        <f>INT(数据源头!C20*怪物种类系数!C$3)</f>
        <v>2973</v>
      </c>
      <c r="D21">
        <f>INT(数据源头!D20*怪物种类系数!D$3)</f>
        <v>775</v>
      </c>
      <c r="E21">
        <f>INT(数据源头!E20*怪物种类系数!E$3)</f>
        <v>775</v>
      </c>
      <c r="F21">
        <f>INT(数据源头!F20*怪物种类系数!F$3)</f>
        <v>25</v>
      </c>
      <c r="G21">
        <f>INT(数据源头!G20*怪物种类系数!G$3)</f>
        <v>51</v>
      </c>
      <c r="H21">
        <f>INT(数据源头!H20*怪物种类系数!H$3)</f>
        <v>82</v>
      </c>
      <c r="I21">
        <f>INT(数据源头!I20*怪物种类系数!I$3)</f>
        <v>49</v>
      </c>
      <c r="J21">
        <f>INT(数据源头!J20*怪物种类系数!J$3)</f>
        <v>206</v>
      </c>
      <c r="K21">
        <f>INT(数据源头!K20*怪物种类系数!K$3)</f>
        <v>103</v>
      </c>
      <c r="L21" s="3">
        <v>12000</v>
      </c>
      <c r="M21" s="3">
        <v>0</v>
      </c>
      <c r="N21" s="3">
        <v>550</v>
      </c>
      <c r="O21" s="3">
        <v>0</v>
      </c>
      <c r="P21" s="3">
        <v>0</v>
      </c>
      <c r="Q21" s="3">
        <v>0</v>
      </c>
    </row>
    <row r="22" spans="1:17">
      <c r="A22">
        <v>20</v>
      </c>
      <c r="B22">
        <f>INT(数据源头!B21*怪物种类系数!B$3)</f>
        <v>40</v>
      </c>
      <c r="C22">
        <f>INT(数据源头!C21*怪物种类系数!C$3)</f>
        <v>3133</v>
      </c>
      <c r="D22">
        <f>INT(数据源头!D21*怪物种类系数!D$3)</f>
        <v>817</v>
      </c>
      <c r="E22">
        <f>INT(数据源头!E21*怪物种类系数!E$3)</f>
        <v>817</v>
      </c>
      <c r="F22">
        <f>INT(数据源头!F21*怪物种类系数!F$3)</f>
        <v>27</v>
      </c>
      <c r="G22">
        <f>INT(数据源头!G21*怪物种类系数!G$3)</f>
        <v>54</v>
      </c>
      <c r="H22">
        <f>INT(数据源头!H21*怪物种类系数!H$3)</f>
        <v>87</v>
      </c>
      <c r="I22">
        <f>INT(数据源头!I21*怪物种类系数!I$3)</f>
        <v>52</v>
      </c>
      <c r="J22">
        <f>INT(数据源头!J21*怪物种类系数!J$3)</f>
        <v>217</v>
      </c>
      <c r="K22">
        <f>INT(数据源头!K21*怪物种类系数!K$3)</f>
        <v>108</v>
      </c>
      <c r="L22" s="3">
        <v>12000</v>
      </c>
      <c r="M22" s="3">
        <v>0</v>
      </c>
      <c r="N22" s="3">
        <v>550</v>
      </c>
      <c r="O22" s="3">
        <v>0</v>
      </c>
      <c r="P22" s="3">
        <v>0</v>
      </c>
      <c r="Q22" s="3">
        <v>0</v>
      </c>
    </row>
    <row r="23" spans="1:17">
      <c r="A23">
        <v>21</v>
      </c>
      <c r="B23">
        <f>INT(数据源头!B22*怪物种类系数!B$3)</f>
        <v>42</v>
      </c>
      <c r="C23">
        <f>INT(数据源头!C22*怪物种类系数!C$3)</f>
        <v>3295</v>
      </c>
      <c r="D23">
        <f>INT(数据源头!D22*怪物种类系数!D$3)</f>
        <v>859</v>
      </c>
      <c r="E23">
        <f>INT(数据源头!E22*怪物种类系数!E$3)</f>
        <v>859</v>
      </c>
      <c r="F23">
        <f>INT(数据源头!F22*怪物种类系数!F$3)</f>
        <v>28</v>
      </c>
      <c r="G23">
        <f>INT(数据源头!G22*怪物种类系数!G$3)</f>
        <v>57</v>
      </c>
      <c r="H23">
        <f>INT(数据源头!H22*怪物种类系数!H$3)</f>
        <v>91</v>
      </c>
      <c r="I23">
        <f>INT(数据源头!I22*怪物种类系数!I$3)</f>
        <v>55</v>
      </c>
      <c r="J23">
        <f>INT(数据源头!J22*怪物种类系数!J$3)</f>
        <v>229</v>
      </c>
      <c r="K23">
        <f>INT(数据源头!K22*怪物种类系数!K$3)</f>
        <v>114</v>
      </c>
      <c r="L23" s="3">
        <v>12000</v>
      </c>
      <c r="M23" s="3">
        <v>0</v>
      </c>
      <c r="N23" s="3">
        <v>550</v>
      </c>
      <c r="O23" s="3">
        <v>0</v>
      </c>
      <c r="P23" s="3">
        <v>0</v>
      </c>
      <c r="Q23" s="3">
        <v>0</v>
      </c>
    </row>
    <row r="24" spans="1:17">
      <c r="A24">
        <v>22</v>
      </c>
      <c r="B24">
        <f>INT(数据源头!B23*怪物种类系数!B$3)</f>
        <v>45</v>
      </c>
      <c r="C24">
        <f>INT(数据源头!C23*怪物种类系数!C$3)</f>
        <v>3458</v>
      </c>
      <c r="D24">
        <f>INT(数据源头!D23*怪物种类系数!D$3)</f>
        <v>902</v>
      </c>
      <c r="E24">
        <f>INT(数据源头!E23*怪物种类系数!E$3)</f>
        <v>902</v>
      </c>
      <c r="F24">
        <f>INT(数据源头!F23*怪物种类系数!F$3)</f>
        <v>30</v>
      </c>
      <c r="G24">
        <f>INT(数据源头!G23*怪物种类系数!G$3)</f>
        <v>60</v>
      </c>
      <c r="H24">
        <f>INT(数据源头!H23*怪物种类系数!H$3)</f>
        <v>96</v>
      </c>
      <c r="I24">
        <f>INT(数据源头!I23*怪物种类系数!I$3)</f>
        <v>57</v>
      </c>
      <c r="J24">
        <f>INT(数据源头!J23*怪物种类系数!J$3)</f>
        <v>240</v>
      </c>
      <c r="K24">
        <f>INT(数据源头!K23*怪物种类系数!K$3)</f>
        <v>120</v>
      </c>
      <c r="L24" s="3">
        <v>12000</v>
      </c>
      <c r="M24" s="3">
        <v>0</v>
      </c>
      <c r="N24" s="3">
        <v>550</v>
      </c>
      <c r="O24" s="3">
        <v>0</v>
      </c>
      <c r="P24" s="3">
        <v>0</v>
      </c>
      <c r="Q24" s="3">
        <v>0</v>
      </c>
    </row>
    <row r="25" spans="1:17">
      <c r="A25">
        <v>23</v>
      </c>
      <c r="B25">
        <f>INT(数据源头!B24*怪物种类系数!B$3)</f>
        <v>47</v>
      </c>
      <c r="C25">
        <f>INT(数据源头!C24*怪物种类系数!C$3)</f>
        <v>3623</v>
      </c>
      <c r="D25">
        <f>INT(数据源头!D24*怪物种类系数!D$3)</f>
        <v>945</v>
      </c>
      <c r="E25">
        <f>INT(数据源头!E24*怪物种类系数!E$3)</f>
        <v>945</v>
      </c>
      <c r="F25">
        <f>INT(数据源头!F24*怪物种类系数!F$3)</f>
        <v>31</v>
      </c>
      <c r="G25">
        <f>INT(数据源头!G24*怪物种类系数!G$3)</f>
        <v>63</v>
      </c>
      <c r="H25">
        <f>INT(数据源头!H24*怪物种类系数!H$3)</f>
        <v>100</v>
      </c>
      <c r="I25">
        <f>INT(数据源头!I24*怪物种类系数!I$3)</f>
        <v>60</v>
      </c>
      <c r="J25">
        <f>INT(数据源头!J24*怪物种类系数!J$3)</f>
        <v>252</v>
      </c>
      <c r="K25">
        <f>INT(数据源头!K24*怪物种类系数!K$3)</f>
        <v>126</v>
      </c>
      <c r="L25" s="3">
        <v>12000</v>
      </c>
      <c r="M25" s="3">
        <v>0</v>
      </c>
      <c r="N25" s="3">
        <v>550</v>
      </c>
      <c r="O25" s="3">
        <v>0</v>
      </c>
      <c r="P25" s="3">
        <v>0</v>
      </c>
      <c r="Q25" s="3">
        <v>0</v>
      </c>
    </row>
    <row r="26" spans="1:17">
      <c r="A26">
        <v>24</v>
      </c>
      <c r="B26">
        <f>INT(数据源头!B25*怪物种类系数!B$3)</f>
        <v>49</v>
      </c>
      <c r="C26">
        <f>INT(数据源头!C25*怪物种类系数!C$3)</f>
        <v>3790</v>
      </c>
      <c r="D26">
        <f>INT(数据源头!D25*怪物种类系数!D$3)</f>
        <v>988</v>
      </c>
      <c r="E26">
        <f>INT(数据源头!E25*怪物种类系数!E$3)</f>
        <v>988</v>
      </c>
      <c r="F26">
        <f>INT(数据源头!F25*怪物种类系数!F$3)</f>
        <v>32</v>
      </c>
      <c r="G26">
        <f>INT(数据源头!G25*怪物种类系数!G$3)</f>
        <v>65</v>
      </c>
      <c r="H26">
        <f>INT(数据源头!H25*怪物种类系数!H$3)</f>
        <v>105</v>
      </c>
      <c r="I26">
        <f>INT(数据源头!I25*怪物种类系数!I$3)</f>
        <v>63</v>
      </c>
      <c r="J26">
        <f>INT(数据源头!J25*怪物种类系数!J$3)</f>
        <v>263</v>
      </c>
      <c r="K26">
        <f>INT(数据源头!K25*怪物种类系数!K$3)</f>
        <v>131</v>
      </c>
      <c r="L26" s="3">
        <v>12000</v>
      </c>
      <c r="M26" s="3">
        <v>0</v>
      </c>
      <c r="N26" s="3">
        <v>550</v>
      </c>
      <c r="O26" s="3">
        <v>0</v>
      </c>
      <c r="P26" s="3">
        <v>0</v>
      </c>
      <c r="Q26" s="3">
        <v>0</v>
      </c>
    </row>
    <row r="27" spans="1:17">
      <c r="A27">
        <v>25</v>
      </c>
      <c r="B27">
        <f>INT(数据源头!B26*怪物种类系数!B$3)</f>
        <v>51</v>
      </c>
      <c r="C27">
        <f>INT(数据源头!C26*怪物种类系数!C$3)</f>
        <v>3958</v>
      </c>
      <c r="D27">
        <f>INT(数据源头!D26*怪物种类系数!D$3)</f>
        <v>1032</v>
      </c>
      <c r="E27">
        <f>INT(数据源头!E26*怪物种类系数!E$3)</f>
        <v>1032</v>
      </c>
      <c r="F27">
        <f>INT(数据源头!F26*怪物种类系数!F$3)</f>
        <v>34</v>
      </c>
      <c r="G27">
        <f>INT(数据源头!G26*怪物种类系数!G$3)</f>
        <v>68</v>
      </c>
      <c r="H27">
        <f>INT(数据源头!H26*怪物种类系数!H$3)</f>
        <v>110</v>
      </c>
      <c r="I27">
        <f>INT(数据源头!I26*怪物种类系数!I$3)</f>
        <v>66</v>
      </c>
      <c r="J27">
        <f>INT(数据源头!J26*怪物种类系数!J$3)</f>
        <v>275</v>
      </c>
      <c r="K27">
        <f>INT(数据源头!K26*怪物种类系数!K$3)</f>
        <v>137</v>
      </c>
      <c r="L27" s="3">
        <v>12000</v>
      </c>
      <c r="M27" s="3">
        <v>0</v>
      </c>
      <c r="N27" s="3">
        <v>550</v>
      </c>
      <c r="O27" s="3">
        <v>0</v>
      </c>
      <c r="P27" s="3">
        <v>0</v>
      </c>
      <c r="Q27" s="3">
        <v>0</v>
      </c>
    </row>
    <row r="28" spans="1:17">
      <c r="A28">
        <v>26</v>
      </c>
      <c r="B28">
        <f>INT(数据源头!B27*怪物种类系数!B$3)</f>
        <v>53</v>
      </c>
      <c r="C28">
        <f>INT(数据源头!C27*怪物种类系数!C$3)</f>
        <v>4128</v>
      </c>
      <c r="D28">
        <f>INT(数据源头!D27*怪物种类系数!D$3)</f>
        <v>1077</v>
      </c>
      <c r="E28">
        <f>INT(数据源头!E27*怪物种类系数!E$3)</f>
        <v>1077</v>
      </c>
      <c r="F28">
        <f>INT(数据源头!F27*怪物种类系数!F$3)</f>
        <v>35</v>
      </c>
      <c r="G28">
        <f>INT(数据源头!G27*怪物种类系数!G$3)</f>
        <v>71</v>
      </c>
      <c r="H28">
        <f>INT(数据源头!H27*怪物种类系数!H$3)</f>
        <v>114</v>
      </c>
      <c r="I28">
        <f>INT(数据源头!I27*怪物种类系数!I$3)</f>
        <v>68</v>
      </c>
      <c r="J28">
        <f>INT(数据源头!J27*怪物种类系数!J$3)</f>
        <v>287</v>
      </c>
      <c r="K28">
        <f>INT(数据源头!K27*怪物种类系数!K$3)</f>
        <v>143</v>
      </c>
      <c r="L28" s="3">
        <v>12000</v>
      </c>
      <c r="M28" s="3">
        <v>0</v>
      </c>
      <c r="N28" s="3">
        <v>550</v>
      </c>
      <c r="O28" s="3">
        <v>0</v>
      </c>
      <c r="P28" s="3">
        <v>0</v>
      </c>
      <c r="Q28" s="3">
        <v>0</v>
      </c>
    </row>
    <row r="29" spans="1:17">
      <c r="A29">
        <v>27</v>
      </c>
      <c r="B29">
        <f>INT(数据源头!B28*怪物种类系数!B$3)</f>
        <v>56</v>
      </c>
      <c r="C29">
        <f>INT(数据源头!C28*怪物种类系数!C$3)</f>
        <v>4300</v>
      </c>
      <c r="D29">
        <f>INT(数据源头!D28*怪物种类系数!D$3)</f>
        <v>1121</v>
      </c>
      <c r="E29">
        <f>INT(数据源头!E28*怪物种类系数!E$3)</f>
        <v>1121</v>
      </c>
      <c r="F29">
        <f>INT(数据源头!F28*怪物种类系数!F$3)</f>
        <v>37</v>
      </c>
      <c r="G29">
        <f>INT(数据源头!G28*怪物种类系数!G$3)</f>
        <v>74</v>
      </c>
      <c r="H29">
        <f>INT(数据源头!H28*怪物种类系数!H$3)</f>
        <v>119</v>
      </c>
      <c r="I29">
        <f>INT(数据源头!I28*怪物种类系数!I$3)</f>
        <v>71</v>
      </c>
      <c r="J29">
        <f>INT(数据源头!J28*怪物种类系数!J$3)</f>
        <v>299</v>
      </c>
      <c r="K29">
        <f>INT(数据源头!K28*怪物种类系数!K$3)</f>
        <v>149</v>
      </c>
      <c r="L29" s="3">
        <v>12000</v>
      </c>
      <c r="M29" s="3">
        <v>0</v>
      </c>
      <c r="N29" s="3">
        <v>550</v>
      </c>
      <c r="O29" s="3">
        <v>0</v>
      </c>
      <c r="P29" s="3">
        <v>0</v>
      </c>
      <c r="Q29" s="3">
        <v>0</v>
      </c>
    </row>
    <row r="30" spans="1:17">
      <c r="A30">
        <v>28</v>
      </c>
      <c r="B30">
        <f>INT(数据源头!B29*怪物种类系数!B$3)</f>
        <v>58</v>
      </c>
      <c r="C30">
        <f>INT(数据源头!C29*怪物种类系数!C$3)</f>
        <v>4473</v>
      </c>
      <c r="D30">
        <f>INT(数据源头!D29*怪物种类系数!D$3)</f>
        <v>1167</v>
      </c>
      <c r="E30">
        <f>INT(数据源头!E29*怪物种类系数!E$3)</f>
        <v>1167</v>
      </c>
      <c r="F30">
        <f>INT(数据源头!F29*怪物种类系数!F$3)</f>
        <v>38</v>
      </c>
      <c r="G30">
        <f>INT(数据源头!G29*怪物种类系数!G$3)</f>
        <v>77</v>
      </c>
      <c r="H30">
        <f>INT(数据源头!H29*怪物种类系数!H$3)</f>
        <v>124</v>
      </c>
      <c r="I30">
        <f>INT(数据源头!I29*怪物种类系数!I$3)</f>
        <v>74</v>
      </c>
      <c r="J30">
        <f>INT(数据源头!J29*怪物种类系数!J$3)</f>
        <v>311</v>
      </c>
      <c r="K30">
        <f>INT(数据源头!K29*怪物种类系数!K$3)</f>
        <v>155</v>
      </c>
      <c r="L30" s="3">
        <v>12000</v>
      </c>
      <c r="M30" s="3">
        <v>0</v>
      </c>
      <c r="N30" s="3">
        <v>550</v>
      </c>
      <c r="O30" s="3">
        <v>0</v>
      </c>
      <c r="P30" s="3">
        <v>0</v>
      </c>
      <c r="Q30" s="3">
        <v>0</v>
      </c>
    </row>
    <row r="31" spans="1:17">
      <c r="A31">
        <v>29</v>
      </c>
      <c r="B31">
        <f>INT(数据源头!B30*怪物种类系数!B$3)</f>
        <v>60</v>
      </c>
      <c r="C31">
        <f>INT(数据源头!C30*怪物种类系数!C$3)</f>
        <v>4649</v>
      </c>
      <c r="D31">
        <f>INT(数据源头!D30*怪物种类系数!D$3)</f>
        <v>1212</v>
      </c>
      <c r="E31">
        <f>INT(数据源头!E30*怪物种类系数!E$3)</f>
        <v>1212</v>
      </c>
      <c r="F31">
        <f>INT(数据源头!F30*怪物种类系数!F$3)</f>
        <v>40</v>
      </c>
      <c r="G31">
        <f>INT(数据源头!G30*怪物种类系数!G$3)</f>
        <v>80</v>
      </c>
      <c r="H31">
        <f>INT(数据源头!H30*怪物种类系数!H$3)</f>
        <v>129</v>
      </c>
      <c r="I31">
        <f>INT(数据源头!I30*怪物种类系数!I$3)</f>
        <v>77</v>
      </c>
      <c r="J31">
        <f>INT(数据源头!J30*怪物种类系数!J$3)</f>
        <v>323</v>
      </c>
      <c r="K31">
        <f>INT(数据源头!K30*怪物种类系数!K$3)</f>
        <v>161</v>
      </c>
      <c r="L31" s="3">
        <v>12000</v>
      </c>
      <c r="M31" s="3">
        <v>0</v>
      </c>
      <c r="N31" s="3">
        <v>550</v>
      </c>
      <c r="O31" s="3">
        <v>0</v>
      </c>
      <c r="P31" s="3">
        <v>0</v>
      </c>
      <c r="Q31" s="3">
        <v>0</v>
      </c>
    </row>
    <row r="32" spans="1:17">
      <c r="A32">
        <v>30</v>
      </c>
      <c r="B32">
        <f>INT(数据源头!B31*怪物种类系数!B$3)</f>
        <v>62</v>
      </c>
      <c r="C32">
        <f>INT(数据源头!C31*怪物种类系数!C$3)</f>
        <v>4826</v>
      </c>
      <c r="D32">
        <f>INT(数据源头!D31*怪物种类系数!D$3)</f>
        <v>1258</v>
      </c>
      <c r="E32">
        <f>INT(数据源头!E31*怪物种类系数!E$3)</f>
        <v>1258</v>
      </c>
      <c r="F32">
        <f>INT(数据源头!F31*怪物种类系数!F$3)</f>
        <v>41</v>
      </c>
      <c r="G32">
        <f>INT(数据源头!G31*怪物种类系数!G$3)</f>
        <v>83</v>
      </c>
      <c r="H32">
        <f>INT(数据源头!H31*怪物种类系数!H$3)</f>
        <v>134</v>
      </c>
      <c r="I32">
        <f>INT(数据源头!I31*怪物种类系数!I$3)</f>
        <v>80</v>
      </c>
      <c r="J32">
        <f>INT(数据源头!J31*怪物种类系数!J$3)</f>
        <v>335</v>
      </c>
      <c r="K32">
        <f>INT(数据源头!K31*怪物种类系数!K$3)</f>
        <v>167</v>
      </c>
      <c r="L32" s="3">
        <v>12000</v>
      </c>
      <c r="M32" s="3">
        <v>0</v>
      </c>
      <c r="N32" s="3">
        <v>550</v>
      </c>
      <c r="O32" s="3">
        <v>0</v>
      </c>
      <c r="P32" s="3">
        <v>0</v>
      </c>
      <c r="Q32" s="3">
        <v>0</v>
      </c>
    </row>
    <row r="33" spans="1:17">
      <c r="A33">
        <v>31</v>
      </c>
      <c r="B33">
        <f>INT(数据源头!B32*怪物种类系数!B$3)</f>
        <v>65</v>
      </c>
      <c r="C33">
        <f>INT(数据源头!C32*怪物种类系数!C$3)</f>
        <v>5004</v>
      </c>
      <c r="D33">
        <f>INT(数据源头!D32*怪物种类系数!D$3)</f>
        <v>1305</v>
      </c>
      <c r="E33">
        <f>INT(数据源头!E32*怪物种类系数!E$3)</f>
        <v>1305</v>
      </c>
      <c r="F33">
        <f>INT(数据源头!F32*怪物种类系数!F$3)</f>
        <v>43</v>
      </c>
      <c r="G33">
        <f>INT(数据源头!G32*怪物种类系数!G$3)</f>
        <v>87</v>
      </c>
      <c r="H33">
        <f>INT(数据源头!H32*怪物种类系数!H$3)</f>
        <v>139</v>
      </c>
      <c r="I33">
        <f>INT(数据源头!I32*怪物种类系数!I$3)</f>
        <v>83</v>
      </c>
      <c r="J33">
        <f>INT(数据源头!J32*怪物种类系数!J$3)</f>
        <v>348</v>
      </c>
      <c r="K33">
        <f>INT(数据源头!K32*怪物种类系数!K$3)</f>
        <v>174</v>
      </c>
      <c r="L33" s="3">
        <v>12000</v>
      </c>
      <c r="M33" s="3">
        <v>0</v>
      </c>
      <c r="N33" s="3">
        <v>550</v>
      </c>
      <c r="O33" s="3">
        <v>0</v>
      </c>
      <c r="P33" s="3">
        <v>0</v>
      </c>
      <c r="Q33" s="3">
        <v>0</v>
      </c>
    </row>
    <row r="34" spans="1:17">
      <c r="A34">
        <v>32</v>
      </c>
      <c r="B34">
        <f>INT(数据源头!B33*怪物种类系数!B$3)</f>
        <v>67</v>
      </c>
      <c r="C34">
        <f>INT(数据源头!C33*怪物种类系数!C$3)</f>
        <v>5185</v>
      </c>
      <c r="D34">
        <f>INT(数据源头!D33*怪物种类系数!D$3)</f>
        <v>1352</v>
      </c>
      <c r="E34">
        <f>INT(数据源头!E33*怪物种类系数!E$3)</f>
        <v>1352</v>
      </c>
      <c r="F34">
        <f>INT(数据源头!F33*怪物种类系数!F$3)</f>
        <v>45</v>
      </c>
      <c r="G34">
        <f>INT(数据源头!G33*怪物种类系数!G$3)</f>
        <v>90</v>
      </c>
      <c r="H34">
        <f>INT(数据源头!H33*怪物种类系数!H$3)</f>
        <v>144</v>
      </c>
      <c r="I34">
        <f>INT(数据源头!I33*怪物种类系数!I$3)</f>
        <v>86</v>
      </c>
      <c r="J34">
        <f>INT(数据源头!J33*怪物种类系数!J$3)</f>
        <v>360</v>
      </c>
      <c r="K34">
        <f>INT(数据源头!K33*怪物种类系数!K$3)</f>
        <v>180</v>
      </c>
      <c r="L34" s="3">
        <v>12000</v>
      </c>
      <c r="M34" s="3">
        <v>0</v>
      </c>
      <c r="N34" s="3">
        <v>550</v>
      </c>
      <c r="O34" s="3">
        <v>0</v>
      </c>
      <c r="P34" s="3">
        <v>0</v>
      </c>
      <c r="Q34" s="3">
        <v>0</v>
      </c>
    </row>
    <row r="35" spans="1:17">
      <c r="A35">
        <v>33</v>
      </c>
      <c r="B35">
        <f>INT(数据源头!B34*怪物种类系数!B$3)</f>
        <v>70</v>
      </c>
      <c r="C35">
        <f>INT(数据源头!C34*怪物种类系数!C$3)</f>
        <v>5367</v>
      </c>
      <c r="D35">
        <f>INT(数据源头!D34*怪物种类系数!D$3)</f>
        <v>1400</v>
      </c>
      <c r="E35">
        <f>INT(数据源头!E34*怪物种类系数!E$3)</f>
        <v>1400</v>
      </c>
      <c r="F35">
        <f>INT(数据源头!F34*怪物种类系数!F$3)</f>
        <v>46</v>
      </c>
      <c r="G35">
        <f>INT(数据源头!G34*怪物种类系数!G$3)</f>
        <v>93</v>
      </c>
      <c r="H35">
        <f>INT(数据源头!H34*怪物种类系数!H$3)</f>
        <v>149</v>
      </c>
      <c r="I35">
        <f>INT(数据源头!I34*怪物种类系数!I$3)</f>
        <v>89</v>
      </c>
      <c r="J35">
        <f>INT(数据源头!J34*怪物种类系数!J$3)</f>
        <v>373</v>
      </c>
      <c r="K35">
        <f>INT(数据源头!K34*怪物种类系数!K$3)</f>
        <v>186</v>
      </c>
      <c r="L35" s="3">
        <v>12000</v>
      </c>
      <c r="M35" s="3">
        <v>0</v>
      </c>
      <c r="N35" s="3">
        <v>550</v>
      </c>
      <c r="O35" s="3">
        <v>0</v>
      </c>
      <c r="P35" s="3">
        <v>0</v>
      </c>
      <c r="Q35" s="3">
        <v>0</v>
      </c>
    </row>
    <row r="36" spans="1:17">
      <c r="A36">
        <v>34</v>
      </c>
      <c r="B36">
        <f>INT(数据源头!B35*怪物种类系数!B$3)</f>
        <v>72</v>
      </c>
      <c r="C36">
        <f>INT(数据源头!C35*怪物种类系数!C$3)</f>
        <v>5550</v>
      </c>
      <c r="D36">
        <f>INT(数据源头!D35*怪物种类系数!D$3)</f>
        <v>1448</v>
      </c>
      <c r="E36">
        <f>INT(数据源头!E35*怪物种类系数!E$3)</f>
        <v>1448</v>
      </c>
      <c r="F36">
        <f>INT(数据源头!F35*怪物种类系数!F$3)</f>
        <v>48</v>
      </c>
      <c r="G36">
        <f>INT(数据源头!G35*怪物种类系数!G$3)</f>
        <v>96</v>
      </c>
      <c r="H36">
        <f>INT(数据源头!H35*怪物种类系数!H$3)</f>
        <v>154</v>
      </c>
      <c r="I36">
        <f>INT(数据源头!I35*怪物种类系数!I$3)</f>
        <v>92</v>
      </c>
      <c r="J36">
        <f>INT(数据源头!J35*怪物种类系数!J$3)</f>
        <v>386</v>
      </c>
      <c r="K36">
        <f>INT(数据源头!K35*怪物种类系数!K$3)</f>
        <v>193</v>
      </c>
      <c r="L36" s="3">
        <v>12000</v>
      </c>
      <c r="M36" s="3">
        <v>0</v>
      </c>
      <c r="N36" s="3">
        <v>550</v>
      </c>
      <c r="O36" s="3">
        <v>0</v>
      </c>
      <c r="P36" s="3">
        <v>0</v>
      </c>
      <c r="Q36" s="3">
        <v>0</v>
      </c>
    </row>
    <row r="37" spans="1:17">
      <c r="A37">
        <v>35</v>
      </c>
      <c r="B37">
        <f>INT(数据源头!B36*怪物种类系数!B$3)</f>
        <v>74</v>
      </c>
      <c r="C37">
        <f>INT(数据源头!C36*怪物种类系数!C$3)</f>
        <v>5736</v>
      </c>
      <c r="D37">
        <f>INT(数据源头!D36*怪物种类系数!D$3)</f>
        <v>1496</v>
      </c>
      <c r="E37">
        <f>INT(数据源头!E36*怪物种类系数!E$3)</f>
        <v>1496</v>
      </c>
      <c r="F37">
        <f>INT(数据源头!F36*怪物种类系数!F$3)</f>
        <v>49</v>
      </c>
      <c r="G37">
        <f>INT(数据源头!G36*怪物种类系数!G$3)</f>
        <v>99</v>
      </c>
      <c r="H37">
        <f>INT(数据源头!H36*怪物种类系数!H$3)</f>
        <v>159</v>
      </c>
      <c r="I37">
        <f>INT(数据源头!I36*怪物种类系数!I$3)</f>
        <v>95</v>
      </c>
      <c r="J37">
        <f>INT(数据源头!J36*怪物种类系数!J$3)</f>
        <v>399</v>
      </c>
      <c r="K37">
        <f>INT(数据源头!K36*怪物种类系数!K$3)</f>
        <v>199</v>
      </c>
      <c r="L37" s="3">
        <v>12000</v>
      </c>
      <c r="M37" s="3">
        <v>0</v>
      </c>
      <c r="N37" s="3">
        <v>550</v>
      </c>
      <c r="O37" s="3">
        <v>0</v>
      </c>
      <c r="P37" s="3">
        <v>0</v>
      </c>
      <c r="Q37" s="3">
        <v>0</v>
      </c>
    </row>
    <row r="38" spans="1:17">
      <c r="A38">
        <v>36</v>
      </c>
      <c r="B38">
        <f>INT(数据源头!B37*怪物种类系数!B$3)</f>
        <v>77</v>
      </c>
      <c r="C38">
        <f>INT(数据源头!C37*怪物种类系数!C$3)</f>
        <v>5923</v>
      </c>
      <c r="D38">
        <f>INT(数据源头!D37*怪物种类系数!D$3)</f>
        <v>1545</v>
      </c>
      <c r="E38">
        <f>INT(数据源头!E37*怪物种类系数!E$3)</f>
        <v>1545</v>
      </c>
      <c r="F38">
        <f>INT(数据源头!F37*怪物种类系数!F$3)</f>
        <v>51</v>
      </c>
      <c r="G38">
        <f>INT(数据源头!G37*怪物种类系数!G$3)</f>
        <v>103</v>
      </c>
      <c r="H38">
        <f>INT(数据源头!H37*怪物种类系数!H$3)</f>
        <v>164</v>
      </c>
      <c r="I38">
        <f>INT(数据源头!I37*怪物种类系数!I$3)</f>
        <v>98</v>
      </c>
      <c r="J38">
        <f>INT(数据源头!J37*怪物种类系数!J$3)</f>
        <v>412</v>
      </c>
      <c r="K38">
        <f>INT(数据源头!K37*怪物种类系数!K$3)</f>
        <v>206</v>
      </c>
      <c r="L38" s="3">
        <v>12000</v>
      </c>
      <c r="M38" s="3">
        <v>0</v>
      </c>
      <c r="N38" s="3">
        <v>550</v>
      </c>
      <c r="O38" s="3">
        <v>0</v>
      </c>
      <c r="P38" s="3">
        <v>0</v>
      </c>
      <c r="Q38" s="3">
        <v>0</v>
      </c>
    </row>
    <row r="39" spans="1:17">
      <c r="A39">
        <v>37</v>
      </c>
      <c r="B39">
        <f>INT(数据源头!B38*怪物种类系数!B$3)</f>
        <v>79</v>
      </c>
      <c r="C39">
        <f>INT(数据源头!C38*怪物种类系数!C$3)</f>
        <v>6112</v>
      </c>
      <c r="D39">
        <f>INT(数据源头!D38*怪物种类系数!D$3)</f>
        <v>1594</v>
      </c>
      <c r="E39">
        <f>INT(数据源头!E38*怪物种类系数!E$3)</f>
        <v>1594</v>
      </c>
      <c r="F39">
        <f>INT(数据源头!F38*怪物种类系数!F$3)</f>
        <v>53</v>
      </c>
      <c r="G39">
        <f>INT(数据源头!G38*怪物种类系数!G$3)</f>
        <v>106</v>
      </c>
      <c r="H39">
        <f>INT(数据源头!H38*怪物种类系数!H$3)</f>
        <v>170</v>
      </c>
      <c r="I39">
        <f>INT(数据源头!I38*怪物种类系数!I$3)</f>
        <v>102</v>
      </c>
      <c r="J39">
        <f>INT(数据源头!J38*怪物种类系数!J$3)</f>
        <v>425</v>
      </c>
      <c r="K39">
        <f>INT(数据源头!K38*怪物种类系数!K$3)</f>
        <v>212</v>
      </c>
      <c r="L39" s="3">
        <v>12000</v>
      </c>
      <c r="M39" s="3">
        <v>0</v>
      </c>
      <c r="N39" s="3">
        <v>550</v>
      </c>
      <c r="O39" s="3">
        <v>0</v>
      </c>
      <c r="P39" s="3">
        <v>0</v>
      </c>
      <c r="Q39" s="3">
        <v>0</v>
      </c>
    </row>
    <row r="40" spans="1:17">
      <c r="A40">
        <v>38</v>
      </c>
      <c r="B40">
        <f>INT(数据源头!B39*怪物种类系数!B$3)</f>
        <v>82</v>
      </c>
      <c r="C40">
        <f>INT(数据源头!C39*怪物种类系数!C$3)</f>
        <v>6302</v>
      </c>
      <c r="D40">
        <f>INT(数据源头!D39*怪物种类系数!D$3)</f>
        <v>1644</v>
      </c>
      <c r="E40">
        <f>INT(数据源头!E39*怪物种类系数!E$3)</f>
        <v>1644</v>
      </c>
      <c r="F40">
        <f>INT(数据源头!F39*怪物种类系数!F$3)</f>
        <v>54</v>
      </c>
      <c r="G40">
        <f>INT(数据源头!G39*怪物种类系数!G$3)</f>
        <v>109</v>
      </c>
      <c r="H40">
        <f>INT(数据源头!H39*怪物种类系数!H$3)</f>
        <v>175</v>
      </c>
      <c r="I40">
        <f>INT(数据源头!I39*怪物种类系数!I$3)</f>
        <v>105</v>
      </c>
      <c r="J40">
        <f>INT(数据源头!J39*怪物种类系数!J$3)</f>
        <v>438</v>
      </c>
      <c r="K40">
        <f>INT(数据源头!K39*怪物种类系数!K$3)</f>
        <v>219</v>
      </c>
      <c r="L40" s="3">
        <v>12000</v>
      </c>
      <c r="M40" s="3">
        <v>0</v>
      </c>
      <c r="N40" s="3">
        <v>550</v>
      </c>
      <c r="O40" s="3">
        <v>0</v>
      </c>
      <c r="P40" s="3">
        <v>0</v>
      </c>
      <c r="Q40" s="3">
        <v>0</v>
      </c>
    </row>
    <row r="41" spans="1:17">
      <c r="A41">
        <v>39</v>
      </c>
      <c r="B41">
        <f>INT(数据源头!B40*怪物种类系数!B$3)</f>
        <v>84</v>
      </c>
      <c r="C41">
        <f>INT(数据源头!C40*怪物种类系数!C$3)</f>
        <v>6495</v>
      </c>
      <c r="D41">
        <f>INT(数据源头!D40*怪物种类系数!D$3)</f>
        <v>1694</v>
      </c>
      <c r="E41">
        <f>INT(数据源头!E40*怪物种类系数!E$3)</f>
        <v>1694</v>
      </c>
      <c r="F41">
        <f>INT(数据源头!F40*怪物种类系数!F$3)</f>
        <v>56</v>
      </c>
      <c r="G41">
        <f>INT(数据源头!G40*怪物种类系数!G$3)</f>
        <v>112</v>
      </c>
      <c r="H41">
        <f>INT(数据源头!H40*怪物种类系数!H$3)</f>
        <v>180</v>
      </c>
      <c r="I41">
        <f>INT(数据源头!I40*怪物种类系数!I$3)</f>
        <v>108</v>
      </c>
      <c r="J41">
        <f>INT(数据源头!J40*怪物种类系数!J$3)</f>
        <v>451</v>
      </c>
      <c r="K41">
        <f>INT(数据源头!K40*怪物种类系数!K$3)</f>
        <v>225</v>
      </c>
      <c r="L41" s="3">
        <v>12000</v>
      </c>
      <c r="M41" s="3">
        <v>0</v>
      </c>
      <c r="N41" s="3">
        <v>550</v>
      </c>
      <c r="O41" s="3">
        <v>0</v>
      </c>
      <c r="P41" s="3">
        <v>0</v>
      </c>
      <c r="Q41" s="3">
        <v>0</v>
      </c>
    </row>
    <row r="42" spans="1:17">
      <c r="A42">
        <v>40</v>
      </c>
      <c r="B42">
        <f>INT(数据源头!B41*怪物种类系数!B$3)</f>
        <v>87</v>
      </c>
      <c r="C42">
        <f>INT(数据源头!C41*怪物种类系数!C$3)</f>
        <v>6689</v>
      </c>
      <c r="D42">
        <f>INT(数据源头!D41*怪物种类系数!D$3)</f>
        <v>1744</v>
      </c>
      <c r="E42">
        <f>INT(数据源头!E41*怪物种类系数!E$3)</f>
        <v>1744</v>
      </c>
      <c r="F42">
        <f>INT(数据源头!F41*怪物种类系数!F$3)</f>
        <v>58</v>
      </c>
      <c r="G42">
        <f>INT(数据源头!G41*怪物种类系数!G$3)</f>
        <v>116</v>
      </c>
      <c r="H42">
        <f>INT(数据源头!H41*怪物种类系数!H$3)</f>
        <v>186</v>
      </c>
      <c r="I42">
        <f>INT(数据源头!I41*怪物种类系数!I$3)</f>
        <v>111</v>
      </c>
      <c r="J42">
        <f>INT(数据源头!J41*怪物种类系数!J$3)</f>
        <v>465</v>
      </c>
      <c r="K42">
        <f>INT(数据源头!K41*怪物种类系数!K$3)</f>
        <v>232</v>
      </c>
      <c r="L42" s="3">
        <v>12000</v>
      </c>
      <c r="M42" s="3">
        <v>0</v>
      </c>
      <c r="N42" s="3">
        <v>550</v>
      </c>
      <c r="O42" s="3">
        <v>0</v>
      </c>
      <c r="P42" s="3">
        <v>0</v>
      </c>
      <c r="Q42" s="3">
        <v>0</v>
      </c>
    </row>
    <row r="43" spans="1:17">
      <c r="A43">
        <v>41</v>
      </c>
      <c r="B43">
        <f>INT(数据源头!B42*怪物种类系数!B$3)</f>
        <v>89</v>
      </c>
      <c r="C43">
        <f>INT(数据源头!C42*怪物种类系数!C$3)</f>
        <v>6884</v>
      </c>
      <c r="D43">
        <f>INT(数据源头!D42*怪物种类系数!D$3)</f>
        <v>1796</v>
      </c>
      <c r="E43">
        <f>INT(数据源头!E42*怪物种类系数!E$3)</f>
        <v>1796</v>
      </c>
      <c r="F43">
        <f>INT(数据源头!F42*怪物种类系数!F$3)</f>
        <v>59</v>
      </c>
      <c r="G43">
        <f>INT(数据源头!G42*怪物种类系数!G$3)</f>
        <v>119</v>
      </c>
      <c r="H43">
        <f>INT(数据源头!H42*怪物种类系数!H$3)</f>
        <v>191</v>
      </c>
      <c r="I43">
        <f>INT(数据源头!I42*怪物种类系数!I$3)</f>
        <v>114</v>
      </c>
      <c r="J43">
        <f>INT(数据源头!J42*怪物种类系数!J$3)</f>
        <v>478</v>
      </c>
      <c r="K43">
        <f>INT(数据源头!K42*怪物种类系数!K$3)</f>
        <v>239</v>
      </c>
      <c r="L43" s="3">
        <v>12000</v>
      </c>
      <c r="M43" s="3">
        <v>0</v>
      </c>
      <c r="N43" s="3">
        <v>550</v>
      </c>
      <c r="O43" s="3">
        <v>0</v>
      </c>
      <c r="P43" s="3">
        <v>0</v>
      </c>
      <c r="Q43" s="3">
        <v>0</v>
      </c>
    </row>
    <row r="44" spans="1:17">
      <c r="A44">
        <v>42</v>
      </c>
      <c r="B44">
        <f>INT(数据源头!B43*怪物种类系数!B$3)</f>
        <v>92</v>
      </c>
      <c r="C44">
        <f>INT(数据源头!C43*怪物种类系数!C$3)</f>
        <v>7082</v>
      </c>
      <c r="D44">
        <f>INT(数据源头!D43*怪物种类系数!D$3)</f>
        <v>1847</v>
      </c>
      <c r="E44">
        <f>INT(数据源头!E43*怪物种类系数!E$3)</f>
        <v>1847</v>
      </c>
      <c r="F44">
        <f>INT(数据源头!F43*怪物种类系数!F$3)</f>
        <v>61</v>
      </c>
      <c r="G44">
        <f>INT(数据源头!G43*怪物种类系数!G$3)</f>
        <v>123</v>
      </c>
      <c r="H44">
        <f>INT(数据源头!H43*怪物种类系数!H$3)</f>
        <v>197</v>
      </c>
      <c r="I44">
        <f>INT(数据源头!I43*怪物种类系数!I$3)</f>
        <v>118</v>
      </c>
      <c r="J44">
        <f>INT(数据源头!J43*怪物种类系数!J$3)</f>
        <v>492</v>
      </c>
      <c r="K44">
        <f>INT(数据源头!K43*怪物种类系数!K$3)</f>
        <v>246</v>
      </c>
      <c r="L44" s="3">
        <v>12000</v>
      </c>
      <c r="M44" s="3">
        <v>0</v>
      </c>
      <c r="N44" s="3">
        <v>550</v>
      </c>
      <c r="O44" s="3">
        <v>0</v>
      </c>
      <c r="P44" s="3">
        <v>0</v>
      </c>
      <c r="Q44" s="3">
        <v>0</v>
      </c>
    </row>
    <row r="45" spans="1:17">
      <c r="A45">
        <v>43</v>
      </c>
      <c r="B45">
        <f>INT(数据源头!B44*怪物种类系数!B$3)</f>
        <v>94</v>
      </c>
      <c r="C45">
        <f>INT(数据源头!C44*怪物种类系数!C$3)</f>
        <v>7281</v>
      </c>
      <c r="D45">
        <f>INT(数据源头!D44*怪物种类系数!D$3)</f>
        <v>1899</v>
      </c>
      <c r="E45">
        <f>INT(数据源头!E44*怪物种类系数!E$3)</f>
        <v>1899</v>
      </c>
      <c r="F45">
        <f>INT(数据源头!F44*怪物种类系数!F$3)</f>
        <v>63</v>
      </c>
      <c r="G45">
        <f>INT(数据源头!G44*怪物种类系数!G$3)</f>
        <v>126</v>
      </c>
      <c r="H45">
        <f>INT(数据源头!H44*怪物种类系数!H$3)</f>
        <v>202</v>
      </c>
      <c r="I45">
        <f>INT(数据源头!I44*怪物种类系数!I$3)</f>
        <v>121</v>
      </c>
      <c r="J45">
        <f>INT(数据源头!J44*怪物种类系数!J$3)</f>
        <v>506</v>
      </c>
      <c r="K45">
        <f>INT(数据源头!K44*怪物种类系数!K$3)</f>
        <v>253</v>
      </c>
      <c r="L45" s="3">
        <v>12000</v>
      </c>
      <c r="M45" s="3">
        <v>0</v>
      </c>
      <c r="N45" s="3">
        <v>550</v>
      </c>
      <c r="O45" s="3">
        <v>0</v>
      </c>
      <c r="P45" s="3">
        <v>0</v>
      </c>
      <c r="Q45" s="3">
        <v>0</v>
      </c>
    </row>
    <row r="46" spans="1:17">
      <c r="A46">
        <v>44</v>
      </c>
      <c r="B46">
        <f>INT(数据源头!B45*怪物种类系数!B$3)</f>
        <v>97</v>
      </c>
      <c r="C46">
        <f>INT(数据源头!C45*怪物种类系数!C$3)</f>
        <v>7482</v>
      </c>
      <c r="D46">
        <f>INT(数据源头!D45*怪物种类系数!D$3)</f>
        <v>1951</v>
      </c>
      <c r="E46">
        <f>INT(数据源头!E45*怪物种类系数!E$3)</f>
        <v>1951</v>
      </c>
      <c r="F46">
        <f>INT(数据源头!F45*怪物种类系数!F$3)</f>
        <v>65</v>
      </c>
      <c r="G46">
        <f>INT(数据源头!G45*怪物种类系数!G$3)</f>
        <v>130</v>
      </c>
      <c r="H46">
        <f>INT(数据源头!H45*怪物种类系数!H$3)</f>
        <v>208</v>
      </c>
      <c r="I46">
        <f>INT(数据源头!I45*怪物种类系数!I$3)</f>
        <v>124</v>
      </c>
      <c r="J46">
        <f>INT(数据源头!J45*怪物种类系数!J$3)</f>
        <v>520</v>
      </c>
      <c r="K46">
        <f>INT(数据源头!K45*怪物种类系数!K$3)</f>
        <v>260</v>
      </c>
      <c r="L46" s="3">
        <v>12000</v>
      </c>
      <c r="M46" s="3">
        <v>0</v>
      </c>
      <c r="N46" s="3">
        <v>550</v>
      </c>
      <c r="O46" s="3">
        <v>0</v>
      </c>
      <c r="P46" s="3">
        <v>0</v>
      </c>
      <c r="Q46" s="3">
        <v>0</v>
      </c>
    </row>
    <row r="47" spans="1:17">
      <c r="A47">
        <v>45</v>
      </c>
      <c r="B47">
        <f>INT(数据源头!B46*怪物种类系数!B$3)</f>
        <v>100</v>
      </c>
      <c r="C47">
        <f>INT(数据源头!C46*怪物种类系数!C$3)</f>
        <v>7684</v>
      </c>
      <c r="D47">
        <f>INT(数据源头!D46*怪物种类系数!D$3)</f>
        <v>2004</v>
      </c>
      <c r="E47">
        <f>INT(数据源头!E46*怪物种类系数!E$3)</f>
        <v>2004</v>
      </c>
      <c r="F47">
        <f>INT(数据源头!F46*怪物种类系数!F$3)</f>
        <v>66</v>
      </c>
      <c r="G47">
        <f>INT(数据源头!G46*怪物种类系数!G$3)</f>
        <v>133</v>
      </c>
      <c r="H47">
        <f>INT(数据源头!H46*怪物种类系数!H$3)</f>
        <v>213</v>
      </c>
      <c r="I47">
        <f>INT(数据源头!I46*怪物种类系数!I$3)</f>
        <v>128</v>
      </c>
      <c r="J47">
        <f>INT(数据源头!J46*怪物种类系数!J$3)</f>
        <v>534</v>
      </c>
      <c r="K47">
        <f>INT(数据源头!K46*怪物种类系数!K$3)</f>
        <v>267</v>
      </c>
      <c r="L47" s="3">
        <v>12000</v>
      </c>
      <c r="M47" s="3">
        <v>0</v>
      </c>
      <c r="N47" s="3">
        <v>550</v>
      </c>
      <c r="O47" s="3">
        <v>0</v>
      </c>
      <c r="P47" s="3">
        <v>0</v>
      </c>
      <c r="Q47" s="3">
        <v>0</v>
      </c>
    </row>
    <row r="48" spans="1:17">
      <c r="A48">
        <v>46</v>
      </c>
      <c r="B48">
        <f>INT(数据源头!B47*怪物种类系数!B$3)</f>
        <v>102</v>
      </c>
      <c r="C48">
        <f>INT(数据源头!C47*怪物种类系数!C$3)</f>
        <v>7888</v>
      </c>
      <c r="D48">
        <f>INT(数据源头!D47*怪物种类系数!D$3)</f>
        <v>2057</v>
      </c>
      <c r="E48">
        <f>INT(数据源头!E47*怪物种类系数!E$3)</f>
        <v>2057</v>
      </c>
      <c r="F48">
        <f>INT(数据源头!F47*怪物种类系数!F$3)</f>
        <v>68</v>
      </c>
      <c r="G48">
        <f>INT(数据源头!G47*怪物种类系数!G$3)</f>
        <v>137</v>
      </c>
      <c r="H48">
        <f>INT(数据源头!H47*怪物种类系数!H$3)</f>
        <v>219</v>
      </c>
      <c r="I48">
        <f>INT(数据源头!I47*怪物种类系数!I$3)</f>
        <v>131</v>
      </c>
      <c r="J48">
        <f>INT(数据源头!J47*怪物种类系数!J$3)</f>
        <v>548</v>
      </c>
      <c r="K48">
        <f>INT(数据源头!K47*怪物种类系数!K$3)</f>
        <v>274</v>
      </c>
      <c r="L48" s="3">
        <v>12000</v>
      </c>
      <c r="M48" s="3">
        <v>0</v>
      </c>
      <c r="N48" s="3">
        <v>550</v>
      </c>
      <c r="O48" s="3">
        <v>0</v>
      </c>
      <c r="P48" s="3">
        <v>0</v>
      </c>
      <c r="Q48" s="3">
        <v>0</v>
      </c>
    </row>
    <row r="49" spans="1:17">
      <c r="A49">
        <v>47</v>
      </c>
      <c r="B49">
        <f>INT(数据源头!B48*怪物种类系数!B$3)</f>
        <v>105</v>
      </c>
      <c r="C49">
        <f>INT(数据源头!C48*怪物种类系数!C$3)</f>
        <v>8094</v>
      </c>
      <c r="D49">
        <f>INT(数据源头!D48*怪物种类系数!D$3)</f>
        <v>2111</v>
      </c>
      <c r="E49">
        <f>INT(数据源头!E48*怪物种类系数!E$3)</f>
        <v>2111</v>
      </c>
      <c r="F49">
        <f>INT(数据源头!F48*怪物种类系数!F$3)</f>
        <v>70</v>
      </c>
      <c r="G49">
        <f>INT(数据源头!G48*怪物种类系数!G$3)</f>
        <v>140</v>
      </c>
      <c r="H49">
        <f>INT(数据源头!H48*怪物种类系数!H$3)</f>
        <v>225</v>
      </c>
      <c r="I49">
        <f>INT(数据源头!I48*怪物种类系数!I$3)</f>
        <v>135</v>
      </c>
      <c r="J49">
        <f>INT(数据源头!J48*怪物种类系数!J$3)</f>
        <v>563</v>
      </c>
      <c r="K49">
        <f>INT(数据源头!K48*怪物种类系数!K$3)</f>
        <v>281</v>
      </c>
      <c r="L49" s="3">
        <v>12000</v>
      </c>
      <c r="M49" s="3">
        <v>0</v>
      </c>
      <c r="N49" s="3">
        <v>550</v>
      </c>
      <c r="O49" s="3">
        <v>0</v>
      </c>
      <c r="P49" s="3">
        <v>0</v>
      </c>
      <c r="Q49" s="3">
        <v>0</v>
      </c>
    </row>
    <row r="50" spans="1:17">
      <c r="A50">
        <v>48</v>
      </c>
      <c r="B50">
        <f>INT(数据源头!B49*怪物种类系数!B$3)</f>
        <v>108</v>
      </c>
      <c r="C50">
        <f>INT(数据源头!C49*怪物种类系数!C$3)</f>
        <v>8302</v>
      </c>
      <c r="D50">
        <f>INT(数据源头!D49*怪物种类系数!D$3)</f>
        <v>2165</v>
      </c>
      <c r="E50">
        <f>INT(数据源头!E49*怪物种类系数!E$3)</f>
        <v>2165</v>
      </c>
      <c r="F50">
        <f>INT(数据源头!F49*怪物种类系数!F$3)</f>
        <v>72</v>
      </c>
      <c r="G50">
        <f>INT(数据源头!G49*怪物种类系数!G$3)</f>
        <v>144</v>
      </c>
      <c r="H50">
        <f>INT(数据源头!H49*怪物种类系数!H$3)</f>
        <v>231</v>
      </c>
      <c r="I50">
        <f>INT(数据源头!I49*怪物种类系数!I$3)</f>
        <v>138</v>
      </c>
      <c r="J50">
        <f>INT(数据源头!J49*怪物种类系数!J$3)</f>
        <v>577</v>
      </c>
      <c r="K50">
        <f>INT(数据源头!K49*怪物种类系数!K$3)</f>
        <v>288</v>
      </c>
      <c r="L50" s="3">
        <v>12000</v>
      </c>
      <c r="M50" s="3">
        <v>0</v>
      </c>
      <c r="N50" s="3">
        <v>550</v>
      </c>
      <c r="O50" s="3">
        <v>0</v>
      </c>
      <c r="P50" s="3">
        <v>0</v>
      </c>
      <c r="Q50" s="3">
        <v>0</v>
      </c>
    </row>
    <row r="51" spans="1:17">
      <c r="A51">
        <v>49</v>
      </c>
      <c r="B51">
        <f>INT(数据源头!B50*怪物种类系数!B$3)</f>
        <v>111</v>
      </c>
      <c r="C51">
        <f>INT(数据源头!C50*怪物种类系数!C$3)</f>
        <v>8511</v>
      </c>
      <c r="D51">
        <f>INT(数据源头!D50*怪物种类系数!D$3)</f>
        <v>2220</v>
      </c>
      <c r="E51">
        <f>INT(数据源头!E50*怪物种类系数!E$3)</f>
        <v>2220</v>
      </c>
      <c r="F51">
        <f>INT(数据源头!F50*怪物种类系数!F$3)</f>
        <v>74</v>
      </c>
      <c r="G51">
        <f>INT(数据源头!G50*怪物种类系数!G$3)</f>
        <v>148</v>
      </c>
      <c r="H51">
        <f>INT(数据源头!H50*怪物种类系数!H$3)</f>
        <v>236</v>
      </c>
      <c r="I51">
        <f>INT(数据源头!I50*怪物种类系数!I$3)</f>
        <v>142</v>
      </c>
      <c r="J51">
        <f>INT(数据源头!J50*怪物种类系数!J$3)</f>
        <v>592</v>
      </c>
      <c r="K51">
        <f>INT(数据源头!K50*怪物种类系数!K$3)</f>
        <v>296</v>
      </c>
      <c r="L51" s="3">
        <v>12000</v>
      </c>
      <c r="M51" s="3">
        <v>0</v>
      </c>
      <c r="N51" s="3">
        <v>550</v>
      </c>
      <c r="O51" s="3">
        <v>0</v>
      </c>
      <c r="P51" s="3">
        <v>0</v>
      </c>
      <c r="Q51" s="3">
        <v>0</v>
      </c>
    </row>
    <row r="52" spans="1:17">
      <c r="A52">
        <v>50</v>
      </c>
      <c r="B52">
        <f>INT(数据源头!B51*怪物种类系数!B$3)</f>
        <v>113</v>
      </c>
      <c r="C52">
        <f>INT(数据源头!C51*怪物种类系数!C$3)</f>
        <v>8722</v>
      </c>
      <c r="D52">
        <f>INT(数据源头!D51*怪物种类系数!D$3)</f>
        <v>2275</v>
      </c>
      <c r="E52">
        <f>INT(数据源头!E51*怪物种类系数!E$3)</f>
        <v>2275</v>
      </c>
      <c r="F52">
        <f>INT(数据源头!F51*怪物种类系数!F$3)</f>
        <v>75</v>
      </c>
      <c r="G52">
        <f>INT(数据源头!G51*怪物种类系数!G$3)</f>
        <v>151</v>
      </c>
      <c r="H52">
        <f>INT(数据源头!H51*怪物种类系数!H$3)</f>
        <v>242</v>
      </c>
      <c r="I52">
        <f>INT(数据源头!I51*怪物种类系数!I$3)</f>
        <v>145</v>
      </c>
      <c r="J52">
        <f>INT(数据源头!J51*怪物种类系数!J$3)</f>
        <v>606</v>
      </c>
      <c r="K52">
        <f>INT(数据源头!K51*怪物种类系数!K$3)</f>
        <v>303</v>
      </c>
      <c r="L52" s="3">
        <v>12000</v>
      </c>
      <c r="M52" s="3">
        <v>0</v>
      </c>
      <c r="N52" s="3">
        <v>550</v>
      </c>
      <c r="O52" s="3">
        <v>0</v>
      </c>
      <c r="P52" s="3">
        <v>0</v>
      </c>
      <c r="Q52" s="3">
        <v>0</v>
      </c>
    </row>
    <row r="53" spans="1:17">
      <c r="A53">
        <v>51</v>
      </c>
      <c r="B53">
        <f>INT(数据源头!B52*怪物种类系数!B$3)</f>
        <v>116</v>
      </c>
      <c r="C53">
        <f>INT(数据源头!C52*怪物种类系数!C$3)</f>
        <v>8935</v>
      </c>
      <c r="D53">
        <f>INT(数据源头!D52*怪物种类系数!D$3)</f>
        <v>2331</v>
      </c>
      <c r="E53">
        <f>INT(数据源头!E52*怪物种类系数!E$3)</f>
        <v>2331</v>
      </c>
      <c r="F53">
        <f>INT(数据源头!F52*怪物种类系数!F$3)</f>
        <v>77</v>
      </c>
      <c r="G53">
        <f>INT(数据源头!G52*怪物种类系数!G$3)</f>
        <v>155</v>
      </c>
      <c r="H53">
        <f>INT(数据源头!H52*怪物种类系数!H$3)</f>
        <v>248</v>
      </c>
      <c r="I53">
        <f>INT(数据源头!I52*怪物种类系数!I$3)</f>
        <v>149</v>
      </c>
      <c r="J53">
        <f>INT(数据源头!J52*怪物种类系数!J$3)</f>
        <v>621</v>
      </c>
      <c r="K53">
        <f>INT(数据源头!K52*怪物种类系数!K$3)</f>
        <v>310</v>
      </c>
      <c r="L53" s="3">
        <v>12000</v>
      </c>
      <c r="M53" s="3">
        <v>0</v>
      </c>
      <c r="N53" s="3">
        <v>550</v>
      </c>
      <c r="O53" s="3">
        <v>0</v>
      </c>
      <c r="P53" s="3">
        <v>0</v>
      </c>
      <c r="Q53" s="3">
        <v>0</v>
      </c>
    </row>
    <row r="54" spans="1:17">
      <c r="A54">
        <v>52</v>
      </c>
      <c r="B54">
        <f>INT(数据源头!B53*怪物种类系数!B$3)</f>
        <v>119</v>
      </c>
      <c r="C54">
        <f>INT(数据源头!C53*怪物种类系数!C$3)</f>
        <v>9149</v>
      </c>
      <c r="D54">
        <f>INT(数据源头!D53*怪物种类系数!D$3)</f>
        <v>2386</v>
      </c>
      <c r="E54">
        <f>INT(数据源头!E53*怪物种类系数!E$3)</f>
        <v>2386</v>
      </c>
      <c r="F54">
        <f>INT(数据源头!F53*怪物种类系数!F$3)</f>
        <v>79</v>
      </c>
      <c r="G54">
        <f>INT(数据源头!G53*怪物种类系数!G$3)</f>
        <v>159</v>
      </c>
      <c r="H54">
        <f>INT(数据源头!H53*怪物种类系数!H$3)</f>
        <v>254</v>
      </c>
      <c r="I54">
        <f>INT(数据源头!I53*怪物种类系数!I$3)</f>
        <v>152</v>
      </c>
      <c r="J54">
        <f>INT(数据源头!J53*怪物种类系数!J$3)</f>
        <v>636</v>
      </c>
      <c r="K54">
        <f>INT(数据源头!K53*怪物种类系数!K$3)</f>
        <v>318</v>
      </c>
      <c r="L54" s="3">
        <v>12000</v>
      </c>
      <c r="M54" s="3">
        <v>0</v>
      </c>
      <c r="N54" s="3">
        <v>550</v>
      </c>
      <c r="O54" s="3">
        <v>0</v>
      </c>
      <c r="P54" s="3">
        <v>0</v>
      </c>
      <c r="Q54" s="3">
        <v>0</v>
      </c>
    </row>
    <row r="55" spans="1:17">
      <c r="A55">
        <v>53</v>
      </c>
      <c r="B55">
        <f>INT(数据源头!B54*怪物种类系数!B$3)</f>
        <v>122</v>
      </c>
      <c r="C55">
        <f>INT(数据源头!C54*怪物种类系数!C$3)</f>
        <v>9366</v>
      </c>
      <c r="D55">
        <f>INT(数据源头!D54*怪物种类系数!D$3)</f>
        <v>2443</v>
      </c>
      <c r="E55">
        <f>INT(数据源头!E54*怪物种类系数!E$3)</f>
        <v>2443</v>
      </c>
      <c r="F55">
        <f>INT(数据源头!F54*怪物种类系数!F$3)</f>
        <v>81</v>
      </c>
      <c r="G55">
        <f>INT(数据源头!G54*怪物种类系数!G$3)</f>
        <v>162</v>
      </c>
      <c r="H55">
        <f>INT(数据源头!H54*怪物种类系数!H$3)</f>
        <v>260</v>
      </c>
      <c r="I55">
        <f>INT(数据源头!I54*怪物种类系数!I$3)</f>
        <v>156</v>
      </c>
      <c r="J55">
        <f>INT(数据源头!J54*怪物种类系数!J$3)</f>
        <v>651</v>
      </c>
      <c r="K55">
        <f>INT(数据源头!K54*怪物种类系数!K$3)</f>
        <v>325</v>
      </c>
      <c r="L55" s="3">
        <v>12000</v>
      </c>
      <c r="M55" s="3">
        <v>0</v>
      </c>
      <c r="N55" s="3">
        <v>550</v>
      </c>
      <c r="O55" s="3">
        <v>0</v>
      </c>
      <c r="P55" s="3">
        <v>0</v>
      </c>
      <c r="Q55" s="3">
        <v>0</v>
      </c>
    </row>
    <row r="56" spans="1:17">
      <c r="A56">
        <v>54</v>
      </c>
      <c r="B56">
        <f>INT(数据源头!B55*怪物种类系数!B$3)</f>
        <v>125</v>
      </c>
      <c r="C56">
        <f>INT(数据源头!C55*怪物种类系数!C$3)</f>
        <v>9584</v>
      </c>
      <c r="D56">
        <f>INT(数据源头!D55*怪物种类系数!D$3)</f>
        <v>2500</v>
      </c>
      <c r="E56">
        <f>INT(数据源头!E55*怪物种类系数!E$3)</f>
        <v>2500</v>
      </c>
      <c r="F56">
        <f>INT(数据源头!F55*怪物种类系数!F$3)</f>
        <v>83</v>
      </c>
      <c r="G56">
        <f>INT(数据源头!G55*怪物种类系数!G$3)</f>
        <v>166</v>
      </c>
      <c r="H56">
        <f>INT(数据源头!H55*怪物种类系数!H$3)</f>
        <v>266</v>
      </c>
      <c r="I56">
        <f>INT(数据源头!I55*怪物种类系数!I$3)</f>
        <v>160</v>
      </c>
      <c r="J56">
        <f>INT(数据源头!J55*怪物种类系数!J$3)</f>
        <v>666</v>
      </c>
      <c r="K56">
        <f>INT(数据源头!K55*怪物种类系数!K$3)</f>
        <v>333</v>
      </c>
      <c r="L56" s="3">
        <v>12000</v>
      </c>
      <c r="M56" s="3">
        <v>0</v>
      </c>
      <c r="N56" s="3">
        <v>550</v>
      </c>
      <c r="O56" s="3">
        <v>0</v>
      </c>
      <c r="P56" s="3">
        <v>0</v>
      </c>
      <c r="Q56" s="3">
        <v>0</v>
      </c>
    </row>
    <row r="57" spans="1:17">
      <c r="A57">
        <v>55</v>
      </c>
      <c r="B57">
        <f>INT(数据源头!B56*怪物种类系数!B$3)</f>
        <v>127</v>
      </c>
      <c r="C57">
        <f>INT(数据源头!C56*怪物种类系数!C$3)</f>
        <v>9803</v>
      </c>
      <c r="D57">
        <f>INT(数据源头!D56*怪物种类系数!D$3)</f>
        <v>2557</v>
      </c>
      <c r="E57">
        <f>INT(数据源头!E56*怪物种类系数!E$3)</f>
        <v>2557</v>
      </c>
      <c r="F57">
        <f>INT(数据源头!F56*怪物种类系数!F$3)</f>
        <v>85</v>
      </c>
      <c r="G57">
        <f>INT(数据源头!G56*怪物种类系数!G$3)</f>
        <v>170</v>
      </c>
      <c r="H57">
        <f>INT(数据源头!H56*怪物种类系数!H$3)</f>
        <v>272</v>
      </c>
      <c r="I57">
        <f>INT(数据源头!I56*怪物种类系数!I$3)</f>
        <v>163</v>
      </c>
      <c r="J57">
        <f>INT(数据源头!J56*怪物种类系数!J$3)</f>
        <v>681</v>
      </c>
      <c r="K57">
        <f>INT(数据源头!K56*怪物种类系数!K$3)</f>
        <v>340</v>
      </c>
      <c r="L57" s="3">
        <v>12000</v>
      </c>
      <c r="M57" s="3">
        <v>0</v>
      </c>
      <c r="N57" s="3">
        <v>550</v>
      </c>
      <c r="O57" s="3">
        <v>0</v>
      </c>
      <c r="P57" s="3">
        <v>0</v>
      </c>
      <c r="Q57" s="3">
        <v>0</v>
      </c>
    </row>
    <row r="58" spans="1:17">
      <c r="A58">
        <v>56</v>
      </c>
      <c r="B58">
        <f>INT(数据源头!B57*怪物种类系数!B$3)</f>
        <v>130</v>
      </c>
      <c r="C58">
        <f>INT(数据源头!C57*怪物种类系数!C$3)</f>
        <v>10024</v>
      </c>
      <c r="D58">
        <f>INT(数据源头!D57*怪物种类系数!D$3)</f>
        <v>2615</v>
      </c>
      <c r="E58">
        <f>INT(数据源头!E57*怪物种类系数!E$3)</f>
        <v>2615</v>
      </c>
      <c r="F58">
        <f>INT(数据源头!F57*怪物种类系数!F$3)</f>
        <v>87</v>
      </c>
      <c r="G58">
        <f>INT(数据源头!G57*怪物种类系数!G$3)</f>
        <v>174</v>
      </c>
      <c r="H58">
        <f>INT(数据源头!H57*怪物种类系数!H$3)</f>
        <v>278</v>
      </c>
      <c r="I58">
        <f>INT(数据源头!I57*怪物种类系数!I$3)</f>
        <v>167</v>
      </c>
      <c r="J58">
        <f>INT(数据源头!J57*怪物种类系数!J$3)</f>
        <v>697</v>
      </c>
      <c r="K58">
        <f>INT(数据源头!K57*怪物种类系数!K$3)</f>
        <v>348</v>
      </c>
      <c r="L58" s="3">
        <v>12000</v>
      </c>
      <c r="M58" s="3">
        <v>0</v>
      </c>
      <c r="N58" s="3">
        <v>550</v>
      </c>
      <c r="O58" s="3">
        <v>0</v>
      </c>
      <c r="P58" s="3">
        <v>0</v>
      </c>
      <c r="Q58" s="3">
        <v>0</v>
      </c>
    </row>
    <row r="59" spans="1:17">
      <c r="A59">
        <v>57</v>
      </c>
      <c r="B59">
        <f>INT(数据源头!B58*怪物种类系数!B$3)</f>
        <v>133</v>
      </c>
      <c r="C59">
        <f>INT(数据源头!C58*怪物种类系数!C$3)</f>
        <v>10247</v>
      </c>
      <c r="D59">
        <f>INT(数据源头!D58*怪物种类系数!D$3)</f>
        <v>2673</v>
      </c>
      <c r="E59">
        <f>INT(数据源头!E58*怪物种类系数!E$3)</f>
        <v>2673</v>
      </c>
      <c r="F59">
        <f>INT(数据源头!F58*怪物种类系数!F$3)</f>
        <v>89</v>
      </c>
      <c r="G59">
        <f>INT(数据源头!G58*怪物种类系数!G$3)</f>
        <v>178</v>
      </c>
      <c r="H59">
        <f>INT(数据源头!H58*怪物种类系数!H$3)</f>
        <v>285</v>
      </c>
      <c r="I59">
        <f>INT(数据源头!I58*怪物种类系数!I$3)</f>
        <v>171</v>
      </c>
      <c r="J59">
        <f>INT(数据源头!J58*怪物种类系数!J$3)</f>
        <v>712</v>
      </c>
      <c r="K59">
        <f>INT(数据源头!K58*怪物种类系数!K$3)</f>
        <v>356</v>
      </c>
      <c r="L59" s="3">
        <v>12000</v>
      </c>
      <c r="M59" s="3">
        <v>0</v>
      </c>
      <c r="N59" s="3">
        <v>550</v>
      </c>
      <c r="O59" s="3">
        <v>0</v>
      </c>
      <c r="P59" s="3">
        <v>0</v>
      </c>
      <c r="Q59" s="3">
        <v>0</v>
      </c>
    </row>
    <row r="60" spans="1:17">
      <c r="A60">
        <v>58</v>
      </c>
      <c r="B60">
        <f>INT(数据源头!B59*怪物种类系数!B$3)</f>
        <v>136</v>
      </c>
      <c r="C60">
        <f>INT(数据源头!C59*怪物种类系数!C$3)</f>
        <v>10472</v>
      </c>
      <c r="D60">
        <f>INT(数据源头!D59*怪物种类系数!D$3)</f>
        <v>2731</v>
      </c>
      <c r="E60">
        <f>INT(数据源头!E59*怪物种类系数!E$3)</f>
        <v>2731</v>
      </c>
      <c r="F60">
        <f>INT(数据源头!F59*怪物种类系数!F$3)</f>
        <v>91</v>
      </c>
      <c r="G60">
        <f>INT(数据源头!G59*怪物种类系数!G$3)</f>
        <v>182</v>
      </c>
      <c r="H60">
        <f>INT(数据源头!H59*怪物种类系数!H$3)</f>
        <v>291</v>
      </c>
      <c r="I60">
        <f>INT(数据源头!I59*怪物种类系数!I$3)</f>
        <v>174</v>
      </c>
      <c r="J60">
        <f>INT(数据源头!J59*怪物种类系数!J$3)</f>
        <v>728</v>
      </c>
      <c r="K60">
        <f>INT(数据源头!K59*怪物种类系数!K$3)</f>
        <v>364</v>
      </c>
      <c r="L60" s="3">
        <v>12000</v>
      </c>
      <c r="M60" s="3">
        <v>0</v>
      </c>
      <c r="N60" s="3">
        <v>550</v>
      </c>
      <c r="O60" s="3">
        <v>0</v>
      </c>
      <c r="P60" s="3">
        <v>0</v>
      </c>
      <c r="Q60" s="3">
        <v>0</v>
      </c>
    </row>
    <row r="61" spans="1:17">
      <c r="A61">
        <v>59</v>
      </c>
      <c r="B61">
        <f>INT(数据源头!B60*怪物种类系数!B$3)</f>
        <v>139</v>
      </c>
      <c r="C61">
        <f>INT(数据源头!C60*怪物种类系数!C$3)</f>
        <v>10698</v>
      </c>
      <c r="D61">
        <f>INT(数据源头!D60*怪物种类系数!D$3)</f>
        <v>2791</v>
      </c>
      <c r="E61">
        <f>INT(数据源头!E60*怪物种类系数!E$3)</f>
        <v>2791</v>
      </c>
      <c r="F61">
        <f>INT(数据源头!F60*怪物种类系数!F$3)</f>
        <v>93</v>
      </c>
      <c r="G61">
        <f>INT(数据源头!G60*怪物种类系数!G$3)</f>
        <v>186</v>
      </c>
      <c r="H61">
        <f>INT(数据源头!H60*怪物种类系数!H$3)</f>
        <v>297</v>
      </c>
      <c r="I61">
        <f>INT(数据源头!I60*怪物种类系数!I$3)</f>
        <v>178</v>
      </c>
      <c r="J61">
        <f>INT(数据源头!J60*怪物种类系数!J$3)</f>
        <v>744</v>
      </c>
      <c r="K61">
        <f>INT(数据源头!K60*怪物种类系数!K$3)</f>
        <v>372</v>
      </c>
      <c r="L61" s="3">
        <v>12000</v>
      </c>
      <c r="M61" s="3">
        <v>0</v>
      </c>
      <c r="N61" s="3">
        <v>550</v>
      </c>
      <c r="O61" s="3">
        <v>0</v>
      </c>
      <c r="P61" s="3">
        <v>0</v>
      </c>
      <c r="Q61" s="3">
        <v>0</v>
      </c>
    </row>
    <row r="62" spans="1:17">
      <c r="A62">
        <v>60</v>
      </c>
      <c r="B62">
        <f>INT(数据源头!B61*怪物种类系数!B$3)</f>
        <v>142</v>
      </c>
      <c r="C62">
        <f>INT(数据源头!C61*怪物种类系数!C$3)</f>
        <v>10927</v>
      </c>
      <c r="D62">
        <f>INT(数据源头!D61*怪物种类系数!D$3)</f>
        <v>2850</v>
      </c>
      <c r="E62">
        <f>INT(数据源头!E61*怪物种类系数!E$3)</f>
        <v>2850</v>
      </c>
      <c r="F62">
        <f>INT(数据源头!F61*怪物种类系数!F$3)</f>
        <v>95</v>
      </c>
      <c r="G62">
        <f>INT(数据源头!G61*怪物种类系数!G$3)</f>
        <v>190</v>
      </c>
      <c r="H62">
        <f>INT(数据源头!H61*怪物种类系数!H$3)</f>
        <v>304</v>
      </c>
      <c r="I62">
        <f>INT(数据源头!I61*怪物种类系数!I$3)</f>
        <v>182</v>
      </c>
      <c r="J62">
        <f>INT(数据源头!J61*怪物种类系数!J$3)</f>
        <v>760</v>
      </c>
      <c r="K62">
        <f>INT(数据源头!K61*怪物种类系数!K$3)</f>
        <v>380</v>
      </c>
      <c r="L62" s="3">
        <v>12000</v>
      </c>
      <c r="M62" s="3">
        <v>0</v>
      </c>
      <c r="N62" s="3">
        <v>550</v>
      </c>
      <c r="O62" s="3">
        <v>0</v>
      </c>
      <c r="P62" s="3">
        <v>0</v>
      </c>
      <c r="Q62" s="3">
        <v>0</v>
      </c>
    </row>
    <row r="63" spans="1:17">
      <c r="A63">
        <v>61</v>
      </c>
      <c r="B63">
        <f>INT(数据源头!B62*怪物种类系数!B$3)</f>
        <v>145</v>
      </c>
      <c r="C63">
        <f>INT(数据源头!C62*怪物种类系数!C$3)</f>
        <v>11156</v>
      </c>
      <c r="D63">
        <f>INT(数据源头!D62*怪物种类系数!D$3)</f>
        <v>2910</v>
      </c>
      <c r="E63">
        <f>INT(数据源头!E62*怪物种类系数!E$3)</f>
        <v>2910</v>
      </c>
      <c r="F63">
        <f>INT(数据源头!F62*怪物种类系数!F$3)</f>
        <v>97</v>
      </c>
      <c r="G63">
        <f>INT(数据源头!G62*怪物种类系数!G$3)</f>
        <v>194</v>
      </c>
      <c r="H63">
        <f>INT(数据源头!H62*怪物种类系数!H$3)</f>
        <v>310</v>
      </c>
      <c r="I63">
        <f>INT(数据源头!I62*怪物种类系数!I$3)</f>
        <v>186</v>
      </c>
      <c r="J63">
        <f>INT(数据源头!J62*怪物种类系数!J$3)</f>
        <v>776</v>
      </c>
      <c r="K63">
        <f>INT(数据源头!K62*怪物种类系数!K$3)</f>
        <v>388</v>
      </c>
      <c r="L63" s="3">
        <v>12000</v>
      </c>
      <c r="M63" s="3">
        <v>0</v>
      </c>
      <c r="N63" s="3">
        <v>550</v>
      </c>
      <c r="O63" s="3">
        <v>0</v>
      </c>
      <c r="P63" s="3">
        <v>0</v>
      </c>
      <c r="Q63" s="3">
        <v>0</v>
      </c>
    </row>
    <row r="64" spans="1:17">
      <c r="A64">
        <v>62</v>
      </c>
      <c r="B64">
        <f>INT(数据源头!B63*怪物种类系数!B$3)</f>
        <v>148</v>
      </c>
      <c r="C64">
        <f>INT(数据源头!C63*怪物种类系数!C$3)</f>
        <v>11388</v>
      </c>
      <c r="D64">
        <f>INT(数据源头!D63*怪物种类系数!D$3)</f>
        <v>2970</v>
      </c>
      <c r="E64">
        <f>INT(数据源头!E63*怪物种类系数!E$3)</f>
        <v>2970</v>
      </c>
      <c r="F64">
        <f>INT(数据源头!F63*怪物种类系数!F$3)</f>
        <v>99</v>
      </c>
      <c r="G64">
        <f>INT(数据源头!G63*怪物种类系数!G$3)</f>
        <v>198</v>
      </c>
      <c r="H64">
        <f>INT(数据源头!H63*怪物种类系数!H$3)</f>
        <v>316</v>
      </c>
      <c r="I64">
        <f>INT(数据源头!I63*怪物种类系数!I$3)</f>
        <v>190</v>
      </c>
      <c r="J64">
        <f>INT(数据源头!J63*怪物种类系数!J$3)</f>
        <v>792</v>
      </c>
      <c r="K64">
        <f>INT(数据源头!K63*怪物种类系数!K$3)</f>
        <v>396</v>
      </c>
      <c r="L64" s="3">
        <v>12000</v>
      </c>
      <c r="M64" s="3">
        <v>0</v>
      </c>
      <c r="N64" s="3">
        <v>550</v>
      </c>
      <c r="O64" s="3">
        <v>0</v>
      </c>
      <c r="P64" s="3">
        <v>0</v>
      </c>
      <c r="Q64" s="3">
        <v>0</v>
      </c>
    </row>
    <row r="65" spans="1:17">
      <c r="A65">
        <v>63</v>
      </c>
      <c r="B65">
        <f>INT(数据源头!B64*怪物种类系数!B$3)</f>
        <v>151</v>
      </c>
      <c r="C65">
        <f>INT(数据源头!C64*怪物种类系数!C$3)</f>
        <v>11621</v>
      </c>
      <c r="D65">
        <f>INT(数据源头!D64*怪物种类系数!D$3)</f>
        <v>3031</v>
      </c>
      <c r="E65">
        <f>INT(数据源头!E64*怪物种类系数!E$3)</f>
        <v>3031</v>
      </c>
      <c r="F65">
        <f>INT(数据源头!F64*怪物种类系数!F$3)</f>
        <v>101</v>
      </c>
      <c r="G65">
        <f>INT(数据源头!G64*怪物种类系数!G$3)</f>
        <v>202</v>
      </c>
      <c r="H65">
        <f>INT(数据源头!H64*怪物种类系数!H$3)</f>
        <v>323</v>
      </c>
      <c r="I65">
        <f>INT(数据源头!I64*怪物种类系数!I$3)</f>
        <v>194</v>
      </c>
      <c r="J65">
        <f>INT(数据源头!J64*怪物种类系数!J$3)</f>
        <v>808</v>
      </c>
      <c r="K65">
        <f>INT(数据源头!K64*怪物种类系数!K$3)</f>
        <v>404</v>
      </c>
      <c r="L65" s="3">
        <v>12000</v>
      </c>
      <c r="M65" s="3">
        <v>0</v>
      </c>
      <c r="N65" s="3">
        <v>550</v>
      </c>
      <c r="O65" s="3">
        <v>0</v>
      </c>
      <c r="P65" s="3">
        <v>0</v>
      </c>
      <c r="Q65" s="3">
        <v>0</v>
      </c>
    </row>
    <row r="66" spans="1:17">
      <c r="A66">
        <v>64</v>
      </c>
      <c r="B66">
        <f>INT(数据源头!B65*怪物种类系数!B$3)</f>
        <v>154</v>
      </c>
      <c r="C66">
        <f>INT(数据源头!C65*怪物种类系数!C$3)</f>
        <v>11856</v>
      </c>
      <c r="D66">
        <f>INT(数据源头!D65*怪物种类系数!D$3)</f>
        <v>3092</v>
      </c>
      <c r="E66">
        <f>INT(数据源头!E65*怪物种类系数!E$3)</f>
        <v>3092</v>
      </c>
      <c r="F66">
        <f>INT(数据源头!F65*怪物种类系数!F$3)</f>
        <v>103</v>
      </c>
      <c r="G66">
        <f>INT(数据源头!G65*怪物种类系数!G$3)</f>
        <v>206</v>
      </c>
      <c r="H66">
        <f>INT(数据源头!H65*怪物种类系数!H$3)</f>
        <v>329</v>
      </c>
      <c r="I66">
        <f>INT(数据源头!I65*怪物种类系数!I$3)</f>
        <v>197</v>
      </c>
      <c r="J66">
        <f>INT(数据源头!J65*怪物种类系数!J$3)</f>
        <v>824</v>
      </c>
      <c r="K66">
        <f>INT(数据源头!K65*怪物种类系数!K$3)</f>
        <v>412</v>
      </c>
      <c r="L66" s="3">
        <v>12000</v>
      </c>
      <c r="M66" s="3">
        <v>0</v>
      </c>
      <c r="N66" s="3">
        <v>550</v>
      </c>
      <c r="O66" s="3">
        <v>0</v>
      </c>
      <c r="P66" s="3">
        <v>0</v>
      </c>
      <c r="Q66" s="3">
        <v>0</v>
      </c>
    </row>
    <row r="67" spans="1:17">
      <c r="A67">
        <v>65</v>
      </c>
      <c r="B67">
        <f>INT(数据源头!B66*怪物种类系数!B$3)</f>
        <v>157</v>
      </c>
      <c r="C67">
        <f>INT(数据源头!C66*怪物种类系数!C$3)</f>
        <v>12093</v>
      </c>
      <c r="D67">
        <f>INT(数据源头!D66*怪物种类系数!D$3)</f>
        <v>3154</v>
      </c>
      <c r="E67">
        <f>INT(数据源头!E66*怪物种类系数!E$3)</f>
        <v>3154</v>
      </c>
      <c r="F67">
        <f>INT(数据源头!F66*怪物种类系数!F$3)</f>
        <v>105</v>
      </c>
      <c r="G67">
        <f>INT(数据源头!G66*怪物种类系数!G$3)</f>
        <v>210</v>
      </c>
      <c r="H67">
        <f>INT(数据源头!H66*怪物种类系数!H$3)</f>
        <v>336</v>
      </c>
      <c r="I67">
        <f>INT(数据源头!I66*怪物种类系数!I$3)</f>
        <v>201</v>
      </c>
      <c r="J67">
        <f>INT(数据源头!J66*怪物种类系数!J$3)</f>
        <v>841</v>
      </c>
      <c r="K67">
        <f>INT(数据源头!K66*怪物种类系数!K$3)</f>
        <v>420</v>
      </c>
      <c r="L67" s="3">
        <v>12000</v>
      </c>
      <c r="M67" s="3">
        <v>0</v>
      </c>
      <c r="N67" s="3">
        <v>550</v>
      </c>
      <c r="O67" s="3">
        <v>0</v>
      </c>
      <c r="P67" s="3">
        <v>0</v>
      </c>
      <c r="Q67" s="3">
        <v>0</v>
      </c>
    </row>
    <row r="68" spans="1:17">
      <c r="A68">
        <v>66</v>
      </c>
      <c r="B68">
        <f>INT(数据源头!B67*怪物种类系数!B$3)</f>
        <v>160</v>
      </c>
      <c r="C68">
        <f>INT(数据源头!C67*怪物种类系数!C$3)</f>
        <v>12331</v>
      </c>
      <c r="D68">
        <f>INT(数据源头!D67*怪物种类系数!D$3)</f>
        <v>3216</v>
      </c>
      <c r="E68">
        <f>INT(数据源头!E67*怪物种类系数!E$3)</f>
        <v>3216</v>
      </c>
      <c r="F68">
        <f>INT(数据源头!F67*怪物种类系数!F$3)</f>
        <v>107</v>
      </c>
      <c r="G68">
        <f>INT(数据源头!G67*怪物种类系数!G$3)</f>
        <v>214</v>
      </c>
      <c r="H68">
        <f>INT(数据源头!H67*怪物种类系数!H$3)</f>
        <v>343</v>
      </c>
      <c r="I68">
        <f>INT(数据源头!I67*怪物种类系数!I$3)</f>
        <v>205</v>
      </c>
      <c r="J68">
        <f>INT(数据源头!J67*怪物种类系数!J$3)</f>
        <v>857</v>
      </c>
      <c r="K68">
        <f>INT(数据源头!K67*怪物种类系数!K$3)</f>
        <v>428</v>
      </c>
      <c r="L68" s="3">
        <v>12000</v>
      </c>
      <c r="M68" s="3">
        <v>0</v>
      </c>
      <c r="N68" s="3">
        <v>550</v>
      </c>
      <c r="O68" s="3">
        <v>0</v>
      </c>
      <c r="P68" s="3">
        <v>0</v>
      </c>
      <c r="Q68" s="3">
        <v>0</v>
      </c>
    </row>
    <row r="69" spans="1:17">
      <c r="A69">
        <v>67</v>
      </c>
      <c r="B69">
        <f>INT(数据源头!B68*怪物种类系数!B$3)</f>
        <v>163</v>
      </c>
      <c r="C69">
        <f>INT(数据源头!C68*怪物种类系数!C$3)</f>
        <v>12571</v>
      </c>
      <c r="D69">
        <f>INT(数据源头!D68*怪物种类系数!D$3)</f>
        <v>3279</v>
      </c>
      <c r="E69">
        <f>INT(数据源头!E68*怪物种类系数!E$3)</f>
        <v>3279</v>
      </c>
      <c r="F69">
        <f>INT(数据源头!F68*怪物种类系数!F$3)</f>
        <v>109</v>
      </c>
      <c r="G69">
        <f>INT(数据源头!G68*怪物种类系数!G$3)</f>
        <v>218</v>
      </c>
      <c r="H69">
        <f>INT(数据源头!H68*怪物种类系数!H$3)</f>
        <v>349</v>
      </c>
      <c r="I69">
        <f>INT(数据源头!I68*怪物种类系数!I$3)</f>
        <v>209</v>
      </c>
      <c r="J69">
        <f>INT(数据源头!J68*怪物种类系数!J$3)</f>
        <v>874</v>
      </c>
      <c r="K69">
        <f>INT(数据源头!K68*怪物种类系数!K$3)</f>
        <v>437</v>
      </c>
      <c r="L69" s="3">
        <v>12000</v>
      </c>
      <c r="M69" s="3">
        <v>0</v>
      </c>
      <c r="N69" s="3">
        <v>550</v>
      </c>
      <c r="O69" s="3">
        <v>0</v>
      </c>
      <c r="P69" s="3">
        <v>0</v>
      </c>
      <c r="Q69" s="3">
        <v>0</v>
      </c>
    </row>
    <row r="70" spans="1:17">
      <c r="A70">
        <v>68</v>
      </c>
      <c r="B70">
        <f>INT(数据源头!B69*怪物种类系数!B$3)</f>
        <v>167</v>
      </c>
      <c r="C70">
        <f>INT(数据源头!C69*怪物种类系数!C$3)</f>
        <v>12813</v>
      </c>
      <c r="D70">
        <f>INT(数据源头!D69*怪物种类系数!D$3)</f>
        <v>3342</v>
      </c>
      <c r="E70">
        <f>INT(数据源头!E69*怪物种类系数!E$3)</f>
        <v>3342</v>
      </c>
      <c r="F70">
        <f>INT(数据源头!F69*怪物种类系数!F$3)</f>
        <v>111</v>
      </c>
      <c r="G70">
        <f>INT(数据源头!G69*怪物种类系数!G$3)</f>
        <v>222</v>
      </c>
      <c r="H70">
        <f>INT(数据源头!H69*怪物种类系数!H$3)</f>
        <v>356</v>
      </c>
      <c r="I70">
        <f>INT(数据源头!I69*怪物种类系数!I$3)</f>
        <v>213</v>
      </c>
      <c r="J70">
        <f>INT(数据源头!J69*怪物种类系数!J$3)</f>
        <v>891</v>
      </c>
      <c r="K70">
        <f>INT(数据源头!K69*怪物种类系数!K$3)</f>
        <v>445</v>
      </c>
      <c r="L70" s="3">
        <v>12000</v>
      </c>
      <c r="M70" s="3">
        <v>0</v>
      </c>
      <c r="N70" s="3">
        <v>550</v>
      </c>
      <c r="O70" s="3">
        <v>0</v>
      </c>
      <c r="P70" s="3">
        <v>0</v>
      </c>
      <c r="Q70" s="3">
        <v>0</v>
      </c>
    </row>
    <row r="71" spans="1:17">
      <c r="A71">
        <v>69</v>
      </c>
      <c r="B71">
        <f>INT(数据源头!B70*怪物种类系数!B$3)</f>
        <v>170</v>
      </c>
      <c r="C71">
        <f>INT(数据源头!C70*怪物种类系数!C$3)</f>
        <v>13056</v>
      </c>
      <c r="D71">
        <f>INT(数据源头!D70*怪物种类系数!D$3)</f>
        <v>3406</v>
      </c>
      <c r="E71">
        <f>INT(数据源头!E70*怪物种类系数!E$3)</f>
        <v>3406</v>
      </c>
      <c r="F71">
        <f>INT(数据源头!F70*怪物种类系数!F$3)</f>
        <v>113</v>
      </c>
      <c r="G71">
        <f>INT(数据源头!G70*怪物种类系数!G$3)</f>
        <v>227</v>
      </c>
      <c r="H71">
        <f>INT(数据源头!H70*怪物种类系数!H$3)</f>
        <v>363</v>
      </c>
      <c r="I71">
        <f>INT(数据源头!I70*怪物种类系数!I$3)</f>
        <v>217</v>
      </c>
      <c r="J71">
        <f>INT(数据源头!J70*怪物种类系数!J$3)</f>
        <v>908</v>
      </c>
      <c r="K71">
        <f>INT(数据源头!K70*怪物种类系数!K$3)</f>
        <v>454</v>
      </c>
      <c r="L71" s="3">
        <v>12000</v>
      </c>
      <c r="M71" s="3">
        <v>0</v>
      </c>
      <c r="N71" s="3">
        <v>550</v>
      </c>
      <c r="O71" s="3">
        <v>0</v>
      </c>
      <c r="P71" s="3">
        <v>0</v>
      </c>
      <c r="Q71" s="3">
        <v>0</v>
      </c>
    </row>
    <row r="72" spans="1:17">
      <c r="A72">
        <v>70</v>
      </c>
      <c r="B72">
        <f>INT(数据源头!B71*怪物种类系数!B$3)</f>
        <v>173</v>
      </c>
      <c r="C72">
        <f>INT(数据源头!C71*怪物种类系数!C$3)</f>
        <v>13301</v>
      </c>
      <c r="D72">
        <f>INT(数据源头!D71*怪物种类系数!D$3)</f>
        <v>3470</v>
      </c>
      <c r="E72">
        <f>INT(数据源头!E71*怪物种类系数!E$3)</f>
        <v>3470</v>
      </c>
      <c r="F72">
        <f>INT(数据源头!F71*怪物种类系数!F$3)</f>
        <v>115</v>
      </c>
      <c r="G72">
        <f>INT(数据源头!G71*怪物种类系数!G$3)</f>
        <v>231</v>
      </c>
      <c r="H72">
        <f>INT(数据源头!H71*怪物种类系数!H$3)</f>
        <v>370</v>
      </c>
      <c r="I72">
        <f>INT(数据源头!I71*怪物种类系数!I$3)</f>
        <v>222</v>
      </c>
      <c r="J72">
        <f>INT(数据源头!J71*怪物种类系数!J$3)</f>
        <v>925</v>
      </c>
      <c r="K72">
        <f>INT(数据源头!K71*怪物种类系数!K$3)</f>
        <v>462</v>
      </c>
      <c r="L72" s="3">
        <v>12000</v>
      </c>
      <c r="M72" s="3">
        <v>0</v>
      </c>
      <c r="N72" s="3">
        <v>550</v>
      </c>
      <c r="O72" s="3">
        <v>0</v>
      </c>
      <c r="P72" s="3">
        <v>0</v>
      </c>
      <c r="Q72" s="3">
        <v>0</v>
      </c>
    </row>
    <row r="73" spans="1:17">
      <c r="A73">
        <v>71</v>
      </c>
      <c r="B73">
        <f>INT(数据源头!B72*怪物种类系数!B$3)</f>
        <v>176</v>
      </c>
      <c r="C73">
        <f>INT(数据源头!C72*怪物种类系数!C$3)</f>
        <v>13548</v>
      </c>
      <c r="D73">
        <f>INT(数据源头!D72*怪物种类系数!D$3)</f>
        <v>3534</v>
      </c>
      <c r="E73">
        <f>INT(数据源头!E72*怪物种类系数!E$3)</f>
        <v>3534</v>
      </c>
      <c r="F73">
        <f>INT(数据源头!F72*怪物种类系数!F$3)</f>
        <v>117</v>
      </c>
      <c r="G73">
        <f>INT(数据源头!G72*怪物种类系数!G$3)</f>
        <v>235</v>
      </c>
      <c r="H73">
        <f>INT(数据源头!H72*怪物种类系数!H$3)</f>
        <v>377</v>
      </c>
      <c r="I73">
        <f>INT(数据源头!I72*怪物种类系数!I$3)</f>
        <v>226</v>
      </c>
      <c r="J73">
        <f>INT(数据源头!J72*怪物种类系数!J$3)</f>
        <v>942</v>
      </c>
      <c r="K73">
        <f>INT(数据源头!K72*怪物种类系数!K$3)</f>
        <v>471</v>
      </c>
      <c r="L73" s="3">
        <v>12000</v>
      </c>
      <c r="M73" s="3">
        <v>0</v>
      </c>
      <c r="N73" s="3">
        <v>550</v>
      </c>
      <c r="O73" s="3">
        <v>0</v>
      </c>
      <c r="P73" s="3">
        <v>0</v>
      </c>
      <c r="Q73" s="3">
        <v>0</v>
      </c>
    </row>
    <row r="74" spans="1:17">
      <c r="A74">
        <v>72</v>
      </c>
      <c r="B74">
        <f>INT(数据源头!B73*怪物种类系数!B$3)</f>
        <v>179</v>
      </c>
      <c r="C74">
        <f>INT(数据源头!C73*怪物种类系数!C$3)</f>
        <v>13797</v>
      </c>
      <c r="D74">
        <f>INT(数据源头!D73*怪物种类系数!D$3)</f>
        <v>3599</v>
      </c>
      <c r="E74">
        <f>INT(数据源头!E73*怪物种类系数!E$3)</f>
        <v>3599</v>
      </c>
      <c r="F74">
        <f>INT(数据源头!F73*怪物种类系数!F$3)</f>
        <v>119</v>
      </c>
      <c r="G74">
        <f>INT(数据源头!G73*怪物种类系数!G$3)</f>
        <v>239</v>
      </c>
      <c r="H74">
        <f>INT(数据源头!H73*怪物种类系数!H$3)</f>
        <v>383</v>
      </c>
      <c r="I74">
        <f>INT(数据源头!I73*怪物种类系数!I$3)</f>
        <v>230</v>
      </c>
      <c r="J74">
        <f>INT(数据源头!J73*怪物种类系数!J$3)</f>
        <v>959</v>
      </c>
      <c r="K74">
        <f>INT(数据源头!K73*怪物种类系数!K$3)</f>
        <v>479</v>
      </c>
      <c r="L74" s="3">
        <v>12000</v>
      </c>
      <c r="M74" s="3">
        <v>0</v>
      </c>
      <c r="N74" s="3">
        <v>550</v>
      </c>
      <c r="O74" s="3">
        <v>0</v>
      </c>
      <c r="P74" s="3">
        <v>0</v>
      </c>
      <c r="Q74" s="3">
        <v>0</v>
      </c>
    </row>
    <row r="75" spans="1:17">
      <c r="A75">
        <v>73</v>
      </c>
      <c r="B75">
        <f>INT(数据源头!B74*怪物种类系数!B$3)</f>
        <v>183</v>
      </c>
      <c r="C75">
        <f>INT(数据源头!C74*怪物种类系数!C$3)</f>
        <v>14047</v>
      </c>
      <c r="D75">
        <f>INT(数据源头!D74*怪物种类系数!D$3)</f>
        <v>3664</v>
      </c>
      <c r="E75">
        <f>INT(数据源头!E74*怪物种类系数!E$3)</f>
        <v>3664</v>
      </c>
      <c r="F75">
        <f>INT(数据源头!F74*怪物种类系数!F$3)</f>
        <v>122</v>
      </c>
      <c r="G75">
        <f>INT(数据源头!G74*怪物种类系数!G$3)</f>
        <v>244</v>
      </c>
      <c r="H75">
        <f>INT(数据源头!H74*怪物种类系数!H$3)</f>
        <v>390</v>
      </c>
      <c r="I75">
        <f>INT(数据源头!I74*怪物种类系数!I$3)</f>
        <v>234</v>
      </c>
      <c r="J75">
        <f>INT(数据源头!J74*怪物种类系数!J$3)</f>
        <v>977</v>
      </c>
      <c r="K75">
        <f>INT(数据源头!K74*怪物种类系数!K$3)</f>
        <v>488</v>
      </c>
      <c r="L75" s="3">
        <v>12000</v>
      </c>
      <c r="M75" s="3">
        <v>0</v>
      </c>
      <c r="N75" s="3">
        <v>550</v>
      </c>
      <c r="O75" s="3">
        <v>0</v>
      </c>
      <c r="P75" s="3">
        <v>0</v>
      </c>
      <c r="Q75" s="3">
        <v>0</v>
      </c>
    </row>
    <row r="76" spans="1:17">
      <c r="A76">
        <v>74</v>
      </c>
      <c r="B76">
        <f>INT(数据源头!B75*怪物种类系数!B$3)</f>
        <v>186</v>
      </c>
      <c r="C76">
        <f>INT(数据源头!C75*怪物种类系数!C$3)</f>
        <v>14299</v>
      </c>
      <c r="D76">
        <f>INT(数据源头!D75*怪物种类系数!D$3)</f>
        <v>3730</v>
      </c>
      <c r="E76">
        <f>INT(数据源头!E75*怪物种类系数!E$3)</f>
        <v>3730</v>
      </c>
      <c r="F76">
        <f>INT(数据源头!F75*怪物种类系数!F$3)</f>
        <v>124</v>
      </c>
      <c r="G76">
        <f>INT(数据源头!G75*怪物种类系数!G$3)</f>
        <v>248</v>
      </c>
      <c r="H76">
        <f>INT(数据源头!H75*怪物种类系数!H$3)</f>
        <v>397</v>
      </c>
      <c r="I76">
        <f>INT(数据源头!I75*怪物种类系数!I$3)</f>
        <v>238</v>
      </c>
      <c r="J76">
        <f>INT(数据源头!J75*怪物种类系数!J$3)</f>
        <v>994</v>
      </c>
      <c r="K76">
        <f>INT(数据源头!K75*怪物种类系数!K$3)</f>
        <v>497</v>
      </c>
      <c r="L76" s="3">
        <v>12000</v>
      </c>
      <c r="M76" s="3">
        <v>0</v>
      </c>
      <c r="N76" s="3">
        <v>550</v>
      </c>
      <c r="O76" s="3">
        <v>0</v>
      </c>
      <c r="P76" s="3">
        <v>0</v>
      </c>
      <c r="Q76" s="3">
        <v>0</v>
      </c>
    </row>
    <row r="77" spans="1:17">
      <c r="A77">
        <v>75</v>
      </c>
      <c r="B77">
        <f>INT(数据源头!B76*怪物种类系数!B$3)</f>
        <v>189</v>
      </c>
      <c r="C77">
        <f>INT(数据源头!C76*怪物种类系数!C$3)</f>
        <v>14553</v>
      </c>
      <c r="D77">
        <f>INT(数据源头!D76*怪物种类系数!D$3)</f>
        <v>3796</v>
      </c>
      <c r="E77">
        <f>INT(数据源头!E76*怪物种类系数!E$3)</f>
        <v>3796</v>
      </c>
      <c r="F77">
        <f>INT(数据源头!F76*怪物种类系数!F$3)</f>
        <v>126</v>
      </c>
      <c r="G77">
        <f>INT(数据源头!G76*怪物种类系数!G$3)</f>
        <v>253</v>
      </c>
      <c r="H77">
        <f>INT(数据源头!H76*怪物种类系数!H$3)</f>
        <v>404</v>
      </c>
      <c r="I77">
        <f>INT(数据源头!I76*怪物种类系数!I$3)</f>
        <v>242</v>
      </c>
      <c r="J77">
        <f>INT(数据源头!J76*怪物种类系数!J$3)</f>
        <v>1012</v>
      </c>
      <c r="K77">
        <f>INT(数据源头!K76*怪物种类系数!K$3)</f>
        <v>506</v>
      </c>
      <c r="L77" s="3">
        <v>12000</v>
      </c>
      <c r="M77" s="3">
        <v>0</v>
      </c>
      <c r="N77" s="3">
        <v>550</v>
      </c>
      <c r="O77" s="3">
        <v>0</v>
      </c>
      <c r="P77" s="3">
        <v>0</v>
      </c>
      <c r="Q77" s="3">
        <v>0</v>
      </c>
    </row>
    <row r="78" spans="1:17">
      <c r="A78">
        <v>76</v>
      </c>
      <c r="B78">
        <f>INT(数据源头!B77*怪物种类系数!B$3)</f>
        <v>193</v>
      </c>
      <c r="C78">
        <f>INT(数据源头!C77*怪物种类系数!C$3)</f>
        <v>14808</v>
      </c>
      <c r="D78">
        <f>INT(数据源头!D77*怪物种类系数!D$3)</f>
        <v>3863</v>
      </c>
      <c r="E78">
        <f>INT(数据源头!E77*怪物种类系数!E$3)</f>
        <v>3863</v>
      </c>
      <c r="F78">
        <f>INT(数据源头!F77*怪物种类系数!F$3)</f>
        <v>128</v>
      </c>
      <c r="G78">
        <f>INT(数据源头!G77*怪物种类系数!G$3)</f>
        <v>257</v>
      </c>
      <c r="H78">
        <f>INT(数据源头!H77*怪物种类系数!H$3)</f>
        <v>412</v>
      </c>
      <c r="I78">
        <f>INT(数据源头!I77*怪物种类系数!I$3)</f>
        <v>247</v>
      </c>
      <c r="J78">
        <f>INT(数据源头!J77*怪物种类系数!J$3)</f>
        <v>1030</v>
      </c>
      <c r="K78">
        <f>INT(数据源头!K77*怪物种类系数!K$3)</f>
        <v>515</v>
      </c>
      <c r="L78" s="3">
        <v>12000</v>
      </c>
      <c r="M78" s="3">
        <v>0</v>
      </c>
      <c r="N78" s="3">
        <v>550</v>
      </c>
      <c r="O78" s="3">
        <v>0</v>
      </c>
      <c r="P78" s="3">
        <v>0</v>
      </c>
      <c r="Q78" s="3">
        <v>0</v>
      </c>
    </row>
    <row r="79" spans="1:17">
      <c r="A79">
        <v>77</v>
      </c>
      <c r="B79">
        <f>INT(数据源头!B78*怪物种类系数!B$3)</f>
        <v>196</v>
      </c>
      <c r="C79">
        <f>INT(数据源头!C78*怪物种类系数!C$3)</f>
        <v>15065</v>
      </c>
      <c r="D79">
        <f>INT(数据源头!D78*怪物种类系数!D$3)</f>
        <v>3930</v>
      </c>
      <c r="E79">
        <f>INT(数据源头!E78*怪物种类系数!E$3)</f>
        <v>3930</v>
      </c>
      <c r="F79">
        <f>INT(数据源头!F78*怪物种类系数!F$3)</f>
        <v>131</v>
      </c>
      <c r="G79">
        <f>INT(数据源头!G78*怪物种类系数!G$3)</f>
        <v>262</v>
      </c>
      <c r="H79">
        <f>INT(数据源头!H78*怪物种类系数!H$3)</f>
        <v>419</v>
      </c>
      <c r="I79">
        <f>INT(数据源头!I78*怪物种类系数!I$3)</f>
        <v>251</v>
      </c>
      <c r="J79">
        <f>INT(数据源头!J78*怪物种类系数!J$3)</f>
        <v>1048</v>
      </c>
      <c r="K79">
        <f>INT(数据源头!K78*怪物种类系数!K$3)</f>
        <v>524</v>
      </c>
      <c r="L79" s="3">
        <v>12000</v>
      </c>
      <c r="M79" s="3">
        <v>0</v>
      </c>
      <c r="N79" s="3">
        <v>550</v>
      </c>
      <c r="O79" s="3">
        <v>0</v>
      </c>
      <c r="P79" s="3">
        <v>0</v>
      </c>
      <c r="Q79" s="3">
        <v>0</v>
      </c>
    </row>
    <row r="80" spans="1:17">
      <c r="A80">
        <v>78</v>
      </c>
      <c r="B80">
        <f>INT(数据源头!B79*怪物种类系数!B$3)</f>
        <v>199</v>
      </c>
      <c r="C80">
        <f>INT(数据源头!C79*怪物种类系数!C$3)</f>
        <v>15324</v>
      </c>
      <c r="D80">
        <f>INT(数据源头!D79*怪物种类系数!D$3)</f>
        <v>3997</v>
      </c>
      <c r="E80">
        <f>INT(数据源头!E79*怪物种类系数!E$3)</f>
        <v>3997</v>
      </c>
      <c r="F80">
        <f>INT(数据源头!F79*怪物种类系数!F$3)</f>
        <v>133</v>
      </c>
      <c r="G80">
        <f>INT(数据源头!G79*怪物种类系数!G$3)</f>
        <v>266</v>
      </c>
      <c r="H80">
        <f>INT(数据源头!H79*怪物种类系数!H$3)</f>
        <v>426</v>
      </c>
      <c r="I80">
        <f>INT(数据源头!I79*怪物种类系数!I$3)</f>
        <v>255</v>
      </c>
      <c r="J80">
        <f>INT(数据源头!J79*怪物种类系数!J$3)</f>
        <v>1066</v>
      </c>
      <c r="K80">
        <f>INT(数据源头!K79*怪物种类系数!K$3)</f>
        <v>533</v>
      </c>
      <c r="L80" s="3">
        <v>12000</v>
      </c>
      <c r="M80" s="3">
        <v>0</v>
      </c>
      <c r="N80" s="3">
        <v>550</v>
      </c>
      <c r="O80" s="3">
        <v>0</v>
      </c>
      <c r="P80" s="3">
        <v>0</v>
      </c>
      <c r="Q80" s="3">
        <v>0</v>
      </c>
    </row>
    <row r="81" spans="1:17">
      <c r="A81">
        <v>79</v>
      </c>
      <c r="B81">
        <f>INT(数据源头!B80*怪物种类系数!B$3)</f>
        <v>203</v>
      </c>
      <c r="C81">
        <f>INT(数据源头!C80*怪物种类系数!C$3)</f>
        <v>15585</v>
      </c>
      <c r="D81">
        <f>INT(数据源头!D80*怪物种类系数!D$3)</f>
        <v>4065</v>
      </c>
      <c r="E81">
        <f>INT(数据源头!E80*怪物种类系数!E$3)</f>
        <v>4065</v>
      </c>
      <c r="F81">
        <f>INT(数据源头!F80*怪物种类系数!F$3)</f>
        <v>135</v>
      </c>
      <c r="G81">
        <f>INT(数据源头!G80*怪物种类系数!G$3)</f>
        <v>271</v>
      </c>
      <c r="H81">
        <f>INT(数据源头!H80*怪物种类系数!H$3)</f>
        <v>433</v>
      </c>
      <c r="I81">
        <f>INT(数据源头!I80*怪物种类系数!I$3)</f>
        <v>260</v>
      </c>
      <c r="J81">
        <f>INT(数据源头!J80*怪物种类系数!J$3)</f>
        <v>1084</v>
      </c>
      <c r="K81">
        <f>INT(数据源头!K80*怪物种类系数!K$3)</f>
        <v>542</v>
      </c>
      <c r="L81" s="3">
        <v>12000</v>
      </c>
      <c r="M81" s="3">
        <v>0</v>
      </c>
      <c r="N81" s="3">
        <v>550</v>
      </c>
      <c r="O81" s="3">
        <v>0</v>
      </c>
      <c r="P81" s="3">
        <v>0</v>
      </c>
      <c r="Q81" s="3">
        <v>0</v>
      </c>
    </row>
    <row r="82" spans="1:17">
      <c r="A82">
        <v>80</v>
      </c>
      <c r="B82">
        <f>INT(数据源头!B81*怪物种类系数!B$3)</f>
        <v>206</v>
      </c>
      <c r="C82">
        <f>INT(数据源头!C81*怪物种类系数!C$3)</f>
        <v>15847</v>
      </c>
      <c r="D82">
        <f>INT(数据源头!D81*怪物种类系数!D$3)</f>
        <v>4134</v>
      </c>
      <c r="E82">
        <f>INT(数据源头!E81*怪物种类系数!E$3)</f>
        <v>4134</v>
      </c>
      <c r="F82">
        <f>INT(数据源头!F81*怪物种类系数!F$3)</f>
        <v>137</v>
      </c>
      <c r="G82">
        <f>INT(数据源头!G81*怪物种类系数!G$3)</f>
        <v>275</v>
      </c>
      <c r="H82">
        <f>INT(数据源头!H81*怪物种类系数!H$3)</f>
        <v>440</v>
      </c>
      <c r="I82">
        <f>INT(数据源头!I81*怪物种类系数!I$3)</f>
        <v>264</v>
      </c>
      <c r="J82">
        <f>INT(数据源头!J81*怪物种类系数!J$3)</f>
        <v>1102</v>
      </c>
      <c r="K82">
        <f>INT(数据源头!K81*怪物种类系数!K$3)</f>
        <v>551</v>
      </c>
      <c r="L82" s="3">
        <v>12000</v>
      </c>
      <c r="M82" s="3">
        <v>0</v>
      </c>
      <c r="N82" s="3">
        <v>550</v>
      </c>
      <c r="O82" s="3">
        <v>0</v>
      </c>
      <c r="P82" s="3">
        <v>0</v>
      </c>
      <c r="Q82" s="3">
        <v>0</v>
      </c>
    </row>
    <row r="83" spans="1:17">
      <c r="A83">
        <v>81</v>
      </c>
      <c r="B83">
        <f>INT(数据源头!B82*怪物种类系数!B$3)</f>
        <v>210</v>
      </c>
      <c r="C83">
        <f>INT(数据源头!C82*怪物种类系数!C$3)</f>
        <v>16111</v>
      </c>
      <c r="D83">
        <f>INT(数据源头!D82*怪物种类系数!D$3)</f>
        <v>4202</v>
      </c>
      <c r="E83">
        <f>INT(数据源头!E82*怪物种类系数!E$3)</f>
        <v>4202</v>
      </c>
      <c r="F83">
        <f>INT(数据源头!F82*怪物种类系数!F$3)</f>
        <v>140</v>
      </c>
      <c r="G83">
        <f>INT(数据源头!G82*怪物种类系数!G$3)</f>
        <v>280</v>
      </c>
      <c r="H83">
        <f>INT(数据源头!H82*怪物种类系数!H$3)</f>
        <v>448</v>
      </c>
      <c r="I83">
        <f>INT(数据源头!I82*怪物种类系数!I$3)</f>
        <v>268</v>
      </c>
      <c r="J83">
        <f>INT(数据源头!J82*怪物种类系数!J$3)</f>
        <v>1120</v>
      </c>
      <c r="K83">
        <f>INT(数据源头!K82*怪物种类系数!K$3)</f>
        <v>560</v>
      </c>
      <c r="L83" s="3">
        <v>12000</v>
      </c>
      <c r="M83" s="3">
        <v>0</v>
      </c>
      <c r="N83" s="3">
        <v>550</v>
      </c>
      <c r="O83" s="3">
        <v>0</v>
      </c>
      <c r="P83" s="3">
        <v>0</v>
      </c>
      <c r="Q83" s="3">
        <v>0</v>
      </c>
    </row>
    <row r="84" spans="1:17">
      <c r="A84">
        <v>82</v>
      </c>
      <c r="B84">
        <f>INT(数据源头!B83*怪物种类系数!B$3)</f>
        <v>213</v>
      </c>
      <c r="C84">
        <f>INT(数据源头!C83*怪物种类系数!C$3)</f>
        <v>16376</v>
      </c>
      <c r="D84">
        <f>INT(数据源头!D83*怪物种类系数!D$3)</f>
        <v>4272</v>
      </c>
      <c r="E84">
        <f>INT(数据源头!E83*怪物种类系数!E$3)</f>
        <v>4272</v>
      </c>
      <c r="F84">
        <f>INT(数据源头!F83*怪物种类系数!F$3)</f>
        <v>142</v>
      </c>
      <c r="G84">
        <f>INT(数据源头!G83*怪物种类系数!G$3)</f>
        <v>284</v>
      </c>
      <c r="H84">
        <f>INT(数据源头!H83*怪物种类系数!H$3)</f>
        <v>455</v>
      </c>
      <c r="I84">
        <f>INT(数据源头!I83*怪物种类系数!I$3)</f>
        <v>273</v>
      </c>
      <c r="J84">
        <f>INT(数据源头!J83*怪物种类系数!J$3)</f>
        <v>1139</v>
      </c>
      <c r="K84">
        <f>INT(数据源头!K83*怪物种类系数!K$3)</f>
        <v>569</v>
      </c>
      <c r="L84" s="3">
        <v>12000</v>
      </c>
      <c r="M84" s="3">
        <v>0</v>
      </c>
      <c r="N84" s="3">
        <v>550</v>
      </c>
      <c r="O84" s="3">
        <v>0</v>
      </c>
      <c r="P84" s="3">
        <v>0</v>
      </c>
      <c r="Q84" s="3">
        <v>0</v>
      </c>
    </row>
    <row r="85" spans="1:17">
      <c r="A85">
        <v>83</v>
      </c>
      <c r="B85">
        <f>INT(数据源头!B84*怪物种类系数!B$3)</f>
        <v>217</v>
      </c>
      <c r="C85">
        <f>INT(数据源头!C84*怪物种类系数!C$3)</f>
        <v>16644</v>
      </c>
      <c r="D85">
        <f>INT(数据源头!D84*怪物种类系数!D$3)</f>
        <v>4341</v>
      </c>
      <c r="E85">
        <f>INT(数据源头!E84*怪物种类系数!E$3)</f>
        <v>4341</v>
      </c>
      <c r="F85">
        <f>INT(数据源头!F84*怪物种类系数!F$3)</f>
        <v>144</v>
      </c>
      <c r="G85">
        <f>INT(数据源头!G84*怪物种类系数!G$3)</f>
        <v>289</v>
      </c>
      <c r="H85">
        <f>INT(数据源头!H84*怪物种类系数!H$3)</f>
        <v>463</v>
      </c>
      <c r="I85">
        <f>INT(数据源头!I84*怪物种类系数!I$3)</f>
        <v>277</v>
      </c>
      <c r="J85">
        <f>INT(数据源头!J84*怪物种类系数!J$3)</f>
        <v>1157</v>
      </c>
      <c r="K85">
        <f>INT(数据源头!K84*怪物种类系数!K$3)</f>
        <v>578</v>
      </c>
      <c r="L85" s="3">
        <v>12000</v>
      </c>
      <c r="M85" s="3">
        <v>0</v>
      </c>
      <c r="N85" s="3">
        <v>550</v>
      </c>
      <c r="O85" s="3">
        <v>0</v>
      </c>
      <c r="P85" s="3">
        <v>0</v>
      </c>
      <c r="Q85" s="3">
        <v>0</v>
      </c>
    </row>
    <row r="86" spans="1:17">
      <c r="A86">
        <v>84</v>
      </c>
      <c r="B86">
        <f>INT(数据源头!B85*怪物种类系数!B$3)</f>
        <v>220</v>
      </c>
      <c r="C86">
        <f>INT(数据源头!C85*怪物种类系数!C$3)</f>
        <v>16913</v>
      </c>
      <c r="D86">
        <f>INT(数据源头!D85*怪物种类系数!D$3)</f>
        <v>4412</v>
      </c>
      <c r="E86">
        <f>INT(数据源头!E85*怪物种类系数!E$3)</f>
        <v>4412</v>
      </c>
      <c r="F86">
        <f>INT(数据源头!F85*怪物种类系数!F$3)</f>
        <v>147</v>
      </c>
      <c r="G86">
        <f>INT(数据源头!G85*怪物种类系数!G$3)</f>
        <v>294</v>
      </c>
      <c r="H86">
        <f>INT(数据源头!H85*怪物种类系数!H$3)</f>
        <v>470</v>
      </c>
      <c r="I86">
        <f>INT(数据源头!I85*怪物种类系数!I$3)</f>
        <v>282</v>
      </c>
      <c r="J86">
        <f>INT(数据源头!J85*怪物种类系数!J$3)</f>
        <v>1176</v>
      </c>
      <c r="K86">
        <f>INT(数据源头!K85*怪物种类系数!K$3)</f>
        <v>588</v>
      </c>
      <c r="L86" s="3">
        <v>12000</v>
      </c>
      <c r="M86" s="3">
        <v>0</v>
      </c>
      <c r="N86" s="3">
        <v>550</v>
      </c>
      <c r="O86" s="3">
        <v>0</v>
      </c>
      <c r="P86" s="3">
        <v>0</v>
      </c>
      <c r="Q86" s="3">
        <v>0</v>
      </c>
    </row>
    <row r="87" spans="1:17">
      <c r="A87">
        <v>85</v>
      </c>
      <c r="B87">
        <f>INT(数据源头!B86*怪物种类系数!B$3)</f>
        <v>224</v>
      </c>
      <c r="C87">
        <f>INT(数据源头!C86*怪物种类系数!C$3)</f>
        <v>17183</v>
      </c>
      <c r="D87">
        <f>INT(数据源头!D86*怪物种类系数!D$3)</f>
        <v>4482</v>
      </c>
      <c r="E87">
        <f>INT(数据源头!E86*怪物种类系数!E$3)</f>
        <v>4482</v>
      </c>
      <c r="F87">
        <f>INT(数据源头!F86*怪物种类系数!F$3)</f>
        <v>149</v>
      </c>
      <c r="G87">
        <f>INT(数据源头!G86*怪物种类系数!G$3)</f>
        <v>298</v>
      </c>
      <c r="H87">
        <f>INT(数据源头!H86*怪物种类系数!H$3)</f>
        <v>478</v>
      </c>
      <c r="I87">
        <f>INT(数据源头!I86*怪物种类系数!I$3)</f>
        <v>286</v>
      </c>
      <c r="J87">
        <f>INT(数据源头!J86*怪物种类系数!J$3)</f>
        <v>1195</v>
      </c>
      <c r="K87">
        <f>INT(数据源头!K86*怪物种类系数!K$3)</f>
        <v>597</v>
      </c>
      <c r="L87" s="3">
        <v>12000</v>
      </c>
      <c r="M87" s="3">
        <v>0</v>
      </c>
      <c r="N87" s="3">
        <v>550</v>
      </c>
      <c r="O87" s="3">
        <v>0</v>
      </c>
      <c r="P87" s="3">
        <v>0</v>
      </c>
      <c r="Q87" s="3">
        <v>0</v>
      </c>
    </row>
    <row r="88" spans="1:17">
      <c r="A88">
        <v>86</v>
      </c>
      <c r="B88">
        <f>INT(数据源头!B87*怪物种类系数!B$3)</f>
        <v>227</v>
      </c>
      <c r="C88">
        <f>INT(数据源头!C87*怪物种类系数!C$3)</f>
        <v>17456</v>
      </c>
      <c r="D88">
        <f>INT(数据源头!D87*怪物种类系数!D$3)</f>
        <v>4553</v>
      </c>
      <c r="E88">
        <f>INT(数据源头!E87*怪物种类系数!E$3)</f>
        <v>4553</v>
      </c>
      <c r="F88">
        <f>INT(数据源头!F87*怪物种类系数!F$3)</f>
        <v>151</v>
      </c>
      <c r="G88">
        <f>INT(数据源头!G87*怪物种类系数!G$3)</f>
        <v>303</v>
      </c>
      <c r="H88">
        <f>INT(数据源头!H87*怪物种类系数!H$3)</f>
        <v>485</v>
      </c>
      <c r="I88">
        <f>INT(数据源头!I87*怪物种类系数!I$3)</f>
        <v>291</v>
      </c>
      <c r="J88">
        <f>INT(数据源头!J87*怪物种类系数!J$3)</f>
        <v>1214</v>
      </c>
      <c r="K88">
        <f>INT(数据源头!K87*怪物种类系数!K$3)</f>
        <v>607</v>
      </c>
      <c r="L88" s="3">
        <v>12000</v>
      </c>
      <c r="M88" s="3">
        <v>0</v>
      </c>
      <c r="N88" s="3">
        <v>550</v>
      </c>
      <c r="O88" s="3">
        <v>0</v>
      </c>
      <c r="P88" s="3">
        <v>0</v>
      </c>
      <c r="Q88" s="3">
        <v>0</v>
      </c>
    </row>
    <row r="89" spans="1:17">
      <c r="A89">
        <v>87</v>
      </c>
      <c r="B89">
        <f>INT(数据源头!B88*怪物种类系数!B$3)</f>
        <v>231</v>
      </c>
      <c r="C89">
        <f>INT(数据源头!C88*怪物种类系数!C$3)</f>
        <v>17730</v>
      </c>
      <c r="D89">
        <f>INT(数据源头!D88*怪物种类系数!D$3)</f>
        <v>4625</v>
      </c>
      <c r="E89">
        <f>INT(数据源头!E88*怪物种类系数!E$3)</f>
        <v>4625</v>
      </c>
      <c r="F89">
        <f>INT(数据源头!F88*怪物种类系数!F$3)</f>
        <v>154</v>
      </c>
      <c r="G89">
        <f>INT(数据源头!G88*怪物种类系数!G$3)</f>
        <v>308</v>
      </c>
      <c r="H89">
        <f>INT(数据源头!H88*怪物种类系数!H$3)</f>
        <v>493</v>
      </c>
      <c r="I89">
        <f>INT(数据源头!I88*怪物种类系数!I$3)</f>
        <v>296</v>
      </c>
      <c r="J89">
        <f>INT(数据源头!J88*怪物种类系数!J$3)</f>
        <v>1233</v>
      </c>
      <c r="K89">
        <f>INT(数据源头!K88*怪物种类系数!K$3)</f>
        <v>616</v>
      </c>
      <c r="L89" s="3">
        <v>12000</v>
      </c>
      <c r="M89" s="3">
        <v>0</v>
      </c>
      <c r="N89" s="3">
        <v>550</v>
      </c>
      <c r="O89" s="3">
        <v>0</v>
      </c>
      <c r="P89" s="3">
        <v>0</v>
      </c>
      <c r="Q89" s="3">
        <v>0</v>
      </c>
    </row>
    <row r="90" spans="1:17">
      <c r="A90">
        <v>88</v>
      </c>
      <c r="B90">
        <f>INT(数据源头!B89*怪物种类系数!B$3)</f>
        <v>234</v>
      </c>
      <c r="C90">
        <f>INT(数据源头!C89*怪物种类系数!C$3)</f>
        <v>18006</v>
      </c>
      <c r="D90">
        <f>INT(数据源头!D89*怪物种类系数!D$3)</f>
        <v>4697</v>
      </c>
      <c r="E90">
        <f>INT(数据源头!E89*怪物种类系数!E$3)</f>
        <v>4697</v>
      </c>
      <c r="F90">
        <f>INT(数据源头!F89*怪物种类系数!F$3)</f>
        <v>156</v>
      </c>
      <c r="G90">
        <f>INT(数据源头!G89*怪物种类系数!G$3)</f>
        <v>313</v>
      </c>
      <c r="H90">
        <f>INT(数据源头!H89*怪物种类系数!H$3)</f>
        <v>501</v>
      </c>
      <c r="I90">
        <f>INT(数据源头!I89*怪物种类系数!I$3)</f>
        <v>300</v>
      </c>
      <c r="J90">
        <f>INT(数据源头!J89*怪物种类系数!J$3)</f>
        <v>1252</v>
      </c>
      <c r="K90">
        <f>INT(数据源头!K89*怪物种类系数!K$3)</f>
        <v>626</v>
      </c>
      <c r="L90" s="3">
        <v>12000</v>
      </c>
      <c r="M90" s="3">
        <v>0</v>
      </c>
      <c r="N90" s="3">
        <v>550</v>
      </c>
      <c r="O90" s="3">
        <v>0</v>
      </c>
      <c r="P90" s="3">
        <v>0</v>
      </c>
      <c r="Q90" s="3">
        <v>0</v>
      </c>
    </row>
    <row r="91" spans="1:17">
      <c r="A91">
        <v>89</v>
      </c>
      <c r="B91">
        <f>INT(数据源头!B90*怪物种类系数!B$3)</f>
        <v>238</v>
      </c>
      <c r="C91">
        <f>INT(数据源头!C90*怪物种类系数!C$3)</f>
        <v>18283</v>
      </c>
      <c r="D91">
        <f>INT(数据源头!D90*怪物种类系数!D$3)</f>
        <v>4769</v>
      </c>
      <c r="E91">
        <f>INT(数据源头!E90*怪物种类系数!E$3)</f>
        <v>4769</v>
      </c>
      <c r="F91">
        <f>INT(数据源头!F90*怪物种类系数!F$3)</f>
        <v>158</v>
      </c>
      <c r="G91">
        <f>INT(数据源头!G90*怪物种类系数!G$3)</f>
        <v>317</v>
      </c>
      <c r="H91">
        <f>INT(数据源头!H90*怪物种类系数!H$3)</f>
        <v>508</v>
      </c>
      <c r="I91">
        <f>INT(数据源头!I90*怪物种类系数!I$3)</f>
        <v>305</v>
      </c>
      <c r="J91">
        <f>INT(数据源头!J90*怪物种类系数!J$3)</f>
        <v>1271</v>
      </c>
      <c r="K91">
        <f>INT(数据源头!K90*怪物种类系数!K$3)</f>
        <v>635</v>
      </c>
      <c r="L91" s="3">
        <v>12000</v>
      </c>
      <c r="M91" s="3">
        <v>0</v>
      </c>
      <c r="N91" s="3">
        <v>550</v>
      </c>
      <c r="O91" s="3">
        <v>0</v>
      </c>
      <c r="P91" s="3">
        <v>0</v>
      </c>
      <c r="Q91" s="3">
        <v>0</v>
      </c>
    </row>
    <row r="92" spans="1:17">
      <c r="A92">
        <v>90</v>
      </c>
      <c r="B92">
        <f>INT(数据源头!B91*怪物种类系数!B$3)</f>
        <v>242</v>
      </c>
      <c r="C92">
        <f>INT(数据源头!C91*怪物种类系数!C$3)</f>
        <v>18563</v>
      </c>
      <c r="D92">
        <f>INT(数据源头!D91*怪物种类系数!D$3)</f>
        <v>4842</v>
      </c>
      <c r="E92">
        <f>INT(数据源头!E91*怪物种类系数!E$3)</f>
        <v>4842</v>
      </c>
      <c r="F92">
        <f>INT(数据源头!F91*怪物种类系数!F$3)</f>
        <v>161</v>
      </c>
      <c r="G92">
        <f>INT(数据源头!G91*怪物种类系数!G$3)</f>
        <v>322</v>
      </c>
      <c r="H92">
        <f>INT(数据源头!H91*怪物种类系数!H$3)</f>
        <v>516</v>
      </c>
      <c r="I92">
        <f>INT(数据源头!I91*怪物种类系数!I$3)</f>
        <v>309</v>
      </c>
      <c r="J92">
        <f>INT(数据源头!J91*怪物种类系数!J$3)</f>
        <v>1291</v>
      </c>
      <c r="K92">
        <f>INT(数据源头!K91*怪物种类系数!K$3)</f>
        <v>645</v>
      </c>
      <c r="L92" s="3">
        <v>12000</v>
      </c>
      <c r="M92" s="3">
        <v>0</v>
      </c>
      <c r="N92" s="3">
        <v>550</v>
      </c>
      <c r="O92" s="3">
        <v>0</v>
      </c>
      <c r="P92" s="3">
        <v>0</v>
      </c>
      <c r="Q92" s="3">
        <v>0</v>
      </c>
    </row>
    <row r="93" spans="1:17">
      <c r="A93">
        <v>91</v>
      </c>
      <c r="B93">
        <f>INT(数据源头!B92*怪物种类系数!B$3)</f>
        <v>245</v>
      </c>
      <c r="C93">
        <f>INT(数据源头!C92*怪物种类系数!C$3)</f>
        <v>18844</v>
      </c>
      <c r="D93">
        <f>INT(数据源头!D92*怪物种类系数!D$3)</f>
        <v>4915</v>
      </c>
      <c r="E93">
        <f>INT(数据源头!E92*怪物种类系数!E$3)</f>
        <v>4915</v>
      </c>
      <c r="F93">
        <f>INT(数据源头!F92*怪物种类系数!F$3)</f>
        <v>163</v>
      </c>
      <c r="G93">
        <f>INT(数据源头!G92*怪物种类系数!G$3)</f>
        <v>327</v>
      </c>
      <c r="H93">
        <f>INT(数据源头!H92*怪物种类系数!H$3)</f>
        <v>524</v>
      </c>
      <c r="I93">
        <f>INT(数据源头!I92*怪物种类系数!I$3)</f>
        <v>314</v>
      </c>
      <c r="J93">
        <f>INT(数据源头!J92*怪物种类系数!J$3)</f>
        <v>1310</v>
      </c>
      <c r="K93">
        <f>INT(数据源头!K92*怪物种类系数!K$3)</f>
        <v>655</v>
      </c>
      <c r="L93" s="3">
        <v>12000</v>
      </c>
      <c r="M93" s="3">
        <v>0</v>
      </c>
      <c r="N93" s="3">
        <v>550</v>
      </c>
      <c r="O93" s="3">
        <v>0</v>
      </c>
      <c r="P93" s="3">
        <v>0</v>
      </c>
      <c r="Q93" s="3">
        <v>0</v>
      </c>
    </row>
    <row r="94" spans="1:17">
      <c r="A94">
        <v>92</v>
      </c>
      <c r="B94">
        <f>INT(数据源头!B93*怪物种类系数!B$3)</f>
        <v>249</v>
      </c>
      <c r="C94">
        <f>INT(数据源头!C93*怪物种类系数!C$3)</f>
        <v>19126</v>
      </c>
      <c r="D94">
        <f>INT(数据源头!D93*怪物种类系数!D$3)</f>
        <v>4989</v>
      </c>
      <c r="E94">
        <f>INT(数据源头!E93*怪物种类系数!E$3)</f>
        <v>4989</v>
      </c>
      <c r="F94">
        <f>INT(数据源头!F93*怪物种类系数!F$3)</f>
        <v>166</v>
      </c>
      <c r="G94">
        <f>INT(数据源头!G93*怪物种类系数!G$3)</f>
        <v>332</v>
      </c>
      <c r="H94">
        <f>INT(数据源头!H93*怪物种类系数!H$3)</f>
        <v>532</v>
      </c>
      <c r="I94">
        <f>INT(数据源头!I93*怪物种类系数!I$3)</f>
        <v>319</v>
      </c>
      <c r="J94">
        <f>INT(数据源头!J93*怪物种类系数!J$3)</f>
        <v>1330</v>
      </c>
      <c r="K94">
        <f>INT(数据源头!K93*怪物种类系数!K$3)</f>
        <v>665</v>
      </c>
      <c r="L94" s="3">
        <v>12000</v>
      </c>
      <c r="M94" s="3">
        <v>0</v>
      </c>
      <c r="N94" s="3">
        <v>550</v>
      </c>
      <c r="O94" s="3">
        <v>0</v>
      </c>
      <c r="P94" s="3">
        <v>0</v>
      </c>
      <c r="Q94" s="3">
        <v>0</v>
      </c>
    </row>
    <row r="95" spans="1:17">
      <c r="A95">
        <v>93</v>
      </c>
      <c r="B95">
        <f>INT(数据源头!B94*怪物种类系数!B$3)</f>
        <v>253</v>
      </c>
      <c r="C95">
        <f>INT(数据源头!C94*怪物种类系数!C$3)</f>
        <v>19411</v>
      </c>
      <c r="D95">
        <f>INT(数据源头!D94*怪物种类系数!D$3)</f>
        <v>5063</v>
      </c>
      <c r="E95">
        <f>INT(数据源头!E94*怪物种类系数!E$3)</f>
        <v>5063</v>
      </c>
      <c r="F95">
        <f>INT(数据源头!F94*怪物种类系数!F$3)</f>
        <v>168</v>
      </c>
      <c r="G95">
        <f>INT(数据源头!G94*怪物种类系数!G$3)</f>
        <v>337</v>
      </c>
      <c r="H95">
        <f>INT(数据源头!H94*怪物种类系数!H$3)</f>
        <v>540</v>
      </c>
      <c r="I95">
        <f>INT(数据源头!I94*怪物种类系数!I$3)</f>
        <v>324</v>
      </c>
      <c r="J95">
        <f>INT(数据源头!J94*怪物种类系数!J$3)</f>
        <v>1350</v>
      </c>
      <c r="K95">
        <f>INT(数据源头!K94*怪物种类系数!K$3)</f>
        <v>675</v>
      </c>
      <c r="L95" s="3">
        <v>12000</v>
      </c>
      <c r="M95" s="3">
        <v>0</v>
      </c>
      <c r="N95" s="3">
        <v>550</v>
      </c>
      <c r="O95" s="3">
        <v>0</v>
      </c>
      <c r="P95" s="3">
        <v>0</v>
      </c>
      <c r="Q95" s="3">
        <v>0</v>
      </c>
    </row>
    <row r="96" spans="1:17">
      <c r="A96">
        <v>94</v>
      </c>
      <c r="B96">
        <f>INT(数据源头!B95*怪物种类系数!B$3)</f>
        <v>256</v>
      </c>
      <c r="C96">
        <f>INT(数据源头!C95*怪物种类系数!C$3)</f>
        <v>19697</v>
      </c>
      <c r="D96">
        <f>INT(数据源头!D95*怪物种类系数!D$3)</f>
        <v>5138</v>
      </c>
      <c r="E96">
        <f>INT(数据源头!E95*怪物种类系数!E$3)</f>
        <v>5138</v>
      </c>
      <c r="F96">
        <f>INT(数据源头!F95*怪物种类系数!F$3)</f>
        <v>171</v>
      </c>
      <c r="G96">
        <f>INT(数据源头!G95*怪物种类系数!G$3)</f>
        <v>342</v>
      </c>
      <c r="H96">
        <f>INT(数据源头!H95*怪物种类系数!H$3)</f>
        <v>548</v>
      </c>
      <c r="I96">
        <f>INT(数据源头!I95*怪物种类系数!I$3)</f>
        <v>328</v>
      </c>
      <c r="J96">
        <f>INT(数据源头!J95*怪物种类系数!J$3)</f>
        <v>1370</v>
      </c>
      <c r="K96">
        <f>INT(数据源头!K95*怪物种类系数!K$3)</f>
        <v>685</v>
      </c>
      <c r="L96" s="3">
        <v>12000</v>
      </c>
      <c r="M96" s="3">
        <v>0</v>
      </c>
      <c r="N96" s="3">
        <v>550</v>
      </c>
      <c r="O96" s="3">
        <v>0</v>
      </c>
      <c r="P96" s="3">
        <v>0</v>
      </c>
      <c r="Q96" s="3">
        <v>0</v>
      </c>
    </row>
    <row r="97" spans="1:17">
      <c r="A97">
        <v>95</v>
      </c>
      <c r="B97">
        <f>INT(数据源头!B96*怪物种类系数!B$3)</f>
        <v>260</v>
      </c>
      <c r="C97">
        <f>INT(数据源头!C96*怪物种类系数!C$3)</f>
        <v>19985</v>
      </c>
      <c r="D97">
        <f>INT(数据源头!D96*怪物种类系数!D$3)</f>
        <v>5213</v>
      </c>
      <c r="E97">
        <f>INT(数据源头!E96*怪物种类系数!E$3)</f>
        <v>5213</v>
      </c>
      <c r="F97">
        <f>INT(数据源头!F96*怪物种类系数!F$3)</f>
        <v>173</v>
      </c>
      <c r="G97">
        <f>INT(数据源头!G96*怪物种类系数!G$3)</f>
        <v>347</v>
      </c>
      <c r="H97">
        <f>INT(数据源头!H96*怪物种类系数!H$3)</f>
        <v>556</v>
      </c>
      <c r="I97">
        <f>INT(数据源头!I96*怪物种类系数!I$3)</f>
        <v>333</v>
      </c>
      <c r="J97">
        <f>INT(数据源头!J96*怪物种类系数!J$3)</f>
        <v>1390</v>
      </c>
      <c r="K97">
        <f>INT(数据源头!K96*怪物种类系数!K$3)</f>
        <v>695</v>
      </c>
      <c r="L97" s="3">
        <v>12000</v>
      </c>
      <c r="M97" s="3">
        <v>0</v>
      </c>
      <c r="N97" s="3">
        <v>550</v>
      </c>
      <c r="O97" s="3">
        <v>0</v>
      </c>
      <c r="P97" s="3">
        <v>0</v>
      </c>
      <c r="Q97" s="3">
        <v>0</v>
      </c>
    </row>
    <row r="98" spans="1:17">
      <c r="A98">
        <v>96</v>
      </c>
      <c r="B98">
        <f>INT(数据源头!B97*怪物种类系数!B$3)</f>
        <v>264</v>
      </c>
      <c r="C98">
        <f>INT(数据源头!C97*怪物种类系数!C$3)</f>
        <v>20274</v>
      </c>
      <c r="D98">
        <f>INT(数据源头!D97*怪物种类系数!D$3)</f>
        <v>5289</v>
      </c>
      <c r="E98">
        <f>INT(数据源头!E97*怪物种类系数!E$3)</f>
        <v>5289</v>
      </c>
      <c r="F98">
        <f>INT(数据源头!F97*怪物种类系数!F$3)</f>
        <v>176</v>
      </c>
      <c r="G98">
        <f>INT(数据源头!G97*怪物种类系数!G$3)</f>
        <v>352</v>
      </c>
      <c r="H98">
        <f>INT(数据源头!H97*怪物种类系数!H$3)</f>
        <v>564</v>
      </c>
      <c r="I98">
        <f>INT(数据源头!I97*怪物种类系数!I$3)</f>
        <v>338</v>
      </c>
      <c r="J98">
        <f>INT(数据源头!J97*怪物种类系数!J$3)</f>
        <v>1410</v>
      </c>
      <c r="K98">
        <f>INT(数据源头!K97*怪物种类系数!K$3)</f>
        <v>705</v>
      </c>
      <c r="L98" s="3">
        <v>12000</v>
      </c>
      <c r="M98" s="3">
        <v>0</v>
      </c>
      <c r="N98" s="3">
        <v>550</v>
      </c>
      <c r="O98" s="3">
        <v>0</v>
      </c>
      <c r="P98" s="3">
        <v>0</v>
      </c>
      <c r="Q98" s="3">
        <v>0</v>
      </c>
    </row>
    <row r="99" spans="1:17">
      <c r="A99">
        <v>97</v>
      </c>
      <c r="B99">
        <f>INT(数据源头!B98*怪物种类系数!B$3)</f>
        <v>268</v>
      </c>
      <c r="C99">
        <f>INT(数据源头!C98*怪物种类系数!C$3)</f>
        <v>20565</v>
      </c>
      <c r="D99">
        <f>INT(数据源头!D98*怪物种类系数!D$3)</f>
        <v>5364</v>
      </c>
      <c r="E99">
        <f>INT(数据源头!E98*怪物种类系数!E$3)</f>
        <v>5364</v>
      </c>
      <c r="F99">
        <f>INT(数据源头!F98*怪物种类系数!F$3)</f>
        <v>178</v>
      </c>
      <c r="G99">
        <f>INT(数据源头!G98*怪物种类系数!G$3)</f>
        <v>357</v>
      </c>
      <c r="H99">
        <f>INT(数据源头!H98*怪物种类系数!H$3)</f>
        <v>572</v>
      </c>
      <c r="I99">
        <f>INT(数据源头!I98*怪物种类系数!I$3)</f>
        <v>343</v>
      </c>
      <c r="J99">
        <f>INT(数据源头!J98*怪物种类系数!J$3)</f>
        <v>1430</v>
      </c>
      <c r="K99">
        <f>INT(数据源头!K98*怪物种类系数!K$3)</f>
        <v>715</v>
      </c>
      <c r="L99" s="3">
        <v>12000</v>
      </c>
      <c r="M99" s="3">
        <v>0</v>
      </c>
      <c r="N99" s="3">
        <v>550</v>
      </c>
      <c r="O99" s="3">
        <v>0</v>
      </c>
      <c r="P99" s="3">
        <v>0</v>
      </c>
      <c r="Q99" s="3">
        <v>0</v>
      </c>
    </row>
    <row r="100" spans="1:17">
      <c r="A100">
        <v>98</v>
      </c>
      <c r="B100">
        <f>INT(数据源头!B99*怪物种类系数!B$3)</f>
        <v>272</v>
      </c>
      <c r="C100">
        <f>INT(数据源头!C99*怪物种类系数!C$3)</f>
        <v>20858</v>
      </c>
      <c r="D100">
        <f>INT(数据源头!D99*怪物种类系数!D$3)</f>
        <v>5441</v>
      </c>
      <c r="E100">
        <f>INT(数据源头!E99*怪物种类系数!E$3)</f>
        <v>5441</v>
      </c>
      <c r="F100">
        <f>INT(数据源头!F99*怪物种类系数!F$3)</f>
        <v>181</v>
      </c>
      <c r="G100">
        <f>INT(数据源头!G99*怪物种类系数!G$3)</f>
        <v>362</v>
      </c>
      <c r="H100">
        <f>INT(数据源头!H99*怪物种类系数!H$3)</f>
        <v>580</v>
      </c>
      <c r="I100">
        <f>INT(数据源头!I99*怪物种类系数!I$3)</f>
        <v>348</v>
      </c>
      <c r="J100">
        <f>INT(数据源头!J99*怪物种类系数!J$3)</f>
        <v>1451</v>
      </c>
      <c r="K100">
        <f>INT(数据源头!K99*怪物种类系数!K$3)</f>
        <v>725</v>
      </c>
      <c r="L100" s="3">
        <v>12000</v>
      </c>
      <c r="M100" s="3">
        <v>0</v>
      </c>
      <c r="N100" s="3">
        <v>550</v>
      </c>
      <c r="O100" s="3">
        <v>0</v>
      </c>
      <c r="P100" s="3">
        <v>0</v>
      </c>
      <c r="Q100" s="3">
        <v>0</v>
      </c>
    </row>
    <row r="101" spans="1:17">
      <c r="A101">
        <v>99</v>
      </c>
      <c r="B101">
        <f>INT(数据源头!B100*怪物种类系数!B$3)</f>
        <v>275</v>
      </c>
      <c r="C101">
        <f>INT(数据源头!C100*怪物种类系数!C$3)</f>
        <v>21153</v>
      </c>
      <c r="D101">
        <f>INT(数据源头!D100*怪物种类系数!D$3)</f>
        <v>5518</v>
      </c>
      <c r="E101">
        <f>INT(数据源头!E100*怪物种类系数!E$3)</f>
        <v>5518</v>
      </c>
      <c r="F101">
        <f>INT(数据源头!F100*怪物种类系数!F$3)</f>
        <v>183</v>
      </c>
      <c r="G101">
        <f>INT(数据源头!G100*怪物种类系数!G$3)</f>
        <v>367</v>
      </c>
      <c r="H101">
        <f>INT(数据源头!H100*怪物种类系数!H$3)</f>
        <v>588</v>
      </c>
      <c r="I101">
        <f>INT(数据源头!I100*怪物种类系数!I$3)</f>
        <v>353</v>
      </c>
      <c r="J101">
        <f>INT(数据源头!J100*怪物种类系数!J$3)</f>
        <v>1471</v>
      </c>
      <c r="K101">
        <f>INT(数据源头!K100*怪物种类系数!K$3)</f>
        <v>735</v>
      </c>
      <c r="L101" s="3">
        <v>12000</v>
      </c>
      <c r="M101" s="3">
        <v>0</v>
      </c>
      <c r="N101" s="3">
        <v>550</v>
      </c>
      <c r="O101" s="3">
        <v>0</v>
      </c>
      <c r="P101" s="3">
        <v>0</v>
      </c>
      <c r="Q101" s="3">
        <v>0</v>
      </c>
    </row>
    <row r="102" spans="1:17">
      <c r="A102">
        <v>100</v>
      </c>
      <c r="B102">
        <f>INT(数据源头!B101*怪物种类系数!B$3)</f>
        <v>279</v>
      </c>
      <c r="C102">
        <f>INT(数据源头!C101*怪物种类系数!C$3)</f>
        <v>21449</v>
      </c>
      <c r="D102">
        <f>INT(数据源头!D101*怪物种类系数!D$3)</f>
        <v>5595</v>
      </c>
      <c r="E102">
        <f>INT(数据源头!E101*怪物种类系数!E$3)</f>
        <v>5595</v>
      </c>
      <c r="F102">
        <f>INT(数据源头!F101*怪物种类系数!F$3)</f>
        <v>186</v>
      </c>
      <c r="G102">
        <f>INT(数据源头!G101*怪物种类系数!G$3)</f>
        <v>373</v>
      </c>
      <c r="H102">
        <f>INT(数据源头!H101*怪物种类系数!H$3)</f>
        <v>596</v>
      </c>
      <c r="I102">
        <f>INT(数据源头!I101*怪物种类系数!I$3)</f>
        <v>358</v>
      </c>
      <c r="J102">
        <f>INT(数据源头!J101*怪物种类系数!J$3)</f>
        <v>1492</v>
      </c>
      <c r="K102">
        <f>INT(数据源头!K101*怪物种类系数!K$3)</f>
        <v>746</v>
      </c>
      <c r="L102" s="3">
        <v>12000</v>
      </c>
      <c r="M102" s="3">
        <v>0</v>
      </c>
      <c r="N102" s="3">
        <v>550</v>
      </c>
      <c r="O102" s="3">
        <v>0</v>
      </c>
      <c r="P102" s="3">
        <v>0</v>
      </c>
      <c r="Q102" s="3">
        <v>0</v>
      </c>
    </row>
    <row r="103" spans="1:17">
      <c r="A103">
        <v>101</v>
      </c>
      <c r="B103">
        <f>INT(数据源头!B102*怪物种类系数!B$3)</f>
        <v>283</v>
      </c>
      <c r="C103">
        <f>INT(数据源头!C102*怪物种类系数!C$3)</f>
        <v>21747</v>
      </c>
      <c r="D103">
        <f>INT(数据源头!D102*怪物种类系数!D$3)</f>
        <v>5673</v>
      </c>
      <c r="E103">
        <f>INT(数据源头!E102*怪物种类系数!E$3)</f>
        <v>5673</v>
      </c>
      <c r="F103">
        <f>INT(数据源头!F102*怪物种类系数!F$3)</f>
        <v>189</v>
      </c>
      <c r="G103">
        <f>INT(数据源头!G102*怪物种类系数!G$3)</f>
        <v>378</v>
      </c>
      <c r="H103">
        <f>INT(数据源头!H102*怪物种类系数!H$3)</f>
        <v>605</v>
      </c>
      <c r="I103">
        <f>INT(数据源头!I102*怪物种类系数!I$3)</f>
        <v>363</v>
      </c>
      <c r="J103">
        <f>INT(数据源头!J102*怪物种类系数!J$3)</f>
        <v>1512</v>
      </c>
      <c r="K103">
        <f>INT(数据源头!K102*怪物种类系数!K$3)</f>
        <v>756</v>
      </c>
      <c r="L103" s="3">
        <v>12000</v>
      </c>
      <c r="M103" s="3">
        <v>0</v>
      </c>
      <c r="N103" s="3">
        <v>550</v>
      </c>
      <c r="O103" s="3">
        <v>0</v>
      </c>
      <c r="P103" s="3">
        <v>0</v>
      </c>
      <c r="Q103" s="3">
        <v>0</v>
      </c>
    </row>
    <row r="104" spans="1:17">
      <c r="A104">
        <v>102</v>
      </c>
      <c r="B104">
        <f>INT(数据源头!B103*怪物种类系数!B$3)</f>
        <v>287</v>
      </c>
      <c r="C104">
        <f>INT(数据源头!C103*怪物种类系数!C$3)</f>
        <v>22047</v>
      </c>
      <c r="D104">
        <f>INT(数据源头!D103*怪物种类系数!D$3)</f>
        <v>5751</v>
      </c>
      <c r="E104">
        <f>INT(数据源头!E103*怪物种类系数!E$3)</f>
        <v>5751</v>
      </c>
      <c r="F104">
        <f>INT(数据源头!F103*怪物种类系数!F$3)</f>
        <v>191</v>
      </c>
      <c r="G104">
        <f>INT(数据源头!G103*怪物种类系数!G$3)</f>
        <v>383</v>
      </c>
      <c r="H104">
        <f>INT(数据源头!H103*怪物种类系数!H$3)</f>
        <v>613</v>
      </c>
      <c r="I104">
        <f>INT(数据源头!I103*怪物种类系数!I$3)</f>
        <v>368</v>
      </c>
      <c r="J104">
        <f>INT(数据源头!J103*怪物种类系数!J$3)</f>
        <v>1533</v>
      </c>
      <c r="K104">
        <f>INT(数据源头!K103*怪物种类系数!K$3)</f>
        <v>766</v>
      </c>
      <c r="L104" s="3">
        <v>12000</v>
      </c>
      <c r="M104" s="3">
        <v>0</v>
      </c>
      <c r="N104" s="3">
        <v>550</v>
      </c>
      <c r="O104" s="3">
        <v>0</v>
      </c>
      <c r="P104" s="3">
        <v>0</v>
      </c>
      <c r="Q104" s="3">
        <v>0</v>
      </c>
    </row>
    <row r="105" spans="1:17">
      <c r="A105">
        <v>103</v>
      </c>
      <c r="B105">
        <f>INT(数据源头!B104*怪物种类系数!B$3)</f>
        <v>291</v>
      </c>
      <c r="C105">
        <f>INT(数据源头!C104*怪物种类系数!C$3)</f>
        <v>22348</v>
      </c>
      <c r="D105">
        <f>INT(数据源头!D104*怪物种类系数!D$3)</f>
        <v>5830</v>
      </c>
      <c r="E105">
        <f>INT(数据源头!E104*怪物种类系数!E$3)</f>
        <v>5830</v>
      </c>
      <c r="F105">
        <f>INT(数据源头!F104*怪物种类系数!F$3)</f>
        <v>194</v>
      </c>
      <c r="G105">
        <f>INT(数据源头!G104*怪物种类系数!G$3)</f>
        <v>388</v>
      </c>
      <c r="H105">
        <f>INT(数据源头!H104*怪物种类系数!H$3)</f>
        <v>621</v>
      </c>
      <c r="I105">
        <f>INT(数据源头!I104*怪物种类系数!I$3)</f>
        <v>373</v>
      </c>
      <c r="J105">
        <f>INT(数据源头!J104*怪物种类系数!J$3)</f>
        <v>1554</v>
      </c>
      <c r="K105">
        <f>INT(数据源头!K104*怪物种类系数!K$3)</f>
        <v>777</v>
      </c>
      <c r="L105" s="3">
        <v>12000</v>
      </c>
      <c r="M105" s="3">
        <v>0</v>
      </c>
      <c r="N105" s="3">
        <v>550</v>
      </c>
      <c r="O105" s="3">
        <v>0</v>
      </c>
      <c r="P105" s="3">
        <v>0</v>
      </c>
      <c r="Q105" s="3">
        <v>0</v>
      </c>
    </row>
    <row r="106" spans="1:17">
      <c r="A106">
        <v>104</v>
      </c>
      <c r="B106">
        <f>INT(数据源头!B105*怪物种类系数!B$3)</f>
        <v>295</v>
      </c>
      <c r="C106">
        <f>INT(数据源头!C105*怪物种类系数!C$3)</f>
        <v>22652</v>
      </c>
      <c r="D106">
        <f>INT(数据源头!D105*怪物种类系数!D$3)</f>
        <v>5909</v>
      </c>
      <c r="E106">
        <f>INT(数据源头!E105*怪物种类系数!E$3)</f>
        <v>5909</v>
      </c>
      <c r="F106">
        <f>INT(数据源头!F105*怪物种类系数!F$3)</f>
        <v>196</v>
      </c>
      <c r="G106">
        <f>INT(数据源头!G105*怪物种类系数!G$3)</f>
        <v>393</v>
      </c>
      <c r="H106">
        <f>INT(数据源头!H105*怪物种类系数!H$3)</f>
        <v>630</v>
      </c>
      <c r="I106">
        <f>INT(数据源头!I105*怪物种类系数!I$3)</f>
        <v>378</v>
      </c>
      <c r="J106">
        <f>INT(数据源头!J105*怪物种类系数!J$3)</f>
        <v>1575</v>
      </c>
      <c r="K106">
        <f>INT(数据源头!K105*怪物种类系数!K$3)</f>
        <v>787</v>
      </c>
      <c r="L106" s="3">
        <v>12000</v>
      </c>
      <c r="M106" s="3">
        <v>0</v>
      </c>
      <c r="N106" s="3">
        <v>550</v>
      </c>
      <c r="O106" s="3">
        <v>0</v>
      </c>
      <c r="P106" s="3">
        <v>0</v>
      </c>
      <c r="Q106" s="3">
        <v>0</v>
      </c>
    </row>
    <row r="107" spans="1:17">
      <c r="A107">
        <v>105</v>
      </c>
      <c r="B107">
        <f>INT(数据源头!B106*怪物种类系数!B$3)</f>
        <v>299</v>
      </c>
      <c r="C107">
        <f>INT(数据源头!C106*怪物种类系数!C$3)</f>
        <v>22956</v>
      </c>
      <c r="D107">
        <f>INT(数据源头!D106*怪物种类系数!D$3)</f>
        <v>5988</v>
      </c>
      <c r="E107">
        <f>INT(数据源头!E106*怪物种类系数!E$3)</f>
        <v>5988</v>
      </c>
      <c r="F107">
        <f>INT(数据源头!F106*怪物种类系数!F$3)</f>
        <v>199</v>
      </c>
      <c r="G107">
        <f>INT(数据源头!G106*怪物种类系数!G$3)</f>
        <v>399</v>
      </c>
      <c r="H107">
        <f>INT(数据源头!H106*怪物种类系数!H$3)</f>
        <v>638</v>
      </c>
      <c r="I107">
        <f>INT(数据源头!I106*怪物种类系数!I$3)</f>
        <v>383</v>
      </c>
      <c r="J107">
        <f>INT(数据源头!J106*怪物种类系数!J$3)</f>
        <v>1597</v>
      </c>
      <c r="K107">
        <f>INT(数据源头!K106*怪物种类系数!K$3)</f>
        <v>798</v>
      </c>
      <c r="L107" s="3">
        <v>12000</v>
      </c>
      <c r="M107" s="3">
        <v>0</v>
      </c>
      <c r="N107" s="3">
        <v>550</v>
      </c>
      <c r="O107" s="3">
        <v>0</v>
      </c>
      <c r="P107" s="3">
        <v>0</v>
      </c>
      <c r="Q107" s="3">
        <v>0</v>
      </c>
    </row>
    <row r="108" spans="1:17">
      <c r="A108">
        <v>106</v>
      </c>
      <c r="B108">
        <f>INT(数据源头!B107*怪物种类系数!B$3)</f>
        <v>303</v>
      </c>
      <c r="C108">
        <f>INT(数据源头!C107*怪物种类系数!C$3)</f>
        <v>23263</v>
      </c>
      <c r="D108">
        <f>INT(数据源头!D107*怪物种类系数!D$3)</f>
        <v>6068</v>
      </c>
      <c r="E108">
        <f>INT(数据源头!E107*怪物种类系数!E$3)</f>
        <v>6068</v>
      </c>
      <c r="F108">
        <f>INT(数据源头!F107*怪物种类系数!F$3)</f>
        <v>202</v>
      </c>
      <c r="G108">
        <f>INT(数据源头!G107*怪物种类系数!G$3)</f>
        <v>404</v>
      </c>
      <c r="H108">
        <f>INT(数据源头!H107*怪物种类系数!H$3)</f>
        <v>647</v>
      </c>
      <c r="I108">
        <f>INT(数据源头!I107*怪物种类系数!I$3)</f>
        <v>388</v>
      </c>
      <c r="J108">
        <f>INT(数据源头!J107*怪物种类系数!J$3)</f>
        <v>1618</v>
      </c>
      <c r="K108">
        <f>INT(数据源头!K107*怪物种类系数!K$3)</f>
        <v>809</v>
      </c>
      <c r="L108" s="3">
        <v>12000</v>
      </c>
      <c r="M108" s="3">
        <v>0</v>
      </c>
      <c r="N108" s="3">
        <v>550</v>
      </c>
      <c r="O108" s="3">
        <v>0</v>
      </c>
      <c r="P108" s="3">
        <v>0</v>
      </c>
      <c r="Q108" s="3">
        <v>0</v>
      </c>
    </row>
    <row r="109" spans="1:17">
      <c r="A109">
        <v>107</v>
      </c>
      <c r="B109">
        <f>INT(数据源头!B108*怪物种类系数!B$3)</f>
        <v>307</v>
      </c>
      <c r="C109">
        <f>INT(数据源头!C108*怪物种类系数!C$3)</f>
        <v>23571</v>
      </c>
      <c r="D109">
        <f>INT(数据源头!D108*怪物种类系数!D$3)</f>
        <v>6149</v>
      </c>
      <c r="E109">
        <f>INT(数据源头!E108*怪物种类系数!E$3)</f>
        <v>6149</v>
      </c>
      <c r="F109">
        <f>INT(数据源头!F108*怪物种类系数!F$3)</f>
        <v>204</v>
      </c>
      <c r="G109">
        <f>INT(数据源头!G108*怪物种类系数!G$3)</f>
        <v>409</v>
      </c>
      <c r="H109">
        <f>INT(数据源头!H108*怪物种类系数!H$3)</f>
        <v>655</v>
      </c>
      <c r="I109">
        <f>INT(数据源头!I108*怪物种类系数!I$3)</f>
        <v>393</v>
      </c>
      <c r="J109">
        <f>INT(数据源头!J108*怪物种类系数!J$3)</f>
        <v>1639</v>
      </c>
      <c r="K109">
        <f>INT(数据源头!K108*怪物种类系数!K$3)</f>
        <v>819</v>
      </c>
      <c r="L109" s="3">
        <v>12000</v>
      </c>
      <c r="M109" s="3">
        <v>0</v>
      </c>
      <c r="N109" s="3">
        <v>550</v>
      </c>
      <c r="O109" s="3">
        <v>0</v>
      </c>
      <c r="P109" s="3">
        <v>0</v>
      </c>
      <c r="Q109" s="3">
        <v>0</v>
      </c>
    </row>
    <row r="110" spans="1:17">
      <c r="A110">
        <v>108</v>
      </c>
      <c r="B110">
        <f>INT(数据源头!B109*怪物种类系数!B$3)</f>
        <v>311</v>
      </c>
      <c r="C110">
        <f>INT(数据源头!C109*怪物种类系数!C$3)</f>
        <v>23881</v>
      </c>
      <c r="D110">
        <f>INT(数据源头!D109*怪物种类系数!D$3)</f>
        <v>6230</v>
      </c>
      <c r="E110">
        <f>INT(数据源头!E109*怪物种类系数!E$3)</f>
        <v>6230</v>
      </c>
      <c r="F110">
        <f>INT(数据源头!F109*怪物种类系数!F$3)</f>
        <v>207</v>
      </c>
      <c r="G110">
        <f>INT(数据源头!G109*怪物种类系数!G$3)</f>
        <v>415</v>
      </c>
      <c r="H110">
        <f>INT(数据源头!H109*怪物种类系数!H$3)</f>
        <v>664</v>
      </c>
      <c r="I110">
        <f>INT(数据源头!I109*怪物种类系数!I$3)</f>
        <v>398</v>
      </c>
      <c r="J110">
        <f>INT(数据源头!J109*怪物种类系数!J$3)</f>
        <v>1661</v>
      </c>
      <c r="K110">
        <f>INT(数据源头!K109*怪物种类系数!K$3)</f>
        <v>830</v>
      </c>
      <c r="L110" s="3">
        <v>12000</v>
      </c>
      <c r="M110" s="3">
        <v>0</v>
      </c>
      <c r="N110" s="3">
        <v>550</v>
      </c>
      <c r="O110" s="3">
        <v>0</v>
      </c>
      <c r="P110" s="3">
        <v>0</v>
      </c>
      <c r="Q110" s="3">
        <v>0</v>
      </c>
    </row>
    <row r="111" spans="1:17">
      <c r="A111">
        <v>109</v>
      </c>
      <c r="B111">
        <f>INT(数据源头!B110*怪物种类系数!B$3)</f>
        <v>315</v>
      </c>
      <c r="C111">
        <f>INT(数据源头!C110*怪物种类系数!C$3)</f>
        <v>24193</v>
      </c>
      <c r="D111">
        <f>INT(数据源头!D110*怪物种类系数!D$3)</f>
        <v>6311</v>
      </c>
      <c r="E111">
        <f>INT(数据源头!E110*怪物种类系数!E$3)</f>
        <v>6311</v>
      </c>
      <c r="F111">
        <f>INT(数据源头!F110*怪物种类系数!F$3)</f>
        <v>210</v>
      </c>
      <c r="G111">
        <f>INT(数据源头!G110*怪物种类系数!G$3)</f>
        <v>420</v>
      </c>
      <c r="H111">
        <f>INT(数据源头!H110*怪物种类系数!H$3)</f>
        <v>673</v>
      </c>
      <c r="I111">
        <f>INT(数据源头!I110*怪物种类系数!I$3)</f>
        <v>403</v>
      </c>
      <c r="J111">
        <f>INT(数据源头!J110*怪物种类系数!J$3)</f>
        <v>1683</v>
      </c>
      <c r="K111">
        <f>INT(数据源头!K110*怪物种类系数!K$3)</f>
        <v>841</v>
      </c>
      <c r="L111" s="3">
        <v>12000</v>
      </c>
      <c r="M111" s="3">
        <v>0</v>
      </c>
      <c r="N111" s="3">
        <v>550</v>
      </c>
      <c r="O111" s="3">
        <v>0</v>
      </c>
      <c r="P111" s="3">
        <v>0</v>
      </c>
      <c r="Q111" s="3">
        <v>0</v>
      </c>
    </row>
    <row r="112" spans="1:17">
      <c r="A112">
        <v>110</v>
      </c>
      <c r="B112">
        <f>INT(数据源头!B111*怪物种类系数!B$3)</f>
        <v>319</v>
      </c>
      <c r="C112">
        <f>INT(数据源头!C111*怪物种类系数!C$3)</f>
        <v>24506</v>
      </c>
      <c r="D112">
        <f>INT(数据源头!D111*怪物种类系数!D$3)</f>
        <v>6393</v>
      </c>
      <c r="E112">
        <f>INT(数据源头!E111*怪物种类系数!E$3)</f>
        <v>6393</v>
      </c>
      <c r="F112">
        <f>INT(数据源头!F111*怪物种类系数!F$3)</f>
        <v>213</v>
      </c>
      <c r="G112">
        <f>INT(数据源头!G111*怪物种类系数!G$3)</f>
        <v>426</v>
      </c>
      <c r="H112">
        <f>INT(数据源头!H111*怪物种类系数!H$3)</f>
        <v>681</v>
      </c>
      <c r="I112">
        <f>INT(数据源头!I111*怪物种类系数!I$3)</f>
        <v>409</v>
      </c>
      <c r="J112">
        <f>INT(数据源头!J111*怪物种类系数!J$3)</f>
        <v>1704</v>
      </c>
      <c r="K112">
        <f>INT(数据源头!K111*怪物种类系数!K$3)</f>
        <v>852</v>
      </c>
      <c r="L112" s="3">
        <v>12000</v>
      </c>
      <c r="M112" s="3">
        <v>0</v>
      </c>
      <c r="N112" s="3">
        <v>550</v>
      </c>
      <c r="O112" s="3">
        <v>0</v>
      </c>
      <c r="P112" s="3">
        <v>0</v>
      </c>
      <c r="Q112" s="3">
        <v>0</v>
      </c>
    </row>
    <row r="113" spans="1:17">
      <c r="A113">
        <v>111</v>
      </c>
      <c r="B113">
        <f>INT(数据源头!B112*怪物种类系数!B$3)</f>
        <v>323</v>
      </c>
      <c r="C113">
        <f>INT(数据源头!C112*怪物种类系数!C$3)</f>
        <v>24821</v>
      </c>
      <c r="D113">
        <f>INT(数据源头!D112*怪物种类系数!D$3)</f>
        <v>6475</v>
      </c>
      <c r="E113">
        <f>INT(数据源头!E112*怪物种类系数!E$3)</f>
        <v>6475</v>
      </c>
      <c r="F113">
        <f>INT(数据源头!F112*怪物种类系数!F$3)</f>
        <v>215</v>
      </c>
      <c r="G113">
        <f>INT(数据源头!G112*怪物种类系数!G$3)</f>
        <v>431</v>
      </c>
      <c r="H113">
        <f>INT(数据源头!H112*怪物种类系数!H$3)</f>
        <v>690</v>
      </c>
      <c r="I113">
        <f>INT(数据源头!I112*怪物种类系数!I$3)</f>
        <v>414</v>
      </c>
      <c r="J113">
        <f>INT(数据源头!J112*怪物种类系数!J$3)</f>
        <v>1726</v>
      </c>
      <c r="K113">
        <f>INT(数据源头!K112*怪物种类系数!K$3)</f>
        <v>863</v>
      </c>
      <c r="L113" s="3">
        <v>12000</v>
      </c>
      <c r="M113" s="3">
        <v>0</v>
      </c>
      <c r="N113" s="3">
        <v>550</v>
      </c>
      <c r="O113" s="3">
        <v>0</v>
      </c>
      <c r="P113" s="3">
        <v>0</v>
      </c>
      <c r="Q113" s="3">
        <v>0</v>
      </c>
    </row>
    <row r="114" spans="1:17">
      <c r="A114">
        <v>112</v>
      </c>
      <c r="B114">
        <f>INT(数据源头!B113*怪物种类系数!B$3)</f>
        <v>327</v>
      </c>
      <c r="C114">
        <f>INT(数据源头!C113*怪物种类系数!C$3)</f>
        <v>25138</v>
      </c>
      <c r="D114">
        <f>INT(数据源头!D113*怪物种类系数!D$3)</f>
        <v>6557</v>
      </c>
      <c r="E114">
        <f>INT(数据源头!E113*怪物种类系数!E$3)</f>
        <v>6557</v>
      </c>
      <c r="F114">
        <f>INT(数据源头!F113*怪物种类系数!F$3)</f>
        <v>218</v>
      </c>
      <c r="G114">
        <f>INT(数据源头!G113*怪物种类系数!G$3)</f>
        <v>437</v>
      </c>
      <c r="H114">
        <f>INT(数据源头!H113*怪物种类系数!H$3)</f>
        <v>699</v>
      </c>
      <c r="I114">
        <f>INT(数据源头!I113*怪物种类系数!I$3)</f>
        <v>419</v>
      </c>
      <c r="J114">
        <f>INT(数据源头!J113*怪物种类系数!J$3)</f>
        <v>1748</v>
      </c>
      <c r="K114">
        <f>INT(数据源头!K113*怪物种类系数!K$3)</f>
        <v>874</v>
      </c>
      <c r="L114" s="3">
        <v>12000</v>
      </c>
      <c r="M114" s="3">
        <v>0</v>
      </c>
      <c r="N114" s="3">
        <v>550</v>
      </c>
      <c r="O114" s="3">
        <v>0</v>
      </c>
      <c r="P114" s="3">
        <v>0</v>
      </c>
      <c r="Q114" s="3">
        <v>0</v>
      </c>
    </row>
    <row r="115" spans="1:17">
      <c r="A115">
        <v>113</v>
      </c>
      <c r="B115">
        <f>INT(数据源头!B114*怪物种类系数!B$3)</f>
        <v>332</v>
      </c>
      <c r="C115">
        <f>INT(数据源头!C114*怪物种类系数!C$3)</f>
        <v>25457</v>
      </c>
      <c r="D115">
        <f>INT(数据源头!D114*怪物种类系数!D$3)</f>
        <v>6641</v>
      </c>
      <c r="E115">
        <f>INT(数据源头!E114*怪物种类系数!E$3)</f>
        <v>6641</v>
      </c>
      <c r="F115">
        <f>INT(数据源头!F114*怪物种类系数!F$3)</f>
        <v>221</v>
      </c>
      <c r="G115">
        <f>INT(数据源头!G114*怪物种类系数!G$3)</f>
        <v>442</v>
      </c>
      <c r="H115">
        <f>INT(数据源头!H114*怪物种类系数!H$3)</f>
        <v>708</v>
      </c>
      <c r="I115">
        <f>INT(数据源头!I114*怪物种类系数!I$3)</f>
        <v>425</v>
      </c>
      <c r="J115">
        <f>INT(数据源头!J114*怪物种类系数!J$3)</f>
        <v>1770</v>
      </c>
      <c r="K115">
        <f>INT(数据源头!K114*怪物种类系数!K$3)</f>
        <v>885</v>
      </c>
      <c r="L115" s="3">
        <v>12000</v>
      </c>
      <c r="M115" s="3">
        <v>0</v>
      </c>
      <c r="N115" s="3">
        <v>550</v>
      </c>
      <c r="O115" s="3">
        <v>0</v>
      </c>
      <c r="P115" s="3">
        <v>0</v>
      </c>
      <c r="Q115" s="3">
        <v>0</v>
      </c>
    </row>
    <row r="116" spans="1:17">
      <c r="A116">
        <v>114</v>
      </c>
      <c r="B116">
        <f>INT(数据源头!B115*怪物种类系数!B$3)</f>
        <v>336</v>
      </c>
      <c r="C116">
        <f>INT(数据源头!C115*怪物种类系数!C$3)</f>
        <v>25777</v>
      </c>
      <c r="D116">
        <f>INT(数据源头!D115*怪物种类系数!D$3)</f>
        <v>6724</v>
      </c>
      <c r="E116">
        <f>INT(数据源头!E115*怪物种类系数!E$3)</f>
        <v>6724</v>
      </c>
      <c r="F116">
        <f>INT(数据源头!F115*怪物种类系数!F$3)</f>
        <v>224</v>
      </c>
      <c r="G116">
        <f>INT(数据源头!G115*怪物种类系数!G$3)</f>
        <v>448</v>
      </c>
      <c r="H116">
        <f>INT(数据源头!H115*怪物种类系数!H$3)</f>
        <v>717</v>
      </c>
      <c r="I116">
        <f>INT(数据源头!I115*怪物种类系数!I$3)</f>
        <v>430</v>
      </c>
      <c r="J116">
        <f>INT(数据源头!J115*怪物种类系数!J$3)</f>
        <v>1793</v>
      </c>
      <c r="K116">
        <f>INT(数据源头!K115*怪物种类系数!K$3)</f>
        <v>896</v>
      </c>
      <c r="L116" s="3">
        <v>12000</v>
      </c>
      <c r="M116" s="3">
        <v>0</v>
      </c>
      <c r="N116" s="3">
        <v>550</v>
      </c>
      <c r="O116" s="3">
        <v>0</v>
      </c>
      <c r="P116" s="3">
        <v>0</v>
      </c>
      <c r="Q116" s="3">
        <v>0</v>
      </c>
    </row>
    <row r="117" spans="1:17">
      <c r="A117">
        <v>115</v>
      </c>
      <c r="B117">
        <f>INT(数据源头!B116*怪物种类系数!B$3)</f>
        <v>340</v>
      </c>
      <c r="C117">
        <f>INT(数据源头!C116*怪物种类系数!C$3)</f>
        <v>26099</v>
      </c>
      <c r="D117">
        <f>INT(数据源头!D116*怪物种类系数!D$3)</f>
        <v>6808</v>
      </c>
      <c r="E117">
        <f>INT(数据源头!E116*怪物种类系数!E$3)</f>
        <v>6808</v>
      </c>
      <c r="F117">
        <f>INT(数据源头!F116*怪物种类系数!F$3)</f>
        <v>226</v>
      </c>
      <c r="G117">
        <f>INT(数据源头!G116*怪物种类系数!G$3)</f>
        <v>453</v>
      </c>
      <c r="H117">
        <f>INT(数据源头!H116*怪物种类系数!H$3)</f>
        <v>726</v>
      </c>
      <c r="I117">
        <f>INT(数据源头!I116*怪物种类系数!I$3)</f>
        <v>435</v>
      </c>
      <c r="J117">
        <f>INT(数据源头!J116*怪物种类系数!J$3)</f>
        <v>1815</v>
      </c>
      <c r="K117">
        <f>INT(数据源头!K116*怪物种类系数!K$3)</f>
        <v>907</v>
      </c>
      <c r="L117" s="3">
        <v>12000</v>
      </c>
      <c r="M117" s="3">
        <v>0</v>
      </c>
      <c r="N117" s="3">
        <v>550</v>
      </c>
      <c r="O117" s="3">
        <v>0</v>
      </c>
      <c r="P117" s="3">
        <v>0</v>
      </c>
      <c r="Q117" s="3">
        <v>0</v>
      </c>
    </row>
    <row r="118" spans="1:17">
      <c r="A118">
        <v>116</v>
      </c>
      <c r="B118">
        <f>INT(数据源头!B117*怪物种类系数!B$3)</f>
        <v>344</v>
      </c>
      <c r="C118">
        <f>INT(数据源头!C117*怪物种类系数!C$3)</f>
        <v>26422</v>
      </c>
      <c r="D118">
        <f>INT(数据源头!D117*怪物种类系数!D$3)</f>
        <v>6892</v>
      </c>
      <c r="E118">
        <f>INT(数据源头!E117*怪物种类系数!E$3)</f>
        <v>6892</v>
      </c>
      <c r="F118">
        <f>INT(数据源头!F117*怪物种类系数!F$3)</f>
        <v>229</v>
      </c>
      <c r="G118">
        <f>INT(数据源头!G117*怪物种类系数!G$3)</f>
        <v>459</v>
      </c>
      <c r="H118">
        <f>INT(数据源头!H117*怪物种类系数!H$3)</f>
        <v>735</v>
      </c>
      <c r="I118">
        <f>INT(数据源头!I117*怪物种类系数!I$3)</f>
        <v>441</v>
      </c>
      <c r="J118">
        <f>INT(数据源头!J117*怪物种类系数!J$3)</f>
        <v>1838</v>
      </c>
      <c r="K118">
        <f>INT(数据源头!K117*怪物种类系数!K$3)</f>
        <v>919</v>
      </c>
      <c r="L118" s="3">
        <v>12000</v>
      </c>
      <c r="M118" s="3">
        <v>0</v>
      </c>
      <c r="N118" s="3">
        <v>550</v>
      </c>
      <c r="O118" s="3">
        <v>0</v>
      </c>
      <c r="P118" s="3">
        <v>0</v>
      </c>
      <c r="Q118" s="3">
        <v>0</v>
      </c>
    </row>
    <row r="119" spans="1:17">
      <c r="A119">
        <v>117</v>
      </c>
      <c r="B119">
        <f>INT(数据源头!B118*怪物种类系数!B$3)</f>
        <v>348</v>
      </c>
      <c r="C119">
        <f>INT(数据源头!C118*怪物种类系数!C$3)</f>
        <v>26748</v>
      </c>
      <c r="D119">
        <f>INT(数据源头!D118*怪物种类系数!D$3)</f>
        <v>6977</v>
      </c>
      <c r="E119">
        <f>INT(数据源头!E118*怪物种类系数!E$3)</f>
        <v>6977</v>
      </c>
      <c r="F119">
        <f>INT(数据源头!F118*怪物种类系数!F$3)</f>
        <v>232</v>
      </c>
      <c r="G119">
        <f>INT(数据源头!G118*怪物种类系数!G$3)</f>
        <v>465</v>
      </c>
      <c r="H119">
        <f>INT(数据源头!H118*怪物种类系数!H$3)</f>
        <v>744</v>
      </c>
      <c r="I119">
        <f>INT(数据源头!I118*怪物种类系数!I$3)</f>
        <v>446</v>
      </c>
      <c r="J119">
        <f>INT(数据源头!J118*怪物种类系数!J$3)</f>
        <v>1860</v>
      </c>
      <c r="K119">
        <f>INT(数据源头!K118*怪物种类系数!K$3)</f>
        <v>930</v>
      </c>
      <c r="L119" s="3">
        <v>12000</v>
      </c>
      <c r="M119" s="3">
        <v>0</v>
      </c>
      <c r="N119" s="3">
        <v>550</v>
      </c>
      <c r="O119" s="3">
        <v>0</v>
      </c>
      <c r="P119" s="3">
        <v>0</v>
      </c>
      <c r="Q119" s="3">
        <v>0</v>
      </c>
    </row>
    <row r="120" spans="1:17">
      <c r="A120">
        <v>118</v>
      </c>
      <c r="B120">
        <f>INT(数据源头!B119*怪物种类系数!B$3)</f>
        <v>353</v>
      </c>
      <c r="C120">
        <f>INT(数据源头!C119*怪物种类系数!C$3)</f>
        <v>27075</v>
      </c>
      <c r="D120">
        <f>INT(数据源头!D119*怪物种类系数!D$3)</f>
        <v>7063</v>
      </c>
      <c r="E120">
        <f>INT(数据源头!E119*怪物种类系数!E$3)</f>
        <v>7063</v>
      </c>
      <c r="F120">
        <f>INT(数据源头!F119*怪物种类系数!F$3)</f>
        <v>235</v>
      </c>
      <c r="G120">
        <f>INT(数据源头!G119*怪物种类系数!G$3)</f>
        <v>470</v>
      </c>
      <c r="H120">
        <f>INT(数据源头!H119*怪物种类系数!H$3)</f>
        <v>753</v>
      </c>
      <c r="I120">
        <f>INT(数据源头!I119*怪物种类系数!I$3)</f>
        <v>452</v>
      </c>
      <c r="J120">
        <f>INT(数据源头!J119*怪物种类系数!J$3)</f>
        <v>1883</v>
      </c>
      <c r="K120">
        <f>INT(数据源头!K119*怪物种类系数!K$3)</f>
        <v>941</v>
      </c>
      <c r="L120" s="3">
        <v>12000</v>
      </c>
      <c r="M120" s="3">
        <v>0</v>
      </c>
      <c r="N120" s="3">
        <v>550</v>
      </c>
      <c r="O120" s="3">
        <v>0</v>
      </c>
      <c r="P120" s="3">
        <v>0</v>
      </c>
      <c r="Q120" s="3">
        <v>0</v>
      </c>
    </row>
    <row r="121" spans="1:17">
      <c r="A121">
        <v>119</v>
      </c>
      <c r="B121">
        <f>INT(数据源头!B120*怪物种类系数!B$3)</f>
        <v>357</v>
      </c>
      <c r="C121">
        <f>INT(数据源头!C120*怪物种类系数!C$3)</f>
        <v>27404</v>
      </c>
      <c r="D121">
        <f>INT(数据源头!D120*怪物种类系数!D$3)</f>
        <v>7148</v>
      </c>
      <c r="E121">
        <f>INT(数据源头!E120*怪物种类系数!E$3)</f>
        <v>7148</v>
      </c>
      <c r="F121">
        <f>INT(数据源头!F120*怪物种类系数!F$3)</f>
        <v>238</v>
      </c>
      <c r="G121">
        <f>INT(数据源头!G120*怪物种类系数!G$3)</f>
        <v>476</v>
      </c>
      <c r="H121">
        <f>INT(数据源头!H120*怪物种类系数!H$3)</f>
        <v>762</v>
      </c>
      <c r="I121">
        <f>INT(数据源头!I120*怪物种类系数!I$3)</f>
        <v>457</v>
      </c>
      <c r="J121">
        <f>INT(数据源头!J120*怪物种类系数!J$3)</f>
        <v>1906</v>
      </c>
      <c r="K121">
        <f>INT(数据源头!K120*怪物种类系数!K$3)</f>
        <v>953</v>
      </c>
      <c r="L121" s="3">
        <v>12000</v>
      </c>
      <c r="M121" s="3">
        <v>0</v>
      </c>
      <c r="N121" s="3">
        <v>550</v>
      </c>
      <c r="O121" s="3">
        <v>0</v>
      </c>
      <c r="P121" s="3">
        <v>0</v>
      </c>
      <c r="Q121" s="3">
        <v>0</v>
      </c>
    </row>
    <row r="122" spans="1:17">
      <c r="A122">
        <v>120</v>
      </c>
      <c r="B122">
        <f>INT(数据源头!B121*怪物种类系数!B$3)</f>
        <v>361</v>
      </c>
      <c r="C122">
        <f>INT(数据源头!C121*怪物种类系数!C$3)</f>
        <v>27734</v>
      </c>
      <c r="D122">
        <f>INT(数据源头!D121*怪物种类系数!D$3)</f>
        <v>7235</v>
      </c>
      <c r="E122">
        <f>INT(数据源头!E121*怪物种类系数!E$3)</f>
        <v>7235</v>
      </c>
      <c r="F122">
        <f>INT(数据源头!F121*怪物种类系数!F$3)</f>
        <v>241</v>
      </c>
      <c r="G122">
        <f>INT(数据源头!G121*怪物种类系数!G$3)</f>
        <v>482</v>
      </c>
      <c r="H122">
        <f>INT(数据源头!H121*怪物种类系数!H$3)</f>
        <v>771</v>
      </c>
      <c r="I122">
        <f>INT(数据源头!I121*怪物种类系数!I$3)</f>
        <v>463</v>
      </c>
      <c r="J122">
        <f>INT(数据源头!J121*怪物种类系数!J$3)</f>
        <v>1929</v>
      </c>
      <c r="K122">
        <f>INT(数据源头!K121*怪物种类系数!K$3)</f>
        <v>964</v>
      </c>
      <c r="L122" s="3">
        <v>12000</v>
      </c>
      <c r="M122" s="3">
        <v>0</v>
      </c>
      <c r="N122" s="3">
        <v>550</v>
      </c>
      <c r="O122" s="3">
        <v>0</v>
      </c>
      <c r="P122" s="3">
        <v>0</v>
      </c>
      <c r="Q122" s="3">
        <v>0</v>
      </c>
    </row>
    <row r="123" spans="1:17">
      <c r="A123">
        <v>121</v>
      </c>
      <c r="B123">
        <f>INT(数据源头!B122*怪物种类系数!B$3)</f>
        <v>366</v>
      </c>
      <c r="C123">
        <f>INT(数据源头!C122*怪物种类系数!C$3)</f>
        <v>28066</v>
      </c>
      <c r="D123">
        <f>INT(数据源头!D122*怪物种类系数!D$3)</f>
        <v>7321</v>
      </c>
      <c r="E123">
        <f>INT(数据源头!E122*怪物种类系数!E$3)</f>
        <v>7321</v>
      </c>
      <c r="F123">
        <f>INT(数据源头!F122*怪物种类系数!F$3)</f>
        <v>244</v>
      </c>
      <c r="G123">
        <f>INT(数据源头!G122*怪物种类系数!G$3)</f>
        <v>488</v>
      </c>
      <c r="H123">
        <f>INT(数据源头!H122*怪物种类系数!H$3)</f>
        <v>780</v>
      </c>
      <c r="I123">
        <f>INT(数据源头!I122*怪物种类系数!I$3)</f>
        <v>468</v>
      </c>
      <c r="J123">
        <f>INT(数据源头!J122*怪物种类系数!J$3)</f>
        <v>1952</v>
      </c>
      <c r="K123">
        <f>INT(数据源头!K122*怪物种类系数!K$3)</f>
        <v>976</v>
      </c>
      <c r="L123" s="3">
        <v>12000</v>
      </c>
      <c r="M123" s="3">
        <v>0</v>
      </c>
      <c r="N123" s="3">
        <v>550</v>
      </c>
      <c r="O123" s="3">
        <v>0</v>
      </c>
      <c r="P123" s="3">
        <v>0</v>
      </c>
      <c r="Q123" s="3">
        <v>0</v>
      </c>
    </row>
    <row r="124" spans="1:17">
      <c r="A124">
        <v>122</v>
      </c>
      <c r="B124">
        <f>INT(数据源头!B123*怪物种类系数!B$3)</f>
        <v>370</v>
      </c>
      <c r="C124">
        <f>INT(数据源头!C123*怪物种类系数!C$3)</f>
        <v>28400</v>
      </c>
      <c r="D124">
        <f>INT(数据源头!D123*怪物种类系数!D$3)</f>
        <v>7408</v>
      </c>
      <c r="E124">
        <f>INT(数据源头!E123*怪物种类系数!E$3)</f>
        <v>7408</v>
      </c>
      <c r="F124">
        <f>INT(数据源头!F123*怪物种类系数!F$3)</f>
        <v>246</v>
      </c>
      <c r="G124">
        <f>INT(数据源头!G123*怪物种类系数!G$3)</f>
        <v>493</v>
      </c>
      <c r="H124">
        <f>INT(数据源头!H123*怪物种类系数!H$3)</f>
        <v>790</v>
      </c>
      <c r="I124">
        <f>INT(数据源头!I123*怪物种类系数!I$3)</f>
        <v>474</v>
      </c>
      <c r="J124">
        <f>INT(数据源头!J123*怪物种类系数!J$3)</f>
        <v>1975</v>
      </c>
      <c r="K124">
        <f>INT(数据源头!K123*怪物种类系数!K$3)</f>
        <v>987</v>
      </c>
      <c r="L124" s="3">
        <v>12000</v>
      </c>
      <c r="M124" s="3">
        <v>0</v>
      </c>
      <c r="N124" s="3">
        <v>550</v>
      </c>
      <c r="O124" s="3">
        <v>0</v>
      </c>
      <c r="P124" s="3">
        <v>0</v>
      </c>
      <c r="Q124" s="3">
        <v>0</v>
      </c>
    </row>
    <row r="125" spans="1:17">
      <c r="A125">
        <v>123</v>
      </c>
      <c r="B125">
        <f>INT(数据源头!B124*怪物种类系数!B$3)</f>
        <v>374</v>
      </c>
      <c r="C125">
        <f>INT(数据源头!C124*怪物种类系数!C$3)</f>
        <v>28736</v>
      </c>
      <c r="D125">
        <f>INT(数据源头!D124*怪物种类系数!D$3)</f>
        <v>7496</v>
      </c>
      <c r="E125">
        <f>INT(数据源头!E124*怪物种类系数!E$3)</f>
        <v>7496</v>
      </c>
      <c r="F125">
        <f>INT(数据源头!F124*怪物种类系数!F$3)</f>
        <v>249</v>
      </c>
      <c r="G125">
        <f>INT(数据源头!G124*怪物种类系数!G$3)</f>
        <v>499</v>
      </c>
      <c r="H125">
        <f>INT(数据源头!H124*怪物种类系数!H$3)</f>
        <v>799</v>
      </c>
      <c r="I125">
        <f>INT(数据源头!I124*怪物种类系数!I$3)</f>
        <v>479</v>
      </c>
      <c r="J125">
        <f>INT(数据源头!J124*怪物种类系数!J$3)</f>
        <v>1999</v>
      </c>
      <c r="K125">
        <f>INT(数据源头!K124*怪物种类系数!K$3)</f>
        <v>999</v>
      </c>
      <c r="L125" s="3">
        <v>12000</v>
      </c>
      <c r="M125" s="3">
        <v>0</v>
      </c>
      <c r="N125" s="3">
        <v>550</v>
      </c>
      <c r="O125" s="3">
        <v>0</v>
      </c>
      <c r="P125" s="3">
        <v>0</v>
      </c>
      <c r="Q125" s="3">
        <v>0</v>
      </c>
    </row>
    <row r="126" spans="1:17">
      <c r="A126">
        <v>124</v>
      </c>
      <c r="B126">
        <f>INT(数据源头!B125*怪物种类系数!B$3)</f>
        <v>379</v>
      </c>
      <c r="C126">
        <f>INT(数据源头!C125*怪物种类系数!C$3)</f>
        <v>29073</v>
      </c>
      <c r="D126">
        <f>INT(数据源头!D125*怪物种类系数!D$3)</f>
        <v>7584</v>
      </c>
      <c r="E126">
        <f>INT(数据源头!E125*怪物种类系数!E$3)</f>
        <v>7584</v>
      </c>
      <c r="F126">
        <f>INT(数据源头!F125*怪物种类系数!F$3)</f>
        <v>252</v>
      </c>
      <c r="G126">
        <f>INT(数据源头!G125*怪物种类系数!G$3)</f>
        <v>505</v>
      </c>
      <c r="H126">
        <f>INT(数据源头!H125*怪物种类系数!H$3)</f>
        <v>808</v>
      </c>
      <c r="I126">
        <f>INT(数据源头!I125*怪物种类系数!I$3)</f>
        <v>485</v>
      </c>
      <c r="J126">
        <f>INT(数据源头!J125*怪物种类系数!J$3)</f>
        <v>2022</v>
      </c>
      <c r="K126">
        <f>INT(数据源头!K125*怪物种类系数!K$3)</f>
        <v>1011</v>
      </c>
      <c r="L126" s="3">
        <v>12000</v>
      </c>
      <c r="M126" s="3">
        <v>0</v>
      </c>
      <c r="N126" s="3">
        <v>550</v>
      </c>
      <c r="O126" s="3">
        <v>0</v>
      </c>
      <c r="P126" s="3">
        <v>0</v>
      </c>
      <c r="Q126" s="3">
        <v>0</v>
      </c>
    </row>
    <row r="127" spans="1:17">
      <c r="A127">
        <v>125</v>
      </c>
      <c r="B127">
        <f>INT(数据源头!B126*怪物种类系数!B$3)</f>
        <v>383</v>
      </c>
      <c r="C127">
        <f>INT(数据源头!C126*怪物种类系数!C$3)</f>
        <v>29412</v>
      </c>
      <c r="D127">
        <f>INT(数据源头!D126*怪物种类系数!D$3)</f>
        <v>7672</v>
      </c>
      <c r="E127">
        <f>INT(数据源头!E126*怪物种类系数!E$3)</f>
        <v>7672</v>
      </c>
      <c r="F127">
        <f>INT(数据源头!F126*怪物种类系数!F$3)</f>
        <v>255</v>
      </c>
      <c r="G127">
        <f>INT(数据源头!G126*怪物种类系数!G$3)</f>
        <v>511</v>
      </c>
      <c r="H127">
        <f>INT(数据源头!H126*怪物种类系数!H$3)</f>
        <v>818</v>
      </c>
      <c r="I127">
        <f>INT(数据源头!I126*怪物种类系数!I$3)</f>
        <v>491</v>
      </c>
      <c r="J127">
        <f>INT(数据源头!J126*怪物种类系数!J$3)</f>
        <v>2046</v>
      </c>
      <c r="K127">
        <f>INT(数据源头!K126*怪物种类系数!K$3)</f>
        <v>1023</v>
      </c>
      <c r="L127" s="3">
        <v>12000</v>
      </c>
      <c r="M127" s="3">
        <v>0</v>
      </c>
      <c r="N127" s="3">
        <v>550</v>
      </c>
      <c r="O127" s="3">
        <v>0</v>
      </c>
      <c r="P127" s="3">
        <v>0</v>
      </c>
      <c r="Q127" s="3">
        <v>0</v>
      </c>
    </row>
    <row r="128" spans="1:17">
      <c r="A128">
        <v>126</v>
      </c>
      <c r="B128">
        <f>INT(数据源头!B127*怪物种类系数!B$3)</f>
        <v>388</v>
      </c>
      <c r="C128">
        <f>INT(数据源头!C127*怪物种类系数!C$3)</f>
        <v>29752</v>
      </c>
      <c r="D128">
        <f>INT(数据源头!D127*怪物种类系数!D$3)</f>
        <v>7761</v>
      </c>
      <c r="E128">
        <f>INT(数据源头!E127*怪物种类系数!E$3)</f>
        <v>7761</v>
      </c>
      <c r="F128">
        <f>INT(数据源头!F127*怪物种类系数!F$3)</f>
        <v>258</v>
      </c>
      <c r="G128">
        <f>INT(数据源头!G127*怪物种类系数!G$3)</f>
        <v>517</v>
      </c>
      <c r="H128">
        <f>INT(数据源头!H127*怪物种类系数!H$3)</f>
        <v>827</v>
      </c>
      <c r="I128">
        <f>INT(数据源头!I127*怪物种类系数!I$3)</f>
        <v>496</v>
      </c>
      <c r="J128">
        <f>INT(数据源头!J127*怪物种类系数!J$3)</f>
        <v>2069</v>
      </c>
      <c r="K128">
        <f>INT(数据源头!K127*怪物种类系数!K$3)</f>
        <v>1034</v>
      </c>
      <c r="L128" s="3">
        <v>12000</v>
      </c>
      <c r="M128" s="3">
        <v>0</v>
      </c>
      <c r="N128" s="3">
        <v>550</v>
      </c>
      <c r="O128" s="3">
        <v>0</v>
      </c>
      <c r="P128" s="3">
        <v>0</v>
      </c>
      <c r="Q128" s="3">
        <v>0</v>
      </c>
    </row>
    <row r="129" spans="1:17">
      <c r="A129">
        <v>127</v>
      </c>
      <c r="B129">
        <f>INT(数据源头!B128*怪物种类系数!B$3)</f>
        <v>392</v>
      </c>
      <c r="C129">
        <f>INT(数据源头!C128*怪物种类系数!C$3)</f>
        <v>30095</v>
      </c>
      <c r="D129">
        <f>INT(数据源头!D128*怪物种类系数!D$3)</f>
        <v>7850</v>
      </c>
      <c r="E129">
        <f>INT(数据源头!E128*怪物种类系数!E$3)</f>
        <v>7850</v>
      </c>
      <c r="F129">
        <f>INT(数据源头!F128*怪物种类系数!F$3)</f>
        <v>261</v>
      </c>
      <c r="G129">
        <f>INT(数据源头!G128*怪物种类系数!G$3)</f>
        <v>523</v>
      </c>
      <c r="H129">
        <f>INT(数据源头!H128*怪物种类系数!H$3)</f>
        <v>837</v>
      </c>
      <c r="I129">
        <f>INT(数据源头!I128*怪物种类系数!I$3)</f>
        <v>502</v>
      </c>
      <c r="J129">
        <f>INT(数据源头!J128*怪物种类系数!J$3)</f>
        <v>2093</v>
      </c>
      <c r="K129">
        <f>INT(数据源头!K128*怪物种类系数!K$3)</f>
        <v>1046</v>
      </c>
      <c r="L129" s="3">
        <v>12000</v>
      </c>
      <c r="M129" s="3">
        <v>0</v>
      </c>
      <c r="N129" s="3">
        <v>550</v>
      </c>
      <c r="O129" s="3">
        <v>0</v>
      </c>
      <c r="P129" s="3">
        <v>0</v>
      </c>
      <c r="Q129" s="3">
        <v>0</v>
      </c>
    </row>
    <row r="130" spans="1:17">
      <c r="A130">
        <v>128</v>
      </c>
      <c r="B130">
        <f>INT(数据源头!B129*怪物种类系数!B$3)</f>
        <v>397</v>
      </c>
      <c r="C130">
        <f>INT(数据源头!C129*怪物种类系数!C$3)</f>
        <v>30439</v>
      </c>
      <c r="D130">
        <f>INT(数据源头!D129*怪物种类系数!D$3)</f>
        <v>7940</v>
      </c>
      <c r="E130">
        <f>INT(数据源头!E129*怪物种类系数!E$3)</f>
        <v>7940</v>
      </c>
      <c r="F130">
        <f>INT(数据源头!F129*怪物种类系数!F$3)</f>
        <v>264</v>
      </c>
      <c r="G130">
        <f>INT(数据源头!G129*怪物种类系数!G$3)</f>
        <v>529</v>
      </c>
      <c r="H130">
        <f>INT(数据源头!H129*怪物种类系数!H$3)</f>
        <v>847</v>
      </c>
      <c r="I130">
        <f>INT(数据源头!I129*怪物种类系数!I$3)</f>
        <v>508</v>
      </c>
      <c r="J130">
        <f>INT(数据源头!J129*怪物种类系数!J$3)</f>
        <v>2117</v>
      </c>
      <c r="K130">
        <f>INT(数据源头!K129*怪物种类系数!K$3)</f>
        <v>1058</v>
      </c>
      <c r="L130" s="3">
        <v>12000</v>
      </c>
      <c r="M130" s="3">
        <v>0</v>
      </c>
      <c r="N130" s="3">
        <v>550</v>
      </c>
      <c r="O130" s="3">
        <v>0</v>
      </c>
      <c r="P130" s="3">
        <v>0</v>
      </c>
      <c r="Q130" s="3">
        <v>0</v>
      </c>
    </row>
    <row r="131" spans="1:17">
      <c r="A131">
        <v>129</v>
      </c>
      <c r="B131">
        <f>INT(数据源头!B130*怪物种类系数!B$3)</f>
        <v>401</v>
      </c>
      <c r="C131">
        <f>INT(数据源头!C130*怪物种类系数!C$3)</f>
        <v>30785</v>
      </c>
      <c r="D131">
        <f>INT(数据源头!D130*怪物种类系数!D$3)</f>
        <v>8030</v>
      </c>
      <c r="E131">
        <f>INT(数据源头!E130*怪物种类系数!E$3)</f>
        <v>8030</v>
      </c>
      <c r="F131">
        <f>INT(数据源头!F130*怪物种类系数!F$3)</f>
        <v>267</v>
      </c>
      <c r="G131">
        <f>INT(数据源头!G130*怪物种类系数!G$3)</f>
        <v>535</v>
      </c>
      <c r="H131">
        <f>INT(数据源头!H130*怪物种类系数!H$3)</f>
        <v>856</v>
      </c>
      <c r="I131">
        <f>INT(数据源头!I130*怪物种类系数!I$3)</f>
        <v>513</v>
      </c>
      <c r="J131">
        <f>INT(数据源头!J130*怪物种类系数!J$3)</f>
        <v>2141</v>
      </c>
      <c r="K131">
        <f>INT(数据源头!K130*怪物种类系数!K$3)</f>
        <v>1070</v>
      </c>
      <c r="L131" s="3">
        <v>12000</v>
      </c>
      <c r="M131" s="3">
        <v>0</v>
      </c>
      <c r="N131" s="3">
        <v>550</v>
      </c>
      <c r="O131" s="3">
        <v>0</v>
      </c>
      <c r="P131" s="3">
        <v>0</v>
      </c>
      <c r="Q131" s="3">
        <v>0</v>
      </c>
    </row>
    <row r="132" spans="1:17">
      <c r="A132">
        <v>130</v>
      </c>
      <c r="B132">
        <f>INT(数据源头!B131*怪物种类系数!B$3)</f>
        <v>406</v>
      </c>
      <c r="C132">
        <f>INT(数据源头!C131*怪物种类系数!C$3)</f>
        <v>31132</v>
      </c>
      <c r="D132">
        <f>INT(数据源头!D131*怪物种类系数!D$3)</f>
        <v>8121</v>
      </c>
      <c r="E132">
        <f>INT(数据源头!E131*怪物种类系数!E$3)</f>
        <v>8121</v>
      </c>
      <c r="F132">
        <f>INT(数据源头!F131*怪物种类系数!F$3)</f>
        <v>270</v>
      </c>
      <c r="G132">
        <f>INT(数据源头!G131*怪物种类系数!G$3)</f>
        <v>541</v>
      </c>
      <c r="H132">
        <f>INT(数据源头!H131*怪物种类系数!H$3)</f>
        <v>866</v>
      </c>
      <c r="I132">
        <f>INT(数据源头!I131*怪物种类系数!I$3)</f>
        <v>519</v>
      </c>
      <c r="J132">
        <f>INT(数据源头!J131*怪物种类系数!J$3)</f>
        <v>2165</v>
      </c>
      <c r="K132">
        <f>INT(数据源头!K131*怪物种类系数!K$3)</f>
        <v>1082</v>
      </c>
      <c r="L132" s="3">
        <v>12000</v>
      </c>
      <c r="M132" s="3">
        <v>0</v>
      </c>
      <c r="N132" s="3">
        <v>550</v>
      </c>
      <c r="O132" s="3">
        <v>0</v>
      </c>
      <c r="P132" s="3">
        <v>0</v>
      </c>
      <c r="Q132" s="3">
        <v>0</v>
      </c>
    </row>
    <row r="133" spans="1:17">
      <c r="A133">
        <v>131</v>
      </c>
      <c r="B133">
        <f>INT(数据源头!B132*怪物种类系数!B$3)</f>
        <v>410</v>
      </c>
      <c r="C133">
        <f>INT(数据源头!C132*怪物种类系数!C$3)</f>
        <v>31481</v>
      </c>
      <c r="D133">
        <f>INT(数据源头!D132*怪物种类系数!D$3)</f>
        <v>8212</v>
      </c>
      <c r="E133">
        <f>INT(数据源头!E132*怪物种类系数!E$3)</f>
        <v>8212</v>
      </c>
      <c r="F133">
        <f>INT(数据源头!F132*怪物种类系数!F$3)</f>
        <v>273</v>
      </c>
      <c r="G133">
        <f>INT(数据源头!G132*怪物种类系数!G$3)</f>
        <v>547</v>
      </c>
      <c r="H133">
        <f>INT(数据源头!H132*怪物种类系数!H$3)</f>
        <v>876</v>
      </c>
      <c r="I133">
        <f>INT(数据源头!I132*怪物种类系数!I$3)</f>
        <v>525</v>
      </c>
      <c r="J133">
        <f>INT(数据源头!J132*怪物种类系数!J$3)</f>
        <v>2190</v>
      </c>
      <c r="K133">
        <f>INT(数据源头!K132*怪物种类系数!K$3)</f>
        <v>1095</v>
      </c>
      <c r="L133" s="3">
        <v>12000</v>
      </c>
      <c r="M133" s="3">
        <v>0</v>
      </c>
      <c r="N133" s="3">
        <v>550</v>
      </c>
      <c r="O133" s="3">
        <v>0</v>
      </c>
      <c r="P133" s="3">
        <v>0</v>
      </c>
      <c r="Q133" s="3">
        <v>0</v>
      </c>
    </row>
    <row r="134" spans="1:17">
      <c r="A134">
        <v>132</v>
      </c>
      <c r="B134">
        <f>INT(数据源头!B133*怪物种类系数!B$3)</f>
        <v>415</v>
      </c>
      <c r="C134">
        <f>INT(数据源头!C133*怪物种类系数!C$3)</f>
        <v>31832</v>
      </c>
      <c r="D134">
        <f>INT(数据源头!D133*怪物种类系数!D$3)</f>
        <v>8304</v>
      </c>
      <c r="E134">
        <f>INT(数据源头!E133*怪物种类系数!E$3)</f>
        <v>8304</v>
      </c>
      <c r="F134">
        <f>INT(数据源头!F133*怪物种类系数!F$3)</f>
        <v>276</v>
      </c>
      <c r="G134">
        <f>INT(数据源头!G133*怪物种类系数!G$3)</f>
        <v>553</v>
      </c>
      <c r="H134">
        <f>INT(数据源头!H133*怪物种类系数!H$3)</f>
        <v>885</v>
      </c>
      <c r="I134">
        <f>INT(数据源头!I133*怪物种类系数!I$3)</f>
        <v>531</v>
      </c>
      <c r="J134">
        <f>INT(数据源头!J133*怪物种类系数!J$3)</f>
        <v>2214</v>
      </c>
      <c r="K134">
        <f>INT(数据源头!K133*怪物种类系数!K$3)</f>
        <v>1107</v>
      </c>
      <c r="L134" s="3">
        <v>12000</v>
      </c>
      <c r="M134" s="3">
        <v>0</v>
      </c>
      <c r="N134" s="3">
        <v>550</v>
      </c>
      <c r="O134" s="3">
        <v>0</v>
      </c>
      <c r="P134" s="3">
        <v>0</v>
      </c>
      <c r="Q134" s="3">
        <v>0</v>
      </c>
    </row>
    <row r="135" spans="1:17">
      <c r="A135">
        <v>133</v>
      </c>
      <c r="B135">
        <f>INT(数据源头!B134*怪物种类系数!B$3)</f>
        <v>419</v>
      </c>
      <c r="C135">
        <f>INT(数据源头!C134*怪物种类系数!C$3)</f>
        <v>32185</v>
      </c>
      <c r="D135">
        <f>INT(数据源头!D134*怪物种类系数!D$3)</f>
        <v>8396</v>
      </c>
      <c r="E135">
        <f>INT(数据源头!E134*怪物种类系数!E$3)</f>
        <v>8396</v>
      </c>
      <c r="F135">
        <f>INT(数据源头!F134*怪物种类系数!F$3)</f>
        <v>279</v>
      </c>
      <c r="G135">
        <f>INT(数据源头!G134*怪物种类系数!G$3)</f>
        <v>559</v>
      </c>
      <c r="H135">
        <f>INT(数据源头!H134*怪物种类系数!H$3)</f>
        <v>895</v>
      </c>
      <c r="I135">
        <f>INT(数据源头!I134*怪物种类系数!I$3)</f>
        <v>537</v>
      </c>
      <c r="J135">
        <f>INT(数据源头!J134*怪物种类系数!J$3)</f>
        <v>2238</v>
      </c>
      <c r="K135">
        <f>INT(数据源头!K134*怪物种类系数!K$3)</f>
        <v>1119</v>
      </c>
      <c r="L135" s="3">
        <v>12000</v>
      </c>
      <c r="M135" s="3">
        <v>0</v>
      </c>
      <c r="N135" s="3">
        <v>550</v>
      </c>
      <c r="O135" s="3">
        <v>0</v>
      </c>
      <c r="P135" s="3">
        <v>0</v>
      </c>
      <c r="Q135" s="3">
        <v>0</v>
      </c>
    </row>
    <row r="136" spans="1:17">
      <c r="A136">
        <v>134</v>
      </c>
      <c r="B136">
        <f>INT(数据源头!B135*怪物种类系数!B$3)</f>
        <v>424</v>
      </c>
      <c r="C136">
        <f>INT(数据源头!C135*怪物种类系数!C$3)</f>
        <v>32539</v>
      </c>
      <c r="D136">
        <f>INT(数据源头!D135*怪物种类系数!D$3)</f>
        <v>8488</v>
      </c>
      <c r="E136">
        <f>INT(数据源头!E135*怪物种类系数!E$3)</f>
        <v>8488</v>
      </c>
      <c r="F136">
        <f>INT(数据源头!F135*怪物种类系数!F$3)</f>
        <v>282</v>
      </c>
      <c r="G136">
        <f>INT(数据源头!G135*怪物种类系数!G$3)</f>
        <v>565</v>
      </c>
      <c r="H136">
        <f>INT(数据源头!H135*怪物种类系数!H$3)</f>
        <v>905</v>
      </c>
      <c r="I136">
        <f>INT(数据源头!I135*怪物种类系数!I$3)</f>
        <v>543</v>
      </c>
      <c r="J136">
        <f>INT(数据源头!J135*怪物种类系数!J$3)</f>
        <v>2263</v>
      </c>
      <c r="K136">
        <f>INT(数据源头!K135*怪物种类系数!K$3)</f>
        <v>1131</v>
      </c>
      <c r="L136" s="3">
        <v>12000</v>
      </c>
      <c r="M136" s="3">
        <v>0</v>
      </c>
      <c r="N136" s="3">
        <v>550</v>
      </c>
      <c r="O136" s="3">
        <v>0</v>
      </c>
      <c r="P136" s="3">
        <v>0</v>
      </c>
      <c r="Q136" s="3">
        <v>0</v>
      </c>
    </row>
    <row r="137" spans="1:17">
      <c r="A137">
        <v>135</v>
      </c>
      <c r="B137">
        <f>INT(数据源头!B136*怪物种类系数!B$3)</f>
        <v>429</v>
      </c>
      <c r="C137">
        <f>INT(数据源头!C136*怪物种类系数!C$3)</f>
        <v>32895</v>
      </c>
      <c r="D137">
        <f>INT(数据源头!D136*怪物种类系数!D$3)</f>
        <v>8581</v>
      </c>
      <c r="E137">
        <f>INT(数据源头!E136*怪物种类系数!E$3)</f>
        <v>8581</v>
      </c>
      <c r="F137">
        <f>INT(数据源头!F136*怪物种类系数!F$3)</f>
        <v>286</v>
      </c>
      <c r="G137">
        <f>INT(数据源头!G136*怪物种类系数!G$3)</f>
        <v>572</v>
      </c>
      <c r="H137">
        <f>INT(数据源头!H136*怪物种类系数!H$3)</f>
        <v>915</v>
      </c>
      <c r="I137">
        <f>INT(数据源头!I136*怪物种类系数!I$3)</f>
        <v>549</v>
      </c>
      <c r="J137">
        <f>INT(数据源头!J136*怪物种类系数!J$3)</f>
        <v>2288</v>
      </c>
      <c r="K137">
        <f>INT(数据源头!K136*怪物种类系数!K$3)</f>
        <v>1144</v>
      </c>
      <c r="L137" s="3">
        <v>12000</v>
      </c>
      <c r="M137" s="3">
        <v>0</v>
      </c>
      <c r="N137" s="3">
        <v>550</v>
      </c>
      <c r="O137" s="3">
        <v>0</v>
      </c>
      <c r="P137" s="3">
        <v>0</v>
      </c>
      <c r="Q137" s="3">
        <v>0</v>
      </c>
    </row>
    <row r="138" spans="1:17">
      <c r="A138">
        <v>136</v>
      </c>
      <c r="B138">
        <f>INT(数据源头!B137*怪物种类系数!B$3)</f>
        <v>433</v>
      </c>
      <c r="C138">
        <f>INT(数据源头!C137*怪物种类系数!C$3)</f>
        <v>33253</v>
      </c>
      <c r="D138">
        <f>INT(数据源头!D137*怪物种类系数!D$3)</f>
        <v>8674</v>
      </c>
      <c r="E138">
        <f>INT(数据源头!E137*怪物种类系数!E$3)</f>
        <v>8674</v>
      </c>
      <c r="F138">
        <f>INT(数据源头!F137*怪物种类系数!F$3)</f>
        <v>289</v>
      </c>
      <c r="G138">
        <f>INT(数据源头!G137*怪物种类系数!G$3)</f>
        <v>578</v>
      </c>
      <c r="H138">
        <f>INT(数据源头!H137*怪物种类系数!H$3)</f>
        <v>925</v>
      </c>
      <c r="I138">
        <f>INT(数据源头!I137*怪物种类系数!I$3)</f>
        <v>555</v>
      </c>
      <c r="J138">
        <f>INT(数据源头!J137*怪物种类系数!J$3)</f>
        <v>2313</v>
      </c>
      <c r="K138">
        <f>INT(数据源头!K137*怪物种类系数!K$3)</f>
        <v>1156</v>
      </c>
      <c r="L138" s="3">
        <v>12000</v>
      </c>
      <c r="M138" s="3">
        <v>0</v>
      </c>
      <c r="N138" s="3">
        <v>550</v>
      </c>
      <c r="O138" s="3">
        <v>0</v>
      </c>
      <c r="P138" s="3">
        <v>0</v>
      </c>
      <c r="Q138" s="3">
        <v>0</v>
      </c>
    </row>
    <row r="139" spans="1:17">
      <c r="A139">
        <v>137</v>
      </c>
      <c r="B139">
        <f>INT(数据源头!B138*怪物种类系数!B$3)</f>
        <v>438</v>
      </c>
      <c r="C139">
        <f>INT(数据源头!C138*怪物种类系数!C$3)</f>
        <v>33612</v>
      </c>
      <c r="D139">
        <f>INT(数据源头!D138*怪物种类系数!D$3)</f>
        <v>8768</v>
      </c>
      <c r="E139">
        <f>INT(数据源头!E138*怪物种类系数!E$3)</f>
        <v>8768</v>
      </c>
      <c r="F139">
        <f>INT(数据源头!F138*怪物种类系数!F$3)</f>
        <v>292</v>
      </c>
      <c r="G139">
        <f>INT(数据源头!G138*怪物种类系数!G$3)</f>
        <v>584</v>
      </c>
      <c r="H139">
        <f>INT(数据源头!H138*怪物种类系数!H$3)</f>
        <v>935</v>
      </c>
      <c r="I139">
        <f>INT(数据源头!I138*怪物种类系数!I$3)</f>
        <v>561</v>
      </c>
      <c r="J139">
        <f>INT(数据源头!J138*怪物种类系数!J$3)</f>
        <v>2338</v>
      </c>
      <c r="K139">
        <f>INT(数据源头!K138*怪物种类系数!K$3)</f>
        <v>1169</v>
      </c>
      <c r="L139" s="3">
        <v>12000</v>
      </c>
      <c r="M139" s="3">
        <v>0</v>
      </c>
      <c r="N139" s="3">
        <v>550</v>
      </c>
      <c r="O139" s="3">
        <v>0</v>
      </c>
      <c r="P139" s="3">
        <v>0</v>
      </c>
      <c r="Q139" s="3">
        <v>0</v>
      </c>
    </row>
    <row r="140" spans="1:17">
      <c r="A140">
        <v>138</v>
      </c>
      <c r="B140">
        <f>INT(数据源头!B139*怪物种类系数!B$3)</f>
        <v>443</v>
      </c>
      <c r="C140">
        <f>INT(数据源头!C139*怪物种类系数!C$3)</f>
        <v>33974</v>
      </c>
      <c r="D140">
        <f>INT(数据源头!D139*怪物种类系数!D$3)</f>
        <v>8862</v>
      </c>
      <c r="E140">
        <f>INT(数据源头!E139*怪物种类系数!E$3)</f>
        <v>8862</v>
      </c>
      <c r="F140">
        <f>INT(数据源头!F139*怪物种类系数!F$3)</f>
        <v>295</v>
      </c>
      <c r="G140">
        <f>INT(数据源头!G139*怪物种类系数!G$3)</f>
        <v>590</v>
      </c>
      <c r="H140">
        <f>INT(数据源头!H139*怪物种类系数!H$3)</f>
        <v>945</v>
      </c>
      <c r="I140">
        <f>INT(数据源头!I139*怪物种类系数!I$3)</f>
        <v>567</v>
      </c>
      <c r="J140">
        <f>INT(数据源头!J139*怪物种类系数!J$3)</f>
        <v>2363</v>
      </c>
      <c r="K140">
        <f>INT(数据源头!K139*怪物种类系数!K$3)</f>
        <v>1181</v>
      </c>
      <c r="L140" s="3">
        <v>12000</v>
      </c>
      <c r="M140" s="3">
        <v>0</v>
      </c>
      <c r="N140" s="3">
        <v>550</v>
      </c>
      <c r="O140" s="3">
        <v>0</v>
      </c>
      <c r="P140" s="3">
        <v>0</v>
      </c>
      <c r="Q140" s="3">
        <v>0</v>
      </c>
    </row>
    <row r="141" spans="1:17">
      <c r="A141">
        <v>139</v>
      </c>
      <c r="B141">
        <f>INT(数据源头!B140*怪物种类系数!B$3)</f>
        <v>447</v>
      </c>
      <c r="C141">
        <f>INT(数据源头!C140*怪物种类系数!C$3)</f>
        <v>34336</v>
      </c>
      <c r="D141">
        <f>INT(数据源头!D140*怪物种类系数!D$3)</f>
        <v>8957</v>
      </c>
      <c r="E141">
        <f>INT(数据源头!E140*怪物种类系数!E$3)</f>
        <v>8957</v>
      </c>
      <c r="F141">
        <f>INT(数据源头!F140*怪物种类系数!F$3)</f>
        <v>298</v>
      </c>
      <c r="G141">
        <f>INT(数据源头!G140*怪物种类系数!G$3)</f>
        <v>597</v>
      </c>
      <c r="H141">
        <f>INT(数据源头!H140*怪物种类系数!H$3)</f>
        <v>955</v>
      </c>
      <c r="I141">
        <f>INT(数据源头!I140*怪物种类系数!I$3)</f>
        <v>573</v>
      </c>
      <c r="J141">
        <f>INT(数据源头!J140*怪物种类系数!J$3)</f>
        <v>2388</v>
      </c>
      <c r="K141">
        <f>INT(数据源头!K140*怪物种类系数!K$3)</f>
        <v>1194</v>
      </c>
      <c r="L141" s="3">
        <v>12000</v>
      </c>
      <c r="M141" s="3">
        <v>0</v>
      </c>
      <c r="N141" s="3">
        <v>550</v>
      </c>
      <c r="O141" s="3">
        <v>0</v>
      </c>
      <c r="P141" s="3">
        <v>0</v>
      </c>
      <c r="Q141" s="3">
        <v>0</v>
      </c>
    </row>
    <row r="142" spans="1:17">
      <c r="A142">
        <v>140</v>
      </c>
      <c r="B142">
        <f>INT(数据源头!B141*怪物种类系数!B$3)</f>
        <v>452</v>
      </c>
      <c r="C142">
        <f>INT(数据源头!C141*怪物种类系数!C$3)</f>
        <v>34701</v>
      </c>
      <c r="D142">
        <f>INT(数据源头!D141*怪物种类系数!D$3)</f>
        <v>9052</v>
      </c>
      <c r="E142">
        <f>INT(数据源头!E141*怪物种类系数!E$3)</f>
        <v>9052</v>
      </c>
      <c r="F142">
        <f>INT(数据源头!F141*怪物种类系数!F$3)</f>
        <v>301</v>
      </c>
      <c r="G142">
        <f>INT(数据源头!G141*怪物种类系数!G$3)</f>
        <v>603</v>
      </c>
      <c r="H142">
        <f>INT(数据源头!H141*怪物种类系数!H$3)</f>
        <v>965</v>
      </c>
      <c r="I142">
        <f>INT(数据源头!I141*怪物种类系数!I$3)</f>
        <v>579</v>
      </c>
      <c r="J142">
        <f>INT(数据源头!J141*怪物种类系数!J$3)</f>
        <v>2414</v>
      </c>
      <c r="K142">
        <f>INT(数据源头!K141*怪物种类系数!K$3)</f>
        <v>1207</v>
      </c>
      <c r="L142" s="3">
        <v>12000</v>
      </c>
      <c r="M142" s="3">
        <v>0</v>
      </c>
      <c r="N142" s="3">
        <v>550</v>
      </c>
      <c r="O142" s="3">
        <v>0</v>
      </c>
      <c r="P142" s="3">
        <v>0</v>
      </c>
      <c r="Q142" s="3">
        <v>0</v>
      </c>
    </row>
    <row r="143" spans="1:17">
      <c r="A143">
        <v>141</v>
      </c>
      <c r="B143">
        <f>INT(数据源头!B142*怪物种类系数!B$3)</f>
        <v>457</v>
      </c>
      <c r="C143">
        <f>INT(数据源头!C142*怪物种类系数!C$3)</f>
        <v>35067</v>
      </c>
      <c r="D143">
        <f>INT(数据源头!D142*怪物种类系数!D$3)</f>
        <v>9148</v>
      </c>
      <c r="E143">
        <f>INT(数据源头!E142*怪物种类系数!E$3)</f>
        <v>9148</v>
      </c>
      <c r="F143">
        <f>INT(数据源头!F142*怪物种类系数!F$3)</f>
        <v>304</v>
      </c>
      <c r="G143">
        <f>INT(数据源头!G142*怪物种类系数!G$3)</f>
        <v>609</v>
      </c>
      <c r="H143">
        <f>INT(数据源头!H142*怪物种类系数!H$3)</f>
        <v>975</v>
      </c>
      <c r="I143">
        <f>INT(数据源头!I142*怪物种类系数!I$3)</f>
        <v>585</v>
      </c>
      <c r="J143">
        <f>INT(数据源头!J142*怪物种类系数!J$3)</f>
        <v>2439</v>
      </c>
      <c r="K143">
        <f>INT(数据源头!K142*怪物种类系数!K$3)</f>
        <v>1219</v>
      </c>
      <c r="L143" s="3">
        <v>12000</v>
      </c>
      <c r="M143" s="3">
        <v>0</v>
      </c>
      <c r="N143" s="3">
        <v>550</v>
      </c>
      <c r="O143" s="3">
        <v>0</v>
      </c>
      <c r="P143" s="3">
        <v>0</v>
      </c>
      <c r="Q143" s="3">
        <v>0</v>
      </c>
    </row>
    <row r="144" spans="1:17">
      <c r="A144">
        <v>142</v>
      </c>
      <c r="B144">
        <f>INT(数据源头!B143*怪物种类系数!B$3)</f>
        <v>462</v>
      </c>
      <c r="C144">
        <f>INT(数据源头!C143*怪物种类系数!C$3)</f>
        <v>35435</v>
      </c>
      <c r="D144">
        <f>INT(数据源头!D143*怪物种类系数!D$3)</f>
        <v>9244</v>
      </c>
      <c r="E144">
        <f>INT(数据源头!E143*怪物种类系数!E$3)</f>
        <v>9244</v>
      </c>
      <c r="F144">
        <f>INT(数据源头!F143*怪物种类系数!F$3)</f>
        <v>308</v>
      </c>
      <c r="G144">
        <f>INT(数据源头!G143*怪物种类系数!G$3)</f>
        <v>616</v>
      </c>
      <c r="H144">
        <f>INT(数据源头!H143*怪物种类系数!H$3)</f>
        <v>986</v>
      </c>
      <c r="I144">
        <f>INT(数据源头!I143*怪物种类系数!I$3)</f>
        <v>591</v>
      </c>
      <c r="J144">
        <f>INT(数据源头!J143*怪物种类系数!J$3)</f>
        <v>2465</v>
      </c>
      <c r="K144">
        <f>INT(数据源头!K143*怪物种类系数!K$3)</f>
        <v>1232</v>
      </c>
      <c r="L144" s="3">
        <v>12000</v>
      </c>
      <c r="M144" s="3">
        <v>0</v>
      </c>
      <c r="N144" s="3">
        <v>550</v>
      </c>
      <c r="O144" s="3">
        <v>0</v>
      </c>
      <c r="P144" s="3">
        <v>0</v>
      </c>
      <c r="Q144" s="3">
        <v>0</v>
      </c>
    </row>
    <row r="145" spans="1:17">
      <c r="A145">
        <v>143</v>
      </c>
      <c r="B145">
        <f>INT(数据源头!B144*怪物种类系数!B$3)</f>
        <v>467</v>
      </c>
      <c r="C145">
        <f>INT(数据源头!C144*怪物种类系数!C$3)</f>
        <v>35805</v>
      </c>
      <c r="D145">
        <f>INT(数据源头!D144*怪物种类系数!D$3)</f>
        <v>9340</v>
      </c>
      <c r="E145">
        <f>INT(数据源头!E144*怪物种类系数!E$3)</f>
        <v>9340</v>
      </c>
      <c r="F145">
        <f>INT(数据源头!F144*怪物种类系数!F$3)</f>
        <v>311</v>
      </c>
      <c r="G145">
        <f>INT(数据源头!G144*怪物种类系数!G$3)</f>
        <v>622</v>
      </c>
      <c r="H145">
        <f>INT(数据源头!H144*怪物种类系数!H$3)</f>
        <v>996</v>
      </c>
      <c r="I145">
        <f>INT(数据源头!I144*怪物种类系数!I$3)</f>
        <v>597</v>
      </c>
      <c r="J145">
        <f>INT(数据源头!J144*怪物种类系数!J$3)</f>
        <v>2490</v>
      </c>
      <c r="K145">
        <f>INT(数据源头!K144*怪物种类系数!K$3)</f>
        <v>1245</v>
      </c>
      <c r="L145" s="3">
        <v>12000</v>
      </c>
      <c r="M145" s="3">
        <v>0</v>
      </c>
      <c r="N145" s="3">
        <v>550</v>
      </c>
      <c r="O145" s="3">
        <v>0</v>
      </c>
      <c r="P145" s="3">
        <v>0</v>
      </c>
      <c r="Q145" s="3">
        <v>0</v>
      </c>
    </row>
    <row r="146" spans="1:17">
      <c r="A146">
        <v>144</v>
      </c>
      <c r="B146">
        <f>INT(数据源头!B145*怪物种类系数!B$3)</f>
        <v>471</v>
      </c>
      <c r="C146">
        <f>INT(数据源头!C145*怪物种类系数!C$3)</f>
        <v>36176</v>
      </c>
      <c r="D146">
        <f>INT(数据源头!D145*怪物种类系数!D$3)</f>
        <v>9437</v>
      </c>
      <c r="E146">
        <f>INT(数据源头!E145*怪物种类系数!E$3)</f>
        <v>9437</v>
      </c>
      <c r="F146">
        <f>INT(数据源头!F145*怪物种类系数!F$3)</f>
        <v>314</v>
      </c>
      <c r="G146">
        <f>INT(数据源头!G145*怪物种类系数!G$3)</f>
        <v>629</v>
      </c>
      <c r="H146">
        <f>INT(数据源头!H145*怪物种类系数!H$3)</f>
        <v>1006</v>
      </c>
      <c r="I146">
        <f>INT(数据源头!I145*怪物种类系数!I$3)</f>
        <v>603</v>
      </c>
      <c r="J146">
        <f>INT(数据源头!J145*怪物种类系数!J$3)</f>
        <v>2516</v>
      </c>
      <c r="K146">
        <f>INT(数据源头!K145*怪物种类系数!K$3)</f>
        <v>1258</v>
      </c>
      <c r="L146" s="3">
        <v>12000</v>
      </c>
      <c r="M146" s="3">
        <v>0</v>
      </c>
      <c r="N146" s="3">
        <v>550</v>
      </c>
      <c r="O146" s="3">
        <v>0</v>
      </c>
      <c r="P146" s="3">
        <v>0</v>
      </c>
      <c r="Q146" s="3">
        <v>0</v>
      </c>
    </row>
    <row r="147" spans="1:17">
      <c r="A147">
        <v>145</v>
      </c>
      <c r="B147">
        <f>INT(数据源头!B146*怪物种类系数!B$3)</f>
        <v>476</v>
      </c>
      <c r="C147">
        <f>INT(数据源头!C146*怪物种类系数!C$3)</f>
        <v>36549</v>
      </c>
      <c r="D147">
        <f>INT(数据源头!D146*怪物种类系数!D$3)</f>
        <v>9534</v>
      </c>
      <c r="E147">
        <f>INT(数据源头!E146*怪物种类系数!E$3)</f>
        <v>9534</v>
      </c>
      <c r="F147">
        <f>INT(数据源头!F146*怪物种类系数!F$3)</f>
        <v>317</v>
      </c>
      <c r="G147">
        <f>INT(数据源头!G146*怪物种类系数!G$3)</f>
        <v>635</v>
      </c>
      <c r="H147">
        <f>INT(数据源头!H146*怪物种类系数!H$3)</f>
        <v>1017</v>
      </c>
      <c r="I147">
        <f>INT(数据源头!I146*怪物种类系数!I$3)</f>
        <v>610</v>
      </c>
      <c r="J147">
        <f>INT(数据源头!J146*怪物种类系数!J$3)</f>
        <v>2542</v>
      </c>
      <c r="K147">
        <f>INT(数据源头!K146*怪物种类系数!K$3)</f>
        <v>1271</v>
      </c>
      <c r="L147" s="3">
        <v>12000</v>
      </c>
      <c r="M147" s="3">
        <v>0</v>
      </c>
      <c r="N147" s="3">
        <v>550</v>
      </c>
      <c r="O147" s="3">
        <v>0</v>
      </c>
      <c r="P147" s="3">
        <v>0</v>
      </c>
      <c r="Q147" s="3">
        <v>0</v>
      </c>
    </row>
    <row r="148" spans="1:17">
      <c r="A148">
        <v>146</v>
      </c>
      <c r="B148">
        <f>INT(数据源头!B147*怪物种类系数!B$3)</f>
        <v>481</v>
      </c>
      <c r="C148">
        <f>INT(数据源头!C147*怪物种类系数!C$3)</f>
        <v>36924</v>
      </c>
      <c r="D148">
        <f>INT(数据源头!D147*怪物种类系数!D$3)</f>
        <v>9632</v>
      </c>
      <c r="E148">
        <f>INT(数据源头!E147*怪物种类系数!E$3)</f>
        <v>9632</v>
      </c>
      <c r="F148">
        <f>INT(数据源头!F147*怪物种类系数!F$3)</f>
        <v>321</v>
      </c>
      <c r="G148">
        <f>INT(数据源头!G147*怪物种类系数!G$3)</f>
        <v>642</v>
      </c>
      <c r="H148">
        <f>INT(数据源头!H147*怪物种类系数!H$3)</f>
        <v>1027</v>
      </c>
      <c r="I148">
        <f>INT(数据源头!I147*怪物种类系数!I$3)</f>
        <v>616</v>
      </c>
      <c r="J148">
        <f>INT(数据源头!J147*怪物种类系数!J$3)</f>
        <v>2568</v>
      </c>
      <c r="K148">
        <f>INT(数据源头!K147*怪物种类系数!K$3)</f>
        <v>1284</v>
      </c>
      <c r="L148" s="3">
        <v>12000</v>
      </c>
      <c r="M148" s="3">
        <v>0</v>
      </c>
      <c r="N148" s="3">
        <v>550</v>
      </c>
      <c r="O148" s="3">
        <v>0</v>
      </c>
      <c r="P148" s="3">
        <v>0</v>
      </c>
      <c r="Q148" s="3">
        <v>0</v>
      </c>
    </row>
    <row r="149" spans="1:17">
      <c r="A149">
        <v>147</v>
      </c>
      <c r="B149">
        <f>INT(数据源头!B148*怪物种类系数!B$3)</f>
        <v>486</v>
      </c>
      <c r="C149">
        <f>INT(数据源头!C148*怪物种类系数!C$3)</f>
        <v>37301</v>
      </c>
      <c r="D149">
        <f>INT(数据源头!D148*怪物种类系数!D$3)</f>
        <v>9730</v>
      </c>
      <c r="E149">
        <f>INT(数据源头!E148*怪物种类系数!E$3)</f>
        <v>9730</v>
      </c>
      <c r="F149">
        <f>INT(数据源头!F148*怪物种类系数!F$3)</f>
        <v>324</v>
      </c>
      <c r="G149">
        <f>INT(数据源头!G148*怪物种类系数!G$3)</f>
        <v>648</v>
      </c>
      <c r="H149">
        <f>INT(数据源头!H148*怪物种类系数!H$3)</f>
        <v>1037</v>
      </c>
      <c r="I149">
        <f>INT(数据源头!I148*怪物种类系数!I$3)</f>
        <v>622</v>
      </c>
      <c r="J149">
        <f>INT(数据源头!J148*怪物种类系数!J$3)</f>
        <v>2594</v>
      </c>
      <c r="K149">
        <f>INT(数据源头!K148*怪物种类系数!K$3)</f>
        <v>1297</v>
      </c>
      <c r="L149" s="3">
        <v>12000</v>
      </c>
      <c r="M149" s="3">
        <v>0</v>
      </c>
      <c r="N149" s="3">
        <v>550</v>
      </c>
      <c r="O149" s="3">
        <v>0</v>
      </c>
      <c r="P149" s="3">
        <v>0</v>
      </c>
      <c r="Q149" s="3">
        <v>0</v>
      </c>
    </row>
    <row r="150" spans="1:17">
      <c r="A150">
        <v>148</v>
      </c>
      <c r="B150">
        <f>INT(数据源头!B149*怪物种类系数!B$3)</f>
        <v>491</v>
      </c>
      <c r="C150">
        <f>INT(数据源头!C149*怪物种类系数!C$3)</f>
        <v>37679</v>
      </c>
      <c r="D150">
        <f>INT(数据源头!D149*怪物种类系数!D$3)</f>
        <v>9829</v>
      </c>
      <c r="E150">
        <f>INT(数据源头!E149*怪物种类系数!E$3)</f>
        <v>9829</v>
      </c>
      <c r="F150">
        <f>INT(数据源头!F149*怪物种类系数!F$3)</f>
        <v>327</v>
      </c>
      <c r="G150">
        <f>INT(数据源头!G149*怪物种类系数!G$3)</f>
        <v>655</v>
      </c>
      <c r="H150">
        <f>INT(数据源头!H149*怪物种类系数!H$3)</f>
        <v>1048</v>
      </c>
      <c r="I150">
        <f>INT(数据源头!I149*怪物种类系数!I$3)</f>
        <v>629</v>
      </c>
      <c r="J150">
        <f>INT(数据源头!J149*怪物种类系数!J$3)</f>
        <v>2621</v>
      </c>
      <c r="K150">
        <f>INT(数据源头!K149*怪物种类系数!K$3)</f>
        <v>1310</v>
      </c>
      <c r="L150" s="3">
        <v>12000</v>
      </c>
      <c r="M150" s="3">
        <v>0</v>
      </c>
      <c r="N150" s="3">
        <v>550</v>
      </c>
      <c r="O150" s="3">
        <v>0</v>
      </c>
      <c r="P150" s="3">
        <v>0</v>
      </c>
      <c r="Q150" s="3">
        <v>0</v>
      </c>
    </row>
    <row r="151" spans="1:17">
      <c r="A151">
        <v>149</v>
      </c>
      <c r="B151">
        <f>INT(数据源头!B150*怪物种类系数!B$3)</f>
        <v>496</v>
      </c>
      <c r="C151">
        <f>INT(数据源头!C150*怪物种类系数!C$3)</f>
        <v>38059</v>
      </c>
      <c r="D151">
        <f>INT(数据源头!D150*怪物种类系数!D$3)</f>
        <v>9928</v>
      </c>
      <c r="E151">
        <f>INT(数据源头!E150*怪物种类系数!E$3)</f>
        <v>9928</v>
      </c>
      <c r="F151">
        <f>INT(数据源头!F150*怪物种类系数!F$3)</f>
        <v>330</v>
      </c>
      <c r="G151">
        <f>INT(数据源头!G150*怪物种类系数!G$3)</f>
        <v>661</v>
      </c>
      <c r="H151">
        <f>INT(数据源头!H150*怪物种类系数!H$3)</f>
        <v>1059</v>
      </c>
      <c r="I151">
        <f>INT(数据源头!I150*怪物种类系数!I$3)</f>
        <v>635</v>
      </c>
      <c r="J151">
        <f>INT(数据源头!J150*怪物种类系数!J$3)</f>
        <v>2647</v>
      </c>
      <c r="K151">
        <f>INT(数据源头!K150*怪物种类系数!K$3)</f>
        <v>1323</v>
      </c>
      <c r="L151" s="3">
        <v>12000</v>
      </c>
      <c r="M151" s="3">
        <v>0</v>
      </c>
      <c r="N151" s="3">
        <v>550</v>
      </c>
      <c r="O151" s="3">
        <v>0</v>
      </c>
      <c r="P151" s="3">
        <v>0</v>
      </c>
      <c r="Q151" s="3">
        <v>0</v>
      </c>
    </row>
    <row r="152" spans="1:17">
      <c r="A152">
        <v>150</v>
      </c>
      <c r="B152">
        <f>INT(数据源头!B151*怪物种类系数!B$3)</f>
        <v>501</v>
      </c>
      <c r="C152">
        <f>INT(数据源头!C151*怪物种类系数!C$3)</f>
        <v>38440</v>
      </c>
      <c r="D152">
        <f>INT(数据源头!D151*怪物种类系数!D$3)</f>
        <v>10028</v>
      </c>
      <c r="E152">
        <f>INT(数据源头!E151*怪物种类系数!E$3)</f>
        <v>10028</v>
      </c>
      <c r="F152">
        <f>INT(数据源头!F151*怪物种类系数!F$3)</f>
        <v>334</v>
      </c>
      <c r="G152">
        <f>INT(数据源头!G151*怪物种类系数!G$3)</f>
        <v>668</v>
      </c>
      <c r="H152">
        <f>INT(数据源头!H151*怪物种类系数!H$3)</f>
        <v>1069</v>
      </c>
      <c r="I152">
        <f>INT(数据源头!I151*怪物种类系数!I$3)</f>
        <v>641</v>
      </c>
      <c r="J152">
        <f>INT(数据源头!J151*怪物种类系数!J$3)</f>
        <v>2674</v>
      </c>
      <c r="K152">
        <f>INT(数据源头!K151*怪物种类系数!K$3)</f>
        <v>1337</v>
      </c>
      <c r="L152" s="3">
        <v>12000</v>
      </c>
      <c r="M152" s="3">
        <v>0</v>
      </c>
      <c r="N152" s="3">
        <v>550</v>
      </c>
      <c r="O152" s="3">
        <v>0</v>
      </c>
      <c r="P152" s="3">
        <v>0</v>
      </c>
      <c r="Q152" s="3">
        <v>0</v>
      </c>
    </row>
    <row r="153" spans="1:17">
      <c r="A153">
        <v>151</v>
      </c>
      <c r="B153">
        <f>INT(数据源头!B152*怪物种类系数!B$3)</f>
        <v>506</v>
      </c>
      <c r="C153">
        <f>INT(数据源头!C152*怪物种类系数!C$3)</f>
        <v>38824</v>
      </c>
      <c r="D153">
        <f>INT(数据源头!D152*怪物种类系数!D$3)</f>
        <v>10128</v>
      </c>
      <c r="E153">
        <f>INT(数据源头!E152*怪物种类系数!E$3)</f>
        <v>10128</v>
      </c>
      <c r="F153">
        <f>INT(数据源头!F152*怪物种类系数!F$3)</f>
        <v>337</v>
      </c>
      <c r="G153">
        <f>INT(数据源头!G152*怪物种类系数!G$3)</f>
        <v>675</v>
      </c>
      <c r="H153">
        <f>INT(数据源头!H152*怪物种类系数!H$3)</f>
        <v>1080</v>
      </c>
      <c r="I153">
        <f>INT(数据源头!I152*怪物种类系数!I$3)</f>
        <v>648</v>
      </c>
      <c r="J153">
        <f>INT(数据源头!J152*怪物种类系数!J$3)</f>
        <v>2700</v>
      </c>
      <c r="K153">
        <f>INT(数据源头!K152*怪物种类系数!K$3)</f>
        <v>1350</v>
      </c>
      <c r="L153" s="3">
        <v>12000</v>
      </c>
      <c r="M153" s="3">
        <v>0</v>
      </c>
      <c r="N153" s="3">
        <v>550</v>
      </c>
      <c r="O153" s="3">
        <v>0</v>
      </c>
      <c r="P153" s="3">
        <v>0</v>
      </c>
      <c r="Q153" s="3">
        <v>0</v>
      </c>
    </row>
    <row r="154" spans="1:17">
      <c r="A154">
        <v>152</v>
      </c>
      <c r="B154">
        <f>INT(数据源头!B153*怪物种类系数!B$3)</f>
        <v>511</v>
      </c>
      <c r="C154">
        <f>INT(数据源头!C153*怪物种类系数!C$3)</f>
        <v>39209</v>
      </c>
      <c r="D154">
        <f>INT(数据源头!D153*怪物种类系数!D$3)</f>
        <v>10228</v>
      </c>
      <c r="E154">
        <f>INT(数据源头!E153*怪物种类系数!E$3)</f>
        <v>10228</v>
      </c>
      <c r="F154">
        <f>INT(数据源头!F153*怪物种类系数!F$3)</f>
        <v>340</v>
      </c>
      <c r="G154">
        <f>INT(数据源头!G153*怪物种类系数!G$3)</f>
        <v>681</v>
      </c>
      <c r="H154">
        <f>INT(数据源头!H153*怪物种类系数!H$3)</f>
        <v>1091</v>
      </c>
      <c r="I154">
        <f>INT(数据源头!I153*怪物种类系数!I$3)</f>
        <v>654</v>
      </c>
      <c r="J154">
        <f>INT(数据源头!J153*怪物种类系数!J$3)</f>
        <v>2727</v>
      </c>
      <c r="K154">
        <f>INT(数据源头!K153*怪物种类系数!K$3)</f>
        <v>1363</v>
      </c>
      <c r="L154" s="3">
        <v>12000</v>
      </c>
      <c r="M154" s="3">
        <v>0</v>
      </c>
      <c r="N154" s="3">
        <v>550</v>
      </c>
      <c r="O154" s="3">
        <v>0</v>
      </c>
      <c r="P154" s="3">
        <v>0</v>
      </c>
      <c r="Q154" s="3">
        <v>0</v>
      </c>
    </row>
    <row r="155" spans="1:17">
      <c r="A155">
        <v>153</v>
      </c>
      <c r="B155">
        <f>INT(数据源头!B154*怪物种类系数!B$3)</f>
        <v>516</v>
      </c>
      <c r="C155">
        <f>INT(数据源头!C154*怪物种类系数!C$3)</f>
        <v>39595</v>
      </c>
      <c r="D155">
        <f>INT(数据源头!D154*怪物种类系数!D$3)</f>
        <v>10329</v>
      </c>
      <c r="E155">
        <f>INT(数据源头!E154*怪物种类系数!E$3)</f>
        <v>10329</v>
      </c>
      <c r="F155">
        <f>INT(数据源头!F154*怪物种类系数!F$3)</f>
        <v>344</v>
      </c>
      <c r="G155">
        <f>INT(数据源头!G154*怪物种类系数!G$3)</f>
        <v>688</v>
      </c>
      <c r="H155">
        <f>INT(数据源头!H154*怪物种类系数!H$3)</f>
        <v>1101</v>
      </c>
      <c r="I155">
        <f>INT(数据源头!I154*怪物种类系数!I$3)</f>
        <v>661</v>
      </c>
      <c r="J155">
        <f>INT(数据源头!J154*怪物种类系数!J$3)</f>
        <v>2754</v>
      </c>
      <c r="K155">
        <f>INT(数据源头!K154*怪物种类系数!K$3)</f>
        <v>1377</v>
      </c>
      <c r="L155" s="3">
        <v>12000</v>
      </c>
      <c r="M155" s="3">
        <v>0</v>
      </c>
      <c r="N155" s="3">
        <v>550</v>
      </c>
      <c r="O155" s="3">
        <v>0</v>
      </c>
      <c r="P155" s="3">
        <v>0</v>
      </c>
      <c r="Q155" s="3">
        <v>0</v>
      </c>
    </row>
    <row r="156" spans="1:17">
      <c r="A156">
        <v>154</v>
      </c>
      <c r="B156">
        <f>INT(数据源头!B155*怪物种类系数!B$3)</f>
        <v>521</v>
      </c>
      <c r="C156">
        <f>INT(数据源头!C155*怪物种类系数!C$3)</f>
        <v>39984</v>
      </c>
      <c r="D156">
        <f>INT(数据源头!D155*怪物种类系数!D$3)</f>
        <v>10430</v>
      </c>
      <c r="E156">
        <f>INT(数据源头!E155*怪物种类系数!E$3)</f>
        <v>10430</v>
      </c>
      <c r="F156">
        <f>INT(数据源头!F155*怪物种类系数!F$3)</f>
        <v>347</v>
      </c>
      <c r="G156">
        <f>INT(数据源头!G155*怪物种类系数!G$3)</f>
        <v>695</v>
      </c>
      <c r="H156">
        <f>INT(数据源头!H155*怪物种类系数!H$3)</f>
        <v>1112</v>
      </c>
      <c r="I156">
        <f>INT(数据源头!I155*怪物种类系数!I$3)</f>
        <v>667</v>
      </c>
      <c r="J156">
        <f>INT(数据源头!J155*怪物种类系数!J$3)</f>
        <v>2781</v>
      </c>
      <c r="K156">
        <f>INT(数据源头!K155*怪物种类系数!K$3)</f>
        <v>1390</v>
      </c>
      <c r="L156" s="3">
        <v>12000</v>
      </c>
      <c r="M156" s="3">
        <v>0</v>
      </c>
      <c r="N156" s="3">
        <v>550</v>
      </c>
      <c r="O156" s="3">
        <v>0</v>
      </c>
      <c r="P156" s="3">
        <v>0</v>
      </c>
      <c r="Q156" s="3">
        <v>0</v>
      </c>
    </row>
    <row r="157" spans="1:17">
      <c r="A157">
        <v>155</v>
      </c>
      <c r="B157">
        <f>INT(数据源头!B156*怪物种类系数!B$3)</f>
        <v>526</v>
      </c>
      <c r="C157">
        <f>INT(数据源头!C156*怪物种类系数!C$3)</f>
        <v>40374</v>
      </c>
      <c r="D157">
        <f>INT(数据源头!D156*怪物种类系数!D$3)</f>
        <v>10532</v>
      </c>
      <c r="E157">
        <f>INT(数据源头!E156*怪物种类系数!E$3)</f>
        <v>10532</v>
      </c>
      <c r="F157">
        <f>INT(数据源头!F156*怪物种类系数!F$3)</f>
        <v>351</v>
      </c>
      <c r="G157">
        <f>INT(数据源头!G156*怪物种类系数!G$3)</f>
        <v>702</v>
      </c>
      <c r="H157">
        <f>INT(数据源头!H156*怪物种类系数!H$3)</f>
        <v>1123</v>
      </c>
      <c r="I157">
        <f>INT(数据源头!I156*怪物种类系数!I$3)</f>
        <v>674</v>
      </c>
      <c r="J157">
        <f>INT(数据源头!J156*怪物种类系数!J$3)</f>
        <v>2808</v>
      </c>
      <c r="K157">
        <f>INT(数据源头!K156*怪物种类系数!K$3)</f>
        <v>1404</v>
      </c>
      <c r="L157" s="3">
        <v>12000</v>
      </c>
      <c r="M157" s="3">
        <v>0</v>
      </c>
      <c r="N157" s="3">
        <v>550</v>
      </c>
      <c r="O157" s="3">
        <v>0</v>
      </c>
      <c r="P157" s="3">
        <v>0</v>
      </c>
      <c r="Q157" s="3">
        <v>0</v>
      </c>
    </row>
    <row r="158" spans="1:17">
      <c r="A158">
        <v>156</v>
      </c>
      <c r="B158">
        <f>INT(数据源头!B157*怪物种类系数!B$3)</f>
        <v>531</v>
      </c>
      <c r="C158">
        <f>INT(数据源头!C157*怪物种类系数!C$3)</f>
        <v>40766</v>
      </c>
      <c r="D158">
        <f>INT(数据源头!D157*怪物种类系数!D$3)</f>
        <v>10634</v>
      </c>
      <c r="E158">
        <f>INT(数据源头!E157*怪物种类系数!E$3)</f>
        <v>10634</v>
      </c>
      <c r="F158">
        <f>INT(数据源头!F157*怪物种类系数!F$3)</f>
        <v>354</v>
      </c>
      <c r="G158">
        <f>INT(数据源头!G157*怪物种类系数!G$3)</f>
        <v>708</v>
      </c>
      <c r="H158">
        <f>INT(数据源头!H157*怪物种类系数!H$3)</f>
        <v>1134</v>
      </c>
      <c r="I158">
        <f>INT(数据源头!I157*怪物种类系数!I$3)</f>
        <v>680</v>
      </c>
      <c r="J158">
        <f>INT(数据源头!J157*怪物种类系数!J$3)</f>
        <v>2835</v>
      </c>
      <c r="K158">
        <f>INT(数据源头!K157*怪物种类系数!K$3)</f>
        <v>1417</v>
      </c>
      <c r="L158" s="3">
        <v>12000</v>
      </c>
      <c r="M158" s="3">
        <v>0</v>
      </c>
      <c r="N158" s="3">
        <v>550</v>
      </c>
      <c r="O158" s="3">
        <v>0</v>
      </c>
      <c r="P158" s="3">
        <v>0</v>
      </c>
      <c r="Q158" s="3">
        <v>0</v>
      </c>
    </row>
    <row r="159" spans="1:17">
      <c r="A159">
        <v>157</v>
      </c>
      <c r="B159">
        <f>INT(数据源头!B158*怪物种类系数!B$3)</f>
        <v>536</v>
      </c>
      <c r="C159">
        <f>INT(数据源头!C158*怪物种类系数!C$3)</f>
        <v>41159</v>
      </c>
      <c r="D159">
        <f>INT(数据源头!D158*怪物种类系数!D$3)</f>
        <v>10737</v>
      </c>
      <c r="E159">
        <f>INT(数据源头!E158*怪物种类系数!E$3)</f>
        <v>10737</v>
      </c>
      <c r="F159">
        <f>INT(数据源头!F158*怪物种类系数!F$3)</f>
        <v>357</v>
      </c>
      <c r="G159">
        <f>INT(数据源头!G158*怪物种类系数!G$3)</f>
        <v>715</v>
      </c>
      <c r="H159">
        <f>INT(数据源头!H158*怪物种类系数!H$3)</f>
        <v>1145</v>
      </c>
      <c r="I159">
        <f>INT(数据源头!I158*怪物种类系数!I$3)</f>
        <v>687</v>
      </c>
      <c r="J159">
        <f>INT(数据源头!J158*怪物种类系数!J$3)</f>
        <v>2863</v>
      </c>
      <c r="K159">
        <f>INT(数据源头!K158*怪物种类系数!K$3)</f>
        <v>1431</v>
      </c>
      <c r="L159" s="3">
        <v>12000</v>
      </c>
      <c r="M159" s="3">
        <v>0</v>
      </c>
      <c r="N159" s="3">
        <v>550</v>
      </c>
      <c r="O159" s="3">
        <v>0</v>
      </c>
      <c r="P159" s="3">
        <v>0</v>
      </c>
      <c r="Q159" s="3">
        <v>0</v>
      </c>
    </row>
    <row r="160" spans="1:17">
      <c r="A160">
        <v>158</v>
      </c>
      <c r="B160">
        <f>INT(数据源头!B159*怪物种类系数!B$3)</f>
        <v>542</v>
      </c>
      <c r="C160">
        <f>INT(数据源头!C159*怪物种类系数!C$3)</f>
        <v>41555</v>
      </c>
      <c r="D160">
        <f>INT(数据源头!D159*怪物种类系数!D$3)</f>
        <v>10840</v>
      </c>
      <c r="E160">
        <f>INT(数据源头!E159*怪物种类系数!E$3)</f>
        <v>10840</v>
      </c>
      <c r="F160">
        <f>INT(数据源头!F159*怪物种类系数!F$3)</f>
        <v>361</v>
      </c>
      <c r="G160">
        <f>INT(数据源头!G159*怪物种类系数!G$3)</f>
        <v>722</v>
      </c>
      <c r="H160">
        <f>INT(数据源头!H159*怪物种类系数!H$3)</f>
        <v>1156</v>
      </c>
      <c r="I160">
        <f>INT(数据源头!I159*怪物种类系数!I$3)</f>
        <v>693</v>
      </c>
      <c r="J160">
        <f>INT(数据源头!J159*怪物种类系数!J$3)</f>
        <v>2890</v>
      </c>
      <c r="K160">
        <f>INT(数据源头!K159*怪物种类系数!K$3)</f>
        <v>1445</v>
      </c>
      <c r="L160" s="3">
        <v>12000</v>
      </c>
      <c r="M160" s="3">
        <v>0</v>
      </c>
      <c r="N160" s="3">
        <v>550</v>
      </c>
      <c r="O160" s="3">
        <v>0</v>
      </c>
      <c r="P160" s="3">
        <v>0</v>
      </c>
      <c r="Q160" s="3">
        <v>0</v>
      </c>
    </row>
    <row r="161" spans="1:17">
      <c r="A161">
        <v>159</v>
      </c>
      <c r="B161">
        <f>INT(数据源头!B160*怪物种类系数!B$3)</f>
        <v>547</v>
      </c>
      <c r="C161">
        <f>INT(数据源头!C160*怪物种类系数!C$3)</f>
        <v>41952</v>
      </c>
      <c r="D161">
        <f>INT(数据源头!D160*怪物种类系数!D$3)</f>
        <v>10944</v>
      </c>
      <c r="E161">
        <f>INT(数据源头!E160*怪物种类系数!E$3)</f>
        <v>10944</v>
      </c>
      <c r="F161">
        <f>INT(数据源头!F160*怪物种类系数!F$3)</f>
        <v>364</v>
      </c>
      <c r="G161">
        <f>INT(数据源头!G160*怪物种类系数!G$3)</f>
        <v>729</v>
      </c>
      <c r="H161">
        <f>INT(数据源头!H160*怪物种类系数!H$3)</f>
        <v>1167</v>
      </c>
      <c r="I161">
        <f>INT(数据源头!I160*怪物种类系数!I$3)</f>
        <v>700</v>
      </c>
      <c r="J161">
        <f>INT(数据源头!J160*怪物种类系数!J$3)</f>
        <v>2918</v>
      </c>
      <c r="K161">
        <f>INT(数据源头!K160*怪物种类系数!K$3)</f>
        <v>1459</v>
      </c>
      <c r="L161" s="3">
        <v>12000</v>
      </c>
      <c r="M161" s="3">
        <v>0</v>
      </c>
      <c r="N161" s="3">
        <v>550</v>
      </c>
      <c r="O161" s="3">
        <v>0</v>
      </c>
      <c r="P161" s="3">
        <v>0</v>
      </c>
      <c r="Q161" s="3">
        <v>0</v>
      </c>
    </row>
    <row r="162" spans="1:17">
      <c r="A162">
        <v>160</v>
      </c>
      <c r="B162">
        <f>INT(数据源头!B161*怪物种类系数!B$3)</f>
        <v>552</v>
      </c>
      <c r="C162">
        <f>INT(数据源头!C161*怪物种类系数!C$3)</f>
        <v>42350</v>
      </c>
      <c r="D162">
        <f>INT(数据源头!D161*怪物种类系数!D$3)</f>
        <v>11048</v>
      </c>
      <c r="E162">
        <f>INT(数据源头!E161*怪物种类系数!E$3)</f>
        <v>11048</v>
      </c>
      <c r="F162">
        <f>INT(数据源头!F161*怪物种类系数!F$3)</f>
        <v>368</v>
      </c>
      <c r="G162">
        <f>INT(数据源头!G161*怪物种类系数!G$3)</f>
        <v>736</v>
      </c>
      <c r="H162">
        <f>INT(数据源头!H161*怪物种类系数!H$3)</f>
        <v>1178</v>
      </c>
      <c r="I162">
        <f>INT(数据源头!I161*怪物种类系数!I$3)</f>
        <v>707</v>
      </c>
      <c r="J162">
        <f>INT(数据源头!J161*怪物种类系数!J$3)</f>
        <v>2946</v>
      </c>
      <c r="K162">
        <f>INT(数据源头!K161*怪物种类系数!K$3)</f>
        <v>1473</v>
      </c>
      <c r="L162" s="3">
        <v>12000</v>
      </c>
      <c r="M162" s="3">
        <v>0</v>
      </c>
      <c r="N162" s="3">
        <v>550</v>
      </c>
      <c r="O162" s="3">
        <v>0</v>
      </c>
      <c r="P162" s="3">
        <v>0</v>
      </c>
      <c r="Q162" s="3">
        <v>0</v>
      </c>
    </row>
    <row r="163" spans="1:17">
      <c r="A163">
        <v>161</v>
      </c>
      <c r="B163">
        <f>INT(数据源头!B162*怪物种类系数!B$3)</f>
        <v>557</v>
      </c>
      <c r="C163">
        <f>INT(数据源头!C162*怪物种类系数!C$3)</f>
        <v>42751</v>
      </c>
      <c r="D163">
        <f>INT(数据源头!D162*怪物种类系数!D$3)</f>
        <v>11152</v>
      </c>
      <c r="E163">
        <f>INT(数据源头!E162*怪物种类系数!E$3)</f>
        <v>11152</v>
      </c>
      <c r="F163">
        <f>INT(数据源头!F162*怪物种类系数!F$3)</f>
        <v>371</v>
      </c>
      <c r="G163">
        <f>INT(数据源头!G162*怪物种类系数!G$3)</f>
        <v>743</v>
      </c>
      <c r="H163">
        <f>INT(数据源头!H162*怪物种类系数!H$3)</f>
        <v>1189</v>
      </c>
      <c r="I163">
        <f>INT(数据源头!I162*怪物种类系数!I$3)</f>
        <v>713</v>
      </c>
      <c r="J163">
        <f>INT(数据源头!J162*怪物种类系数!J$3)</f>
        <v>2973</v>
      </c>
      <c r="K163">
        <f>INT(数据源头!K162*怪物种类系数!K$3)</f>
        <v>1486</v>
      </c>
      <c r="L163" s="3">
        <v>12000</v>
      </c>
      <c r="M163" s="3">
        <v>0</v>
      </c>
      <c r="N163" s="3">
        <v>550</v>
      </c>
      <c r="O163" s="3">
        <v>0</v>
      </c>
      <c r="P163" s="3">
        <v>0</v>
      </c>
      <c r="Q163" s="3">
        <v>0</v>
      </c>
    </row>
    <row r="164" spans="1:17">
      <c r="A164">
        <v>162</v>
      </c>
      <c r="B164">
        <f>INT(数据源头!B163*怪物种类系数!B$3)</f>
        <v>562</v>
      </c>
      <c r="C164">
        <f>INT(数据源头!C163*怪物种类系数!C$3)</f>
        <v>43153</v>
      </c>
      <c r="D164">
        <f>INT(数据源头!D163*怪物种类系数!D$3)</f>
        <v>11257</v>
      </c>
      <c r="E164">
        <f>INT(数据源头!E163*怪物种类系数!E$3)</f>
        <v>11257</v>
      </c>
      <c r="F164">
        <f>INT(数据源头!F163*怪物种类系数!F$3)</f>
        <v>375</v>
      </c>
      <c r="G164">
        <f>INT(数据源头!G163*怪物种类系数!G$3)</f>
        <v>750</v>
      </c>
      <c r="H164">
        <f>INT(数据源头!H163*怪物种类系数!H$3)</f>
        <v>1200</v>
      </c>
      <c r="I164">
        <f>INT(数据源头!I163*怪物种类系数!I$3)</f>
        <v>720</v>
      </c>
      <c r="J164">
        <f>INT(数据源头!J163*怪物种类系数!J$3)</f>
        <v>3001</v>
      </c>
      <c r="K164">
        <f>INT(数据源头!K163*怪物种类系数!K$3)</f>
        <v>1500</v>
      </c>
      <c r="L164" s="3">
        <v>12000</v>
      </c>
      <c r="M164" s="3">
        <v>0</v>
      </c>
      <c r="N164" s="3">
        <v>550</v>
      </c>
      <c r="O164" s="3">
        <v>0</v>
      </c>
      <c r="P164" s="3">
        <v>0</v>
      </c>
      <c r="Q164" s="3">
        <v>0</v>
      </c>
    </row>
    <row r="165" spans="1:17">
      <c r="A165">
        <v>163</v>
      </c>
      <c r="B165">
        <f>INT(数据源头!B164*怪物种类系数!B$3)</f>
        <v>568</v>
      </c>
      <c r="C165">
        <f>INT(数据源头!C164*怪物种类系数!C$3)</f>
        <v>43557</v>
      </c>
      <c r="D165">
        <f>INT(数据源头!D164*怪物种类系数!D$3)</f>
        <v>11362</v>
      </c>
      <c r="E165">
        <f>INT(数据源头!E164*怪物种类系数!E$3)</f>
        <v>11362</v>
      </c>
      <c r="F165">
        <f>INT(数据源头!F164*怪物种类系数!F$3)</f>
        <v>378</v>
      </c>
      <c r="G165">
        <f>INT(数据源头!G164*怪物种类系数!G$3)</f>
        <v>757</v>
      </c>
      <c r="H165">
        <f>INT(数据源头!H164*怪物种类系数!H$3)</f>
        <v>1212</v>
      </c>
      <c r="I165">
        <f>INT(数据源头!I164*怪物种类系数!I$3)</f>
        <v>727</v>
      </c>
      <c r="J165">
        <f>INT(数据源头!J164*怪物种类系数!J$3)</f>
        <v>3030</v>
      </c>
      <c r="K165">
        <f>INT(数据源头!K164*怪物种类系数!K$3)</f>
        <v>1515</v>
      </c>
      <c r="L165" s="3">
        <v>12000</v>
      </c>
      <c r="M165" s="3">
        <v>0</v>
      </c>
      <c r="N165" s="3">
        <v>550</v>
      </c>
      <c r="O165" s="3">
        <v>0</v>
      </c>
      <c r="P165" s="3">
        <v>0</v>
      </c>
      <c r="Q165" s="3">
        <v>0</v>
      </c>
    </row>
    <row r="166" spans="1:17">
      <c r="A166">
        <v>164</v>
      </c>
      <c r="B166">
        <f>INT(数据源头!B165*怪物种类系数!B$3)</f>
        <v>573</v>
      </c>
      <c r="C166">
        <f>INT(数据源头!C165*怪物种类系数!C$3)</f>
        <v>43962</v>
      </c>
      <c r="D166">
        <f>INT(数据源头!D165*怪物种类系数!D$3)</f>
        <v>11468</v>
      </c>
      <c r="E166">
        <f>INT(数据源头!E165*怪物种类系数!E$3)</f>
        <v>11468</v>
      </c>
      <c r="F166">
        <f>INT(数据源头!F165*怪物种类系数!F$3)</f>
        <v>382</v>
      </c>
      <c r="G166">
        <f>INT(数据源头!G165*怪物种类系数!G$3)</f>
        <v>764</v>
      </c>
      <c r="H166">
        <f>INT(数据源头!H165*怪物种类系数!H$3)</f>
        <v>1223</v>
      </c>
      <c r="I166">
        <f>INT(数据源头!I165*怪物种类系数!I$3)</f>
        <v>733</v>
      </c>
      <c r="J166">
        <f>INT(数据源头!J165*怪物种类系数!J$3)</f>
        <v>3058</v>
      </c>
      <c r="K166">
        <f>INT(数据源头!K165*怪物种类系数!K$3)</f>
        <v>1529</v>
      </c>
      <c r="L166" s="3">
        <v>12000</v>
      </c>
      <c r="M166" s="3">
        <v>0</v>
      </c>
      <c r="N166" s="3">
        <v>550</v>
      </c>
      <c r="O166" s="3">
        <v>0</v>
      </c>
      <c r="P166" s="3">
        <v>0</v>
      </c>
      <c r="Q166" s="3">
        <v>0</v>
      </c>
    </row>
    <row r="167" spans="1:17">
      <c r="A167">
        <v>165</v>
      </c>
      <c r="B167">
        <f>INT(数据源头!B166*怪物种类系数!B$3)</f>
        <v>578</v>
      </c>
      <c r="C167">
        <f>INT(数据源头!C166*怪物种类系数!C$3)</f>
        <v>44369</v>
      </c>
      <c r="D167">
        <f>INT(数据源头!D166*怪物种类系数!D$3)</f>
        <v>11574</v>
      </c>
      <c r="E167">
        <f>INT(数据源头!E166*怪物种类系数!E$3)</f>
        <v>11574</v>
      </c>
      <c r="F167">
        <f>INT(数据源头!F166*怪物种类系数!F$3)</f>
        <v>385</v>
      </c>
      <c r="G167">
        <f>INT(数据源头!G166*怪物种类系数!G$3)</f>
        <v>771</v>
      </c>
      <c r="H167">
        <f>INT(数据源头!H166*怪物种类系数!H$3)</f>
        <v>1234</v>
      </c>
      <c r="I167">
        <f>INT(数据源头!I166*怪物种类系数!I$3)</f>
        <v>740</v>
      </c>
      <c r="J167">
        <f>INT(数据源头!J166*怪物种类系数!J$3)</f>
        <v>3086</v>
      </c>
      <c r="K167">
        <f>INT(数据源头!K166*怪物种类系数!K$3)</f>
        <v>1543</v>
      </c>
      <c r="L167" s="3">
        <v>12000</v>
      </c>
      <c r="M167" s="3">
        <v>0</v>
      </c>
      <c r="N167" s="3">
        <v>550</v>
      </c>
      <c r="O167" s="3">
        <v>0</v>
      </c>
      <c r="P167" s="3">
        <v>0</v>
      </c>
      <c r="Q167" s="3">
        <v>0</v>
      </c>
    </row>
    <row r="168" spans="1:17">
      <c r="A168">
        <v>166</v>
      </c>
      <c r="B168">
        <f>INT(数据源头!B167*怪物种类系数!B$3)</f>
        <v>584</v>
      </c>
      <c r="C168">
        <f>INT(数据源头!C167*怪物种类系数!C$3)</f>
        <v>44778</v>
      </c>
      <c r="D168">
        <f>INT(数据源头!D167*怪物种类系数!D$3)</f>
        <v>11681</v>
      </c>
      <c r="E168">
        <f>INT(数据源头!E167*怪物种类系数!E$3)</f>
        <v>11681</v>
      </c>
      <c r="F168">
        <f>INT(数据源头!F167*怪物种类系数!F$3)</f>
        <v>389</v>
      </c>
      <c r="G168">
        <f>INT(数据源头!G167*怪物种类系数!G$3)</f>
        <v>778</v>
      </c>
      <c r="H168">
        <f>INT(数据源头!H167*怪物种类系数!H$3)</f>
        <v>1246</v>
      </c>
      <c r="I168">
        <f>INT(数据源头!I167*怪物种类系数!I$3)</f>
        <v>747</v>
      </c>
      <c r="J168">
        <f>INT(数据源头!J167*怪物种类系数!J$3)</f>
        <v>3115</v>
      </c>
      <c r="K168">
        <f>INT(数据源头!K167*怪物种类系数!K$3)</f>
        <v>1557</v>
      </c>
      <c r="L168" s="3">
        <v>12000</v>
      </c>
      <c r="M168" s="3">
        <v>0</v>
      </c>
      <c r="N168" s="3">
        <v>550</v>
      </c>
      <c r="O168" s="3">
        <v>0</v>
      </c>
      <c r="P168" s="3">
        <v>0</v>
      </c>
      <c r="Q168" s="3">
        <v>0</v>
      </c>
    </row>
    <row r="169" spans="1:17">
      <c r="A169">
        <v>167</v>
      </c>
      <c r="B169">
        <f>INT(数据源头!B168*怪物种类系数!B$3)</f>
        <v>589</v>
      </c>
      <c r="C169">
        <f>INT(数据源头!C168*怪物种类系数!C$3)</f>
        <v>45189</v>
      </c>
      <c r="D169">
        <f>INT(数据源头!D168*怪物种类系数!D$3)</f>
        <v>11788</v>
      </c>
      <c r="E169">
        <f>INT(数据源头!E168*怪物种类系数!E$3)</f>
        <v>11788</v>
      </c>
      <c r="F169">
        <f>INT(数据源头!F168*怪物种类系数!F$3)</f>
        <v>392</v>
      </c>
      <c r="G169">
        <f>INT(数据源头!G168*怪物种类系数!G$3)</f>
        <v>785</v>
      </c>
      <c r="H169">
        <f>INT(数据源头!H168*怪物种类系数!H$3)</f>
        <v>1257</v>
      </c>
      <c r="I169">
        <f>INT(数据源头!I168*怪物种类系数!I$3)</f>
        <v>754</v>
      </c>
      <c r="J169">
        <f>INT(数据源头!J168*怪物种类系数!J$3)</f>
        <v>3143</v>
      </c>
      <c r="K169">
        <f>INT(数据源头!K168*怪物种类系数!K$3)</f>
        <v>1571</v>
      </c>
      <c r="L169" s="3">
        <v>12000</v>
      </c>
      <c r="M169" s="3">
        <v>0</v>
      </c>
      <c r="N169" s="3">
        <v>550</v>
      </c>
      <c r="O169" s="3">
        <v>0</v>
      </c>
      <c r="P169" s="3">
        <v>0</v>
      </c>
      <c r="Q169" s="3">
        <v>0</v>
      </c>
    </row>
    <row r="170" spans="1:17">
      <c r="A170">
        <v>168</v>
      </c>
      <c r="B170">
        <f>INT(数据源头!B169*怪物种类系数!B$3)</f>
        <v>594</v>
      </c>
      <c r="C170">
        <f>INT(数据源头!C169*怪物种类系数!C$3)</f>
        <v>45601</v>
      </c>
      <c r="D170">
        <f>INT(数据源头!D169*怪物种类系数!D$3)</f>
        <v>11896</v>
      </c>
      <c r="E170">
        <f>INT(数据源头!E169*怪物种类系数!E$3)</f>
        <v>11896</v>
      </c>
      <c r="F170">
        <f>INT(数据源头!F169*怪物种类系数!F$3)</f>
        <v>396</v>
      </c>
      <c r="G170">
        <f>INT(数据源头!G169*怪物种类系数!G$3)</f>
        <v>793</v>
      </c>
      <c r="H170">
        <f>INT(数据源头!H169*怪物种类系数!H$3)</f>
        <v>1268</v>
      </c>
      <c r="I170">
        <f>INT(数据源头!I169*怪物种类系数!I$3)</f>
        <v>761</v>
      </c>
      <c r="J170">
        <f>INT(数据源头!J169*怪物种类系数!J$3)</f>
        <v>3172</v>
      </c>
      <c r="K170">
        <f>INT(数据源头!K169*怪物种类系数!K$3)</f>
        <v>1586</v>
      </c>
      <c r="L170" s="3">
        <v>12000</v>
      </c>
      <c r="M170" s="3">
        <v>0</v>
      </c>
      <c r="N170" s="3">
        <v>550</v>
      </c>
      <c r="O170" s="3">
        <v>0</v>
      </c>
      <c r="P170" s="3">
        <v>0</v>
      </c>
      <c r="Q170" s="3">
        <v>0</v>
      </c>
    </row>
    <row r="171" spans="1:17">
      <c r="A171">
        <v>169</v>
      </c>
      <c r="B171">
        <f>INT(数据源头!B170*怪物种类系数!B$3)</f>
        <v>600</v>
      </c>
      <c r="C171">
        <f>INT(数据源头!C170*怪物种类系数!C$3)</f>
        <v>46015</v>
      </c>
      <c r="D171">
        <f>INT(数据源头!D170*怪物种类系数!D$3)</f>
        <v>12004</v>
      </c>
      <c r="E171">
        <f>INT(数据源头!E170*怪物种类系数!E$3)</f>
        <v>12004</v>
      </c>
      <c r="F171">
        <f>INT(数据源头!F170*怪物种类系数!F$3)</f>
        <v>400</v>
      </c>
      <c r="G171">
        <f>INT(数据源头!G170*怪物种类系数!G$3)</f>
        <v>800</v>
      </c>
      <c r="H171">
        <f>INT(数据源头!H170*怪物种类系数!H$3)</f>
        <v>1280</v>
      </c>
      <c r="I171">
        <f>INT(数据源头!I170*怪物种类系数!I$3)</f>
        <v>768</v>
      </c>
      <c r="J171">
        <f>INT(数据源头!J170*怪物种类系数!J$3)</f>
        <v>3201</v>
      </c>
      <c r="K171">
        <f>INT(数据源头!K170*怪物种类系数!K$3)</f>
        <v>1600</v>
      </c>
      <c r="L171" s="3">
        <v>12000</v>
      </c>
      <c r="M171" s="3">
        <v>0</v>
      </c>
      <c r="N171" s="3">
        <v>550</v>
      </c>
      <c r="O171" s="3">
        <v>0</v>
      </c>
      <c r="P171" s="3">
        <v>0</v>
      </c>
      <c r="Q171" s="3">
        <v>0</v>
      </c>
    </row>
    <row r="172" spans="1:17">
      <c r="A172">
        <v>170</v>
      </c>
      <c r="B172">
        <f>INT(数据源头!B171*怪物种类系数!B$3)</f>
        <v>605</v>
      </c>
      <c r="C172">
        <f>INT(数据源头!C171*怪物种类系数!C$3)</f>
        <v>46431</v>
      </c>
      <c r="D172">
        <f>INT(数据源头!D171*怪物种类系数!D$3)</f>
        <v>12112</v>
      </c>
      <c r="E172">
        <f>INT(数据源头!E171*怪物种类系数!E$3)</f>
        <v>12112</v>
      </c>
      <c r="F172">
        <f>INT(数据源头!F171*怪物种类系数!F$3)</f>
        <v>403</v>
      </c>
      <c r="G172">
        <f>INT(数据源头!G171*怪物种类系数!G$3)</f>
        <v>807</v>
      </c>
      <c r="H172">
        <f>INT(数据源头!H171*怪物种类系数!H$3)</f>
        <v>1292</v>
      </c>
      <c r="I172">
        <f>INT(数据源头!I171*怪物种类系数!I$3)</f>
        <v>775</v>
      </c>
      <c r="J172">
        <f>INT(数据源头!J171*怪物种类系数!J$3)</f>
        <v>3230</v>
      </c>
      <c r="K172">
        <f>INT(数据源头!K171*怪物种类系数!K$3)</f>
        <v>1615</v>
      </c>
      <c r="L172" s="3">
        <v>12000</v>
      </c>
      <c r="M172" s="3">
        <v>0</v>
      </c>
      <c r="N172" s="3">
        <v>550</v>
      </c>
      <c r="O172" s="3">
        <v>0</v>
      </c>
      <c r="P172" s="3">
        <v>0</v>
      </c>
      <c r="Q172" s="3">
        <v>0</v>
      </c>
    </row>
    <row r="173" spans="1:17">
      <c r="A173">
        <v>171</v>
      </c>
      <c r="B173">
        <f>INT(数据源头!B172*怪物种类系数!B$3)</f>
        <v>611</v>
      </c>
      <c r="C173">
        <f>INT(数据源头!C172*怪物种类系数!C$3)</f>
        <v>46848</v>
      </c>
      <c r="D173">
        <f>INT(数据源头!D172*怪物种类系数!D$3)</f>
        <v>12221</v>
      </c>
      <c r="E173">
        <f>INT(数据源头!E172*怪物种类系数!E$3)</f>
        <v>12221</v>
      </c>
      <c r="F173">
        <f>INT(数据源头!F172*怪物种类系数!F$3)</f>
        <v>407</v>
      </c>
      <c r="G173">
        <f>INT(数据源头!G172*怪物种类系数!G$3)</f>
        <v>814</v>
      </c>
      <c r="H173">
        <f>INT(数据源头!H172*怪物种类系数!H$3)</f>
        <v>1303</v>
      </c>
      <c r="I173">
        <f>INT(数据源头!I172*怪物种类系数!I$3)</f>
        <v>782</v>
      </c>
      <c r="J173">
        <f>INT(数据源头!J172*怪物种类系数!J$3)</f>
        <v>3259</v>
      </c>
      <c r="K173">
        <f>INT(数据源头!K172*怪物种类系数!K$3)</f>
        <v>1629</v>
      </c>
      <c r="L173" s="3">
        <v>12000</v>
      </c>
      <c r="M173" s="3">
        <v>0</v>
      </c>
      <c r="N173" s="3">
        <v>550</v>
      </c>
      <c r="O173" s="3">
        <v>0</v>
      </c>
      <c r="P173" s="3">
        <v>0</v>
      </c>
      <c r="Q173" s="3">
        <v>0</v>
      </c>
    </row>
    <row r="174" spans="1:17">
      <c r="A174">
        <v>172</v>
      </c>
      <c r="B174">
        <f>INT(数据源头!B173*怪物种类系数!B$3)</f>
        <v>616</v>
      </c>
      <c r="C174">
        <f>INT(数据源头!C173*怪物种类系数!C$3)</f>
        <v>47267</v>
      </c>
      <c r="D174">
        <f>INT(数据源头!D173*怪物种类系数!D$3)</f>
        <v>12330</v>
      </c>
      <c r="E174">
        <f>INT(数据源头!E173*怪物种类系数!E$3)</f>
        <v>12330</v>
      </c>
      <c r="F174">
        <f>INT(数据源头!F173*怪物种类系数!F$3)</f>
        <v>411</v>
      </c>
      <c r="G174">
        <f>INT(数据源头!G173*怪物种类系数!G$3)</f>
        <v>822</v>
      </c>
      <c r="H174">
        <f>INT(数据源头!H173*怪物种类系数!H$3)</f>
        <v>1315</v>
      </c>
      <c r="I174">
        <f>INT(数据源头!I173*怪物种类系数!I$3)</f>
        <v>789</v>
      </c>
      <c r="J174">
        <f>INT(数据源头!J173*怪物种类系数!J$3)</f>
        <v>3288</v>
      </c>
      <c r="K174">
        <f>INT(数据源头!K173*怪物种类系数!K$3)</f>
        <v>1644</v>
      </c>
      <c r="L174" s="3">
        <v>12000</v>
      </c>
      <c r="M174" s="3">
        <v>0</v>
      </c>
      <c r="N174" s="3">
        <v>550</v>
      </c>
      <c r="O174" s="3">
        <v>0</v>
      </c>
      <c r="P174" s="3">
        <v>0</v>
      </c>
      <c r="Q174" s="3">
        <v>0</v>
      </c>
    </row>
    <row r="175" spans="1:17">
      <c r="A175">
        <v>173</v>
      </c>
      <c r="B175">
        <f>INT(数据源头!B174*怪物种类系数!B$3)</f>
        <v>622</v>
      </c>
      <c r="C175">
        <f>INT(数据源头!C174*怪物种类系数!C$3)</f>
        <v>47688</v>
      </c>
      <c r="D175">
        <f>INT(数据源头!D174*怪物种类系数!D$3)</f>
        <v>12440</v>
      </c>
      <c r="E175">
        <f>INT(数据源头!E174*怪物种类系数!E$3)</f>
        <v>12440</v>
      </c>
      <c r="F175">
        <f>INT(数据源头!F174*怪物种类系数!F$3)</f>
        <v>414</v>
      </c>
      <c r="G175">
        <f>INT(数据源头!G174*怪物种类系数!G$3)</f>
        <v>829</v>
      </c>
      <c r="H175">
        <f>INT(数据源头!H174*怪物种类系数!H$3)</f>
        <v>1326</v>
      </c>
      <c r="I175">
        <f>INT(数据源头!I174*怪物种类系数!I$3)</f>
        <v>796</v>
      </c>
      <c r="J175">
        <f>INT(数据源头!J174*怪物种类系数!J$3)</f>
        <v>3317</v>
      </c>
      <c r="K175">
        <f>INT(数据源头!K174*怪物种类系数!K$3)</f>
        <v>1658</v>
      </c>
      <c r="L175" s="3">
        <v>12000</v>
      </c>
      <c r="M175" s="3">
        <v>0</v>
      </c>
      <c r="N175" s="3">
        <v>550</v>
      </c>
      <c r="O175" s="3">
        <v>0</v>
      </c>
      <c r="P175" s="3">
        <v>0</v>
      </c>
      <c r="Q175" s="3">
        <v>0</v>
      </c>
    </row>
    <row r="176" spans="1:17">
      <c r="A176">
        <v>174</v>
      </c>
      <c r="B176">
        <f>INT(数据源头!B175*怪物种类系数!B$3)</f>
        <v>627</v>
      </c>
      <c r="C176">
        <f>INT(数据源头!C175*怪物种类系数!C$3)</f>
        <v>48111</v>
      </c>
      <c r="D176">
        <f>INT(数据源头!D175*怪物种类系数!D$3)</f>
        <v>12550</v>
      </c>
      <c r="E176">
        <f>INT(数据源头!E175*怪物种类系数!E$3)</f>
        <v>12550</v>
      </c>
      <c r="F176">
        <f>INT(数据源头!F175*怪物种类系数!F$3)</f>
        <v>418</v>
      </c>
      <c r="G176">
        <f>INT(数据源头!G175*怪物种类系数!G$3)</f>
        <v>836</v>
      </c>
      <c r="H176">
        <f>INT(数据源头!H175*怪物种类系数!H$3)</f>
        <v>1338</v>
      </c>
      <c r="I176">
        <f>INT(数据源头!I175*怪物种类系数!I$3)</f>
        <v>803</v>
      </c>
      <c r="J176">
        <f>INT(数据源头!J175*怪物种类系数!J$3)</f>
        <v>3346</v>
      </c>
      <c r="K176">
        <f>INT(数据源头!K175*怪物种类系数!K$3)</f>
        <v>1673</v>
      </c>
      <c r="L176" s="3">
        <v>12000</v>
      </c>
      <c r="M176" s="3">
        <v>0</v>
      </c>
      <c r="N176" s="3">
        <v>550</v>
      </c>
      <c r="O176" s="3">
        <v>0</v>
      </c>
      <c r="P176" s="3">
        <v>0</v>
      </c>
      <c r="Q176" s="3">
        <v>0</v>
      </c>
    </row>
    <row r="177" spans="1:17">
      <c r="A177">
        <v>175</v>
      </c>
      <c r="B177">
        <f>INT(数据源头!B176*怪物种类系数!B$3)</f>
        <v>633</v>
      </c>
      <c r="C177">
        <f>INT(数据源头!C176*怪物种类系数!C$3)</f>
        <v>48535</v>
      </c>
      <c r="D177">
        <f>INT(数据源头!D176*怪物种类系数!D$3)</f>
        <v>12661</v>
      </c>
      <c r="E177">
        <f>INT(数据源头!E176*怪物种类系数!E$3)</f>
        <v>12661</v>
      </c>
      <c r="F177">
        <f>INT(数据源头!F176*怪物种类系数!F$3)</f>
        <v>422</v>
      </c>
      <c r="G177">
        <f>INT(数据源头!G176*怪物种类系数!G$3)</f>
        <v>844</v>
      </c>
      <c r="H177">
        <f>INT(数据源头!H176*怪物种类系数!H$3)</f>
        <v>1350</v>
      </c>
      <c r="I177">
        <f>INT(数据源头!I176*怪物种类系数!I$3)</f>
        <v>810</v>
      </c>
      <c r="J177">
        <f>INT(数据源头!J176*怪物种类系数!J$3)</f>
        <v>3376</v>
      </c>
      <c r="K177">
        <f>INT(数据源头!K176*怪物种类系数!K$3)</f>
        <v>1688</v>
      </c>
      <c r="L177" s="3">
        <v>12000</v>
      </c>
      <c r="M177" s="3">
        <v>0</v>
      </c>
      <c r="N177" s="3">
        <v>550</v>
      </c>
      <c r="O177" s="3">
        <v>0</v>
      </c>
      <c r="P177" s="3">
        <v>0</v>
      </c>
      <c r="Q177" s="3">
        <v>0</v>
      </c>
    </row>
    <row r="178" spans="1:17">
      <c r="A178">
        <v>176</v>
      </c>
      <c r="B178">
        <f>INT(数据源头!B177*怪物种类系数!B$3)</f>
        <v>638</v>
      </c>
      <c r="C178">
        <f>INT(数据源头!C177*怪物种类系数!C$3)</f>
        <v>48961</v>
      </c>
      <c r="D178">
        <f>INT(数据源头!D177*怪物种类系数!D$3)</f>
        <v>12772</v>
      </c>
      <c r="E178">
        <f>INT(数据源头!E177*怪物种类系数!E$3)</f>
        <v>12772</v>
      </c>
      <c r="F178">
        <f>INT(数据源头!F177*怪物种类系数!F$3)</f>
        <v>425</v>
      </c>
      <c r="G178">
        <f>INT(数据源头!G177*怪物种类系数!G$3)</f>
        <v>851</v>
      </c>
      <c r="H178">
        <f>INT(数据源头!H177*怪物种类系数!H$3)</f>
        <v>1362</v>
      </c>
      <c r="I178">
        <f>INT(数据源头!I177*怪物种类系数!I$3)</f>
        <v>817</v>
      </c>
      <c r="J178">
        <f>INT(数据源头!J177*怪物种类系数!J$3)</f>
        <v>3406</v>
      </c>
      <c r="K178">
        <f>INT(数据源头!K177*怪物种类系数!K$3)</f>
        <v>1703</v>
      </c>
      <c r="L178" s="3">
        <v>12000</v>
      </c>
      <c r="M178" s="3">
        <v>0</v>
      </c>
      <c r="N178" s="3">
        <v>550</v>
      </c>
      <c r="O178" s="3">
        <v>0</v>
      </c>
      <c r="P178" s="3">
        <v>0</v>
      </c>
      <c r="Q178" s="3">
        <v>0</v>
      </c>
    </row>
    <row r="179" spans="1:17">
      <c r="A179">
        <v>177</v>
      </c>
      <c r="B179">
        <f>INT(数据源头!B178*怪物种类系数!B$3)</f>
        <v>644</v>
      </c>
      <c r="C179">
        <f>INT(数据源头!C178*怪物种类系数!C$3)</f>
        <v>49389</v>
      </c>
      <c r="D179">
        <f>INT(数据源头!D178*怪物种类系数!D$3)</f>
        <v>12884</v>
      </c>
      <c r="E179">
        <f>INT(数据源头!E178*怪物种类系数!E$3)</f>
        <v>12884</v>
      </c>
      <c r="F179">
        <f>INT(数据源头!F178*怪物种类系数!F$3)</f>
        <v>429</v>
      </c>
      <c r="G179">
        <f>INT(数据源头!G178*怪物种类系数!G$3)</f>
        <v>858</v>
      </c>
      <c r="H179">
        <f>INT(数据源头!H178*怪物种类系数!H$3)</f>
        <v>1374</v>
      </c>
      <c r="I179">
        <f>INT(数据源头!I178*怪物种类系数!I$3)</f>
        <v>824</v>
      </c>
      <c r="J179">
        <f>INT(数据源头!J178*怪物种类系数!J$3)</f>
        <v>3435</v>
      </c>
      <c r="K179">
        <f>INT(数据源头!K178*怪物种类系数!K$3)</f>
        <v>1717</v>
      </c>
      <c r="L179" s="3">
        <v>12000</v>
      </c>
      <c r="M179" s="3">
        <v>0</v>
      </c>
      <c r="N179" s="3">
        <v>550</v>
      </c>
      <c r="O179" s="3">
        <v>0</v>
      </c>
      <c r="P179" s="3">
        <v>0</v>
      </c>
      <c r="Q179" s="3">
        <v>0</v>
      </c>
    </row>
    <row r="180" spans="1:17">
      <c r="A180">
        <v>178</v>
      </c>
      <c r="B180">
        <f>INT(数据源头!B179*怪物种类系数!B$3)</f>
        <v>649</v>
      </c>
      <c r="C180">
        <f>INT(数据源头!C179*怪物种类系数!C$3)</f>
        <v>49818</v>
      </c>
      <c r="D180">
        <f>INT(数据源头!D179*怪物种类系数!D$3)</f>
        <v>12996</v>
      </c>
      <c r="E180">
        <f>INT(数据源头!E179*怪物种类系数!E$3)</f>
        <v>12996</v>
      </c>
      <c r="F180">
        <f>INT(数据源头!F179*怪物种类系数!F$3)</f>
        <v>433</v>
      </c>
      <c r="G180">
        <f>INT(数据源头!G179*怪物种类系数!G$3)</f>
        <v>866</v>
      </c>
      <c r="H180">
        <f>INT(数据源头!H179*怪物种类系数!H$3)</f>
        <v>1386</v>
      </c>
      <c r="I180">
        <f>INT(数据源头!I179*怪物种类系数!I$3)</f>
        <v>831</v>
      </c>
      <c r="J180">
        <f>INT(数据源头!J179*怪物种类系数!J$3)</f>
        <v>3465</v>
      </c>
      <c r="K180">
        <f>INT(数据源头!K179*怪物种类系数!K$3)</f>
        <v>1732</v>
      </c>
      <c r="L180" s="3">
        <v>12000</v>
      </c>
      <c r="M180" s="3">
        <v>0</v>
      </c>
      <c r="N180" s="3">
        <v>550</v>
      </c>
      <c r="O180" s="3">
        <v>0</v>
      </c>
      <c r="P180" s="3">
        <v>0</v>
      </c>
      <c r="Q180" s="3">
        <v>0</v>
      </c>
    </row>
    <row r="181" spans="1:17">
      <c r="A181">
        <v>179</v>
      </c>
      <c r="B181">
        <f>INT(数据源头!B180*怪物种类系数!B$3)</f>
        <v>655</v>
      </c>
      <c r="C181">
        <f>INT(数据源头!C180*怪物种类系数!C$3)</f>
        <v>50249</v>
      </c>
      <c r="D181">
        <f>INT(数据源头!D180*怪物种类系数!D$3)</f>
        <v>13108</v>
      </c>
      <c r="E181">
        <f>INT(数据源头!E180*怪物种类系数!E$3)</f>
        <v>13108</v>
      </c>
      <c r="F181">
        <f>INT(数据源头!F180*怪物种类系数!F$3)</f>
        <v>436</v>
      </c>
      <c r="G181">
        <f>INT(数据源头!G180*怪物种类系数!G$3)</f>
        <v>873</v>
      </c>
      <c r="H181">
        <f>INT(数据源头!H180*怪物种类系数!H$3)</f>
        <v>1398</v>
      </c>
      <c r="I181">
        <f>INT(数据源头!I180*怪物种类系数!I$3)</f>
        <v>838</v>
      </c>
      <c r="J181">
        <f>INT(数据源头!J180*怪物种类系数!J$3)</f>
        <v>3495</v>
      </c>
      <c r="K181">
        <f>INT(数据源头!K180*怪物种类系数!K$3)</f>
        <v>1747</v>
      </c>
      <c r="L181" s="3">
        <v>12000</v>
      </c>
      <c r="M181" s="3">
        <v>0</v>
      </c>
      <c r="N181" s="3">
        <v>550</v>
      </c>
      <c r="O181" s="3">
        <v>0</v>
      </c>
      <c r="P181" s="3">
        <v>0</v>
      </c>
      <c r="Q181" s="3">
        <v>0</v>
      </c>
    </row>
    <row r="182" spans="1:17">
      <c r="A182">
        <v>180</v>
      </c>
      <c r="B182">
        <f>INT(数据源头!B181*怪物种类系数!B$3)</f>
        <v>661</v>
      </c>
      <c r="C182">
        <f>INT(数据源头!C181*怪物种类系数!C$3)</f>
        <v>50682</v>
      </c>
      <c r="D182">
        <f>INT(数据源头!D181*怪物种类系数!D$3)</f>
        <v>13221</v>
      </c>
      <c r="E182">
        <f>INT(数据源头!E181*怪物种类系数!E$3)</f>
        <v>13221</v>
      </c>
      <c r="F182">
        <f>INT(数据源头!F181*怪物种类系数!F$3)</f>
        <v>440</v>
      </c>
      <c r="G182">
        <f>INT(数据源头!G181*怪物种类系数!G$3)</f>
        <v>881</v>
      </c>
      <c r="H182">
        <f>INT(数据源头!H181*怪物种类系数!H$3)</f>
        <v>1410</v>
      </c>
      <c r="I182">
        <f>INT(数据源头!I181*怪物种类系数!I$3)</f>
        <v>846</v>
      </c>
      <c r="J182">
        <f>INT(数据源头!J181*怪物种类系数!J$3)</f>
        <v>3525</v>
      </c>
      <c r="K182">
        <f>INT(数据源头!K181*怪物种类系数!K$3)</f>
        <v>1762</v>
      </c>
      <c r="L182" s="3">
        <v>12000</v>
      </c>
      <c r="M182" s="3">
        <v>0</v>
      </c>
      <c r="N182" s="3">
        <v>550</v>
      </c>
      <c r="O182" s="3">
        <v>0</v>
      </c>
      <c r="P182" s="3">
        <v>0</v>
      </c>
      <c r="Q182" s="3">
        <v>0</v>
      </c>
    </row>
    <row r="183" spans="1:17">
      <c r="A183">
        <v>181</v>
      </c>
      <c r="B183">
        <f>INT(数据源头!B182*怪物种类系数!B$3)</f>
        <v>666</v>
      </c>
      <c r="C183">
        <f>INT(数据源头!C182*怪物种类系数!C$3)</f>
        <v>51116</v>
      </c>
      <c r="D183">
        <f>INT(数据源头!D182*怪物种类系数!D$3)</f>
        <v>13334</v>
      </c>
      <c r="E183">
        <f>INT(数据源头!E182*怪物种类系数!E$3)</f>
        <v>13334</v>
      </c>
      <c r="F183">
        <f>INT(数据源头!F182*怪物种类系数!F$3)</f>
        <v>444</v>
      </c>
      <c r="G183">
        <f>INT(数据源头!G182*怪物种类系数!G$3)</f>
        <v>888</v>
      </c>
      <c r="H183">
        <f>INT(数据源头!H182*怪物种类系数!H$3)</f>
        <v>1422</v>
      </c>
      <c r="I183">
        <f>INT(数据源头!I182*怪物种类系数!I$3)</f>
        <v>853</v>
      </c>
      <c r="J183">
        <f>INT(数据源头!J182*怪物种类系数!J$3)</f>
        <v>3555</v>
      </c>
      <c r="K183">
        <f>INT(数据源头!K182*怪物种类系数!K$3)</f>
        <v>1777</v>
      </c>
      <c r="L183" s="3">
        <v>12000</v>
      </c>
      <c r="M183" s="3">
        <v>0</v>
      </c>
      <c r="N183" s="3">
        <v>550</v>
      </c>
      <c r="O183" s="3">
        <v>0</v>
      </c>
      <c r="P183" s="3">
        <v>0</v>
      </c>
      <c r="Q183" s="3">
        <v>0</v>
      </c>
    </row>
    <row r="184" spans="1:17">
      <c r="A184">
        <v>182</v>
      </c>
      <c r="B184">
        <f>INT(数据源头!B183*怪物种类系数!B$3)</f>
        <v>672</v>
      </c>
      <c r="C184">
        <f>INT(数据源头!C183*怪物种类系数!C$3)</f>
        <v>51553</v>
      </c>
      <c r="D184">
        <f>INT(数据源头!D183*怪物种类系数!D$3)</f>
        <v>13448</v>
      </c>
      <c r="E184">
        <f>INT(数据源头!E183*怪物种类系数!E$3)</f>
        <v>13448</v>
      </c>
      <c r="F184">
        <f>INT(数据源头!F183*怪物种类系数!F$3)</f>
        <v>448</v>
      </c>
      <c r="G184">
        <f>INT(数据源头!G183*怪物种类系数!G$3)</f>
        <v>896</v>
      </c>
      <c r="H184">
        <f>INT(数据源头!H183*怪物种类系数!H$3)</f>
        <v>1434</v>
      </c>
      <c r="I184">
        <f>INT(数据源头!I183*怪物种类系数!I$3)</f>
        <v>860</v>
      </c>
      <c r="J184">
        <f>INT(数据源头!J183*怪物种类系数!J$3)</f>
        <v>3586</v>
      </c>
      <c r="K184">
        <f>INT(数据源头!K183*怪物种类系数!K$3)</f>
        <v>1793</v>
      </c>
      <c r="L184" s="3">
        <v>12000</v>
      </c>
      <c r="M184" s="3">
        <v>0</v>
      </c>
      <c r="N184" s="3">
        <v>550</v>
      </c>
      <c r="O184" s="3">
        <v>0</v>
      </c>
      <c r="P184" s="3">
        <v>0</v>
      </c>
      <c r="Q184" s="3">
        <v>0</v>
      </c>
    </row>
    <row r="185" spans="1:17">
      <c r="A185">
        <v>183</v>
      </c>
      <c r="B185">
        <f>INT(数据源头!B184*怪物种类系数!B$3)</f>
        <v>678</v>
      </c>
      <c r="C185">
        <f>INT(数据源头!C184*怪物种类系数!C$3)</f>
        <v>51991</v>
      </c>
      <c r="D185">
        <f>INT(数据源头!D184*怪物种类系数!D$3)</f>
        <v>13562</v>
      </c>
      <c r="E185">
        <f>INT(数据源头!E184*怪物种类系数!E$3)</f>
        <v>13562</v>
      </c>
      <c r="F185">
        <f>INT(数据源头!F184*怪物种类系数!F$3)</f>
        <v>452</v>
      </c>
      <c r="G185">
        <f>INT(数据源头!G184*怪物种类系数!G$3)</f>
        <v>904</v>
      </c>
      <c r="H185">
        <f>INT(数据源头!H184*怪物种类系数!H$3)</f>
        <v>1446</v>
      </c>
      <c r="I185">
        <f>INT(数据源头!I184*怪物种类系数!I$3)</f>
        <v>868</v>
      </c>
      <c r="J185">
        <f>INT(数据源头!J184*怪物种类系数!J$3)</f>
        <v>3616</v>
      </c>
      <c r="K185">
        <f>INT(数据源头!K184*怪物种类系数!K$3)</f>
        <v>1808</v>
      </c>
      <c r="L185" s="3">
        <v>12000</v>
      </c>
      <c r="M185" s="3">
        <v>0</v>
      </c>
      <c r="N185" s="3">
        <v>550</v>
      </c>
      <c r="O185" s="3">
        <v>0</v>
      </c>
      <c r="P185" s="3">
        <v>0</v>
      </c>
      <c r="Q185" s="3">
        <v>0</v>
      </c>
    </row>
    <row r="186" spans="1:17">
      <c r="A186">
        <v>184</v>
      </c>
      <c r="B186">
        <f>INT(数据源头!B185*怪物种类系数!B$3)</f>
        <v>683</v>
      </c>
      <c r="C186">
        <f>INT(数据源头!C185*怪物种类系数!C$3)</f>
        <v>52430</v>
      </c>
      <c r="D186">
        <f>INT(数据源头!D185*怪物种类系数!D$3)</f>
        <v>13677</v>
      </c>
      <c r="E186">
        <f>INT(数据源头!E185*怪物种类系数!E$3)</f>
        <v>13677</v>
      </c>
      <c r="F186">
        <f>INT(数据源头!F185*怪物种类系数!F$3)</f>
        <v>455</v>
      </c>
      <c r="G186">
        <f>INT(数据源头!G185*怪物种类系数!G$3)</f>
        <v>911</v>
      </c>
      <c r="H186">
        <f>INT(数据源头!H185*怪物种类系数!H$3)</f>
        <v>1458</v>
      </c>
      <c r="I186">
        <f>INT(数据源头!I185*怪物种类系数!I$3)</f>
        <v>875</v>
      </c>
      <c r="J186">
        <f>INT(数据源头!J185*怪物种类系数!J$3)</f>
        <v>3647</v>
      </c>
      <c r="K186">
        <f>INT(数据源头!K185*怪物种类系数!K$3)</f>
        <v>1823</v>
      </c>
      <c r="L186" s="3">
        <v>12000</v>
      </c>
      <c r="M186" s="3">
        <v>0</v>
      </c>
      <c r="N186" s="3">
        <v>550</v>
      </c>
      <c r="O186" s="3">
        <v>0</v>
      </c>
      <c r="P186" s="3">
        <v>0</v>
      </c>
      <c r="Q186" s="3">
        <v>0</v>
      </c>
    </row>
    <row r="187" spans="1:17">
      <c r="A187">
        <v>185</v>
      </c>
      <c r="B187">
        <f>INT(数据源头!B186*怪物种类系数!B$3)</f>
        <v>689</v>
      </c>
      <c r="C187">
        <f>INT(数据源头!C186*怪物种类系数!C$3)</f>
        <v>52871</v>
      </c>
      <c r="D187">
        <f>INT(数据源头!D186*怪物种类系数!D$3)</f>
        <v>13792</v>
      </c>
      <c r="E187">
        <f>INT(数据源头!E186*怪物种类系数!E$3)</f>
        <v>13792</v>
      </c>
      <c r="F187">
        <f>INT(数据源头!F186*怪物种类系数!F$3)</f>
        <v>459</v>
      </c>
      <c r="G187">
        <f>INT(数据源头!G186*怪物种类系数!G$3)</f>
        <v>919</v>
      </c>
      <c r="H187">
        <f>INT(数据源头!H186*怪物种类系数!H$3)</f>
        <v>1471</v>
      </c>
      <c r="I187">
        <f>INT(数据源头!I186*怪物种类系数!I$3)</f>
        <v>882</v>
      </c>
      <c r="J187">
        <f>INT(数据源头!J186*怪物种类系数!J$3)</f>
        <v>3678</v>
      </c>
      <c r="K187">
        <f>INT(数据源头!K186*怪物种类系数!K$3)</f>
        <v>1839</v>
      </c>
      <c r="L187" s="3">
        <v>12000</v>
      </c>
      <c r="M187" s="3">
        <v>0</v>
      </c>
      <c r="N187" s="3">
        <v>550</v>
      </c>
      <c r="O187" s="3">
        <v>0</v>
      </c>
      <c r="P187" s="3">
        <v>0</v>
      </c>
      <c r="Q187" s="3">
        <v>0</v>
      </c>
    </row>
    <row r="188" spans="1:17">
      <c r="A188">
        <v>186</v>
      </c>
      <c r="B188">
        <f>INT(数据源头!B187*怪物种类系数!B$3)</f>
        <v>695</v>
      </c>
      <c r="C188">
        <f>INT(数据源头!C187*怪物种类系数!C$3)</f>
        <v>53314</v>
      </c>
      <c r="D188">
        <f>INT(数据源头!D187*怪物种类系数!D$3)</f>
        <v>13908</v>
      </c>
      <c r="E188">
        <f>INT(数据源头!E187*怪物种类系数!E$3)</f>
        <v>13908</v>
      </c>
      <c r="F188">
        <f>INT(数据源头!F187*怪物种类系数!F$3)</f>
        <v>463</v>
      </c>
      <c r="G188">
        <f>INT(数据源头!G187*怪物种类系数!G$3)</f>
        <v>927</v>
      </c>
      <c r="H188">
        <f>INT(数据源头!H187*怪物种类系数!H$3)</f>
        <v>1483</v>
      </c>
      <c r="I188">
        <f>INT(数据源头!I187*怪物种类系数!I$3)</f>
        <v>890</v>
      </c>
      <c r="J188">
        <f>INT(数据源头!J187*怪物种类系数!J$3)</f>
        <v>3708</v>
      </c>
      <c r="K188">
        <f>INT(数据源头!K187*怪物种类系数!K$3)</f>
        <v>1854</v>
      </c>
      <c r="L188" s="3">
        <v>12000</v>
      </c>
      <c r="M188" s="3">
        <v>0</v>
      </c>
      <c r="N188" s="3">
        <v>550</v>
      </c>
      <c r="O188" s="3">
        <v>0</v>
      </c>
      <c r="P188" s="3">
        <v>0</v>
      </c>
      <c r="Q188" s="3">
        <v>0</v>
      </c>
    </row>
    <row r="189" spans="1:17">
      <c r="A189">
        <v>187</v>
      </c>
      <c r="B189">
        <f>INT(数据源头!B188*怪物种类系数!B$3)</f>
        <v>701</v>
      </c>
      <c r="C189">
        <f>INT(数据源头!C188*怪物种类系数!C$3)</f>
        <v>53759</v>
      </c>
      <c r="D189">
        <f>INT(数据源头!D188*怪物种类系数!D$3)</f>
        <v>14024</v>
      </c>
      <c r="E189">
        <f>INT(数据源头!E188*怪物种类系数!E$3)</f>
        <v>14024</v>
      </c>
      <c r="F189">
        <f>INT(数据源头!F188*怪物种类系数!F$3)</f>
        <v>467</v>
      </c>
      <c r="G189">
        <f>INT(数据源头!G188*怪物种类系数!G$3)</f>
        <v>934</v>
      </c>
      <c r="H189">
        <f>INT(数据源头!H188*怪物种类系数!H$3)</f>
        <v>1495</v>
      </c>
      <c r="I189">
        <f>INT(数据源头!I188*怪物种类系数!I$3)</f>
        <v>897</v>
      </c>
      <c r="J189">
        <f>INT(数据源头!J188*怪物种类系数!J$3)</f>
        <v>3739</v>
      </c>
      <c r="K189">
        <f>INT(数据源头!K188*怪物种类系数!K$3)</f>
        <v>1869</v>
      </c>
      <c r="L189" s="3">
        <v>12000</v>
      </c>
      <c r="M189" s="3">
        <v>0</v>
      </c>
      <c r="N189" s="3">
        <v>550</v>
      </c>
      <c r="O189" s="3">
        <v>0</v>
      </c>
      <c r="P189" s="3">
        <v>0</v>
      </c>
      <c r="Q189" s="3">
        <v>0</v>
      </c>
    </row>
    <row r="190" spans="1:17">
      <c r="A190">
        <v>188</v>
      </c>
      <c r="B190">
        <f>INT(数据源头!B189*怪物种类系数!B$3)</f>
        <v>707</v>
      </c>
      <c r="C190">
        <f>INT(数据源头!C189*怪物种类系数!C$3)</f>
        <v>54206</v>
      </c>
      <c r="D190">
        <f>INT(数据源头!D189*怪物种类系数!D$3)</f>
        <v>14140</v>
      </c>
      <c r="E190">
        <f>INT(数据源头!E189*怪物种类系数!E$3)</f>
        <v>14140</v>
      </c>
      <c r="F190">
        <f>INT(数据源头!F189*怪物种类系数!F$3)</f>
        <v>471</v>
      </c>
      <c r="G190">
        <f>INT(数据源头!G189*怪物种类系数!G$3)</f>
        <v>942</v>
      </c>
      <c r="H190">
        <f>INT(数据源头!H189*怪物种类系数!H$3)</f>
        <v>1508</v>
      </c>
      <c r="I190">
        <f>INT(数据源头!I189*怪物种类系数!I$3)</f>
        <v>905</v>
      </c>
      <c r="J190">
        <f>INT(数据源头!J189*怪物种类系数!J$3)</f>
        <v>3770</v>
      </c>
      <c r="K190">
        <f>INT(数据源头!K189*怪物种类系数!K$3)</f>
        <v>1885</v>
      </c>
      <c r="L190" s="3">
        <v>12000</v>
      </c>
      <c r="M190" s="3">
        <v>0</v>
      </c>
      <c r="N190" s="3">
        <v>550</v>
      </c>
      <c r="O190" s="3">
        <v>0</v>
      </c>
      <c r="P190" s="3">
        <v>0</v>
      </c>
      <c r="Q190" s="3">
        <v>0</v>
      </c>
    </row>
    <row r="191" spans="1:17">
      <c r="A191">
        <v>189</v>
      </c>
      <c r="B191">
        <f>INT(数据源头!B190*怪物种类系数!B$3)</f>
        <v>712</v>
      </c>
      <c r="C191">
        <f>INT(数据源头!C190*怪物种类系数!C$3)</f>
        <v>54654</v>
      </c>
      <c r="D191">
        <f>INT(数据源头!D190*怪物种类系数!D$3)</f>
        <v>14257</v>
      </c>
      <c r="E191">
        <f>INT(数据源头!E190*怪物种类系数!E$3)</f>
        <v>14257</v>
      </c>
      <c r="F191">
        <f>INT(数据源头!F190*怪物种类系数!F$3)</f>
        <v>475</v>
      </c>
      <c r="G191">
        <f>INT(数据源头!G190*怪物种类系数!G$3)</f>
        <v>950</v>
      </c>
      <c r="H191">
        <f>INT(数据源头!H190*怪物种类系数!H$3)</f>
        <v>1520</v>
      </c>
      <c r="I191">
        <f>INT(数据源头!I190*怪物种类系数!I$3)</f>
        <v>912</v>
      </c>
      <c r="J191">
        <f>INT(数据源头!J190*怪物种类系数!J$3)</f>
        <v>3802</v>
      </c>
      <c r="K191">
        <f>INT(数据源头!K190*怪物种类系数!K$3)</f>
        <v>1901</v>
      </c>
      <c r="L191" s="3">
        <v>12000</v>
      </c>
      <c r="M191" s="3">
        <v>0</v>
      </c>
      <c r="N191" s="3">
        <v>550</v>
      </c>
      <c r="O191" s="3">
        <v>0</v>
      </c>
      <c r="P191" s="3">
        <v>0</v>
      </c>
      <c r="Q191" s="3">
        <v>0</v>
      </c>
    </row>
    <row r="192" spans="1:17">
      <c r="A192">
        <v>190</v>
      </c>
      <c r="B192">
        <f>INT(数据源头!B191*怪物种类系数!B$3)</f>
        <v>718</v>
      </c>
      <c r="C192">
        <f>INT(数据源头!C191*怪物种类系数!C$3)</f>
        <v>55104</v>
      </c>
      <c r="D192">
        <f>INT(数据源头!D191*怪物种类系数!D$3)</f>
        <v>14374</v>
      </c>
      <c r="E192">
        <f>INT(数据源头!E191*怪物种类系数!E$3)</f>
        <v>14374</v>
      </c>
      <c r="F192">
        <f>INT(数据源头!F191*怪物种类系数!F$3)</f>
        <v>479</v>
      </c>
      <c r="G192">
        <f>INT(数据源头!G191*怪物种类系数!G$3)</f>
        <v>958</v>
      </c>
      <c r="H192">
        <f>INT(数据源头!H191*怪物种类系数!H$3)</f>
        <v>1533</v>
      </c>
      <c r="I192">
        <f>INT(数据源头!I191*怪物种类系数!I$3)</f>
        <v>919</v>
      </c>
      <c r="J192">
        <f>INT(数据源头!J191*怪物种类系数!J$3)</f>
        <v>3833</v>
      </c>
      <c r="K192">
        <f>INT(数据源头!K191*怪物种类系数!K$3)</f>
        <v>1916</v>
      </c>
      <c r="L192" s="3">
        <v>12000</v>
      </c>
      <c r="M192" s="3">
        <v>0</v>
      </c>
      <c r="N192" s="3">
        <v>550</v>
      </c>
      <c r="O192" s="3">
        <v>0</v>
      </c>
      <c r="P192" s="3">
        <v>0</v>
      </c>
      <c r="Q192" s="3">
        <v>0</v>
      </c>
    </row>
    <row r="193" spans="1:17">
      <c r="A193">
        <v>191</v>
      </c>
      <c r="B193">
        <f>INT(数据源头!B192*怪物种类系数!B$3)</f>
        <v>724</v>
      </c>
      <c r="C193">
        <f>INT(数据源头!C192*怪物种类系数!C$3)</f>
        <v>55555</v>
      </c>
      <c r="D193">
        <f>INT(数据源头!D192*怪物种类系数!D$3)</f>
        <v>14492</v>
      </c>
      <c r="E193">
        <f>INT(数据源头!E192*怪物种类系数!E$3)</f>
        <v>14492</v>
      </c>
      <c r="F193">
        <f>INT(数据源头!F192*怪物种类系数!F$3)</f>
        <v>483</v>
      </c>
      <c r="G193">
        <f>INT(数据源头!G192*怪物种类系数!G$3)</f>
        <v>966</v>
      </c>
      <c r="H193">
        <f>INT(数据源头!H192*怪物种类系数!H$3)</f>
        <v>1545</v>
      </c>
      <c r="I193">
        <f>INT(数据源头!I192*怪物种类系数!I$3)</f>
        <v>927</v>
      </c>
      <c r="J193">
        <f>INT(数据源头!J192*怪物种类系数!J$3)</f>
        <v>3864</v>
      </c>
      <c r="K193">
        <f>INT(数据源头!K192*怪物种类系数!K$3)</f>
        <v>1932</v>
      </c>
      <c r="L193" s="3">
        <v>12000</v>
      </c>
      <c r="M193" s="3">
        <v>0</v>
      </c>
      <c r="N193" s="3">
        <v>550</v>
      </c>
      <c r="O193" s="3">
        <v>0</v>
      </c>
      <c r="P193" s="3">
        <v>0</v>
      </c>
      <c r="Q193" s="3">
        <v>0</v>
      </c>
    </row>
    <row r="194" spans="1:17">
      <c r="A194">
        <v>192</v>
      </c>
      <c r="B194">
        <f>INT(数据源头!B193*怪物种类系数!B$3)</f>
        <v>730</v>
      </c>
      <c r="C194">
        <f>INT(数据源头!C193*怪物种类系数!C$3)</f>
        <v>56008</v>
      </c>
      <c r="D194">
        <f>INT(数据源头!D193*怪物种类系数!D$3)</f>
        <v>14611</v>
      </c>
      <c r="E194">
        <f>INT(数据源头!E193*怪物种类系数!E$3)</f>
        <v>14611</v>
      </c>
      <c r="F194">
        <f>INT(数据源头!F193*怪物种类系数!F$3)</f>
        <v>487</v>
      </c>
      <c r="G194">
        <f>INT(数据源头!G193*怪物种类系数!G$3)</f>
        <v>974</v>
      </c>
      <c r="H194">
        <f>INT(数据源头!H193*怪物种类系数!H$3)</f>
        <v>1558</v>
      </c>
      <c r="I194">
        <f>INT(数据源头!I193*怪物种类系数!I$3)</f>
        <v>935</v>
      </c>
      <c r="J194">
        <f>INT(数据源头!J193*怪物种类系数!J$3)</f>
        <v>3896</v>
      </c>
      <c r="K194">
        <f>INT(数据源头!K193*怪物种类系数!K$3)</f>
        <v>1948</v>
      </c>
      <c r="L194" s="3">
        <v>12000</v>
      </c>
      <c r="M194" s="3">
        <v>0</v>
      </c>
      <c r="N194" s="3">
        <v>550</v>
      </c>
      <c r="O194" s="3">
        <v>0</v>
      </c>
      <c r="P194" s="3">
        <v>0</v>
      </c>
      <c r="Q194" s="3">
        <v>0</v>
      </c>
    </row>
    <row r="195" spans="1:17">
      <c r="A195">
        <v>193</v>
      </c>
      <c r="B195">
        <f>INT(数据源头!B194*怪物种类系数!B$3)</f>
        <v>736</v>
      </c>
      <c r="C195">
        <f>INT(数据源头!C194*怪物种类系数!C$3)</f>
        <v>56463</v>
      </c>
      <c r="D195">
        <f>INT(数据源头!D194*怪物种类系数!D$3)</f>
        <v>14729</v>
      </c>
      <c r="E195">
        <f>INT(数据源头!E194*怪物种类系数!E$3)</f>
        <v>14729</v>
      </c>
      <c r="F195">
        <f>INT(数据源头!F194*怪物种类系数!F$3)</f>
        <v>490</v>
      </c>
      <c r="G195">
        <f>INT(数据源头!G194*怪物种类系数!G$3)</f>
        <v>981</v>
      </c>
      <c r="H195">
        <f>INT(数据源头!H194*怪物种类系数!H$3)</f>
        <v>1571</v>
      </c>
      <c r="I195">
        <f>INT(数据源头!I194*怪物种类系数!I$3)</f>
        <v>942</v>
      </c>
      <c r="J195">
        <f>INT(数据源头!J194*怪物种类系数!J$3)</f>
        <v>3927</v>
      </c>
      <c r="K195">
        <f>INT(数据源头!K194*怪物种类系数!K$3)</f>
        <v>1963</v>
      </c>
      <c r="L195" s="3">
        <v>12000</v>
      </c>
      <c r="M195" s="3">
        <v>0</v>
      </c>
      <c r="N195" s="3">
        <v>550</v>
      </c>
      <c r="O195" s="3">
        <v>0</v>
      </c>
      <c r="P195" s="3">
        <v>0</v>
      </c>
      <c r="Q195" s="3">
        <v>0</v>
      </c>
    </row>
    <row r="196" spans="1:17">
      <c r="A196">
        <v>194</v>
      </c>
      <c r="B196">
        <f>INT(数据源头!B195*怪物种类系数!B$3)</f>
        <v>742</v>
      </c>
      <c r="C196">
        <f>INT(数据源头!C195*怪物种类系数!C$3)</f>
        <v>56920</v>
      </c>
      <c r="D196">
        <f>INT(数据源头!D195*怪物种类系数!D$3)</f>
        <v>14848</v>
      </c>
      <c r="E196">
        <f>INT(数据源头!E195*怪物种类系数!E$3)</f>
        <v>14848</v>
      </c>
      <c r="F196">
        <f>INT(数据源头!F195*怪物种类系数!F$3)</f>
        <v>494</v>
      </c>
      <c r="G196">
        <f>INT(数据源头!G195*怪物种类系数!G$3)</f>
        <v>989</v>
      </c>
      <c r="H196">
        <f>INT(数据源头!H195*怪物种类系数!H$3)</f>
        <v>1583</v>
      </c>
      <c r="I196">
        <f>INT(数据源头!I195*怪物种类系数!I$3)</f>
        <v>950</v>
      </c>
      <c r="J196">
        <f>INT(数据源头!J195*怪物种类系数!J$3)</f>
        <v>3959</v>
      </c>
      <c r="K196">
        <f>INT(数据源头!K195*怪物种类系数!K$3)</f>
        <v>1979</v>
      </c>
      <c r="L196" s="3">
        <v>12000</v>
      </c>
      <c r="M196" s="3">
        <v>0</v>
      </c>
      <c r="N196" s="3">
        <v>550</v>
      </c>
      <c r="O196" s="3">
        <v>0</v>
      </c>
      <c r="P196" s="3">
        <v>0</v>
      </c>
      <c r="Q196" s="3">
        <v>0</v>
      </c>
    </row>
    <row r="197" spans="1:17">
      <c r="A197">
        <v>195</v>
      </c>
      <c r="B197">
        <f>INT(数据源头!B196*怪物种类系数!B$3)</f>
        <v>748</v>
      </c>
      <c r="C197">
        <f>INT(数据源头!C196*怪物种类系数!C$3)</f>
        <v>57378</v>
      </c>
      <c r="D197">
        <f>INT(数据源头!D196*怪物种类系数!D$3)</f>
        <v>14968</v>
      </c>
      <c r="E197">
        <f>INT(数据源头!E196*怪物种类系数!E$3)</f>
        <v>14968</v>
      </c>
      <c r="F197">
        <f>INT(数据源头!F196*怪物种类系数!F$3)</f>
        <v>498</v>
      </c>
      <c r="G197">
        <f>INT(数据源头!G196*怪物种类系数!G$3)</f>
        <v>997</v>
      </c>
      <c r="H197">
        <f>INT(数据源头!H196*怪物种类系数!H$3)</f>
        <v>1596</v>
      </c>
      <c r="I197">
        <f>INT(数据源头!I196*怪物种类系数!I$3)</f>
        <v>957</v>
      </c>
      <c r="J197">
        <f>INT(数据源头!J196*怪物种类系数!J$3)</f>
        <v>3991</v>
      </c>
      <c r="K197">
        <f>INT(数据源头!K196*怪物种类系数!K$3)</f>
        <v>1995</v>
      </c>
      <c r="L197" s="3">
        <v>12000</v>
      </c>
      <c r="M197" s="3">
        <v>0</v>
      </c>
      <c r="N197" s="3">
        <v>550</v>
      </c>
      <c r="O197" s="3">
        <v>0</v>
      </c>
      <c r="P197" s="3">
        <v>0</v>
      </c>
      <c r="Q197" s="3">
        <v>0</v>
      </c>
    </row>
    <row r="198" spans="1:17">
      <c r="A198">
        <v>196</v>
      </c>
      <c r="B198">
        <f>INT(数据源头!B197*怪物种类系数!B$3)</f>
        <v>754</v>
      </c>
      <c r="C198">
        <f>INT(数据源头!C197*怪物种类系数!C$3)</f>
        <v>57838</v>
      </c>
      <c r="D198">
        <f>INT(数据源头!D197*怪物种类系数!D$3)</f>
        <v>15088</v>
      </c>
      <c r="E198">
        <f>INT(数据源头!E197*怪物种类系数!E$3)</f>
        <v>15088</v>
      </c>
      <c r="F198">
        <f>INT(数据源头!F197*怪物种类系数!F$3)</f>
        <v>502</v>
      </c>
      <c r="G198">
        <f>INT(数据源头!G197*怪物种类系数!G$3)</f>
        <v>1005</v>
      </c>
      <c r="H198">
        <f>INT(数据源头!H197*怪物种类系数!H$3)</f>
        <v>1609</v>
      </c>
      <c r="I198">
        <f>INT(数据源头!I197*怪物种类系数!I$3)</f>
        <v>965</v>
      </c>
      <c r="J198">
        <f>INT(数据源头!J197*怪物种类系数!J$3)</f>
        <v>4023</v>
      </c>
      <c r="K198">
        <f>INT(数据源头!K197*怪物种类系数!K$3)</f>
        <v>2011</v>
      </c>
      <c r="L198" s="3">
        <v>12000</v>
      </c>
      <c r="M198" s="3">
        <v>0</v>
      </c>
      <c r="N198" s="3">
        <v>550</v>
      </c>
      <c r="O198" s="3">
        <v>0</v>
      </c>
      <c r="P198" s="3">
        <v>0</v>
      </c>
      <c r="Q198" s="3">
        <v>0</v>
      </c>
    </row>
    <row r="199" spans="1:17">
      <c r="A199">
        <v>197</v>
      </c>
      <c r="B199">
        <f>INT(数据源头!B198*怪物种类系数!B$3)</f>
        <v>760</v>
      </c>
      <c r="C199">
        <f>INT(数据源头!C198*怪物种类系数!C$3)</f>
        <v>58300</v>
      </c>
      <c r="D199">
        <f>INT(数据源头!D198*怪物种类系数!D$3)</f>
        <v>15208</v>
      </c>
      <c r="E199">
        <f>INT(数据源头!E198*怪物种类系数!E$3)</f>
        <v>15208</v>
      </c>
      <c r="F199">
        <f>INT(数据源头!F198*怪物种类系数!F$3)</f>
        <v>506</v>
      </c>
      <c r="G199">
        <f>INT(数据源头!G198*怪物种类系数!G$3)</f>
        <v>1013</v>
      </c>
      <c r="H199">
        <f>INT(数据源头!H198*怪物种类系数!H$3)</f>
        <v>1622</v>
      </c>
      <c r="I199">
        <f>INT(数据源头!I198*怪物种类系数!I$3)</f>
        <v>973</v>
      </c>
      <c r="J199">
        <f>INT(数据源头!J198*怪物种类系数!J$3)</f>
        <v>4055</v>
      </c>
      <c r="K199">
        <f>INT(数据源头!K198*怪物种类系数!K$3)</f>
        <v>2027</v>
      </c>
      <c r="L199" s="3">
        <v>12000</v>
      </c>
      <c r="M199" s="3">
        <v>0</v>
      </c>
      <c r="N199" s="3">
        <v>550</v>
      </c>
      <c r="O199" s="3">
        <v>0</v>
      </c>
      <c r="P199" s="3">
        <v>0</v>
      </c>
      <c r="Q199" s="3">
        <v>0</v>
      </c>
    </row>
    <row r="200" spans="1:17">
      <c r="A200">
        <v>198</v>
      </c>
      <c r="B200">
        <f>INT(数据源头!B199*怪物种类系数!B$3)</f>
        <v>766</v>
      </c>
      <c r="C200">
        <f>INT(数据源头!C199*怪物种类系数!C$3)</f>
        <v>58764</v>
      </c>
      <c r="D200">
        <f>INT(数据源头!D199*怪物种类系数!D$3)</f>
        <v>15329</v>
      </c>
      <c r="E200">
        <f>INT(数据源头!E199*怪物种类系数!E$3)</f>
        <v>15329</v>
      </c>
      <c r="F200">
        <f>INT(数据源头!F199*怪物种类系数!F$3)</f>
        <v>510</v>
      </c>
      <c r="G200">
        <f>INT(数据源头!G199*怪物种类系数!G$3)</f>
        <v>1021</v>
      </c>
      <c r="H200">
        <f>INT(数据源头!H199*怪物种类系数!H$3)</f>
        <v>1635</v>
      </c>
      <c r="I200">
        <f>INT(数据源头!I199*怪物种类系数!I$3)</f>
        <v>981</v>
      </c>
      <c r="J200">
        <f>INT(数据源头!J199*怪物种类系数!J$3)</f>
        <v>4087</v>
      </c>
      <c r="K200">
        <f>INT(数据源头!K199*怪物种类系数!K$3)</f>
        <v>2043</v>
      </c>
      <c r="L200" s="3">
        <v>12000</v>
      </c>
      <c r="M200" s="3">
        <v>0</v>
      </c>
      <c r="N200" s="3">
        <v>550</v>
      </c>
      <c r="O200" s="3">
        <v>0</v>
      </c>
      <c r="P200" s="3">
        <v>0</v>
      </c>
      <c r="Q200" s="3">
        <v>0</v>
      </c>
    </row>
    <row r="201" spans="1:17">
      <c r="A201">
        <v>199</v>
      </c>
      <c r="B201">
        <f>INT(数据源头!B200*怪物种类系数!B$3)</f>
        <v>772</v>
      </c>
      <c r="C201">
        <f>INT(数据源头!C200*怪物种类系数!C$3)</f>
        <v>59229</v>
      </c>
      <c r="D201">
        <f>INT(数据源头!D200*怪物种类系数!D$3)</f>
        <v>15451</v>
      </c>
      <c r="E201">
        <f>INT(数据源头!E200*怪物种类系数!E$3)</f>
        <v>15451</v>
      </c>
      <c r="F201">
        <f>INT(数据源头!F200*怪物种类系数!F$3)</f>
        <v>515</v>
      </c>
      <c r="G201">
        <f>INT(数据源头!G200*怪物种类系数!G$3)</f>
        <v>1030</v>
      </c>
      <c r="H201">
        <f>INT(数据源头!H200*怪物种类系数!H$3)</f>
        <v>1648</v>
      </c>
      <c r="I201">
        <f>INT(数据源头!I200*怪物种类系数!I$3)</f>
        <v>988</v>
      </c>
      <c r="J201">
        <f>INT(数据源头!J200*怪物种类系数!J$3)</f>
        <v>4120</v>
      </c>
      <c r="K201">
        <f>INT(数据源头!K200*怪物种类系数!K$3)</f>
        <v>2060</v>
      </c>
      <c r="L201" s="3">
        <v>12000</v>
      </c>
      <c r="M201" s="3">
        <v>0</v>
      </c>
      <c r="N201" s="3">
        <v>550</v>
      </c>
      <c r="O201" s="3">
        <v>0</v>
      </c>
      <c r="P201" s="3">
        <v>0</v>
      </c>
      <c r="Q201" s="3">
        <v>0</v>
      </c>
    </row>
    <row r="202" spans="1:17">
      <c r="A202">
        <v>200</v>
      </c>
      <c r="B202">
        <f>INT(数据源头!B201*怪物种类系数!B$3)</f>
        <v>778</v>
      </c>
      <c r="C202">
        <f>INT(数据源头!C201*怪物种类系数!C$3)</f>
        <v>59696</v>
      </c>
      <c r="D202">
        <f>INT(数据源头!D201*怪物种类系数!D$3)</f>
        <v>15572</v>
      </c>
      <c r="E202">
        <f>INT(数据源头!E201*怪物种类系数!E$3)</f>
        <v>15572</v>
      </c>
      <c r="F202">
        <f>INT(数据源头!F201*怪物种类系数!F$3)</f>
        <v>519</v>
      </c>
      <c r="G202">
        <f>INT(数据源头!G201*怪物种类系数!G$3)</f>
        <v>1038</v>
      </c>
      <c r="H202">
        <f>INT(数据源头!H201*怪物种类系数!H$3)</f>
        <v>1661</v>
      </c>
      <c r="I202">
        <f>INT(数据源头!I201*怪物种类系数!I$3)</f>
        <v>996</v>
      </c>
      <c r="J202">
        <f>INT(数据源头!J201*怪物种类系数!J$3)</f>
        <v>4152</v>
      </c>
      <c r="K202">
        <f>INT(数据源头!K201*怪物种类系数!K$3)</f>
        <v>2076</v>
      </c>
      <c r="L202" s="3">
        <v>12000</v>
      </c>
      <c r="M202" s="3">
        <v>0</v>
      </c>
      <c r="N202" s="3">
        <v>550</v>
      </c>
      <c r="O202" s="3">
        <v>0</v>
      </c>
      <c r="P202" s="3">
        <v>0</v>
      </c>
      <c r="Q202" s="3">
        <v>0</v>
      </c>
    </row>
    <row r="203" spans="1:17">
      <c r="A203">
        <v>201</v>
      </c>
      <c r="B203">
        <f>INT(数据源头!B202*怪物种类系数!B$3)</f>
        <v>784</v>
      </c>
      <c r="C203">
        <f>INT(数据源头!C202*怪物种类系数!C$3)</f>
        <v>60164</v>
      </c>
      <c r="D203">
        <f>INT(数据源头!D202*怪物种类系数!D$3)</f>
        <v>15695</v>
      </c>
      <c r="E203">
        <f>INT(数据源头!E202*怪物种类系数!E$3)</f>
        <v>15695</v>
      </c>
      <c r="F203">
        <f>INT(数据源头!F202*怪物种类系数!F$3)</f>
        <v>523</v>
      </c>
      <c r="G203">
        <f>INT(数据源头!G202*怪物种类系数!G$3)</f>
        <v>1046</v>
      </c>
      <c r="H203">
        <f>INT(数据源头!H202*怪物种类系数!H$3)</f>
        <v>1674</v>
      </c>
      <c r="I203">
        <f>INT(数据源头!I202*怪物种类系数!I$3)</f>
        <v>1004</v>
      </c>
      <c r="J203">
        <f>INT(数据源头!J202*怪物种类系数!J$3)</f>
        <v>4185</v>
      </c>
      <c r="K203">
        <f>INT(数据源头!K202*怪物种类系数!K$3)</f>
        <v>2092</v>
      </c>
      <c r="L203" s="3">
        <v>12000</v>
      </c>
      <c r="M203" s="3">
        <v>0</v>
      </c>
      <c r="N203" s="3">
        <v>550</v>
      </c>
      <c r="O203" s="3">
        <v>0</v>
      </c>
      <c r="P203" s="3">
        <v>0</v>
      </c>
      <c r="Q203" s="3">
        <v>0</v>
      </c>
    </row>
    <row r="204" spans="1:17">
      <c r="A204">
        <v>202</v>
      </c>
      <c r="B204">
        <f>INT(数据源头!B203*怪物种类系数!B$3)</f>
        <v>790</v>
      </c>
      <c r="C204">
        <f>INT(数据源头!C203*怪物种类系数!C$3)</f>
        <v>60635</v>
      </c>
      <c r="D204">
        <f>INT(数据源头!D203*怪物种类系数!D$3)</f>
        <v>15817</v>
      </c>
      <c r="E204">
        <f>INT(数据源头!E203*怪物种类系数!E$3)</f>
        <v>15817</v>
      </c>
      <c r="F204">
        <f>INT(数据源头!F203*怪物种类系数!F$3)</f>
        <v>527</v>
      </c>
      <c r="G204">
        <f>INT(数据源头!G203*怪物种类系数!G$3)</f>
        <v>1054</v>
      </c>
      <c r="H204">
        <f>INT(数据源头!H203*怪物种类系数!H$3)</f>
        <v>1687</v>
      </c>
      <c r="I204">
        <f>INT(数据源头!I203*怪物种类系数!I$3)</f>
        <v>1012</v>
      </c>
      <c r="J204">
        <f>INT(数据源头!J203*怪物种类系数!J$3)</f>
        <v>4218</v>
      </c>
      <c r="K204">
        <f>INT(数据源头!K203*怪物种类系数!K$3)</f>
        <v>2109</v>
      </c>
      <c r="L204" s="3">
        <v>12000</v>
      </c>
      <c r="M204" s="3">
        <v>0</v>
      </c>
      <c r="N204" s="3">
        <v>550</v>
      </c>
      <c r="O204" s="3">
        <v>0</v>
      </c>
      <c r="P204" s="3">
        <v>0</v>
      </c>
      <c r="Q204" s="3">
        <v>0</v>
      </c>
    </row>
    <row r="205" spans="1:17">
      <c r="A205">
        <v>203</v>
      </c>
      <c r="B205">
        <f>INT(数据源头!B204*怪物种类系数!B$3)</f>
        <v>797</v>
      </c>
      <c r="C205">
        <f>INT(数据源头!C204*怪物种类系数!C$3)</f>
        <v>61107</v>
      </c>
      <c r="D205">
        <f>INT(数据源头!D204*怪物种类系数!D$3)</f>
        <v>15941</v>
      </c>
      <c r="E205">
        <f>INT(数据源头!E204*怪物种类系数!E$3)</f>
        <v>15941</v>
      </c>
      <c r="F205">
        <f>INT(数据源头!F204*怪物种类系数!F$3)</f>
        <v>531</v>
      </c>
      <c r="G205">
        <f>INT(数据源头!G204*怪物种类系数!G$3)</f>
        <v>1062</v>
      </c>
      <c r="H205">
        <f>INT(数据源头!H204*怪物种类系数!H$3)</f>
        <v>1700</v>
      </c>
      <c r="I205">
        <f>INT(数据源头!I204*怪物种类系数!I$3)</f>
        <v>1020</v>
      </c>
      <c r="J205">
        <f>INT(数据源头!J204*怪物种类系数!J$3)</f>
        <v>4250</v>
      </c>
      <c r="K205">
        <f>INT(数据源头!K204*怪物种类系数!K$3)</f>
        <v>2125</v>
      </c>
      <c r="L205" s="3">
        <v>12000</v>
      </c>
      <c r="M205" s="3">
        <v>0</v>
      </c>
      <c r="N205" s="3">
        <v>550</v>
      </c>
      <c r="O205" s="3">
        <v>0</v>
      </c>
      <c r="P205" s="3">
        <v>0</v>
      </c>
      <c r="Q205" s="3">
        <v>0</v>
      </c>
    </row>
    <row r="206" spans="1:17">
      <c r="A206">
        <v>204</v>
      </c>
      <c r="B206">
        <f>INT(数据源头!B205*怪物种类系数!B$3)</f>
        <v>803</v>
      </c>
      <c r="C206">
        <f>INT(数据源头!C205*怪物种类系数!C$3)</f>
        <v>61580</v>
      </c>
      <c r="D206">
        <f>INT(数据源头!D205*怪物种类系数!D$3)</f>
        <v>16064</v>
      </c>
      <c r="E206">
        <f>INT(数据源头!E205*怪物种类系数!E$3)</f>
        <v>16064</v>
      </c>
      <c r="F206">
        <f>INT(数据源头!F205*怪物种类系数!F$3)</f>
        <v>535</v>
      </c>
      <c r="G206">
        <f>INT(数据源头!G205*怪物种类系数!G$3)</f>
        <v>1070</v>
      </c>
      <c r="H206">
        <f>INT(数据源头!H205*怪物种类系数!H$3)</f>
        <v>1713</v>
      </c>
      <c r="I206">
        <f>INT(数据源头!I205*怪物种类系数!I$3)</f>
        <v>1028</v>
      </c>
      <c r="J206">
        <f>INT(数据源头!J205*怪物种类系数!J$3)</f>
        <v>4283</v>
      </c>
      <c r="K206">
        <f>INT(数据源头!K205*怪物种类系数!K$3)</f>
        <v>2141</v>
      </c>
      <c r="L206" s="3">
        <v>12000</v>
      </c>
      <c r="M206" s="3">
        <v>0</v>
      </c>
      <c r="N206" s="3">
        <v>550</v>
      </c>
      <c r="O206" s="3">
        <v>0</v>
      </c>
      <c r="P206" s="3">
        <v>0</v>
      </c>
      <c r="Q206" s="3">
        <v>0</v>
      </c>
    </row>
    <row r="207" spans="1:17">
      <c r="A207">
        <v>205</v>
      </c>
      <c r="B207">
        <f>INT(数据源头!B206*怪物种类系数!B$3)</f>
        <v>809</v>
      </c>
      <c r="C207">
        <f>INT(数据源头!C206*怪物种类系数!C$3)</f>
        <v>62056</v>
      </c>
      <c r="D207">
        <f>INT(数据源头!D206*怪物种类系数!D$3)</f>
        <v>16188</v>
      </c>
      <c r="E207">
        <f>INT(数据源头!E206*怪物种类系数!E$3)</f>
        <v>16188</v>
      </c>
      <c r="F207">
        <f>INT(数据源头!F206*怪物种类系数!F$3)</f>
        <v>539</v>
      </c>
      <c r="G207">
        <f>INT(数据源头!G206*怪物种类系数!G$3)</f>
        <v>1079</v>
      </c>
      <c r="H207">
        <f>INT(数据源头!H206*怪物种类系数!H$3)</f>
        <v>1726</v>
      </c>
      <c r="I207">
        <f>INT(数据源头!I206*怪物种类系数!I$3)</f>
        <v>1036</v>
      </c>
      <c r="J207">
        <f>INT(数据源头!J206*怪物种类系数!J$3)</f>
        <v>4316</v>
      </c>
      <c r="K207">
        <f>INT(数据源头!K206*怪物种类系数!K$3)</f>
        <v>2158</v>
      </c>
      <c r="L207" s="3">
        <v>12000</v>
      </c>
      <c r="M207" s="3">
        <v>0</v>
      </c>
      <c r="N207" s="3">
        <v>550</v>
      </c>
      <c r="O207" s="3">
        <v>0</v>
      </c>
      <c r="P207" s="3">
        <v>0</v>
      </c>
      <c r="Q207" s="3">
        <v>0</v>
      </c>
    </row>
    <row r="208" spans="1:17">
      <c r="A208">
        <v>206</v>
      </c>
      <c r="B208">
        <f>INT(数据源头!B207*怪物种类系数!B$3)</f>
        <v>815</v>
      </c>
      <c r="C208">
        <f>INT(数据源头!C207*怪物种类系数!C$3)</f>
        <v>62533</v>
      </c>
      <c r="D208">
        <f>INT(数据源头!D207*怪物种类系数!D$3)</f>
        <v>16313</v>
      </c>
      <c r="E208">
        <f>INT(数据源头!E207*怪物种类系数!E$3)</f>
        <v>16313</v>
      </c>
      <c r="F208">
        <f>INT(数据源头!F207*怪物种类系数!F$3)</f>
        <v>543</v>
      </c>
      <c r="G208">
        <f>INT(数据源头!G207*怪物种类系数!G$3)</f>
        <v>1087</v>
      </c>
      <c r="H208">
        <f>INT(数据源头!H207*怪物种类系数!H$3)</f>
        <v>1740</v>
      </c>
      <c r="I208">
        <f>INT(数据源头!I207*怪物种类系数!I$3)</f>
        <v>1044</v>
      </c>
      <c r="J208">
        <f>INT(数据源头!J207*怪物种类系数!J$3)</f>
        <v>4350</v>
      </c>
      <c r="K208">
        <f>INT(数据源头!K207*怪物种类系数!K$3)</f>
        <v>2175</v>
      </c>
      <c r="L208" s="3">
        <v>12000</v>
      </c>
      <c r="M208" s="3">
        <v>0</v>
      </c>
      <c r="N208" s="3">
        <v>550</v>
      </c>
      <c r="O208" s="3">
        <v>0</v>
      </c>
      <c r="P208" s="3">
        <v>0</v>
      </c>
      <c r="Q208" s="3">
        <v>0</v>
      </c>
    </row>
    <row r="209" spans="1:17">
      <c r="A209">
        <v>207</v>
      </c>
      <c r="B209">
        <f>INT(数据源头!B208*怪物种类系数!B$3)</f>
        <v>821</v>
      </c>
      <c r="C209">
        <f>INT(数据源头!C208*怪物种类系数!C$3)</f>
        <v>63012</v>
      </c>
      <c r="D209">
        <f>INT(数据源头!D208*怪物种类系数!D$3)</f>
        <v>16438</v>
      </c>
      <c r="E209">
        <f>INT(数据源头!E208*怪物种类系数!E$3)</f>
        <v>16438</v>
      </c>
      <c r="F209">
        <f>INT(数据源头!F208*怪物种类系数!F$3)</f>
        <v>547</v>
      </c>
      <c r="G209">
        <f>INT(数据源头!G208*怪物种类系数!G$3)</f>
        <v>1095</v>
      </c>
      <c r="H209">
        <f>INT(数据源头!H208*怪物种类系数!H$3)</f>
        <v>1753</v>
      </c>
      <c r="I209">
        <f>INT(数据源头!I208*怪物种类系数!I$3)</f>
        <v>1052</v>
      </c>
      <c r="J209">
        <f>INT(数据源头!J208*怪物种类系数!J$3)</f>
        <v>4383</v>
      </c>
      <c r="K209">
        <f>INT(数据源头!K208*怪物种类系数!K$3)</f>
        <v>2191</v>
      </c>
      <c r="L209" s="3">
        <v>12000</v>
      </c>
      <c r="M209" s="3">
        <v>0</v>
      </c>
      <c r="N209" s="3">
        <v>550</v>
      </c>
      <c r="O209" s="3">
        <v>0</v>
      </c>
      <c r="P209" s="3">
        <v>0</v>
      </c>
      <c r="Q209" s="3">
        <v>0</v>
      </c>
    </row>
    <row r="210" spans="1:17">
      <c r="A210">
        <v>208</v>
      </c>
      <c r="B210">
        <f>INT(数据源头!B209*怪物种类系数!B$3)</f>
        <v>828</v>
      </c>
      <c r="C210">
        <f>INT(数据源头!C209*怪物种类系数!C$3)</f>
        <v>63492</v>
      </c>
      <c r="D210">
        <f>INT(数据源头!D209*怪物种类系数!D$3)</f>
        <v>16563</v>
      </c>
      <c r="E210">
        <f>INT(数据源头!E209*怪物种类系数!E$3)</f>
        <v>16563</v>
      </c>
      <c r="F210">
        <f>INT(数据源头!F209*怪物种类系数!F$3)</f>
        <v>552</v>
      </c>
      <c r="G210">
        <f>INT(数据源头!G209*怪物种类系数!G$3)</f>
        <v>1104</v>
      </c>
      <c r="H210">
        <f>INT(数据源头!H209*怪物种类系数!H$3)</f>
        <v>1766</v>
      </c>
      <c r="I210">
        <f>INT(数据源头!I209*怪物种类系数!I$3)</f>
        <v>1060</v>
      </c>
      <c r="J210">
        <f>INT(数据源头!J209*怪物种类系数!J$3)</f>
        <v>4416</v>
      </c>
      <c r="K210">
        <f>INT(数据源头!K209*怪物种类系数!K$3)</f>
        <v>2208</v>
      </c>
      <c r="L210" s="3">
        <v>12000</v>
      </c>
      <c r="M210" s="3">
        <v>0</v>
      </c>
      <c r="N210" s="3">
        <v>550</v>
      </c>
      <c r="O210" s="3">
        <v>0</v>
      </c>
      <c r="P210" s="3">
        <v>0</v>
      </c>
      <c r="Q210" s="3">
        <v>0</v>
      </c>
    </row>
    <row r="211" spans="1:17">
      <c r="A211">
        <v>209</v>
      </c>
      <c r="B211">
        <f>INT(数据源头!B210*怪物种类系数!B$3)</f>
        <v>834</v>
      </c>
      <c r="C211">
        <f>INT(数据源头!C210*怪物种类系数!C$3)</f>
        <v>63975</v>
      </c>
      <c r="D211">
        <f>INT(数据源头!D210*怪物种类系数!D$3)</f>
        <v>16689</v>
      </c>
      <c r="E211">
        <f>INT(数据源头!E210*怪物种类系数!E$3)</f>
        <v>16689</v>
      </c>
      <c r="F211">
        <f>INT(数据源头!F210*怪物种类系数!F$3)</f>
        <v>556</v>
      </c>
      <c r="G211">
        <f>INT(数据源头!G210*怪物种类系数!G$3)</f>
        <v>1112</v>
      </c>
      <c r="H211">
        <f>INT(数据源头!H210*怪物种类系数!H$3)</f>
        <v>1780</v>
      </c>
      <c r="I211">
        <f>INT(数据源头!I210*怪物种类系数!I$3)</f>
        <v>1068</v>
      </c>
      <c r="J211">
        <f>INT(数据源头!J210*怪物种类系数!J$3)</f>
        <v>4450</v>
      </c>
      <c r="K211">
        <f>INT(数据源头!K210*怪物种类系数!K$3)</f>
        <v>2225</v>
      </c>
      <c r="L211" s="3">
        <v>12000</v>
      </c>
      <c r="M211" s="3">
        <v>0</v>
      </c>
      <c r="N211" s="3">
        <v>550</v>
      </c>
      <c r="O211" s="3">
        <v>0</v>
      </c>
      <c r="P211" s="3">
        <v>0</v>
      </c>
      <c r="Q211" s="3">
        <v>0</v>
      </c>
    </row>
    <row r="212" spans="1:17">
      <c r="A212">
        <v>210</v>
      </c>
      <c r="B212">
        <f>INT(数据源头!B211*怪物种类系数!B$3)</f>
        <v>840</v>
      </c>
      <c r="C212">
        <f>INT(数据源头!C211*怪物种类系数!C$3)</f>
        <v>64459</v>
      </c>
      <c r="D212">
        <f>INT(数据源头!D211*怪物种类系数!D$3)</f>
        <v>16815</v>
      </c>
      <c r="E212">
        <f>INT(数据源头!E211*怪物种类系数!E$3)</f>
        <v>16815</v>
      </c>
      <c r="F212">
        <f>INT(数据源头!F211*怪物种类系数!F$3)</f>
        <v>560</v>
      </c>
      <c r="G212">
        <f>INT(数据源头!G211*怪物种类系数!G$3)</f>
        <v>1121</v>
      </c>
      <c r="H212">
        <f>INT(数据源头!H211*怪物种类系数!H$3)</f>
        <v>1793</v>
      </c>
      <c r="I212">
        <f>INT(数据源头!I211*怪物种类系数!I$3)</f>
        <v>1076</v>
      </c>
      <c r="J212">
        <f>INT(数据源头!J211*怪物种类系数!J$3)</f>
        <v>4484</v>
      </c>
      <c r="K212">
        <f>INT(数据源头!K211*怪物种类系数!K$3)</f>
        <v>2242</v>
      </c>
      <c r="L212" s="3">
        <v>12000</v>
      </c>
      <c r="M212" s="3">
        <v>0</v>
      </c>
      <c r="N212" s="3">
        <v>550</v>
      </c>
      <c r="O212" s="3">
        <v>0</v>
      </c>
      <c r="P212" s="3">
        <v>0</v>
      </c>
      <c r="Q212" s="3">
        <v>0</v>
      </c>
    </row>
    <row r="213" spans="1:17">
      <c r="A213">
        <v>211</v>
      </c>
      <c r="B213">
        <f>INT(数据源头!B212*怪物种类系数!B$3)</f>
        <v>847</v>
      </c>
      <c r="C213">
        <f>INT(数据源头!C212*怪物种类系数!C$3)</f>
        <v>64944</v>
      </c>
      <c r="D213">
        <f>INT(数据源头!D212*怪物种类系数!D$3)</f>
        <v>16942</v>
      </c>
      <c r="E213">
        <f>INT(数据源头!E212*怪物种类系数!E$3)</f>
        <v>16942</v>
      </c>
      <c r="F213">
        <f>INT(数据源头!F212*怪物种类系数!F$3)</f>
        <v>564</v>
      </c>
      <c r="G213">
        <f>INT(数据源头!G212*怪物种类系数!G$3)</f>
        <v>1129</v>
      </c>
      <c r="H213">
        <f>INT(数据源头!H212*怪物种类系数!H$3)</f>
        <v>1807</v>
      </c>
      <c r="I213">
        <f>INT(数据源头!I212*怪物种类系数!I$3)</f>
        <v>1084</v>
      </c>
      <c r="J213">
        <f>INT(数据源头!J212*怪物种类系数!J$3)</f>
        <v>4517</v>
      </c>
      <c r="K213">
        <f>INT(数据源头!K212*怪物种类系数!K$3)</f>
        <v>2258</v>
      </c>
      <c r="L213" s="3">
        <v>12000</v>
      </c>
      <c r="M213" s="3">
        <v>0</v>
      </c>
      <c r="N213" s="3">
        <v>550</v>
      </c>
      <c r="O213" s="3">
        <v>0</v>
      </c>
      <c r="P213" s="3">
        <v>0</v>
      </c>
      <c r="Q213" s="3">
        <v>0</v>
      </c>
    </row>
    <row r="214" spans="1:17">
      <c r="A214">
        <v>212</v>
      </c>
      <c r="B214">
        <f>INT(数据源头!B213*怪物种类系数!B$3)</f>
        <v>853</v>
      </c>
      <c r="C214">
        <f>INT(数据源头!C213*怪物种类系数!C$3)</f>
        <v>65432</v>
      </c>
      <c r="D214">
        <f>INT(数据源头!D213*怪物种类系数!D$3)</f>
        <v>17069</v>
      </c>
      <c r="E214">
        <f>INT(数据源头!E213*怪物种类系数!E$3)</f>
        <v>17069</v>
      </c>
      <c r="F214">
        <f>INT(数据源头!F213*怪物种类系数!F$3)</f>
        <v>568</v>
      </c>
      <c r="G214">
        <f>INT(数据源头!G213*怪物种类系数!G$3)</f>
        <v>1137</v>
      </c>
      <c r="H214">
        <f>INT(数据源头!H213*怪物种类系数!H$3)</f>
        <v>1820</v>
      </c>
      <c r="I214">
        <f>INT(数据源头!I213*怪物种类系数!I$3)</f>
        <v>1092</v>
      </c>
      <c r="J214">
        <f>INT(数据源头!J213*怪物种类系数!J$3)</f>
        <v>4551</v>
      </c>
      <c r="K214">
        <f>INT(数据源头!K213*怪物种类系数!K$3)</f>
        <v>2275</v>
      </c>
      <c r="L214" s="3">
        <v>12000</v>
      </c>
      <c r="M214" s="3">
        <v>0</v>
      </c>
      <c r="N214" s="3">
        <v>550</v>
      </c>
      <c r="O214" s="3">
        <v>0</v>
      </c>
      <c r="P214" s="3">
        <v>0</v>
      </c>
      <c r="Q214" s="3">
        <v>0</v>
      </c>
    </row>
    <row r="215" spans="1:17">
      <c r="A215">
        <v>213</v>
      </c>
      <c r="B215">
        <f>INT(数据源头!B214*怪物种类系数!B$3)</f>
        <v>859</v>
      </c>
      <c r="C215">
        <f>INT(数据源头!C214*怪物种类系数!C$3)</f>
        <v>65921</v>
      </c>
      <c r="D215">
        <f>INT(数据源头!D214*怪物种类系数!D$3)</f>
        <v>17196</v>
      </c>
      <c r="E215">
        <f>INT(数据源头!E214*怪物种类系数!E$3)</f>
        <v>17196</v>
      </c>
      <c r="F215">
        <f>INT(数据源头!F214*怪物种类系数!F$3)</f>
        <v>573</v>
      </c>
      <c r="G215">
        <f>INT(数据源头!G214*怪物种类系数!G$3)</f>
        <v>1146</v>
      </c>
      <c r="H215">
        <f>INT(数据源头!H214*怪物种类系数!H$3)</f>
        <v>1834</v>
      </c>
      <c r="I215">
        <f>INT(数据源头!I214*怪物种类系数!I$3)</f>
        <v>1100</v>
      </c>
      <c r="J215">
        <f>INT(数据源头!J214*怪物种类系数!J$3)</f>
        <v>4585</v>
      </c>
      <c r="K215">
        <f>INT(数据源头!K214*怪物种类系数!K$3)</f>
        <v>2292</v>
      </c>
      <c r="L215" s="3">
        <v>12000</v>
      </c>
      <c r="M215" s="3">
        <v>0</v>
      </c>
      <c r="N215" s="3">
        <v>550</v>
      </c>
      <c r="O215" s="3">
        <v>0</v>
      </c>
      <c r="P215" s="3">
        <v>0</v>
      </c>
      <c r="Q215" s="3">
        <v>0</v>
      </c>
    </row>
    <row r="216" spans="1:17">
      <c r="A216">
        <v>214</v>
      </c>
      <c r="B216">
        <f>INT(数据源头!B215*怪物种类系数!B$3)</f>
        <v>866</v>
      </c>
      <c r="C216">
        <f>INT(数据源头!C215*怪物种类系数!C$3)</f>
        <v>66411</v>
      </c>
      <c r="D216">
        <f>INT(数据源头!D215*怪物种类系数!D$3)</f>
        <v>17324</v>
      </c>
      <c r="E216">
        <f>INT(数据源头!E215*怪物种类系数!E$3)</f>
        <v>17324</v>
      </c>
      <c r="F216">
        <f>INT(数据源头!F215*怪物种类系数!F$3)</f>
        <v>577</v>
      </c>
      <c r="G216">
        <f>INT(数据源头!G215*怪物种类系数!G$3)</f>
        <v>1154</v>
      </c>
      <c r="H216">
        <f>INT(数据源头!H215*怪物种类系数!H$3)</f>
        <v>1847</v>
      </c>
      <c r="I216">
        <f>INT(数据源头!I215*怪物种类系数!I$3)</f>
        <v>1108</v>
      </c>
      <c r="J216">
        <f>INT(数据源头!J215*怪物种类系数!J$3)</f>
        <v>4619</v>
      </c>
      <c r="K216">
        <f>INT(数据源头!K215*怪物种类系数!K$3)</f>
        <v>2309</v>
      </c>
      <c r="L216" s="3">
        <v>12000</v>
      </c>
      <c r="M216" s="3">
        <v>0</v>
      </c>
      <c r="N216" s="3">
        <v>550</v>
      </c>
      <c r="O216" s="3">
        <v>0</v>
      </c>
      <c r="P216" s="3">
        <v>0</v>
      </c>
      <c r="Q216" s="3">
        <v>0</v>
      </c>
    </row>
    <row r="217" spans="1:17">
      <c r="A217">
        <v>215</v>
      </c>
      <c r="B217">
        <f>INT(数据源头!B216*怪物种类系数!B$3)</f>
        <v>872</v>
      </c>
      <c r="C217">
        <f>INT(数据源头!C216*怪物种类系数!C$3)</f>
        <v>66904</v>
      </c>
      <c r="D217">
        <f>INT(数据源头!D216*怪物种类系数!D$3)</f>
        <v>17453</v>
      </c>
      <c r="E217">
        <f>INT(数据源头!E216*怪物种类系数!E$3)</f>
        <v>17453</v>
      </c>
      <c r="F217">
        <f>INT(数据源头!F216*怪物种类系数!F$3)</f>
        <v>581</v>
      </c>
      <c r="G217">
        <f>INT(数据源头!G216*怪物种类系数!G$3)</f>
        <v>1163</v>
      </c>
      <c r="H217">
        <f>INT(数据源头!H216*怪物种类系数!H$3)</f>
        <v>1861</v>
      </c>
      <c r="I217">
        <f>INT(数据源头!I216*怪物种类系数!I$3)</f>
        <v>1117</v>
      </c>
      <c r="J217">
        <f>INT(数据源头!J216*怪物种类系数!J$3)</f>
        <v>4654</v>
      </c>
      <c r="K217">
        <f>INT(数据源头!K216*怪物种类系数!K$3)</f>
        <v>2327</v>
      </c>
      <c r="L217" s="3">
        <v>12000</v>
      </c>
      <c r="M217" s="3">
        <v>0</v>
      </c>
      <c r="N217" s="3">
        <v>550</v>
      </c>
      <c r="O217" s="3">
        <v>0</v>
      </c>
      <c r="P217" s="3">
        <v>0</v>
      </c>
      <c r="Q217" s="3">
        <v>0</v>
      </c>
    </row>
    <row r="218" spans="1:17">
      <c r="A218">
        <v>216</v>
      </c>
      <c r="B218">
        <f>INT(数据源头!B217*怪物种类系数!B$3)</f>
        <v>879</v>
      </c>
      <c r="C218">
        <f>INT(数据源头!C217*怪物种类系数!C$3)</f>
        <v>67398</v>
      </c>
      <c r="D218">
        <f>INT(数据源头!D217*怪物种类系数!D$3)</f>
        <v>17582</v>
      </c>
      <c r="E218">
        <f>INT(数据源头!E217*怪物种类系数!E$3)</f>
        <v>17582</v>
      </c>
      <c r="F218">
        <f>INT(数据源头!F217*怪物种类系数!F$3)</f>
        <v>586</v>
      </c>
      <c r="G218">
        <f>INT(数据源头!G217*怪物种类系数!G$3)</f>
        <v>1172</v>
      </c>
      <c r="H218">
        <f>INT(数据源头!H217*怪物种类系数!H$3)</f>
        <v>1875</v>
      </c>
      <c r="I218">
        <f>INT(数据源头!I217*怪物种类系数!I$3)</f>
        <v>1125</v>
      </c>
      <c r="J218">
        <f>INT(数据源头!J217*怪物种类系数!J$3)</f>
        <v>4688</v>
      </c>
      <c r="K218">
        <f>INT(数据源头!K217*怪物种类系数!K$3)</f>
        <v>2344</v>
      </c>
      <c r="L218" s="3">
        <v>12000</v>
      </c>
      <c r="M218" s="3">
        <v>0</v>
      </c>
      <c r="N218" s="3">
        <v>550</v>
      </c>
      <c r="O218" s="3">
        <v>0</v>
      </c>
      <c r="P218" s="3">
        <v>0</v>
      </c>
      <c r="Q218" s="3">
        <v>0</v>
      </c>
    </row>
    <row r="219" spans="1:17">
      <c r="A219">
        <v>217</v>
      </c>
      <c r="B219">
        <f>INT(数据源头!B218*怪物种类系数!B$3)</f>
        <v>885</v>
      </c>
      <c r="C219">
        <f>INT(数据源头!C218*怪物种类系数!C$3)</f>
        <v>67894</v>
      </c>
      <c r="D219">
        <f>INT(数据源头!D218*怪物种类系数!D$3)</f>
        <v>17711</v>
      </c>
      <c r="E219">
        <f>INT(数据源头!E218*怪物种类系数!E$3)</f>
        <v>17711</v>
      </c>
      <c r="F219">
        <f>INT(数据源头!F218*怪物种类系数!F$3)</f>
        <v>590</v>
      </c>
      <c r="G219">
        <f>INT(数据源头!G218*怪物种类系数!G$3)</f>
        <v>1180</v>
      </c>
      <c r="H219">
        <f>INT(数据源头!H218*怪物种类系数!H$3)</f>
        <v>1889</v>
      </c>
      <c r="I219">
        <f>INT(数据源头!I218*怪物种类系数!I$3)</f>
        <v>1133</v>
      </c>
      <c r="J219">
        <f>INT(数据源头!J218*怪物种类系数!J$3)</f>
        <v>4723</v>
      </c>
      <c r="K219">
        <f>INT(数据源头!K218*怪物种类系数!K$3)</f>
        <v>2361</v>
      </c>
      <c r="L219" s="3">
        <v>12000</v>
      </c>
      <c r="M219" s="3">
        <v>0</v>
      </c>
      <c r="N219" s="3">
        <v>550</v>
      </c>
      <c r="O219" s="3">
        <v>0</v>
      </c>
      <c r="P219" s="3">
        <v>0</v>
      </c>
      <c r="Q219" s="3">
        <v>0</v>
      </c>
    </row>
    <row r="220" spans="1:17">
      <c r="A220">
        <v>218</v>
      </c>
      <c r="B220">
        <f>INT(数据源头!B219*怪物种类系数!B$3)</f>
        <v>892</v>
      </c>
      <c r="C220">
        <f>INT(数据源头!C219*怪物种类系数!C$3)</f>
        <v>68392</v>
      </c>
      <c r="D220">
        <f>INT(数据源头!D219*怪物种类系数!D$3)</f>
        <v>17841</v>
      </c>
      <c r="E220">
        <f>INT(数据源头!E219*怪物种类系数!E$3)</f>
        <v>17841</v>
      </c>
      <c r="F220">
        <f>INT(数据源头!F219*怪物种类系数!F$3)</f>
        <v>594</v>
      </c>
      <c r="G220">
        <f>INT(数据源头!G219*怪物种类系数!G$3)</f>
        <v>1189</v>
      </c>
      <c r="H220">
        <f>INT(数据源头!H219*怪物种类系数!H$3)</f>
        <v>1903</v>
      </c>
      <c r="I220">
        <f>INT(数据源头!I219*怪物种类系数!I$3)</f>
        <v>1141</v>
      </c>
      <c r="J220">
        <f>INT(数据源头!J219*怪物种类系数!J$3)</f>
        <v>4757</v>
      </c>
      <c r="K220">
        <f>INT(数据源头!K219*怪物种类系数!K$3)</f>
        <v>2378</v>
      </c>
      <c r="L220" s="3">
        <v>12000</v>
      </c>
      <c r="M220" s="3">
        <v>0</v>
      </c>
      <c r="N220" s="3">
        <v>550</v>
      </c>
      <c r="O220" s="3">
        <v>0</v>
      </c>
      <c r="P220" s="3">
        <v>0</v>
      </c>
      <c r="Q220" s="3">
        <v>0</v>
      </c>
    </row>
    <row r="221" spans="1:17">
      <c r="A221">
        <v>219</v>
      </c>
      <c r="B221">
        <f>INT(数据源头!B220*怪物种类系数!B$3)</f>
        <v>898</v>
      </c>
      <c r="C221">
        <f>INT(数据源头!C220*怪物种类系数!C$3)</f>
        <v>68891</v>
      </c>
      <c r="D221">
        <f>INT(数据源头!D220*怪物种类系数!D$3)</f>
        <v>17971</v>
      </c>
      <c r="E221">
        <f>INT(数据源头!E220*怪物种类系数!E$3)</f>
        <v>17971</v>
      </c>
      <c r="F221">
        <f>INT(数据源头!F220*怪物种类系数!F$3)</f>
        <v>599</v>
      </c>
      <c r="G221">
        <f>INT(数据源头!G220*怪物种类系数!G$3)</f>
        <v>1198</v>
      </c>
      <c r="H221">
        <f>INT(数据源头!H220*怪物种类系数!H$3)</f>
        <v>1916</v>
      </c>
      <c r="I221">
        <f>INT(数据源头!I220*怪物种类系数!I$3)</f>
        <v>1150</v>
      </c>
      <c r="J221">
        <f>INT(数据源头!J220*怪物种类系数!J$3)</f>
        <v>4792</v>
      </c>
      <c r="K221">
        <f>INT(数据源头!K220*怪物种类系数!K$3)</f>
        <v>2396</v>
      </c>
      <c r="L221" s="3">
        <v>12000</v>
      </c>
      <c r="M221" s="3">
        <v>0</v>
      </c>
      <c r="N221" s="3">
        <v>550</v>
      </c>
      <c r="O221" s="3">
        <v>0</v>
      </c>
      <c r="P221" s="3">
        <v>0</v>
      </c>
      <c r="Q221" s="3">
        <v>0</v>
      </c>
    </row>
    <row r="222" spans="1:17">
      <c r="A222">
        <v>220</v>
      </c>
      <c r="B222">
        <f>INT(数据源头!B221*怪物种类系数!B$3)</f>
        <v>905</v>
      </c>
      <c r="C222">
        <f>INT(数据源头!C221*怪物种类系数!C$3)</f>
        <v>69392</v>
      </c>
      <c r="D222">
        <f>INT(数据源头!D221*怪物种类系数!D$3)</f>
        <v>18102</v>
      </c>
      <c r="E222">
        <f>INT(数据源头!E221*怪物种类系数!E$3)</f>
        <v>18102</v>
      </c>
      <c r="F222">
        <f>INT(数据源头!F221*怪物种类系数!F$3)</f>
        <v>603</v>
      </c>
      <c r="G222">
        <f>INT(数据源头!G221*怪物种类系数!G$3)</f>
        <v>1206</v>
      </c>
      <c r="H222">
        <f>INT(数据源头!H221*怪物种类系数!H$3)</f>
        <v>1930</v>
      </c>
      <c r="I222">
        <f>INT(数据源头!I221*怪物种类系数!I$3)</f>
        <v>1158</v>
      </c>
      <c r="J222">
        <f>INT(数据源头!J221*怪物种类系数!J$3)</f>
        <v>4827</v>
      </c>
      <c r="K222">
        <f>INT(数据源头!K221*怪物种类系数!K$3)</f>
        <v>2413</v>
      </c>
      <c r="L222" s="3">
        <v>12000</v>
      </c>
      <c r="M222" s="3">
        <v>0</v>
      </c>
      <c r="N222" s="3">
        <v>550</v>
      </c>
      <c r="O222" s="3">
        <v>0</v>
      </c>
      <c r="P222" s="3">
        <v>0</v>
      </c>
      <c r="Q222" s="3">
        <v>0</v>
      </c>
    </row>
    <row r="223" spans="1:17">
      <c r="A223">
        <v>221</v>
      </c>
      <c r="B223">
        <f>INT(数据源头!B222*怪物种类系数!B$3)</f>
        <v>911</v>
      </c>
      <c r="C223">
        <f>INT(数据源头!C222*怪物种类系数!C$3)</f>
        <v>69895</v>
      </c>
      <c r="D223">
        <f>INT(数据源头!D222*怪物种类系数!D$3)</f>
        <v>18233</v>
      </c>
      <c r="E223">
        <f>INT(数据源头!E222*怪物种类系数!E$3)</f>
        <v>18233</v>
      </c>
      <c r="F223">
        <f>INT(数据源头!F222*怪物种类系数!F$3)</f>
        <v>607</v>
      </c>
      <c r="G223">
        <f>INT(数据源头!G222*怪物种类系数!G$3)</f>
        <v>1215</v>
      </c>
      <c r="H223">
        <f>INT(数据源头!H222*怪物种类系数!H$3)</f>
        <v>1944</v>
      </c>
      <c r="I223">
        <f>INT(数据源头!I222*怪物种类系数!I$3)</f>
        <v>1166</v>
      </c>
      <c r="J223">
        <f>INT(数据源头!J222*怪物种类系数!J$3)</f>
        <v>4862</v>
      </c>
      <c r="K223">
        <f>INT(数据源头!K222*怪物种类系数!K$3)</f>
        <v>2431</v>
      </c>
      <c r="L223" s="3">
        <v>12000</v>
      </c>
      <c r="M223" s="3">
        <v>0</v>
      </c>
      <c r="N223" s="3">
        <v>550</v>
      </c>
      <c r="O223" s="3">
        <v>0</v>
      </c>
      <c r="P223" s="3">
        <v>0</v>
      </c>
      <c r="Q223" s="3">
        <v>0</v>
      </c>
    </row>
    <row r="224" spans="1:17">
      <c r="A224">
        <v>222</v>
      </c>
      <c r="B224">
        <f>INT(数据源头!B223*怪物种类系数!B$3)</f>
        <v>918</v>
      </c>
      <c r="C224">
        <f>INT(数据源头!C223*怪物种类系数!C$3)</f>
        <v>70399</v>
      </c>
      <c r="D224">
        <f>INT(数据源头!D223*怪物种类系数!D$3)</f>
        <v>18365</v>
      </c>
      <c r="E224">
        <f>INT(数据源头!E223*怪物种类系数!E$3)</f>
        <v>18365</v>
      </c>
      <c r="F224">
        <f>INT(数据源头!F223*怪物种类系数!F$3)</f>
        <v>612</v>
      </c>
      <c r="G224">
        <f>INT(数据源头!G223*怪物种类系数!G$3)</f>
        <v>1224</v>
      </c>
      <c r="H224">
        <f>INT(数据源头!H223*怪物种类系数!H$3)</f>
        <v>1958</v>
      </c>
      <c r="I224">
        <f>INT(数据源头!I223*怪物种类系数!I$3)</f>
        <v>1175</v>
      </c>
      <c r="J224">
        <f>INT(数据源头!J223*怪物种类系数!J$3)</f>
        <v>4897</v>
      </c>
      <c r="K224">
        <f>INT(数据源头!K223*怪物种类系数!K$3)</f>
        <v>2448</v>
      </c>
      <c r="L224" s="3">
        <v>12000</v>
      </c>
      <c r="M224" s="3">
        <v>0</v>
      </c>
      <c r="N224" s="3">
        <v>550</v>
      </c>
      <c r="O224" s="3">
        <v>0</v>
      </c>
      <c r="P224" s="3">
        <v>0</v>
      </c>
      <c r="Q224" s="3">
        <v>0</v>
      </c>
    </row>
    <row r="225" spans="1:17">
      <c r="A225">
        <v>223</v>
      </c>
      <c r="B225">
        <f>INT(数据源头!B224*怪物种类系数!B$3)</f>
        <v>924</v>
      </c>
      <c r="C225">
        <f>INT(数据源头!C224*怪物种类系数!C$3)</f>
        <v>70905</v>
      </c>
      <c r="D225">
        <f>INT(数据源头!D224*怪物种类系数!D$3)</f>
        <v>18497</v>
      </c>
      <c r="E225">
        <f>INT(数据源头!E224*怪物种类系数!E$3)</f>
        <v>18497</v>
      </c>
      <c r="F225">
        <f>INT(数据源头!F224*怪物种类系数!F$3)</f>
        <v>616</v>
      </c>
      <c r="G225">
        <f>INT(数据源头!G224*怪物种类系数!G$3)</f>
        <v>1233</v>
      </c>
      <c r="H225">
        <f>INT(数据源头!H224*怪物种类系数!H$3)</f>
        <v>1973</v>
      </c>
      <c r="I225">
        <f>INT(数据源头!I224*怪物种类系数!I$3)</f>
        <v>1183</v>
      </c>
      <c r="J225">
        <f>INT(数据源头!J224*怪物种类系数!J$3)</f>
        <v>4932</v>
      </c>
      <c r="K225">
        <f>INT(数据源头!K224*怪物种类系数!K$3)</f>
        <v>2466</v>
      </c>
      <c r="L225" s="3">
        <v>12000</v>
      </c>
      <c r="M225" s="3">
        <v>0</v>
      </c>
      <c r="N225" s="3">
        <v>550</v>
      </c>
      <c r="O225" s="3">
        <v>0</v>
      </c>
      <c r="P225" s="3">
        <v>0</v>
      </c>
      <c r="Q225" s="3">
        <v>0</v>
      </c>
    </row>
    <row r="226" spans="1:17">
      <c r="A226">
        <v>224</v>
      </c>
      <c r="B226">
        <f>INT(数据源头!B225*怪物种类系数!B$3)</f>
        <v>931</v>
      </c>
      <c r="C226">
        <f>INT(数据源头!C225*怪物种类系数!C$3)</f>
        <v>71413</v>
      </c>
      <c r="D226">
        <f>INT(数据源头!D225*怪物种类系数!D$3)</f>
        <v>18629</v>
      </c>
      <c r="E226">
        <f>INT(数据源头!E225*怪物种类系数!E$3)</f>
        <v>18629</v>
      </c>
      <c r="F226">
        <f>INT(数据源头!F225*怪物种类系数!F$3)</f>
        <v>620</v>
      </c>
      <c r="G226">
        <f>INT(数据源头!G225*怪物种类系数!G$3)</f>
        <v>1241</v>
      </c>
      <c r="H226">
        <f>INT(数据源头!H225*怪物种类系数!H$3)</f>
        <v>1987</v>
      </c>
      <c r="I226">
        <f>INT(数据源头!I225*怪物种类系数!I$3)</f>
        <v>1192</v>
      </c>
      <c r="J226">
        <f>INT(数据源头!J225*怪物种类系数!J$3)</f>
        <v>4967</v>
      </c>
      <c r="K226">
        <f>INT(数据源头!K225*怪物种类系数!K$3)</f>
        <v>2483</v>
      </c>
      <c r="L226" s="3">
        <v>12000</v>
      </c>
      <c r="M226" s="3">
        <v>0</v>
      </c>
      <c r="N226" s="3">
        <v>550</v>
      </c>
      <c r="O226" s="3">
        <v>0</v>
      </c>
      <c r="P226" s="3">
        <v>0</v>
      </c>
      <c r="Q226" s="3">
        <v>0</v>
      </c>
    </row>
    <row r="227" spans="1:17">
      <c r="A227">
        <v>225</v>
      </c>
      <c r="B227">
        <f>INT(数据源头!B226*怪物种类系数!B$3)</f>
        <v>938</v>
      </c>
      <c r="C227">
        <f>INT(数据源头!C226*怪物种类系数!C$3)</f>
        <v>71923</v>
      </c>
      <c r="D227">
        <f>INT(数据源头!D226*怪物种类系数!D$3)</f>
        <v>18762</v>
      </c>
      <c r="E227">
        <f>INT(数据源头!E226*怪物种类系数!E$3)</f>
        <v>18762</v>
      </c>
      <c r="F227">
        <f>INT(数据源头!F226*怪物种类系数!F$3)</f>
        <v>625</v>
      </c>
      <c r="G227">
        <f>INT(数据源头!G226*怪物种类系数!G$3)</f>
        <v>1250</v>
      </c>
      <c r="H227">
        <f>INT(数据源头!H226*怪物种类系数!H$3)</f>
        <v>2001</v>
      </c>
      <c r="I227">
        <f>INT(数据源头!I226*怪物种类系数!I$3)</f>
        <v>1200</v>
      </c>
      <c r="J227">
        <f>INT(数据源头!J226*怪物种类系数!J$3)</f>
        <v>5003</v>
      </c>
      <c r="K227">
        <f>INT(数据源头!K226*怪物种类系数!K$3)</f>
        <v>2501</v>
      </c>
      <c r="L227" s="3">
        <v>12000</v>
      </c>
      <c r="M227" s="3">
        <v>0</v>
      </c>
      <c r="N227" s="3">
        <v>550</v>
      </c>
      <c r="O227" s="3">
        <v>0</v>
      </c>
      <c r="P227" s="3">
        <v>0</v>
      </c>
      <c r="Q227" s="3">
        <v>0</v>
      </c>
    </row>
    <row r="228" spans="1:17">
      <c r="A228">
        <v>226</v>
      </c>
      <c r="B228">
        <f>INT(数据源头!B227*怪物种类系数!B$3)</f>
        <v>944</v>
      </c>
      <c r="C228">
        <f>INT(数据源头!C227*怪物种类系数!C$3)</f>
        <v>72434</v>
      </c>
      <c r="D228">
        <f>INT(数据源头!D227*怪物种类系数!D$3)</f>
        <v>18895</v>
      </c>
      <c r="E228">
        <f>INT(数据源头!E227*怪物种类系数!E$3)</f>
        <v>18895</v>
      </c>
      <c r="F228">
        <f>INT(数据源头!F227*怪物种类系数!F$3)</f>
        <v>629</v>
      </c>
      <c r="G228">
        <f>INT(数据源头!G227*怪物种类系数!G$3)</f>
        <v>1259</v>
      </c>
      <c r="H228">
        <f>INT(数据源头!H227*怪物种类系数!H$3)</f>
        <v>2015</v>
      </c>
      <c r="I228">
        <f>INT(数据源头!I227*怪物种类系数!I$3)</f>
        <v>1209</v>
      </c>
      <c r="J228">
        <f>INT(数据源头!J227*怪物种类系数!J$3)</f>
        <v>5038</v>
      </c>
      <c r="K228">
        <f>INT(数据源头!K227*怪物种类系数!K$3)</f>
        <v>2519</v>
      </c>
      <c r="L228" s="3">
        <v>12000</v>
      </c>
      <c r="M228" s="3">
        <v>0</v>
      </c>
      <c r="N228" s="3">
        <v>550</v>
      </c>
      <c r="O228" s="3">
        <v>0</v>
      </c>
      <c r="P228" s="3">
        <v>0</v>
      </c>
      <c r="Q228" s="3">
        <v>0</v>
      </c>
    </row>
    <row r="229" spans="1:17">
      <c r="A229">
        <v>227</v>
      </c>
      <c r="B229">
        <f>INT(数据源头!B228*怪物种类系数!B$3)</f>
        <v>951</v>
      </c>
      <c r="C229">
        <f>INT(数据源头!C228*怪物种类系数!C$3)</f>
        <v>72947</v>
      </c>
      <c r="D229">
        <f>INT(数据源头!D228*怪物种类系数!D$3)</f>
        <v>19029</v>
      </c>
      <c r="E229">
        <f>INT(数据源头!E228*怪物种类系数!E$3)</f>
        <v>19029</v>
      </c>
      <c r="F229">
        <f>INT(数据源头!F228*怪物种类系数!F$3)</f>
        <v>634</v>
      </c>
      <c r="G229">
        <f>INT(数据源头!G228*怪物种类系数!G$3)</f>
        <v>1268</v>
      </c>
      <c r="H229">
        <f>INT(数据源头!H228*怪物种类系数!H$3)</f>
        <v>2029</v>
      </c>
      <c r="I229">
        <f>INT(数据源头!I228*怪物种类系数!I$3)</f>
        <v>1217</v>
      </c>
      <c r="J229">
        <f>INT(数据源头!J228*怪物种类系数!J$3)</f>
        <v>5074</v>
      </c>
      <c r="K229">
        <f>INT(数据源头!K228*怪物种类系数!K$3)</f>
        <v>2537</v>
      </c>
      <c r="L229" s="3">
        <v>12000</v>
      </c>
      <c r="M229" s="3">
        <v>0</v>
      </c>
      <c r="N229" s="3">
        <v>550</v>
      </c>
      <c r="O229" s="3">
        <v>0</v>
      </c>
      <c r="P229" s="3">
        <v>0</v>
      </c>
      <c r="Q229" s="3">
        <v>0</v>
      </c>
    </row>
    <row r="230" spans="1:17">
      <c r="A230">
        <v>228</v>
      </c>
      <c r="B230">
        <f>INT(数据源头!B229*怪物种类系数!B$3)</f>
        <v>958</v>
      </c>
      <c r="C230">
        <f>INT(数据源头!C229*怪物种类系数!C$3)</f>
        <v>73461</v>
      </c>
      <c r="D230">
        <f>INT(数据源头!D229*怪物种类系数!D$3)</f>
        <v>19163</v>
      </c>
      <c r="E230">
        <f>INT(数据源头!E229*怪物种类系数!E$3)</f>
        <v>19163</v>
      </c>
      <c r="F230">
        <f>INT(数据源头!F229*怪物种类系数!F$3)</f>
        <v>638</v>
      </c>
      <c r="G230">
        <f>INT(数据源头!G229*怪物种类系数!G$3)</f>
        <v>1277</v>
      </c>
      <c r="H230">
        <f>INT(数据源头!H229*怪物种类系数!H$3)</f>
        <v>2044</v>
      </c>
      <c r="I230">
        <f>INT(数据源头!I229*怪物种类系数!I$3)</f>
        <v>1226</v>
      </c>
      <c r="J230">
        <f>INT(数据源头!J229*怪物种类系数!J$3)</f>
        <v>5110</v>
      </c>
      <c r="K230">
        <f>INT(数据源头!K229*怪物种类系数!K$3)</f>
        <v>2555</v>
      </c>
      <c r="L230" s="3">
        <v>12000</v>
      </c>
      <c r="M230" s="3">
        <v>0</v>
      </c>
      <c r="N230" s="3">
        <v>550</v>
      </c>
      <c r="O230" s="3">
        <v>0</v>
      </c>
      <c r="P230" s="3">
        <v>0</v>
      </c>
      <c r="Q230" s="3">
        <v>0</v>
      </c>
    </row>
    <row r="231" spans="1:17">
      <c r="A231">
        <v>229</v>
      </c>
      <c r="B231">
        <f>INT(数据源头!B230*怪物种类系数!B$3)</f>
        <v>964</v>
      </c>
      <c r="C231">
        <f>INT(数据源头!C230*怪物种类系数!C$3)</f>
        <v>73978</v>
      </c>
      <c r="D231">
        <f>INT(数据源头!D230*怪物种类系数!D$3)</f>
        <v>19298</v>
      </c>
      <c r="E231">
        <f>INT(数据源头!E230*怪物种类系数!E$3)</f>
        <v>19298</v>
      </c>
      <c r="F231">
        <f>INT(数据源头!F230*怪物种类系数!F$3)</f>
        <v>643</v>
      </c>
      <c r="G231">
        <f>INT(数据源头!G230*怪物种类系数!G$3)</f>
        <v>1286</v>
      </c>
      <c r="H231">
        <f>INT(数据源头!H230*怪物种类系数!H$3)</f>
        <v>2058</v>
      </c>
      <c r="I231">
        <f>INT(数据源头!I230*怪物种类系数!I$3)</f>
        <v>1235</v>
      </c>
      <c r="J231">
        <f>INT(数据源头!J230*怪物种类系数!J$3)</f>
        <v>5146</v>
      </c>
      <c r="K231">
        <f>INT(数据源头!K230*怪物种类系数!K$3)</f>
        <v>2573</v>
      </c>
      <c r="L231" s="3">
        <v>12000</v>
      </c>
      <c r="M231" s="3">
        <v>0</v>
      </c>
      <c r="N231" s="3">
        <v>550</v>
      </c>
      <c r="O231" s="3">
        <v>0</v>
      </c>
      <c r="P231" s="3">
        <v>0</v>
      </c>
      <c r="Q231" s="3">
        <v>0</v>
      </c>
    </row>
    <row r="232" spans="1:17">
      <c r="A232">
        <v>230</v>
      </c>
      <c r="B232">
        <f>INT(数据源头!B231*怪物种类系数!B$3)</f>
        <v>971</v>
      </c>
      <c r="C232">
        <f>INT(数据源头!C231*怪物种类系数!C$3)</f>
        <v>74496</v>
      </c>
      <c r="D232">
        <f>INT(数据源头!D231*怪物种类系数!D$3)</f>
        <v>19433</v>
      </c>
      <c r="E232">
        <f>INT(数据源头!E231*怪物种类系数!E$3)</f>
        <v>19433</v>
      </c>
      <c r="F232">
        <f>INT(数据源头!F231*怪物种类系数!F$3)</f>
        <v>647</v>
      </c>
      <c r="G232">
        <f>INT(数据源头!G231*怪物种类系数!G$3)</f>
        <v>1295</v>
      </c>
      <c r="H232">
        <f>INT(数据源头!H231*怪物种类系数!H$3)</f>
        <v>2072</v>
      </c>
      <c r="I232">
        <f>INT(数据源头!I231*怪物种类系数!I$3)</f>
        <v>1243</v>
      </c>
      <c r="J232">
        <f>INT(数据源头!J231*怪物种类系数!J$3)</f>
        <v>5182</v>
      </c>
      <c r="K232">
        <f>INT(数据源头!K231*怪物种类系数!K$3)</f>
        <v>2591</v>
      </c>
      <c r="L232" s="3">
        <v>12000</v>
      </c>
      <c r="M232" s="3">
        <v>0</v>
      </c>
      <c r="N232" s="3">
        <v>550</v>
      </c>
      <c r="O232" s="3">
        <v>0</v>
      </c>
      <c r="P232" s="3">
        <v>0</v>
      </c>
      <c r="Q232" s="3">
        <v>0</v>
      </c>
    </row>
    <row r="233" spans="1:17">
      <c r="A233">
        <v>231</v>
      </c>
      <c r="B233">
        <f>INT(数据源头!B232*怪物种类系数!B$3)</f>
        <v>978</v>
      </c>
      <c r="C233">
        <f>INT(数据源头!C232*怪物种类系数!C$3)</f>
        <v>75016</v>
      </c>
      <c r="D233">
        <f>INT(数据源头!D232*怪物种类系数!D$3)</f>
        <v>19569</v>
      </c>
      <c r="E233">
        <f>INT(数据源头!E232*怪物种类系数!E$3)</f>
        <v>19569</v>
      </c>
      <c r="F233">
        <f>INT(数据源头!F232*怪物种类系数!F$3)</f>
        <v>652</v>
      </c>
      <c r="G233">
        <f>INT(数据源头!G232*怪物种类系数!G$3)</f>
        <v>1304</v>
      </c>
      <c r="H233">
        <f>INT(数据源头!H232*怪物种类系数!H$3)</f>
        <v>2087</v>
      </c>
      <c r="I233">
        <f>INT(数据源头!I232*怪物种类系数!I$3)</f>
        <v>1252</v>
      </c>
      <c r="J233">
        <f>INT(数据源头!J232*怪物种类系数!J$3)</f>
        <v>5218</v>
      </c>
      <c r="K233">
        <f>INT(数据源头!K232*怪物种类系数!K$3)</f>
        <v>2609</v>
      </c>
      <c r="L233" s="3">
        <v>12000</v>
      </c>
      <c r="M233" s="3">
        <v>0</v>
      </c>
      <c r="N233" s="3">
        <v>550</v>
      </c>
      <c r="O233" s="3">
        <v>0</v>
      </c>
      <c r="P233" s="3">
        <v>0</v>
      </c>
      <c r="Q233" s="3">
        <v>0</v>
      </c>
    </row>
    <row r="234" spans="1:17">
      <c r="A234">
        <v>232</v>
      </c>
      <c r="B234">
        <f>INT(数据源头!B233*怪物种类系数!B$3)</f>
        <v>985</v>
      </c>
      <c r="C234">
        <f>INT(数据源头!C233*怪物种类系数!C$3)</f>
        <v>75537</v>
      </c>
      <c r="D234">
        <f>INT(数据源头!D233*怪物种类系数!D$3)</f>
        <v>19705</v>
      </c>
      <c r="E234">
        <f>INT(数据源头!E233*怪物种类系数!E$3)</f>
        <v>19705</v>
      </c>
      <c r="F234">
        <f>INT(数据源头!F233*怪物种类系数!F$3)</f>
        <v>656</v>
      </c>
      <c r="G234">
        <f>INT(数据源头!G233*怪物种类系数!G$3)</f>
        <v>1313</v>
      </c>
      <c r="H234">
        <f>INT(数据源头!H233*怪物种类系数!H$3)</f>
        <v>2101</v>
      </c>
      <c r="I234">
        <f>INT(数据源头!I233*怪物种类系数!I$3)</f>
        <v>1261</v>
      </c>
      <c r="J234">
        <f>INT(数据源头!J233*怪物种类系数!J$3)</f>
        <v>5254</v>
      </c>
      <c r="K234">
        <f>INT(数据源头!K233*怪物种类系数!K$3)</f>
        <v>2627</v>
      </c>
      <c r="L234" s="3">
        <v>12000</v>
      </c>
      <c r="M234" s="3">
        <v>0</v>
      </c>
      <c r="N234" s="3">
        <v>550</v>
      </c>
      <c r="O234" s="3">
        <v>0</v>
      </c>
      <c r="P234" s="3">
        <v>0</v>
      </c>
      <c r="Q234" s="3">
        <v>0</v>
      </c>
    </row>
    <row r="235" spans="1:17">
      <c r="A235">
        <v>233</v>
      </c>
      <c r="B235">
        <f>INT(数据源头!B234*怪物种类系数!B$3)</f>
        <v>992</v>
      </c>
      <c r="C235">
        <f>INT(数据源头!C234*怪物种类系数!C$3)</f>
        <v>76060</v>
      </c>
      <c r="D235">
        <f>INT(数据源头!D234*怪物种类系数!D$3)</f>
        <v>19841</v>
      </c>
      <c r="E235">
        <f>INT(数据源头!E234*怪物种类系数!E$3)</f>
        <v>19841</v>
      </c>
      <c r="F235">
        <f>INT(数据源头!F234*怪物种类系数!F$3)</f>
        <v>661</v>
      </c>
      <c r="G235">
        <f>INT(数据源头!G234*怪物种类系数!G$3)</f>
        <v>1322</v>
      </c>
      <c r="H235">
        <f>INT(数据源头!H234*怪物种类系数!H$3)</f>
        <v>2116</v>
      </c>
      <c r="I235">
        <f>INT(数据源头!I234*怪物种类系数!I$3)</f>
        <v>1269</v>
      </c>
      <c r="J235">
        <f>INT(数据源头!J234*怪物种类系数!J$3)</f>
        <v>5291</v>
      </c>
      <c r="K235">
        <f>INT(数据源头!K234*怪物种类系数!K$3)</f>
        <v>2645</v>
      </c>
      <c r="L235" s="3">
        <v>12000</v>
      </c>
      <c r="M235" s="3">
        <v>0</v>
      </c>
      <c r="N235" s="3">
        <v>550</v>
      </c>
      <c r="O235" s="3">
        <v>0</v>
      </c>
      <c r="P235" s="3">
        <v>0</v>
      </c>
      <c r="Q235" s="3">
        <v>0</v>
      </c>
    </row>
    <row r="236" spans="1:17">
      <c r="A236">
        <v>234</v>
      </c>
      <c r="B236">
        <f>INT(数据源头!B235*怪物种类系数!B$3)</f>
        <v>998</v>
      </c>
      <c r="C236">
        <f>INT(数据源头!C235*怪物种类系数!C$3)</f>
        <v>76585</v>
      </c>
      <c r="D236">
        <f>INT(数据源头!D235*怪物种类系数!D$3)</f>
        <v>19978</v>
      </c>
      <c r="E236">
        <f>INT(数据源头!E235*怪物种类系数!E$3)</f>
        <v>19978</v>
      </c>
      <c r="F236">
        <f>INT(数据源头!F235*怪物种类系数!F$3)</f>
        <v>665</v>
      </c>
      <c r="G236">
        <f>INT(数据源头!G235*怪物种类系数!G$3)</f>
        <v>1331</v>
      </c>
      <c r="H236">
        <f>INT(数据源头!H235*怪物种类系数!H$3)</f>
        <v>2131</v>
      </c>
      <c r="I236">
        <f>INT(数据源头!I235*怪物种类系数!I$3)</f>
        <v>1278</v>
      </c>
      <c r="J236">
        <f>INT(数据源头!J235*怪物种类系数!J$3)</f>
        <v>5327</v>
      </c>
      <c r="K236">
        <f>INT(数据源头!K235*怪物种类系数!K$3)</f>
        <v>2663</v>
      </c>
      <c r="L236" s="3">
        <v>12000</v>
      </c>
      <c r="M236" s="3">
        <v>0</v>
      </c>
      <c r="N236" s="3">
        <v>550</v>
      </c>
      <c r="O236" s="3">
        <v>0</v>
      </c>
      <c r="P236" s="3">
        <v>0</v>
      </c>
      <c r="Q236" s="3">
        <v>0</v>
      </c>
    </row>
    <row r="237" spans="1:17">
      <c r="A237">
        <v>235</v>
      </c>
      <c r="B237">
        <f>INT(数据源头!B236*怪物种类系数!B$3)</f>
        <v>1005</v>
      </c>
      <c r="C237">
        <f>INT(数据源头!C236*怪物种类系数!C$3)</f>
        <v>77112</v>
      </c>
      <c r="D237">
        <f>INT(数据源头!D236*怪物种类系数!D$3)</f>
        <v>20116</v>
      </c>
      <c r="E237">
        <f>INT(数据源头!E236*怪物种类系数!E$3)</f>
        <v>20116</v>
      </c>
      <c r="F237">
        <f>INT(数据源头!F236*怪物种类系数!F$3)</f>
        <v>670</v>
      </c>
      <c r="G237">
        <f>INT(数据源头!G236*怪物种类系数!G$3)</f>
        <v>1341</v>
      </c>
      <c r="H237">
        <f>INT(数据源头!H236*怪物种类系数!H$3)</f>
        <v>2145</v>
      </c>
      <c r="I237">
        <f>INT(数据源头!I236*怪物种类系数!I$3)</f>
        <v>1287</v>
      </c>
      <c r="J237">
        <f>INT(数据源头!J236*怪物种类系数!J$3)</f>
        <v>5364</v>
      </c>
      <c r="K237">
        <f>INT(数据源头!K236*怪物种类系数!K$3)</f>
        <v>2682</v>
      </c>
      <c r="L237" s="3">
        <v>12000</v>
      </c>
      <c r="M237" s="3">
        <v>0</v>
      </c>
      <c r="N237" s="3">
        <v>550</v>
      </c>
      <c r="O237" s="3">
        <v>0</v>
      </c>
      <c r="P237" s="3">
        <v>0</v>
      </c>
      <c r="Q237" s="3">
        <v>0</v>
      </c>
    </row>
    <row r="238" spans="1:17">
      <c r="A238">
        <v>236</v>
      </c>
      <c r="B238">
        <f>INT(数据源头!B237*怪物种类系数!B$3)</f>
        <v>1012</v>
      </c>
      <c r="C238">
        <f>INT(数据源头!C237*怪物种类系数!C$3)</f>
        <v>77640</v>
      </c>
      <c r="D238">
        <f>INT(数据源头!D237*怪物种类系数!D$3)</f>
        <v>20254</v>
      </c>
      <c r="E238">
        <f>INT(数据源头!E237*怪物种类系数!E$3)</f>
        <v>20254</v>
      </c>
      <c r="F238">
        <f>INT(数据源头!F237*怪物种类系数!F$3)</f>
        <v>675</v>
      </c>
      <c r="G238">
        <f>INT(数据源头!G237*怪物种类系数!G$3)</f>
        <v>1350</v>
      </c>
      <c r="H238">
        <f>INT(数据源头!H237*怪物种类系数!H$3)</f>
        <v>2160</v>
      </c>
      <c r="I238">
        <f>INT(数据源头!I237*怪物种类系数!I$3)</f>
        <v>1296</v>
      </c>
      <c r="J238">
        <f>INT(数据源头!J237*怪物种类系数!J$3)</f>
        <v>5401</v>
      </c>
      <c r="K238">
        <f>INT(数据源头!K237*怪物种类系数!K$3)</f>
        <v>2700</v>
      </c>
      <c r="L238" s="3">
        <v>12000</v>
      </c>
      <c r="M238" s="3">
        <v>0</v>
      </c>
      <c r="N238" s="3">
        <v>550</v>
      </c>
      <c r="O238" s="3">
        <v>0</v>
      </c>
      <c r="P238" s="3">
        <v>0</v>
      </c>
      <c r="Q238" s="3">
        <v>0</v>
      </c>
    </row>
    <row r="239" spans="1:17">
      <c r="A239">
        <v>237</v>
      </c>
      <c r="B239">
        <f>INT(数据源头!B238*怪物种类系数!B$3)</f>
        <v>1019</v>
      </c>
      <c r="C239">
        <f>INT(数据源头!C238*怪物种类系数!C$3)</f>
        <v>78170</v>
      </c>
      <c r="D239">
        <f>INT(数据源头!D238*怪物种类系数!D$3)</f>
        <v>20392</v>
      </c>
      <c r="E239">
        <f>INT(数据源头!E238*怪物种类系数!E$3)</f>
        <v>20392</v>
      </c>
      <c r="F239">
        <f>INT(数据源头!F238*怪物种类系数!F$3)</f>
        <v>679</v>
      </c>
      <c r="G239">
        <f>INT(数据源头!G238*怪物种类系数!G$3)</f>
        <v>1359</v>
      </c>
      <c r="H239">
        <f>INT(数据源头!H238*怪物种类系数!H$3)</f>
        <v>2175</v>
      </c>
      <c r="I239">
        <f>INT(数据源头!I238*怪物种类系数!I$3)</f>
        <v>1305</v>
      </c>
      <c r="J239">
        <f>INT(数据源头!J238*怪物种类系数!J$3)</f>
        <v>5437</v>
      </c>
      <c r="K239">
        <f>INT(数据源头!K238*怪物种类系数!K$3)</f>
        <v>2718</v>
      </c>
      <c r="L239" s="3">
        <v>12000</v>
      </c>
      <c r="M239" s="3">
        <v>0</v>
      </c>
      <c r="N239" s="3">
        <v>550</v>
      </c>
      <c r="O239" s="3">
        <v>0</v>
      </c>
      <c r="P239" s="3">
        <v>0</v>
      </c>
      <c r="Q239" s="3">
        <v>0</v>
      </c>
    </row>
    <row r="240" spans="1:17">
      <c r="A240">
        <v>238</v>
      </c>
      <c r="B240">
        <f>INT(数据源头!B239*怪物种类系数!B$3)</f>
        <v>1026</v>
      </c>
      <c r="C240">
        <f>INT(数据源头!C239*怪物种类系数!C$3)</f>
        <v>78702</v>
      </c>
      <c r="D240">
        <f>INT(数据源头!D239*怪物种类系数!D$3)</f>
        <v>20531</v>
      </c>
      <c r="E240">
        <f>INT(数据源头!E239*怪物种类系数!E$3)</f>
        <v>20531</v>
      </c>
      <c r="F240">
        <f>INT(数据源头!F239*怪物种类系数!F$3)</f>
        <v>684</v>
      </c>
      <c r="G240">
        <f>INT(数据源头!G239*怪物种类系数!G$3)</f>
        <v>1368</v>
      </c>
      <c r="H240">
        <f>INT(数据源头!H239*怪物种类系数!H$3)</f>
        <v>2189</v>
      </c>
      <c r="I240">
        <f>INT(数据源头!I239*怪物种类系数!I$3)</f>
        <v>1313</v>
      </c>
      <c r="J240">
        <f>INT(数据源头!J239*怪物种类系数!J$3)</f>
        <v>5474</v>
      </c>
      <c r="K240">
        <f>INT(数据源头!K239*怪物种类系数!K$3)</f>
        <v>2737</v>
      </c>
      <c r="L240" s="3">
        <v>12000</v>
      </c>
      <c r="M240" s="3">
        <v>0</v>
      </c>
      <c r="N240" s="3">
        <v>550</v>
      </c>
      <c r="O240" s="3">
        <v>0</v>
      </c>
      <c r="P240" s="3">
        <v>0</v>
      </c>
      <c r="Q240" s="3">
        <v>0</v>
      </c>
    </row>
    <row r="241" spans="1:17">
      <c r="A241">
        <v>239</v>
      </c>
      <c r="B241">
        <f>INT(数据源头!B240*怪物种类系数!B$3)</f>
        <v>1033</v>
      </c>
      <c r="C241">
        <f>INT(数据源头!C240*怪物种类系数!C$3)</f>
        <v>79235</v>
      </c>
      <c r="D241">
        <f>INT(数据源头!D240*怪物种类系数!D$3)</f>
        <v>20670</v>
      </c>
      <c r="E241">
        <f>INT(数据源头!E240*怪物种类系数!E$3)</f>
        <v>20670</v>
      </c>
      <c r="F241">
        <f>INT(数据源头!F240*怪物种类系数!F$3)</f>
        <v>689</v>
      </c>
      <c r="G241">
        <f>INT(数据源头!G240*怪物种类系数!G$3)</f>
        <v>1378</v>
      </c>
      <c r="H241">
        <f>INT(数据源头!H240*怪物种类系数!H$3)</f>
        <v>2204</v>
      </c>
      <c r="I241">
        <f>INT(数据源头!I240*怪物种类系数!I$3)</f>
        <v>1322</v>
      </c>
      <c r="J241">
        <f>INT(数据源头!J240*怪物种类系数!J$3)</f>
        <v>5512</v>
      </c>
      <c r="K241">
        <f>INT(数据源头!K240*怪物种类系数!K$3)</f>
        <v>2756</v>
      </c>
      <c r="L241" s="3">
        <v>12000</v>
      </c>
      <c r="M241" s="3">
        <v>0</v>
      </c>
      <c r="N241" s="3">
        <v>550</v>
      </c>
      <c r="O241" s="3">
        <v>0</v>
      </c>
      <c r="P241" s="3">
        <v>0</v>
      </c>
      <c r="Q241" s="3">
        <v>0</v>
      </c>
    </row>
    <row r="242" spans="1:17">
      <c r="A242">
        <v>240</v>
      </c>
      <c r="B242">
        <f>INT(数据源头!B241*怪物种类系数!B$3)</f>
        <v>1040</v>
      </c>
      <c r="C242">
        <f>INT(数据源头!C241*怪物种类系数!C$3)</f>
        <v>79770</v>
      </c>
      <c r="D242">
        <f>INT(数据源头!D241*怪物种类系数!D$3)</f>
        <v>20809</v>
      </c>
      <c r="E242">
        <f>INT(数据源头!E241*怪物种类系数!E$3)</f>
        <v>20809</v>
      </c>
      <c r="F242">
        <f>INT(数据源头!F241*怪物种类系数!F$3)</f>
        <v>693</v>
      </c>
      <c r="G242">
        <f>INT(数据源头!G241*怪物种类系数!G$3)</f>
        <v>1387</v>
      </c>
      <c r="H242">
        <f>INT(数据源头!H241*怪物种类系数!H$3)</f>
        <v>2219</v>
      </c>
      <c r="I242">
        <f>INT(数据源头!I241*怪物种类系数!I$3)</f>
        <v>1331</v>
      </c>
      <c r="J242">
        <f>INT(数据源头!J241*怪物种类系数!J$3)</f>
        <v>5549</v>
      </c>
      <c r="K242">
        <f>INT(数据源头!K241*怪物种类系数!K$3)</f>
        <v>2774</v>
      </c>
      <c r="L242" s="3">
        <v>12000</v>
      </c>
      <c r="M242" s="3">
        <v>0</v>
      </c>
      <c r="N242" s="3">
        <v>550</v>
      </c>
      <c r="O242" s="3">
        <v>0</v>
      </c>
      <c r="P242" s="3">
        <v>0</v>
      </c>
      <c r="Q242" s="3">
        <v>0</v>
      </c>
    </row>
    <row r="243" spans="1:17">
      <c r="A243">
        <v>241</v>
      </c>
      <c r="B243">
        <f>INT(数据源头!B242*怪物种类系数!B$3)</f>
        <v>1047</v>
      </c>
      <c r="C243">
        <f>INT(数据源头!C242*怪物种类系数!C$3)</f>
        <v>80307</v>
      </c>
      <c r="D243">
        <f>INT(数据源头!D242*怪物种类系数!D$3)</f>
        <v>20949</v>
      </c>
      <c r="E243">
        <f>INT(数据源头!E242*怪物种类系数!E$3)</f>
        <v>20949</v>
      </c>
      <c r="F243">
        <f>INT(数据源头!F242*怪物种类系数!F$3)</f>
        <v>698</v>
      </c>
      <c r="G243">
        <f>INT(数据源头!G242*怪物种类系数!G$3)</f>
        <v>1396</v>
      </c>
      <c r="H243">
        <f>INT(数据源头!H242*怪物种类系数!H$3)</f>
        <v>2234</v>
      </c>
      <c r="I243">
        <f>INT(数据源头!I242*怪物种类系数!I$3)</f>
        <v>1340</v>
      </c>
      <c r="J243">
        <f>INT(数据源头!J242*怪物种类系数!J$3)</f>
        <v>5586</v>
      </c>
      <c r="K243">
        <f>INT(数据源头!K242*怪物种类系数!K$3)</f>
        <v>2793</v>
      </c>
      <c r="L243" s="3">
        <v>12000</v>
      </c>
      <c r="M243" s="3">
        <v>0</v>
      </c>
      <c r="N243" s="3">
        <v>550</v>
      </c>
      <c r="O243" s="3">
        <v>0</v>
      </c>
      <c r="P243" s="3">
        <v>0</v>
      </c>
      <c r="Q243" s="3">
        <v>0</v>
      </c>
    </row>
    <row r="244" spans="1:17">
      <c r="A244">
        <v>242</v>
      </c>
      <c r="B244">
        <f>INT(数据源头!B243*怪物种类系数!B$3)</f>
        <v>1054</v>
      </c>
      <c r="C244">
        <f>INT(数据源头!C243*怪物种类系数!C$3)</f>
        <v>80846</v>
      </c>
      <c r="D244">
        <f>INT(数据源头!D243*怪物种类系数!D$3)</f>
        <v>21090</v>
      </c>
      <c r="E244">
        <f>INT(数据源头!E243*怪物种类系数!E$3)</f>
        <v>21090</v>
      </c>
      <c r="F244">
        <f>INT(数据源头!F243*怪物种类系数!F$3)</f>
        <v>703</v>
      </c>
      <c r="G244">
        <f>INT(数据源头!G243*怪物种类系数!G$3)</f>
        <v>1406</v>
      </c>
      <c r="H244">
        <f>INT(数据源头!H243*怪物种类系数!H$3)</f>
        <v>2249</v>
      </c>
      <c r="I244">
        <f>INT(数据源头!I243*怪物种类系数!I$3)</f>
        <v>1349</v>
      </c>
      <c r="J244">
        <f>INT(数据源头!J243*怪物种类系数!J$3)</f>
        <v>5624</v>
      </c>
      <c r="K244">
        <f>INT(数据源头!K243*怪物种类系数!K$3)</f>
        <v>2812</v>
      </c>
      <c r="L244" s="3">
        <v>12000</v>
      </c>
      <c r="M244" s="3">
        <v>0</v>
      </c>
      <c r="N244" s="3">
        <v>550</v>
      </c>
      <c r="O244" s="3">
        <v>0</v>
      </c>
      <c r="P244" s="3">
        <v>0</v>
      </c>
      <c r="Q244" s="3">
        <v>0</v>
      </c>
    </row>
    <row r="245" spans="1:17">
      <c r="A245">
        <v>243</v>
      </c>
      <c r="B245">
        <f>INT(数据源头!B244*怪物种类系数!B$3)</f>
        <v>1061</v>
      </c>
      <c r="C245">
        <f>INT(数据源头!C244*怪物种类系数!C$3)</f>
        <v>81386</v>
      </c>
      <c r="D245">
        <f>INT(数据源头!D244*怪物种类系数!D$3)</f>
        <v>21231</v>
      </c>
      <c r="E245">
        <f>INT(数据源头!E244*怪物种类系数!E$3)</f>
        <v>21231</v>
      </c>
      <c r="F245">
        <f>INT(数据源头!F244*怪物种类系数!F$3)</f>
        <v>707</v>
      </c>
      <c r="G245">
        <f>INT(数据源头!G244*怪物种类系数!G$3)</f>
        <v>1415</v>
      </c>
      <c r="H245">
        <f>INT(数据源头!H244*怪物种类系数!H$3)</f>
        <v>2264</v>
      </c>
      <c r="I245">
        <f>INT(数据源头!I244*怪物种类系数!I$3)</f>
        <v>1358</v>
      </c>
      <c r="J245">
        <f>INT(数据源头!J244*怪物种类系数!J$3)</f>
        <v>5661</v>
      </c>
      <c r="K245">
        <f>INT(数据源头!K244*怪物种类系数!K$3)</f>
        <v>2830</v>
      </c>
      <c r="L245" s="3">
        <v>12000</v>
      </c>
      <c r="M245" s="3">
        <v>0</v>
      </c>
      <c r="N245" s="3">
        <v>550</v>
      </c>
      <c r="O245" s="3">
        <v>0</v>
      </c>
      <c r="P245" s="3">
        <v>0</v>
      </c>
      <c r="Q245" s="3">
        <v>0</v>
      </c>
    </row>
    <row r="246" spans="1:17">
      <c r="A246">
        <v>244</v>
      </c>
      <c r="B246">
        <f>INT(数据源头!B245*怪物种类系数!B$3)</f>
        <v>1068</v>
      </c>
      <c r="C246">
        <f>INT(数据源头!C245*怪物种类系数!C$3)</f>
        <v>81928</v>
      </c>
      <c r="D246">
        <f>INT(数据源头!D245*怪物种类系数!D$3)</f>
        <v>21372</v>
      </c>
      <c r="E246">
        <f>INT(数据源头!E245*怪物种类系数!E$3)</f>
        <v>21372</v>
      </c>
      <c r="F246">
        <f>INT(数据源头!F245*怪物种类系数!F$3)</f>
        <v>712</v>
      </c>
      <c r="G246">
        <f>INT(数据源头!G245*怪物种类系数!G$3)</f>
        <v>1424</v>
      </c>
      <c r="H246">
        <f>INT(数据源头!H245*怪物种类系数!H$3)</f>
        <v>2279</v>
      </c>
      <c r="I246">
        <f>INT(数据源头!I245*怪物种类系数!I$3)</f>
        <v>1367</v>
      </c>
      <c r="J246">
        <f>INT(数据源头!J245*怪物种类系数!J$3)</f>
        <v>5699</v>
      </c>
      <c r="K246">
        <f>INT(数据源头!K245*怪物种类系数!K$3)</f>
        <v>2849</v>
      </c>
      <c r="L246" s="3">
        <v>12000</v>
      </c>
      <c r="M246" s="3">
        <v>0</v>
      </c>
      <c r="N246" s="3">
        <v>550</v>
      </c>
      <c r="O246" s="3">
        <v>0</v>
      </c>
      <c r="P246" s="3">
        <v>0</v>
      </c>
      <c r="Q246" s="3">
        <v>0</v>
      </c>
    </row>
    <row r="247" spans="1:17">
      <c r="A247">
        <v>245</v>
      </c>
      <c r="B247">
        <f>INT(数据源头!B246*怪物种类系数!B$3)</f>
        <v>1075</v>
      </c>
      <c r="C247">
        <f>INT(数据源头!C246*怪物种类系数!C$3)</f>
        <v>82472</v>
      </c>
      <c r="D247">
        <f>INT(数据源头!D246*怪物种类系数!D$3)</f>
        <v>21514</v>
      </c>
      <c r="E247">
        <f>INT(数据源头!E246*怪物种类系数!E$3)</f>
        <v>21514</v>
      </c>
      <c r="F247">
        <f>INT(数据源头!F246*怪物种类系数!F$3)</f>
        <v>717</v>
      </c>
      <c r="G247">
        <f>INT(数据源头!G246*怪物种类系数!G$3)</f>
        <v>1434</v>
      </c>
      <c r="H247">
        <f>INT(数据源头!H246*怪物种类系数!H$3)</f>
        <v>2294</v>
      </c>
      <c r="I247">
        <f>INT(数据源头!I246*怪物种类系数!I$3)</f>
        <v>1376</v>
      </c>
      <c r="J247">
        <f>INT(数据源头!J246*怪物种类系数!J$3)</f>
        <v>5737</v>
      </c>
      <c r="K247">
        <f>INT(数据源头!K246*怪物种类系数!K$3)</f>
        <v>2868</v>
      </c>
      <c r="L247" s="3">
        <v>12000</v>
      </c>
      <c r="M247" s="3">
        <v>0</v>
      </c>
      <c r="N247" s="3">
        <v>550</v>
      </c>
      <c r="O247" s="3">
        <v>0</v>
      </c>
      <c r="P247" s="3">
        <v>0</v>
      </c>
      <c r="Q247" s="3">
        <v>0</v>
      </c>
    </row>
    <row r="248" spans="1:17">
      <c r="A248">
        <v>246</v>
      </c>
      <c r="B248">
        <f>INT(数据源头!B247*怪物种类系数!B$3)</f>
        <v>1082</v>
      </c>
      <c r="C248">
        <f>INT(数据源头!C247*怪物种类系数!C$3)</f>
        <v>83017</v>
      </c>
      <c r="D248">
        <f>INT(数据源头!D247*怪物种类系数!D$3)</f>
        <v>21656</v>
      </c>
      <c r="E248">
        <f>INT(数据源头!E247*怪物种类系数!E$3)</f>
        <v>21656</v>
      </c>
      <c r="F248">
        <f>INT(数据源头!F247*怪物种类系数!F$3)</f>
        <v>721</v>
      </c>
      <c r="G248">
        <f>INT(数据源头!G247*怪物种类系数!G$3)</f>
        <v>1443</v>
      </c>
      <c r="H248">
        <f>INT(数据源头!H247*怪物种类系数!H$3)</f>
        <v>2310</v>
      </c>
      <c r="I248">
        <f>INT(数据源头!I247*怪物种类系数!I$3)</f>
        <v>1386</v>
      </c>
      <c r="J248">
        <f>INT(数据源头!J247*怪物种类系数!J$3)</f>
        <v>5775</v>
      </c>
      <c r="K248">
        <f>INT(数据源头!K247*怪物种类系数!K$3)</f>
        <v>2887</v>
      </c>
      <c r="L248" s="3">
        <v>12000</v>
      </c>
      <c r="M248" s="3">
        <v>0</v>
      </c>
      <c r="N248" s="3">
        <v>550</v>
      </c>
      <c r="O248" s="3">
        <v>0</v>
      </c>
      <c r="P248" s="3">
        <v>0</v>
      </c>
      <c r="Q248" s="3">
        <v>0</v>
      </c>
    </row>
    <row r="249" spans="1:17">
      <c r="A249">
        <v>247</v>
      </c>
      <c r="B249">
        <f>INT(数据源头!B248*怪物种类系数!B$3)</f>
        <v>1089</v>
      </c>
      <c r="C249">
        <f>INT(数据源头!C248*怪物种类系数!C$3)</f>
        <v>83564</v>
      </c>
      <c r="D249">
        <f>INT(数据源头!D248*怪物种类系数!D$3)</f>
        <v>21799</v>
      </c>
      <c r="E249">
        <f>INT(数据源头!E248*怪物种类系数!E$3)</f>
        <v>21799</v>
      </c>
      <c r="F249">
        <f>INT(数据源头!F248*怪物种类系数!F$3)</f>
        <v>726</v>
      </c>
      <c r="G249">
        <f>INT(数据源头!G248*怪物种类系数!G$3)</f>
        <v>1453</v>
      </c>
      <c r="H249">
        <f>INT(数据源头!H248*怪物种类系数!H$3)</f>
        <v>2325</v>
      </c>
      <c r="I249">
        <f>INT(数据源头!I248*怪物种类系数!I$3)</f>
        <v>1395</v>
      </c>
      <c r="J249">
        <f>INT(数据源头!J248*怪物种类系数!J$3)</f>
        <v>5813</v>
      </c>
      <c r="K249">
        <f>INT(数据源头!K248*怪物种类系数!K$3)</f>
        <v>2906</v>
      </c>
      <c r="L249" s="3">
        <v>12000</v>
      </c>
      <c r="M249" s="3">
        <v>0</v>
      </c>
      <c r="N249" s="3">
        <v>550</v>
      </c>
      <c r="O249" s="3">
        <v>0</v>
      </c>
      <c r="P249" s="3">
        <v>0</v>
      </c>
      <c r="Q249" s="3">
        <v>0</v>
      </c>
    </row>
    <row r="250" spans="1:17">
      <c r="A250">
        <v>248</v>
      </c>
      <c r="B250">
        <f>INT(数据源头!B249*怪物种类系数!B$3)</f>
        <v>1097</v>
      </c>
      <c r="C250">
        <f>INT(数据源头!C249*怪物种类系数!C$3)</f>
        <v>84113</v>
      </c>
      <c r="D250">
        <f>INT(数据源头!D249*怪物种类系数!D$3)</f>
        <v>21942</v>
      </c>
      <c r="E250">
        <f>INT(数据源头!E249*怪物种类系数!E$3)</f>
        <v>21942</v>
      </c>
      <c r="F250">
        <f>INT(数据源头!F249*怪物种类系数!F$3)</f>
        <v>731</v>
      </c>
      <c r="G250">
        <f>INT(数据源头!G249*怪物种类系数!G$3)</f>
        <v>1462</v>
      </c>
      <c r="H250">
        <f>INT(数据源头!H249*怪物种类系数!H$3)</f>
        <v>2340</v>
      </c>
      <c r="I250">
        <f>INT(数据源头!I249*怪物种类系数!I$3)</f>
        <v>1404</v>
      </c>
      <c r="J250">
        <f>INT(数据源头!J249*怪物种类系数!J$3)</f>
        <v>5851</v>
      </c>
      <c r="K250">
        <f>INT(数据源头!K249*怪物种类系数!K$3)</f>
        <v>2925</v>
      </c>
      <c r="L250" s="3">
        <v>12000</v>
      </c>
      <c r="M250" s="3">
        <v>0</v>
      </c>
      <c r="N250" s="3">
        <v>550</v>
      </c>
      <c r="O250" s="3">
        <v>0</v>
      </c>
      <c r="P250" s="3">
        <v>0</v>
      </c>
      <c r="Q250" s="3">
        <v>0</v>
      </c>
    </row>
    <row r="251" spans="1:17">
      <c r="A251">
        <v>249</v>
      </c>
      <c r="B251">
        <f>INT(数据源头!B250*怪物种类系数!B$3)</f>
        <v>1104</v>
      </c>
      <c r="C251">
        <f>INT(数据源头!C250*怪物种类系数!C$3)</f>
        <v>84663</v>
      </c>
      <c r="D251">
        <f>INT(数据源头!D250*怪物种类系数!D$3)</f>
        <v>22086</v>
      </c>
      <c r="E251">
        <f>INT(数据源头!E250*怪物种类系数!E$3)</f>
        <v>22086</v>
      </c>
      <c r="F251">
        <f>INT(数据源头!F250*怪物种类系数!F$3)</f>
        <v>736</v>
      </c>
      <c r="G251">
        <f>INT(数据源头!G250*怪物种类系数!G$3)</f>
        <v>1472</v>
      </c>
      <c r="H251">
        <f>INT(数据源头!H250*怪物种类系数!H$3)</f>
        <v>2355</v>
      </c>
      <c r="I251">
        <f>INT(数据源头!I250*怪物种类系数!I$3)</f>
        <v>1413</v>
      </c>
      <c r="J251">
        <f>INT(数据源头!J250*怪物种类系数!J$3)</f>
        <v>5889</v>
      </c>
      <c r="K251">
        <f>INT(数据源头!K250*怪物种类系数!K$3)</f>
        <v>2944</v>
      </c>
      <c r="L251" s="3">
        <v>12000</v>
      </c>
      <c r="M251" s="3">
        <v>0</v>
      </c>
      <c r="N251" s="3">
        <v>550</v>
      </c>
      <c r="O251" s="3">
        <v>0</v>
      </c>
      <c r="P251" s="3">
        <v>0</v>
      </c>
      <c r="Q251" s="3">
        <v>0</v>
      </c>
    </row>
    <row r="252" spans="1:17">
      <c r="A252">
        <v>250</v>
      </c>
      <c r="B252">
        <f>INT(数据源头!B251*怪物种类系数!B$3)</f>
        <v>1111</v>
      </c>
      <c r="C252">
        <f>INT(数据源头!C251*怪物种类系数!C$3)</f>
        <v>85216</v>
      </c>
      <c r="D252">
        <f>INT(数据源头!D251*怪物种类系数!D$3)</f>
        <v>22230</v>
      </c>
      <c r="E252">
        <f>INT(数据源头!E251*怪物种类系数!E$3)</f>
        <v>22230</v>
      </c>
      <c r="F252">
        <f>INT(数据源头!F251*怪物种类系数!F$3)</f>
        <v>741</v>
      </c>
      <c r="G252">
        <f>INT(数据源头!G251*怪物种类系数!G$3)</f>
        <v>1482</v>
      </c>
      <c r="H252">
        <f>INT(数据源头!H251*怪物种类系数!H$3)</f>
        <v>2371</v>
      </c>
      <c r="I252">
        <f>INT(数据源头!I251*怪物种类系数!I$3)</f>
        <v>1422</v>
      </c>
      <c r="J252">
        <f>INT(数据源头!J251*怪物种类系数!J$3)</f>
        <v>5928</v>
      </c>
      <c r="K252">
        <f>INT(数据源头!K251*怪物种类系数!K$3)</f>
        <v>2964</v>
      </c>
      <c r="L252" s="3">
        <v>12000</v>
      </c>
      <c r="M252" s="3">
        <v>0</v>
      </c>
      <c r="N252" s="3">
        <v>550</v>
      </c>
      <c r="O252" s="3">
        <v>0</v>
      </c>
      <c r="P252" s="3">
        <v>0</v>
      </c>
      <c r="Q252" s="3">
        <v>0</v>
      </c>
    </row>
    <row r="253" spans="1:17">
      <c r="A253">
        <v>251</v>
      </c>
      <c r="B253">
        <f>INT(数据源头!B252*怪物种类系数!B$3)</f>
        <v>1118</v>
      </c>
      <c r="C253">
        <f>INT(数据源头!C252*怪物种类系数!C$3)</f>
        <v>85769</v>
      </c>
      <c r="D253">
        <f>INT(数据源头!D252*怪物种类系数!D$3)</f>
        <v>22374</v>
      </c>
      <c r="E253">
        <f>INT(数据源头!E252*怪物种类系数!E$3)</f>
        <v>22374</v>
      </c>
      <c r="F253">
        <f>INT(数据源头!F252*怪物种类系数!F$3)</f>
        <v>745</v>
      </c>
      <c r="G253">
        <f>INT(数据源头!G252*怪物种类系数!G$3)</f>
        <v>1491</v>
      </c>
      <c r="H253">
        <f>INT(数据源头!H252*怪物种类系数!H$3)</f>
        <v>2386</v>
      </c>
      <c r="I253">
        <f>INT(数据源头!I252*怪物种类系数!I$3)</f>
        <v>1431</v>
      </c>
      <c r="J253">
        <f>INT(数据源头!J252*怪物种类系数!J$3)</f>
        <v>5966</v>
      </c>
      <c r="K253">
        <f>INT(数据源头!K252*怪物种类系数!K$3)</f>
        <v>2983</v>
      </c>
      <c r="L253" s="3">
        <v>12000</v>
      </c>
      <c r="M253" s="3">
        <v>0</v>
      </c>
      <c r="N253" s="3">
        <v>550</v>
      </c>
      <c r="O253" s="3">
        <v>0</v>
      </c>
      <c r="P253" s="3">
        <v>0</v>
      </c>
      <c r="Q253" s="3">
        <v>0</v>
      </c>
    </row>
    <row r="254" spans="1:17">
      <c r="A254">
        <v>252</v>
      </c>
      <c r="B254">
        <f>INT(数据源头!B253*怪物种类系数!B$3)</f>
        <v>1125</v>
      </c>
      <c r="C254">
        <f>INT(数据源头!C253*怪物种类系数!C$3)</f>
        <v>86325</v>
      </c>
      <c r="D254">
        <f>INT(数据源头!D253*怪物种类系数!D$3)</f>
        <v>22519</v>
      </c>
      <c r="E254">
        <f>INT(数据源头!E253*怪物种类系数!E$3)</f>
        <v>22519</v>
      </c>
      <c r="F254">
        <f>INT(数据源头!F253*怪物种类系数!F$3)</f>
        <v>750</v>
      </c>
      <c r="G254">
        <f>INT(数据源头!G253*怪物种类系数!G$3)</f>
        <v>1501</v>
      </c>
      <c r="H254">
        <f>INT(数据源头!H253*怪物种类系数!H$3)</f>
        <v>2402</v>
      </c>
      <c r="I254">
        <f>INT(数据源头!I253*怪物种类系数!I$3)</f>
        <v>1441</v>
      </c>
      <c r="J254">
        <f>INT(数据源头!J253*怪物种类系数!J$3)</f>
        <v>6005</v>
      </c>
      <c r="K254">
        <f>INT(数据源头!K253*怪物种类系数!K$3)</f>
        <v>3002</v>
      </c>
      <c r="L254" s="3">
        <v>12000</v>
      </c>
      <c r="M254" s="3">
        <v>0</v>
      </c>
      <c r="N254" s="3">
        <v>550</v>
      </c>
      <c r="O254" s="3">
        <v>0</v>
      </c>
      <c r="P254" s="3">
        <v>0</v>
      </c>
      <c r="Q254" s="3">
        <v>0</v>
      </c>
    </row>
    <row r="255" spans="1:17">
      <c r="A255">
        <v>253</v>
      </c>
      <c r="B255">
        <f>INT(数据源头!B254*怪物种类系数!B$3)</f>
        <v>1133</v>
      </c>
      <c r="C255">
        <f>INT(数据源头!C254*怪物种类系数!C$3)</f>
        <v>86882</v>
      </c>
      <c r="D255">
        <f>INT(数据源头!D254*怪物种类系数!D$3)</f>
        <v>22665</v>
      </c>
      <c r="E255">
        <f>INT(数据源头!E254*怪物种类系数!E$3)</f>
        <v>22665</v>
      </c>
      <c r="F255">
        <f>INT(数据源头!F254*怪物种类系数!F$3)</f>
        <v>755</v>
      </c>
      <c r="G255">
        <f>INT(数据源头!G254*怪物种类系数!G$3)</f>
        <v>1511</v>
      </c>
      <c r="H255">
        <f>INT(数据源头!H254*怪物种类系数!H$3)</f>
        <v>2417</v>
      </c>
      <c r="I255">
        <f>INT(数据源头!I254*怪物种类系数!I$3)</f>
        <v>1450</v>
      </c>
      <c r="J255">
        <f>INT(数据源头!J254*怪物种类系数!J$3)</f>
        <v>6044</v>
      </c>
      <c r="K255">
        <f>INT(数据源头!K254*怪物种类系数!K$3)</f>
        <v>3022</v>
      </c>
      <c r="L255" s="3">
        <v>12000</v>
      </c>
      <c r="M255" s="3">
        <v>0</v>
      </c>
      <c r="N255" s="3">
        <v>550</v>
      </c>
      <c r="O255" s="3">
        <v>0</v>
      </c>
      <c r="P255" s="3">
        <v>0</v>
      </c>
      <c r="Q255" s="3">
        <v>0</v>
      </c>
    </row>
    <row r="256" spans="1:17">
      <c r="A256">
        <v>254</v>
      </c>
      <c r="B256">
        <f>INT(数据源头!B255*怪物种类系数!B$3)</f>
        <v>1140</v>
      </c>
      <c r="C256">
        <f>INT(数据源头!C255*怪物种类系数!C$3)</f>
        <v>87441</v>
      </c>
      <c r="D256">
        <f>INT(数据源头!D255*怪物种类系数!D$3)</f>
        <v>22810</v>
      </c>
      <c r="E256">
        <f>INT(数据源头!E255*怪物种类系数!E$3)</f>
        <v>22810</v>
      </c>
      <c r="F256">
        <f>INT(数据源头!F255*怪物种类系数!F$3)</f>
        <v>760</v>
      </c>
      <c r="G256">
        <f>INT(数据源头!G255*怪物种类系数!G$3)</f>
        <v>1520</v>
      </c>
      <c r="H256">
        <f>INT(数据源头!H255*怪物种类系数!H$3)</f>
        <v>2433</v>
      </c>
      <c r="I256">
        <f>INT(数据源头!I255*怪物种类系数!I$3)</f>
        <v>1459</v>
      </c>
      <c r="J256">
        <f>INT(数据源头!J255*怪物种类系数!J$3)</f>
        <v>6082</v>
      </c>
      <c r="K256">
        <f>INT(数据源头!K255*怪物种类系数!K$3)</f>
        <v>3041</v>
      </c>
      <c r="L256" s="3">
        <v>12000</v>
      </c>
      <c r="M256" s="3">
        <v>0</v>
      </c>
      <c r="N256" s="3">
        <v>550</v>
      </c>
      <c r="O256" s="3">
        <v>0</v>
      </c>
      <c r="P256" s="3">
        <v>0</v>
      </c>
      <c r="Q256" s="3">
        <v>0</v>
      </c>
    </row>
    <row r="257" spans="1:17">
      <c r="A257">
        <v>255</v>
      </c>
      <c r="B257">
        <f>INT(数据源头!B256*怪物种类系数!B$3)</f>
        <v>1147</v>
      </c>
      <c r="C257">
        <f>INT(数据源头!C256*怪物种类系数!C$3)</f>
        <v>88002</v>
      </c>
      <c r="D257">
        <f>INT(数据源头!D256*怪物种类系数!D$3)</f>
        <v>22957</v>
      </c>
      <c r="E257">
        <f>INT(数据源头!E256*怪物种类系数!E$3)</f>
        <v>22957</v>
      </c>
      <c r="F257">
        <f>INT(数据源头!F256*怪物种类系数!F$3)</f>
        <v>765</v>
      </c>
      <c r="G257">
        <f>INT(数据源头!G256*怪物种类系数!G$3)</f>
        <v>1530</v>
      </c>
      <c r="H257">
        <f>INT(数据源头!H256*怪物种类系数!H$3)</f>
        <v>2448</v>
      </c>
      <c r="I257">
        <f>INT(数据源头!I256*怪物种类系数!I$3)</f>
        <v>1469</v>
      </c>
      <c r="J257">
        <f>INT(数据源头!J256*怪物种类系数!J$3)</f>
        <v>6121</v>
      </c>
      <c r="K257">
        <f>INT(数据源头!K256*怪物种类系数!K$3)</f>
        <v>3060</v>
      </c>
      <c r="L257" s="3">
        <v>12000</v>
      </c>
      <c r="M257" s="3">
        <v>0</v>
      </c>
      <c r="N257" s="3">
        <v>550</v>
      </c>
      <c r="O257" s="3">
        <v>0</v>
      </c>
      <c r="P257" s="3">
        <v>0</v>
      </c>
      <c r="Q257" s="3">
        <v>0</v>
      </c>
    </row>
    <row r="258" spans="1:17">
      <c r="A258">
        <v>256</v>
      </c>
      <c r="B258">
        <f>INT(数据源头!B257*怪物种类系数!B$3)</f>
        <v>1155</v>
      </c>
      <c r="C258">
        <f>INT(数据源头!C257*怪物种类系数!C$3)</f>
        <v>88564</v>
      </c>
      <c r="D258">
        <f>INT(数据源头!D257*怪物种类系数!D$3)</f>
        <v>23103</v>
      </c>
      <c r="E258">
        <f>INT(数据源头!E257*怪物种类系数!E$3)</f>
        <v>23103</v>
      </c>
      <c r="F258">
        <f>INT(数据源头!F257*怪物种类系数!F$3)</f>
        <v>770</v>
      </c>
      <c r="G258">
        <f>INT(数据源头!G257*怪物种类系数!G$3)</f>
        <v>1540</v>
      </c>
      <c r="H258">
        <f>INT(数据源头!H257*怪物种类系数!H$3)</f>
        <v>2464</v>
      </c>
      <c r="I258">
        <f>INT(数据源头!I257*怪物种类系数!I$3)</f>
        <v>1478</v>
      </c>
      <c r="J258">
        <f>INT(数据源头!J257*怪物种类系数!J$3)</f>
        <v>6161</v>
      </c>
      <c r="K258">
        <f>INT(数据源头!K257*怪物种类系数!K$3)</f>
        <v>3080</v>
      </c>
      <c r="L258" s="3">
        <v>12000</v>
      </c>
      <c r="M258" s="3">
        <v>0</v>
      </c>
      <c r="N258" s="3">
        <v>550</v>
      </c>
      <c r="O258" s="3">
        <v>0</v>
      </c>
      <c r="P258" s="3">
        <v>0</v>
      </c>
      <c r="Q258" s="3">
        <v>0</v>
      </c>
    </row>
    <row r="259" spans="1:17">
      <c r="A259">
        <v>257</v>
      </c>
      <c r="B259">
        <f>INT(数据源头!B258*怪物种类系数!B$3)</f>
        <v>1162</v>
      </c>
      <c r="C259">
        <f>INT(数据源头!C258*怪物种类系数!C$3)</f>
        <v>89129</v>
      </c>
      <c r="D259">
        <f>INT(数据源头!D258*怪物种类系数!D$3)</f>
        <v>23251</v>
      </c>
      <c r="E259">
        <f>INT(数据源头!E258*怪物种类系数!E$3)</f>
        <v>23251</v>
      </c>
      <c r="F259">
        <f>INT(数据源头!F258*怪物种类系数!F$3)</f>
        <v>775</v>
      </c>
      <c r="G259">
        <f>INT(数据源头!G258*怪物种类系数!G$3)</f>
        <v>1550</v>
      </c>
      <c r="H259">
        <f>INT(数据源头!H258*怪物种类系数!H$3)</f>
        <v>2480</v>
      </c>
      <c r="I259">
        <f>INT(数据源头!I258*怪物种类系数!I$3)</f>
        <v>1488</v>
      </c>
      <c r="J259">
        <f>INT(数据源头!J258*怪物种类系数!J$3)</f>
        <v>6200</v>
      </c>
      <c r="K259">
        <f>INT(数据源头!K258*怪物种类系数!K$3)</f>
        <v>3100</v>
      </c>
      <c r="L259" s="3">
        <v>12000</v>
      </c>
      <c r="M259" s="3">
        <v>0</v>
      </c>
      <c r="N259" s="3">
        <v>550</v>
      </c>
      <c r="O259" s="3">
        <v>0</v>
      </c>
      <c r="P259" s="3">
        <v>0</v>
      </c>
      <c r="Q259" s="3">
        <v>0</v>
      </c>
    </row>
    <row r="260" spans="1:17">
      <c r="A260">
        <v>258</v>
      </c>
      <c r="B260">
        <f>INT(数据源头!B259*怪物种类系数!B$3)</f>
        <v>1169</v>
      </c>
      <c r="C260">
        <f>INT(数据源头!C259*怪物种类系数!C$3)</f>
        <v>89694</v>
      </c>
      <c r="D260">
        <f>INT(数据源头!D259*怪物种类系数!D$3)</f>
        <v>23398</v>
      </c>
      <c r="E260">
        <f>INT(数据源头!E259*怪物种类系数!E$3)</f>
        <v>23398</v>
      </c>
      <c r="F260">
        <f>INT(数据源头!F259*怪物种类系数!F$3)</f>
        <v>779</v>
      </c>
      <c r="G260">
        <f>INT(数据源头!G259*怪物种类系数!G$3)</f>
        <v>1559</v>
      </c>
      <c r="H260">
        <f>INT(数据源头!H259*怪物种类系数!H$3)</f>
        <v>2495</v>
      </c>
      <c r="I260">
        <f>INT(数据源头!I259*怪物种类系数!I$3)</f>
        <v>1497</v>
      </c>
      <c r="J260">
        <f>INT(数据源头!J259*怪物种类系数!J$3)</f>
        <v>6239</v>
      </c>
      <c r="K260">
        <f>INT(数据源头!K259*怪物种类系数!K$3)</f>
        <v>3119</v>
      </c>
      <c r="L260" s="3">
        <v>12000</v>
      </c>
      <c r="M260" s="3">
        <v>0</v>
      </c>
      <c r="N260" s="3">
        <v>550</v>
      </c>
      <c r="O260" s="3">
        <v>0</v>
      </c>
      <c r="P260" s="3">
        <v>0</v>
      </c>
      <c r="Q260" s="3">
        <v>0</v>
      </c>
    </row>
    <row r="261" spans="1:17">
      <c r="A261">
        <v>259</v>
      </c>
      <c r="B261">
        <f>INT(数据源头!B260*怪物种类系数!B$3)</f>
        <v>1177</v>
      </c>
      <c r="C261">
        <f>INT(数据源头!C260*怪物种类系数!C$3)</f>
        <v>90262</v>
      </c>
      <c r="D261">
        <f>INT(数据源头!D260*怪物种类系数!D$3)</f>
        <v>23546</v>
      </c>
      <c r="E261">
        <f>INT(数据源头!E260*怪物种类系数!E$3)</f>
        <v>23546</v>
      </c>
      <c r="F261">
        <f>INT(数据源头!F260*怪物种类系数!F$3)</f>
        <v>784</v>
      </c>
      <c r="G261">
        <f>INT(数据源头!G260*怪物种类系数!G$3)</f>
        <v>1569</v>
      </c>
      <c r="H261">
        <f>INT(数据源头!H260*怪物种类系数!H$3)</f>
        <v>2511</v>
      </c>
      <c r="I261">
        <f>INT(数据源头!I260*怪物种类系数!I$3)</f>
        <v>1506</v>
      </c>
      <c r="J261">
        <f>INT(数据源头!J260*怪物种类系数!J$3)</f>
        <v>6279</v>
      </c>
      <c r="K261">
        <f>INT(数据源头!K260*怪物种类系数!K$3)</f>
        <v>3139</v>
      </c>
      <c r="L261" s="3">
        <v>12000</v>
      </c>
      <c r="M261" s="3">
        <v>0</v>
      </c>
      <c r="N261" s="3">
        <v>550</v>
      </c>
      <c r="O261" s="3">
        <v>0</v>
      </c>
      <c r="P261" s="3">
        <v>0</v>
      </c>
      <c r="Q261" s="3">
        <v>0</v>
      </c>
    </row>
    <row r="262" spans="1:17">
      <c r="A262">
        <v>260</v>
      </c>
      <c r="B262">
        <f>INT(数据源头!B261*怪物种类系数!B$3)</f>
        <v>1184</v>
      </c>
      <c r="C262">
        <f>INT(数据源头!C261*怪物种类系数!C$3)</f>
        <v>90831</v>
      </c>
      <c r="D262">
        <f>INT(数据源头!D261*怪物种类系数!D$3)</f>
        <v>23695</v>
      </c>
      <c r="E262">
        <f>INT(数据源头!E261*怪物种类系数!E$3)</f>
        <v>23695</v>
      </c>
      <c r="F262">
        <f>INT(数据源头!F261*怪物种类系数!F$3)</f>
        <v>789</v>
      </c>
      <c r="G262">
        <f>INT(数据源头!G261*怪物种类系数!G$3)</f>
        <v>1579</v>
      </c>
      <c r="H262">
        <f>INT(数据源头!H261*怪物种类系数!H$3)</f>
        <v>2527</v>
      </c>
      <c r="I262">
        <f>INT(数据源头!I261*怪物种类系数!I$3)</f>
        <v>1516</v>
      </c>
      <c r="J262">
        <f>INT(数据源头!J261*怪物种类系数!J$3)</f>
        <v>6318</v>
      </c>
      <c r="K262">
        <f>INT(数据源头!K261*怪物种类系数!K$3)</f>
        <v>3159</v>
      </c>
      <c r="L262" s="3">
        <v>12000</v>
      </c>
      <c r="M262" s="3">
        <v>0</v>
      </c>
      <c r="N262" s="3">
        <v>550</v>
      </c>
      <c r="O262" s="3">
        <v>0</v>
      </c>
      <c r="P262" s="3">
        <v>0</v>
      </c>
      <c r="Q262" s="3">
        <v>0</v>
      </c>
    </row>
    <row r="263" spans="1:17">
      <c r="A263">
        <v>261</v>
      </c>
      <c r="B263">
        <f>INT(数据源头!B262*怪物种类系数!B$3)</f>
        <v>1192</v>
      </c>
      <c r="C263">
        <f>INT(数据源头!C262*怪物种类系数!C$3)</f>
        <v>91402</v>
      </c>
      <c r="D263">
        <f>INT(数据源头!D262*怪物种类系数!D$3)</f>
        <v>23844</v>
      </c>
      <c r="E263">
        <f>INT(数据源头!E262*怪物种类系数!E$3)</f>
        <v>23844</v>
      </c>
      <c r="F263">
        <f>INT(数据源头!F262*怪物种类系数!F$3)</f>
        <v>794</v>
      </c>
      <c r="G263">
        <f>INT(数据源头!G262*怪物种类系数!G$3)</f>
        <v>1589</v>
      </c>
      <c r="H263">
        <f>INT(数据源头!H262*怪物种类系数!H$3)</f>
        <v>2543</v>
      </c>
      <c r="I263">
        <f>INT(数据源头!I262*怪物种类系数!I$3)</f>
        <v>1526</v>
      </c>
      <c r="J263">
        <f>INT(数据源头!J262*怪物种类系数!J$3)</f>
        <v>6358</v>
      </c>
      <c r="K263">
        <f>INT(数据源头!K262*怪物种类系数!K$3)</f>
        <v>3179</v>
      </c>
      <c r="L263" s="3">
        <v>12000</v>
      </c>
      <c r="M263" s="3">
        <v>0</v>
      </c>
      <c r="N263" s="3">
        <v>550</v>
      </c>
      <c r="O263" s="3">
        <v>0</v>
      </c>
      <c r="P263" s="3">
        <v>0</v>
      </c>
      <c r="Q263" s="3">
        <v>0</v>
      </c>
    </row>
    <row r="264" spans="1:17">
      <c r="A264">
        <v>262</v>
      </c>
      <c r="B264">
        <f>INT(数据源头!B263*怪物种类系数!B$3)</f>
        <v>1199</v>
      </c>
      <c r="C264">
        <f>INT(数据源头!C263*怪物种类系数!C$3)</f>
        <v>91975</v>
      </c>
      <c r="D264">
        <f>INT(数据源头!D263*怪物种类系数!D$3)</f>
        <v>23993</v>
      </c>
      <c r="E264">
        <f>INT(数据源头!E263*怪物种类系数!E$3)</f>
        <v>23993</v>
      </c>
      <c r="F264">
        <f>INT(数据源头!F263*怪物种类系数!F$3)</f>
        <v>799</v>
      </c>
      <c r="G264">
        <f>INT(数据源头!G263*怪物种类系数!G$3)</f>
        <v>1599</v>
      </c>
      <c r="H264">
        <f>INT(数据源头!H263*怪物种类系数!H$3)</f>
        <v>2559</v>
      </c>
      <c r="I264">
        <f>INT(数据源头!I263*怪物种类系数!I$3)</f>
        <v>1535</v>
      </c>
      <c r="J264">
        <f>INT(数据源头!J263*怪物种类系数!J$3)</f>
        <v>6398</v>
      </c>
      <c r="K264">
        <f>INT(数据源头!K263*怪物种类系数!K$3)</f>
        <v>3199</v>
      </c>
      <c r="L264" s="3">
        <v>12000</v>
      </c>
      <c r="M264" s="3">
        <v>0</v>
      </c>
      <c r="N264" s="3">
        <v>550</v>
      </c>
      <c r="O264" s="3">
        <v>0</v>
      </c>
      <c r="P264" s="3">
        <v>0</v>
      </c>
      <c r="Q264" s="3">
        <v>0</v>
      </c>
    </row>
    <row r="265" spans="1:17">
      <c r="A265">
        <v>263</v>
      </c>
      <c r="B265">
        <f>INT(数据源头!B264*怪物种类系数!B$3)</f>
        <v>1207</v>
      </c>
      <c r="C265">
        <f>INT(数据源头!C264*怪物种类系数!C$3)</f>
        <v>92549</v>
      </c>
      <c r="D265">
        <f>INT(数据源头!D264*怪物种类系数!D$3)</f>
        <v>24143</v>
      </c>
      <c r="E265">
        <f>INT(数据源头!E264*怪物种类系数!E$3)</f>
        <v>24143</v>
      </c>
      <c r="F265">
        <f>INT(数据源头!F264*怪物种类系数!F$3)</f>
        <v>804</v>
      </c>
      <c r="G265">
        <f>INT(数据源头!G264*怪物种类系数!G$3)</f>
        <v>1609</v>
      </c>
      <c r="H265">
        <f>INT(数据源头!H264*怪物种类系数!H$3)</f>
        <v>2575</v>
      </c>
      <c r="I265">
        <f>INT(数据源头!I264*怪物种类系数!I$3)</f>
        <v>1545</v>
      </c>
      <c r="J265">
        <f>INT(数据源头!J264*怪物种类系数!J$3)</f>
        <v>6438</v>
      </c>
      <c r="K265">
        <f>INT(数据源头!K264*怪物种类系数!K$3)</f>
        <v>3219</v>
      </c>
      <c r="L265" s="3">
        <v>12000</v>
      </c>
      <c r="M265" s="3">
        <v>0</v>
      </c>
      <c r="N265" s="3">
        <v>550</v>
      </c>
      <c r="O265" s="3">
        <v>0</v>
      </c>
      <c r="P265" s="3">
        <v>0</v>
      </c>
      <c r="Q265" s="3">
        <v>0</v>
      </c>
    </row>
    <row r="266" spans="1:17">
      <c r="A266">
        <v>264</v>
      </c>
      <c r="B266">
        <f>INT(数据源头!B265*怪物种类系数!B$3)</f>
        <v>1214</v>
      </c>
      <c r="C266">
        <f>INT(数据源头!C265*怪物种类系数!C$3)</f>
        <v>93125</v>
      </c>
      <c r="D266">
        <f>INT(数据源头!D265*怪物种类系数!D$3)</f>
        <v>24293</v>
      </c>
      <c r="E266">
        <f>INT(数据源头!E265*怪物种类系数!E$3)</f>
        <v>24293</v>
      </c>
      <c r="F266">
        <f>INT(数据源头!F265*怪物种类系数!F$3)</f>
        <v>809</v>
      </c>
      <c r="G266">
        <f>INT(数据源头!G265*怪物种类系数!G$3)</f>
        <v>1619</v>
      </c>
      <c r="H266">
        <f>INT(数据源头!H265*怪物种类系数!H$3)</f>
        <v>2591</v>
      </c>
      <c r="I266">
        <f>INT(数据源头!I265*怪物种类系数!I$3)</f>
        <v>1554</v>
      </c>
      <c r="J266">
        <f>INT(数据源头!J265*怪物种类系数!J$3)</f>
        <v>6478</v>
      </c>
      <c r="K266">
        <f>INT(数据源头!K265*怪物种类系数!K$3)</f>
        <v>3239</v>
      </c>
      <c r="L266" s="3">
        <v>12000</v>
      </c>
      <c r="M266" s="3">
        <v>0</v>
      </c>
      <c r="N266" s="3">
        <v>550</v>
      </c>
      <c r="O266" s="3">
        <v>0</v>
      </c>
      <c r="P266" s="3">
        <v>0</v>
      </c>
      <c r="Q266" s="3">
        <v>0</v>
      </c>
    </row>
    <row r="267" spans="1:17">
      <c r="A267">
        <v>265</v>
      </c>
      <c r="B267">
        <f>INT(数据源头!B266*怪物种类系数!B$3)</f>
        <v>1222</v>
      </c>
      <c r="C267">
        <f>INT(数据源头!C266*怪物种类系数!C$3)</f>
        <v>93703</v>
      </c>
      <c r="D267">
        <f>INT(数据源头!D266*怪物种类系数!D$3)</f>
        <v>24444</v>
      </c>
      <c r="E267">
        <f>INT(数据源头!E266*怪物种类系数!E$3)</f>
        <v>24444</v>
      </c>
      <c r="F267">
        <f>INT(数据源头!F266*怪物种类系数!F$3)</f>
        <v>814</v>
      </c>
      <c r="G267">
        <f>INT(数据源头!G266*怪物种类系数!G$3)</f>
        <v>1629</v>
      </c>
      <c r="H267">
        <f>INT(数据源头!H266*怪物种类系数!H$3)</f>
        <v>2607</v>
      </c>
      <c r="I267">
        <f>INT(数据源头!I266*怪物种类系数!I$3)</f>
        <v>1564</v>
      </c>
      <c r="J267">
        <f>INT(数据源头!J266*怪物种类系数!J$3)</f>
        <v>6518</v>
      </c>
      <c r="K267">
        <f>INT(数据源头!K266*怪物种类系数!K$3)</f>
        <v>3259</v>
      </c>
      <c r="L267" s="3">
        <v>12000</v>
      </c>
      <c r="M267" s="3">
        <v>0</v>
      </c>
      <c r="N267" s="3">
        <v>550</v>
      </c>
      <c r="O267" s="3">
        <v>0</v>
      </c>
      <c r="P267" s="3">
        <v>0</v>
      </c>
      <c r="Q267" s="3">
        <v>0</v>
      </c>
    </row>
    <row r="268" spans="1:17">
      <c r="A268">
        <v>266</v>
      </c>
      <c r="B268">
        <f>INT(数据源头!B267*怪物种类系数!B$3)</f>
        <v>1229</v>
      </c>
      <c r="C268">
        <f>INT(数据源头!C267*怪物种类系数!C$3)</f>
        <v>94282</v>
      </c>
      <c r="D268">
        <f>INT(数据源头!D267*怪物种类系数!D$3)</f>
        <v>24595</v>
      </c>
      <c r="E268">
        <f>INT(数据源头!E267*怪物种类系数!E$3)</f>
        <v>24595</v>
      </c>
      <c r="F268">
        <f>INT(数据源头!F267*怪物种类系数!F$3)</f>
        <v>819</v>
      </c>
      <c r="G268">
        <f>INT(数据源头!G267*怪物种类系数!G$3)</f>
        <v>1639</v>
      </c>
      <c r="H268">
        <f>INT(数据源头!H267*怪物种类系数!H$3)</f>
        <v>2623</v>
      </c>
      <c r="I268">
        <f>INT(数据源头!I267*怪物种类系数!I$3)</f>
        <v>1574</v>
      </c>
      <c r="J268">
        <f>INT(数据源头!J267*怪物种类系数!J$3)</f>
        <v>6558</v>
      </c>
      <c r="K268">
        <f>INT(数据源头!K267*怪物种类系数!K$3)</f>
        <v>3279</v>
      </c>
      <c r="L268" s="3">
        <v>12000</v>
      </c>
      <c r="M268" s="3">
        <v>0</v>
      </c>
      <c r="N268" s="3">
        <v>550</v>
      </c>
      <c r="O268" s="3">
        <v>0</v>
      </c>
      <c r="P268" s="3">
        <v>0</v>
      </c>
      <c r="Q268" s="3">
        <v>0</v>
      </c>
    </row>
    <row r="269" spans="1:17">
      <c r="A269">
        <v>267</v>
      </c>
      <c r="B269">
        <f>INT(数据源头!B268*怪物种类系数!B$3)</f>
        <v>1237</v>
      </c>
      <c r="C269">
        <f>INT(数据源头!C268*怪物种类系数!C$3)</f>
        <v>94864</v>
      </c>
      <c r="D269">
        <f>INT(数据源头!D268*怪物种类系数!D$3)</f>
        <v>24747</v>
      </c>
      <c r="E269">
        <f>INT(数据源头!E268*怪物种类系数!E$3)</f>
        <v>24747</v>
      </c>
      <c r="F269">
        <f>INT(数据源头!F268*怪物种类系数!F$3)</f>
        <v>824</v>
      </c>
      <c r="G269">
        <f>INT(数据源头!G268*怪物种类系数!G$3)</f>
        <v>1649</v>
      </c>
      <c r="H269">
        <f>INT(数据源头!H268*怪物种类系数!H$3)</f>
        <v>2639</v>
      </c>
      <c r="I269">
        <f>INT(数据源头!I268*怪物种类系数!I$3)</f>
        <v>1583</v>
      </c>
      <c r="J269">
        <f>INT(数据源头!J268*怪物种类系数!J$3)</f>
        <v>6599</v>
      </c>
      <c r="K269">
        <f>INT(数据源头!K268*怪物种类系数!K$3)</f>
        <v>3299</v>
      </c>
      <c r="L269" s="3">
        <v>12000</v>
      </c>
      <c r="M269" s="3">
        <v>0</v>
      </c>
      <c r="N269" s="3">
        <v>550</v>
      </c>
      <c r="O269" s="3">
        <v>0</v>
      </c>
      <c r="P269" s="3">
        <v>0</v>
      </c>
      <c r="Q269" s="3">
        <v>0</v>
      </c>
    </row>
    <row r="270" spans="1:17">
      <c r="A270">
        <v>268</v>
      </c>
      <c r="B270">
        <f>INT(数据源头!B269*怪物种类系数!B$3)</f>
        <v>1244</v>
      </c>
      <c r="C270">
        <f>INT(数据源头!C269*怪物种类系数!C$3)</f>
        <v>95447</v>
      </c>
      <c r="D270">
        <f>INT(数据源头!D269*怪物种类系数!D$3)</f>
        <v>24899</v>
      </c>
      <c r="E270">
        <f>INT(数据源头!E269*怪物种类系数!E$3)</f>
        <v>24899</v>
      </c>
      <c r="F270">
        <f>INT(数据源头!F269*怪物种类系数!F$3)</f>
        <v>829</v>
      </c>
      <c r="G270">
        <f>INT(数据源头!G269*怪物种类系数!G$3)</f>
        <v>1659</v>
      </c>
      <c r="H270">
        <f>INT(数据源头!H269*怪物种类系数!H$3)</f>
        <v>2655</v>
      </c>
      <c r="I270">
        <f>INT(数据源头!I269*怪物种类系数!I$3)</f>
        <v>1593</v>
      </c>
      <c r="J270">
        <f>INT(数据源头!J269*怪物种类系数!J$3)</f>
        <v>6639</v>
      </c>
      <c r="K270">
        <f>INT(数据源头!K269*怪物种类系数!K$3)</f>
        <v>3319</v>
      </c>
      <c r="L270" s="3">
        <v>12000</v>
      </c>
      <c r="M270" s="3">
        <v>0</v>
      </c>
      <c r="N270" s="3">
        <v>550</v>
      </c>
      <c r="O270" s="3">
        <v>0</v>
      </c>
      <c r="P270" s="3">
        <v>0</v>
      </c>
      <c r="Q270" s="3">
        <v>0</v>
      </c>
    </row>
    <row r="271" spans="1:17">
      <c r="A271">
        <v>269</v>
      </c>
      <c r="B271">
        <f>INT(数据源头!B270*怪物种类系数!B$3)</f>
        <v>1252</v>
      </c>
      <c r="C271">
        <f>INT(数据源头!C270*怪物种类系数!C$3)</f>
        <v>96031</v>
      </c>
      <c r="D271">
        <f>INT(数据源头!D270*怪物种类系数!D$3)</f>
        <v>25051</v>
      </c>
      <c r="E271">
        <f>INT(数据源头!E270*怪物种类系数!E$3)</f>
        <v>25051</v>
      </c>
      <c r="F271">
        <f>INT(数据源头!F270*怪物种类系数!F$3)</f>
        <v>835</v>
      </c>
      <c r="G271">
        <f>INT(数据源头!G270*怪物种类系数!G$3)</f>
        <v>1670</v>
      </c>
      <c r="H271">
        <f>INT(数据源头!H270*怪物种类系数!H$3)</f>
        <v>2672</v>
      </c>
      <c r="I271">
        <f>INT(数据源头!I270*怪物种类系数!I$3)</f>
        <v>1603</v>
      </c>
      <c r="J271">
        <f>INT(数据源头!J270*怪物种类系数!J$3)</f>
        <v>6680</v>
      </c>
      <c r="K271">
        <f>INT(数据源头!K270*怪物种类系数!K$3)</f>
        <v>3340</v>
      </c>
      <c r="L271" s="3">
        <v>12000</v>
      </c>
      <c r="M271" s="3">
        <v>0</v>
      </c>
      <c r="N271" s="3">
        <v>550</v>
      </c>
      <c r="O271" s="3">
        <v>0</v>
      </c>
      <c r="P271" s="3">
        <v>0</v>
      </c>
      <c r="Q271" s="3">
        <v>0</v>
      </c>
    </row>
    <row r="272" spans="1:17">
      <c r="A272">
        <v>270</v>
      </c>
      <c r="B272">
        <f>INT(数据源头!B271*怪物种类系数!B$3)</f>
        <v>1260</v>
      </c>
      <c r="C272">
        <f>INT(数据源头!C271*怪物种类系数!C$3)</f>
        <v>96617</v>
      </c>
      <c r="D272">
        <f>INT(数据源头!D271*怪物种类系数!D$3)</f>
        <v>25204</v>
      </c>
      <c r="E272">
        <f>INT(数据源头!E271*怪物种类系数!E$3)</f>
        <v>25204</v>
      </c>
      <c r="F272">
        <f>INT(数据源头!F271*怪物种类系数!F$3)</f>
        <v>840</v>
      </c>
      <c r="G272">
        <f>INT(数据源头!G271*怪物种类系数!G$3)</f>
        <v>1680</v>
      </c>
      <c r="H272">
        <f>INT(数据源头!H271*怪物种类系数!H$3)</f>
        <v>2688</v>
      </c>
      <c r="I272">
        <f>INT(数据源头!I271*怪物种类系数!I$3)</f>
        <v>1613</v>
      </c>
      <c r="J272">
        <f>INT(数据源头!J271*怪物种类系数!J$3)</f>
        <v>6721</v>
      </c>
      <c r="K272">
        <f>INT(数据源头!K271*怪物种类系数!K$3)</f>
        <v>3360</v>
      </c>
      <c r="L272" s="3">
        <v>12000</v>
      </c>
      <c r="M272" s="3">
        <v>0</v>
      </c>
      <c r="N272" s="3">
        <v>550</v>
      </c>
      <c r="O272" s="3">
        <v>0</v>
      </c>
      <c r="P272" s="3">
        <v>0</v>
      </c>
      <c r="Q272" s="3">
        <v>0</v>
      </c>
    </row>
    <row r="273" spans="1:17">
      <c r="A273">
        <v>271</v>
      </c>
      <c r="B273">
        <f>INT(数据源头!B272*怪物种类系数!B$3)</f>
        <v>1267</v>
      </c>
      <c r="C273">
        <f>INT(数据源头!C272*怪物种类系数!C$3)</f>
        <v>97205</v>
      </c>
      <c r="D273">
        <f>INT(数据源头!D272*怪物种类系数!D$3)</f>
        <v>25358</v>
      </c>
      <c r="E273">
        <f>INT(数据源头!E272*怪物种类系数!E$3)</f>
        <v>25358</v>
      </c>
      <c r="F273">
        <f>INT(数据源头!F272*怪物种类系数!F$3)</f>
        <v>845</v>
      </c>
      <c r="G273">
        <f>INT(数据源头!G272*怪物种类系数!G$3)</f>
        <v>1690</v>
      </c>
      <c r="H273">
        <f>INT(数据源头!H272*怪物种类系数!H$3)</f>
        <v>2704</v>
      </c>
      <c r="I273">
        <f>INT(数据源头!I272*怪物种类系数!I$3)</f>
        <v>1622</v>
      </c>
      <c r="J273">
        <f>INT(数据源头!J272*怪物种类系数!J$3)</f>
        <v>6762</v>
      </c>
      <c r="K273">
        <f>INT(数据源头!K272*怪物种类系数!K$3)</f>
        <v>3381</v>
      </c>
      <c r="L273" s="3">
        <v>12000</v>
      </c>
      <c r="M273" s="3">
        <v>0</v>
      </c>
      <c r="N273" s="3">
        <v>550</v>
      </c>
      <c r="O273" s="3">
        <v>0</v>
      </c>
      <c r="P273" s="3">
        <v>0</v>
      </c>
      <c r="Q273" s="3">
        <v>0</v>
      </c>
    </row>
    <row r="274" spans="1:17">
      <c r="A274">
        <v>272</v>
      </c>
      <c r="B274">
        <f>INT(数据源头!B273*怪物种类系数!B$3)</f>
        <v>1275</v>
      </c>
      <c r="C274">
        <f>INT(数据源头!C273*怪物种类系数!C$3)</f>
        <v>97795</v>
      </c>
      <c r="D274">
        <f>INT(数据源头!D273*怪物种类系数!D$3)</f>
        <v>25511</v>
      </c>
      <c r="E274">
        <f>INT(数据源头!E273*怪物种类系数!E$3)</f>
        <v>25511</v>
      </c>
      <c r="F274">
        <f>INT(数据源头!F273*怪物种类系数!F$3)</f>
        <v>850</v>
      </c>
      <c r="G274">
        <f>INT(数据源头!G273*怪物种类系数!G$3)</f>
        <v>1700</v>
      </c>
      <c r="H274">
        <f>INT(数据源头!H273*怪物种类系数!H$3)</f>
        <v>2721</v>
      </c>
      <c r="I274">
        <f>INT(数据源头!I273*怪物种类系数!I$3)</f>
        <v>1632</v>
      </c>
      <c r="J274">
        <f>INT(数据源头!J273*怪物种类系数!J$3)</f>
        <v>6803</v>
      </c>
      <c r="K274">
        <f>INT(数据源头!K273*怪物种类系数!K$3)</f>
        <v>3401</v>
      </c>
      <c r="L274" s="3">
        <v>12000</v>
      </c>
      <c r="M274" s="3">
        <v>0</v>
      </c>
      <c r="N274" s="3">
        <v>550</v>
      </c>
      <c r="O274" s="3">
        <v>0</v>
      </c>
      <c r="P274" s="3">
        <v>0</v>
      </c>
      <c r="Q274" s="3">
        <v>0</v>
      </c>
    </row>
    <row r="275" spans="1:17">
      <c r="A275">
        <v>273</v>
      </c>
      <c r="B275">
        <f>INT(数据源头!B274*怪物种类系数!B$3)</f>
        <v>1283</v>
      </c>
      <c r="C275">
        <f>INT(数据源头!C274*怪物种类系数!C$3)</f>
        <v>98387</v>
      </c>
      <c r="D275">
        <f>INT(数据源头!D274*怪物种类系数!D$3)</f>
        <v>25666</v>
      </c>
      <c r="E275">
        <f>INT(数据源头!E274*怪物种类系数!E$3)</f>
        <v>25666</v>
      </c>
      <c r="F275">
        <f>INT(数据源头!F274*怪物种类系数!F$3)</f>
        <v>855</v>
      </c>
      <c r="G275">
        <f>INT(数据源头!G274*怪物种类系数!G$3)</f>
        <v>1711</v>
      </c>
      <c r="H275">
        <f>INT(数据源头!H274*怪物种类系数!H$3)</f>
        <v>2737</v>
      </c>
      <c r="I275">
        <f>INT(数据源头!I274*怪物种类系数!I$3)</f>
        <v>1642</v>
      </c>
      <c r="J275">
        <f>INT(数据源头!J274*怪物种类系数!J$3)</f>
        <v>6844</v>
      </c>
      <c r="K275">
        <f>INT(数据源头!K274*怪物种类系数!K$3)</f>
        <v>3422</v>
      </c>
      <c r="L275" s="3">
        <v>12000</v>
      </c>
      <c r="M275" s="3">
        <v>0</v>
      </c>
      <c r="N275" s="3">
        <v>550</v>
      </c>
      <c r="O275" s="3">
        <v>0</v>
      </c>
      <c r="P275" s="3">
        <v>0</v>
      </c>
      <c r="Q275" s="3">
        <v>0</v>
      </c>
    </row>
    <row r="276" spans="1:17">
      <c r="A276">
        <v>274</v>
      </c>
      <c r="B276">
        <f>INT(数据源头!B275*怪物种类系数!B$3)</f>
        <v>1291</v>
      </c>
      <c r="C276">
        <f>INT(数据源头!C275*怪物种类系数!C$3)</f>
        <v>98980</v>
      </c>
      <c r="D276">
        <f>INT(数据源头!D275*怪物种类系数!D$3)</f>
        <v>25820</v>
      </c>
      <c r="E276">
        <f>INT(数据源头!E275*怪物种类系数!E$3)</f>
        <v>25820</v>
      </c>
      <c r="F276">
        <f>INT(数据源头!F275*怪物种类系数!F$3)</f>
        <v>860</v>
      </c>
      <c r="G276">
        <f>INT(数据源头!G275*怪物种类系数!G$3)</f>
        <v>1721</v>
      </c>
      <c r="H276">
        <f>INT(数据源头!H275*怪物种类系数!H$3)</f>
        <v>2754</v>
      </c>
      <c r="I276">
        <f>INT(数据源头!I275*怪物种类系数!I$3)</f>
        <v>1652</v>
      </c>
      <c r="J276">
        <f>INT(数据源头!J275*怪物种类系数!J$3)</f>
        <v>6885</v>
      </c>
      <c r="K276">
        <f>INT(数据源头!K275*怪物种类系数!K$3)</f>
        <v>3442</v>
      </c>
      <c r="L276" s="3">
        <v>12000</v>
      </c>
      <c r="M276" s="3">
        <v>0</v>
      </c>
      <c r="N276" s="3">
        <v>550</v>
      </c>
      <c r="O276" s="3">
        <v>0</v>
      </c>
      <c r="P276" s="3">
        <v>0</v>
      </c>
      <c r="Q276" s="3">
        <v>0</v>
      </c>
    </row>
    <row r="277" spans="1:17">
      <c r="A277">
        <v>275</v>
      </c>
      <c r="B277">
        <f>INT(数据源头!B276*怪物种类系数!B$3)</f>
        <v>1298</v>
      </c>
      <c r="C277">
        <f>INT(数据源头!C276*怪物种类系数!C$3)</f>
        <v>99574</v>
      </c>
      <c r="D277">
        <f>INT(数据源头!D276*怪物种类系数!D$3)</f>
        <v>25976</v>
      </c>
      <c r="E277">
        <f>INT(数据源头!E276*怪物种类系数!E$3)</f>
        <v>25976</v>
      </c>
      <c r="F277">
        <f>INT(数据源头!F276*怪物种类系数!F$3)</f>
        <v>865</v>
      </c>
      <c r="G277">
        <f>INT(数据源头!G276*怪物种类系数!G$3)</f>
        <v>1731</v>
      </c>
      <c r="H277">
        <f>INT(数据源头!H276*怪物种类系数!H$3)</f>
        <v>2770</v>
      </c>
      <c r="I277">
        <f>INT(数据源头!I276*怪物种类系数!I$3)</f>
        <v>1662</v>
      </c>
      <c r="J277">
        <f>INT(数据源头!J276*怪物种类系数!J$3)</f>
        <v>6926</v>
      </c>
      <c r="K277">
        <f>INT(数据源头!K276*怪物种类系数!K$3)</f>
        <v>3463</v>
      </c>
      <c r="L277" s="3">
        <v>12000</v>
      </c>
      <c r="M277" s="3">
        <v>0</v>
      </c>
      <c r="N277" s="3">
        <v>550</v>
      </c>
      <c r="O277" s="3">
        <v>0</v>
      </c>
      <c r="P277" s="3">
        <v>0</v>
      </c>
      <c r="Q277" s="3">
        <v>0</v>
      </c>
    </row>
    <row r="278" spans="1:17">
      <c r="A278">
        <v>276</v>
      </c>
      <c r="B278">
        <f>INT(数据源头!B277*怪物种类系数!B$3)</f>
        <v>1306</v>
      </c>
      <c r="C278">
        <f>INT(数据源头!C277*怪物种类系数!C$3)</f>
        <v>100171</v>
      </c>
      <c r="D278">
        <f>INT(数据源头!D277*怪物种类系数!D$3)</f>
        <v>26131</v>
      </c>
      <c r="E278">
        <f>INT(数据源头!E277*怪物种类系数!E$3)</f>
        <v>26131</v>
      </c>
      <c r="F278">
        <f>INT(数据源头!F277*怪物种类系数!F$3)</f>
        <v>871</v>
      </c>
      <c r="G278">
        <f>INT(数据源头!G277*怪物种类系数!G$3)</f>
        <v>1742</v>
      </c>
      <c r="H278">
        <f>INT(数据源头!H277*怪物种类系数!H$3)</f>
        <v>2787</v>
      </c>
      <c r="I278">
        <f>INT(数据源头!I277*怪物种类系数!I$3)</f>
        <v>1672</v>
      </c>
      <c r="J278">
        <f>INT(数据源头!J277*怪物种类系数!J$3)</f>
        <v>6968</v>
      </c>
      <c r="K278">
        <f>INT(数据源头!K277*怪物种类系数!K$3)</f>
        <v>3484</v>
      </c>
      <c r="L278" s="3">
        <v>12000</v>
      </c>
      <c r="M278" s="3">
        <v>0</v>
      </c>
      <c r="N278" s="3">
        <v>550</v>
      </c>
      <c r="O278" s="3">
        <v>0</v>
      </c>
      <c r="P278" s="3">
        <v>0</v>
      </c>
      <c r="Q278" s="3">
        <v>0</v>
      </c>
    </row>
    <row r="279" spans="1:17">
      <c r="A279">
        <v>277</v>
      </c>
      <c r="B279">
        <f>INT(数据源头!B278*怪物种类系数!B$3)</f>
        <v>1314</v>
      </c>
      <c r="C279">
        <f>INT(数据源头!C278*怪物种类系数!C$3)</f>
        <v>100769</v>
      </c>
      <c r="D279">
        <f>INT(数据源头!D278*怪物种类系数!D$3)</f>
        <v>26287</v>
      </c>
      <c r="E279">
        <f>INT(数据源头!E278*怪物种类系数!E$3)</f>
        <v>26287</v>
      </c>
      <c r="F279">
        <f>INT(数据源头!F278*怪物种类系数!F$3)</f>
        <v>876</v>
      </c>
      <c r="G279">
        <f>INT(数据源头!G278*怪物种类系数!G$3)</f>
        <v>1752</v>
      </c>
      <c r="H279">
        <f>INT(数据源头!H278*怪物种类系数!H$3)</f>
        <v>2804</v>
      </c>
      <c r="I279">
        <f>INT(数据源头!I278*怪物种类系数!I$3)</f>
        <v>1682</v>
      </c>
      <c r="J279">
        <f>INT(数据源头!J278*怪物种类系数!J$3)</f>
        <v>7010</v>
      </c>
      <c r="K279">
        <f>INT(数据源头!K278*怪物种类系数!K$3)</f>
        <v>3505</v>
      </c>
      <c r="L279" s="3">
        <v>12000</v>
      </c>
      <c r="M279" s="3">
        <v>0</v>
      </c>
      <c r="N279" s="3">
        <v>550</v>
      </c>
      <c r="O279" s="3">
        <v>0</v>
      </c>
      <c r="P279" s="3">
        <v>0</v>
      </c>
      <c r="Q279" s="3">
        <v>0</v>
      </c>
    </row>
    <row r="280" spans="1:17">
      <c r="A280">
        <v>278</v>
      </c>
      <c r="B280">
        <f>INT(数据源头!B279*怪物种类系数!B$3)</f>
        <v>1322</v>
      </c>
      <c r="C280">
        <f>INT(数据源头!C279*怪物种类系数!C$3)</f>
        <v>101369</v>
      </c>
      <c r="D280">
        <f>INT(数据源头!D279*怪物种类系数!D$3)</f>
        <v>26444</v>
      </c>
      <c r="E280">
        <f>INT(数据源头!E279*怪物种类系数!E$3)</f>
        <v>26444</v>
      </c>
      <c r="F280">
        <f>INT(数据源头!F279*怪物种类系数!F$3)</f>
        <v>881</v>
      </c>
      <c r="G280">
        <f>INT(数据源头!G279*怪物种类系数!G$3)</f>
        <v>1762</v>
      </c>
      <c r="H280">
        <f>INT(数据源头!H279*怪物种类系数!H$3)</f>
        <v>2820</v>
      </c>
      <c r="I280">
        <f>INT(数据源头!I279*怪物种类系数!I$3)</f>
        <v>1692</v>
      </c>
      <c r="J280">
        <f>INT(数据源头!J279*怪物种类系数!J$3)</f>
        <v>7051</v>
      </c>
      <c r="K280">
        <f>INT(数据源头!K279*怪物种类系数!K$3)</f>
        <v>3525</v>
      </c>
      <c r="L280" s="3">
        <v>12000</v>
      </c>
      <c r="M280" s="3">
        <v>0</v>
      </c>
      <c r="N280" s="3">
        <v>550</v>
      </c>
      <c r="O280" s="3">
        <v>0</v>
      </c>
      <c r="P280" s="3">
        <v>0</v>
      </c>
      <c r="Q280" s="3">
        <v>0</v>
      </c>
    </row>
    <row r="281" spans="1:17">
      <c r="A281">
        <v>279</v>
      </c>
      <c r="B281">
        <f>INT(数据源头!B280*怪物种类系数!B$3)</f>
        <v>1330</v>
      </c>
      <c r="C281">
        <f>INT(数据源头!C280*怪物种类系数!C$3)</f>
        <v>101971</v>
      </c>
      <c r="D281">
        <f>INT(数据源头!D280*怪物种类系数!D$3)</f>
        <v>26601</v>
      </c>
      <c r="E281">
        <f>INT(数据源头!E280*怪物种类系数!E$3)</f>
        <v>26601</v>
      </c>
      <c r="F281">
        <f>INT(数据源头!F280*怪物种类系数!F$3)</f>
        <v>886</v>
      </c>
      <c r="G281">
        <f>INT(数据源头!G280*怪物种类系数!G$3)</f>
        <v>1773</v>
      </c>
      <c r="H281">
        <f>INT(数据源头!H280*怪物种类系数!H$3)</f>
        <v>2837</v>
      </c>
      <c r="I281">
        <f>INT(数据源头!I280*怪物种类系数!I$3)</f>
        <v>1702</v>
      </c>
      <c r="J281">
        <f>INT(数据源头!J280*怪物种类系数!J$3)</f>
        <v>7093</v>
      </c>
      <c r="K281">
        <f>INT(数据源头!K280*怪物种类系数!K$3)</f>
        <v>3546</v>
      </c>
      <c r="L281" s="3">
        <v>12000</v>
      </c>
      <c r="M281" s="3">
        <v>0</v>
      </c>
      <c r="N281" s="3">
        <v>550</v>
      </c>
      <c r="O281" s="3">
        <v>0</v>
      </c>
      <c r="P281" s="3">
        <v>0</v>
      </c>
      <c r="Q281" s="3">
        <v>0</v>
      </c>
    </row>
    <row r="282" spans="1:17">
      <c r="A282">
        <v>280</v>
      </c>
      <c r="B282">
        <f>INT(数据源头!B281*怪物种类系数!B$3)</f>
        <v>1337</v>
      </c>
      <c r="C282">
        <f>INT(数据源头!C281*怪物种类系数!C$3)</f>
        <v>102574</v>
      </c>
      <c r="D282">
        <f>INT(数据源头!D281*怪物种类系数!D$3)</f>
        <v>26758</v>
      </c>
      <c r="E282">
        <f>INT(数据源头!E281*怪物种类系数!E$3)</f>
        <v>26758</v>
      </c>
      <c r="F282">
        <f>INT(数据源头!F281*怪物种类系数!F$3)</f>
        <v>891</v>
      </c>
      <c r="G282">
        <f>INT(数据源头!G281*怪物种类系数!G$3)</f>
        <v>1783</v>
      </c>
      <c r="H282">
        <f>INT(数据源头!H281*怪物种类系数!H$3)</f>
        <v>2854</v>
      </c>
      <c r="I282">
        <f>INT(数据源头!I281*怪物种类系数!I$3)</f>
        <v>1712</v>
      </c>
      <c r="J282">
        <f>INT(数据源头!J281*怪物种类系数!J$3)</f>
        <v>7135</v>
      </c>
      <c r="K282">
        <f>INT(数据源头!K281*怪物种类系数!K$3)</f>
        <v>3567</v>
      </c>
      <c r="L282" s="3">
        <v>12000</v>
      </c>
      <c r="M282" s="3">
        <v>0</v>
      </c>
      <c r="N282" s="3">
        <v>550</v>
      </c>
      <c r="O282" s="3">
        <v>0</v>
      </c>
      <c r="P282" s="3">
        <v>0</v>
      </c>
      <c r="Q282" s="3">
        <v>0</v>
      </c>
    </row>
    <row r="283" spans="1:17">
      <c r="A283">
        <v>281</v>
      </c>
      <c r="B283">
        <f>INT(数据源头!B282*怪物种类系数!B$3)</f>
        <v>1345</v>
      </c>
      <c r="C283">
        <f>INT(数据源头!C282*怪物种类系数!C$3)</f>
        <v>103179</v>
      </c>
      <c r="D283">
        <f>INT(数据源头!D282*怪物种类系数!D$3)</f>
        <v>26916</v>
      </c>
      <c r="E283">
        <f>INT(数据源头!E282*怪物种类系数!E$3)</f>
        <v>26916</v>
      </c>
      <c r="F283">
        <f>INT(数据源头!F282*怪物种类系数!F$3)</f>
        <v>897</v>
      </c>
      <c r="G283">
        <f>INT(数据源头!G282*怪物种类系数!G$3)</f>
        <v>1794</v>
      </c>
      <c r="H283">
        <f>INT(数据源头!H282*怪物种类系数!H$3)</f>
        <v>2871</v>
      </c>
      <c r="I283">
        <f>INT(数据源头!I282*怪物种类系数!I$3)</f>
        <v>1722</v>
      </c>
      <c r="J283">
        <f>INT(数据源头!J282*怪物种类系数!J$3)</f>
        <v>7177</v>
      </c>
      <c r="K283">
        <f>INT(数据源头!K282*怪物种类系数!K$3)</f>
        <v>3588</v>
      </c>
      <c r="L283" s="3">
        <v>12000</v>
      </c>
      <c r="M283" s="3">
        <v>0</v>
      </c>
      <c r="N283" s="3">
        <v>550</v>
      </c>
      <c r="O283" s="3">
        <v>0</v>
      </c>
      <c r="P283" s="3">
        <v>0</v>
      </c>
      <c r="Q283" s="3">
        <v>0</v>
      </c>
    </row>
    <row r="284" spans="1:17">
      <c r="A284">
        <v>282</v>
      </c>
      <c r="B284">
        <f>INT(数据源头!B283*怪物种类系数!B$3)</f>
        <v>1353</v>
      </c>
      <c r="C284">
        <f>INT(数据源头!C283*怪物种类系数!C$3)</f>
        <v>103786</v>
      </c>
      <c r="D284">
        <f>INT(数据源头!D283*怪物种类系数!D$3)</f>
        <v>27074</v>
      </c>
      <c r="E284">
        <f>INT(数据源头!E283*怪物种类系数!E$3)</f>
        <v>27074</v>
      </c>
      <c r="F284">
        <f>INT(数据源头!F283*怪物种类系数!F$3)</f>
        <v>902</v>
      </c>
      <c r="G284">
        <f>INT(数据源头!G283*怪物种类系数!G$3)</f>
        <v>1804</v>
      </c>
      <c r="H284">
        <f>INT(数据源头!H283*怪物种类系数!H$3)</f>
        <v>2887</v>
      </c>
      <c r="I284">
        <f>INT(数据源头!I283*怪物种类系数!I$3)</f>
        <v>1732</v>
      </c>
      <c r="J284">
        <f>INT(数据源头!J283*怪物种类系数!J$3)</f>
        <v>7219</v>
      </c>
      <c r="K284">
        <f>INT(数据源头!K283*怪物种类系数!K$3)</f>
        <v>3609</v>
      </c>
      <c r="L284" s="3">
        <v>12000</v>
      </c>
      <c r="M284" s="3">
        <v>0</v>
      </c>
      <c r="N284" s="3">
        <v>550</v>
      </c>
      <c r="O284" s="3">
        <v>0</v>
      </c>
      <c r="P284" s="3">
        <v>0</v>
      </c>
      <c r="Q284" s="3">
        <v>0</v>
      </c>
    </row>
    <row r="285" spans="1:17">
      <c r="A285">
        <v>283</v>
      </c>
      <c r="B285">
        <f>INT(数据源头!B284*怪物种类系数!B$3)</f>
        <v>1361</v>
      </c>
      <c r="C285">
        <f>INT(数据源头!C284*怪物种类系数!C$3)</f>
        <v>104394</v>
      </c>
      <c r="D285">
        <f>INT(数据源头!D284*怪物种类系数!D$3)</f>
        <v>27233</v>
      </c>
      <c r="E285">
        <f>INT(数据源头!E284*怪物种类系数!E$3)</f>
        <v>27233</v>
      </c>
      <c r="F285">
        <f>INT(数据源头!F284*怪物种类系数!F$3)</f>
        <v>907</v>
      </c>
      <c r="G285">
        <f>INT(数据源头!G284*怪物种类系数!G$3)</f>
        <v>1815</v>
      </c>
      <c r="H285">
        <f>INT(数据源头!H284*怪物种类系数!H$3)</f>
        <v>2904</v>
      </c>
      <c r="I285">
        <f>INT(数据源头!I284*怪物种类系数!I$3)</f>
        <v>1742</v>
      </c>
      <c r="J285">
        <f>INT(数据源头!J284*怪物种类系数!J$3)</f>
        <v>7262</v>
      </c>
      <c r="K285">
        <f>INT(数据源头!K284*怪物种类系数!K$3)</f>
        <v>3631</v>
      </c>
      <c r="L285" s="3">
        <v>12000</v>
      </c>
      <c r="M285" s="3">
        <v>0</v>
      </c>
      <c r="N285" s="3">
        <v>550</v>
      </c>
      <c r="O285" s="3">
        <v>0</v>
      </c>
      <c r="P285" s="3">
        <v>0</v>
      </c>
      <c r="Q285" s="3">
        <v>0</v>
      </c>
    </row>
    <row r="286" spans="1:17">
      <c r="A286">
        <v>284</v>
      </c>
      <c r="B286">
        <f>INT(数据源头!B285*怪物种类系数!B$3)</f>
        <v>1369</v>
      </c>
      <c r="C286">
        <f>INT(数据源头!C285*怪物种类系数!C$3)</f>
        <v>105005</v>
      </c>
      <c r="D286">
        <f>INT(数据源头!D285*怪物种类系数!D$3)</f>
        <v>27392</v>
      </c>
      <c r="E286">
        <f>INT(数据源头!E285*怪物种类系数!E$3)</f>
        <v>27392</v>
      </c>
      <c r="F286">
        <f>INT(数据源头!F285*怪物种类系数!F$3)</f>
        <v>913</v>
      </c>
      <c r="G286">
        <f>INT(数据源头!G285*怪物种类系数!G$3)</f>
        <v>1826</v>
      </c>
      <c r="H286">
        <f>INT(数据源头!H285*怪物种类系数!H$3)</f>
        <v>2921</v>
      </c>
      <c r="I286">
        <f>INT(数据源头!I285*怪物种类系数!I$3)</f>
        <v>1753</v>
      </c>
      <c r="J286">
        <f>INT(数据源头!J285*怪物种类系数!J$3)</f>
        <v>7304</v>
      </c>
      <c r="K286">
        <f>INT(数据源头!K285*怪物种类系数!K$3)</f>
        <v>3652</v>
      </c>
      <c r="L286" s="3">
        <v>12000</v>
      </c>
      <c r="M286" s="3">
        <v>0</v>
      </c>
      <c r="N286" s="3">
        <v>550</v>
      </c>
      <c r="O286" s="3">
        <v>0</v>
      </c>
      <c r="P286" s="3">
        <v>0</v>
      </c>
      <c r="Q286" s="3">
        <v>0</v>
      </c>
    </row>
    <row r="287" spans="1:17">
      <c r="A287">
        <v>285</v>
      </c>
      <c r="B287">
        <f>INT(数据源头!B286*怪物种类系数!B$3)</f>
        <v>1377</v>
      </c>
      <c r="C287">
        <f>INT(数据源头!C286*怪物种类系数!C$3)</f>
        <v>105617</v>
      </c>
      <c r="D287">
        <f>INT(数据源头!D286*怪物种类系数!D$3)</f>
        <v>27552</v>
      </c>
      <c r="E287">
        <f>INT(数据源头!E286*怪物种类系数!E$3)</f>
        <v>27552</v>
      </c>
      <c r="F287">
        <f>INT(数据源头!F286*怪物种类系数!F$3)</f>
        <v>918</v>
      </c>
      <c r="G287">
        <f>INT(数据源头!G286*怪物种类系数!G$3)</f>
        <v>1836</v>
      </c>
      <c r="H287">
        <f>INT(数据源头!H286*怪物种类系数!H$3)</f>
        <v>2938</v>
      </c>
      <c r="I287">
        <f>INT(数据源头!I286*怪物种类系数!I$3)</f>
        <v>1763</v>
      </c>
      <c r="J287">
        <f>INT(数据源头!J286*怪物种类系数!J$3)</f>
        <v>7347</v>
      </c>
      <c r="K287">
        <f>INT(数据源头!K286*怪物种类系数!K$3)</f>
        <v>3673</v>
      </c>
      <c r="L287" s="3">
        <v>12000</v>
      </c>
      <c r="M287" s="3">
        <v>0</v>
      </c>
      <c r="N287" s="3">
        <v>550</v>
      </c>
      <c r="O287" s="3">
        <v>0</v>
      </c>
      <c r="P287" s="3">
        <v>0</v>
      </c>
      <c r="Q287" s="3">
        <v>0</v>
      </c>
    </row>
    <row r="288" spans="1:17">
      <c r="A288">
        <v>286</v>
      </c>
      <c r="B288">
        <f>INT(数据源头!B287*怪物种类系数!B$3)</f>
        <v>1385</v>
      </c>
      <c r="C288">
        <f>INT(数据源头!C287*怪物种类系数!C$3)</f>
        <v>106230</v>
      </c>
      <c r="D288">
        <f>INT(数据源头!D287*怪物种类系数!D$3)</f>
        <v>27712</v>
      </c>
      <c r="E288">
        <f>INT(数据源头!E287*怪物种类系数!E$3)</f>
        <v>27712</v>
      </c>
      <c r="F288">
        <f>INT(数据源头!F287*怪物种类系数!F$3)</f>
        <v>923</v>
      </c>
      <c r="G288">
        <f>INT(数据源头!G287*怪物种类系数!G$3)</f>
        <v>1847</v>
      </c>
      <c r="H288">
        <f>INT(数据源头!H287*怪物种类系数!H$3)</f>
        <v>2955</v>
      </c>
      <c r="I288">
        <f>INT(数据源头!I287*怪物种类系数!I$3)</f>
        <v>1773</v>
      </c>
      <c r="J288">
        <f>INT(数据源头!J287*怪物种类系数!J$3)</f>
        <v>7389</v>
      </c>
      <c r="K288">
        <f>INT(数据源头!K287*怪物种类系数!K$3)</f>
        <v>3694</v>
      </c>
      <c r="L288" s="3">
        <v>12000</v>
      </c>
      <c r="M288" s="3">
        <v>0</v>
      </c>
      <c r="N288" s="3">
        <v>550</v>
      </c>
      <c r="O288" s="3">
        <v>0</v>
      </c>
      <c r="P288" s="3">
        <v>0</v>
      </c>
      <c r="Q288" s="3">
        <v>0</v>
      </c>
    </row>
    <row r="289" spans="1:17">
      <c r="A289">
        <v>287</v>
      </c>
      <c r="B289">
        <f>INT(数据源头!B288*怪物种类系数!B$3)</f>
        <v>1393</v>
      </c>
      <c r="C289">
        <f>INT(数据源头!C288*怪物种类系数!C$3)</f>
        <v>106845</v>
      </c>
      <c r="D289">
        <f>INT(数据源头!D288*怪物种类系数!D$3)</f>
        <v>27872</v>
      </c>
      <c r="E289">
        <f>INT(数据源头!E288*怪物种类系数!E$3)</f>
        <v>27872</v>
      </c>
      <c r="F289">
        <f>INT(数据源头!F288*怪物种类系数!F$3)</f>
        <v>929</v>
      </c>
      <c r="G289">
        <f>INT(数据源头!G288*怪物种类系数!G$3)</f>
        <v>1858</v>
      </c>
      <c r="H289">
        <f>INT(数据源头!H288*怪物种类系数!H$3)</f>
        <v>2973</v>
      </c>
      <c r="I289">
        <f>INT(数据源头!I288*怪物种类系数!I$3)</f>
        <v>1783</v>
      </c>
      <c r="J289">
        <f>INT(数据源头!J288*怪物种类系数!J$3)</f>
        <v>7432</v>
      </c>
      <c r="K289">
        <f>INT(数据源头!K288*怪物种类系数!K$3)</f>
        <v>3716</v>
      </c>
      <c r="L289" s="3">
        <v>12000</v>
      </c>
      <c r="M289" s="3">
        <v>0</v>
      </c>
      <c r="N289" s="3">
        <v>550</v>
      </c>
      <c r="O289" s="3">
        <v>0</v>
      </c>
      <c r="P289" s="3">
        <v>0</v>
      </c>
      <c r="Q289" s="3">
        <v>0</v>
      </c>
    </row>
    <row r="290" spans="1:17">
      <c r="A290">
        <v>288</v>
      </c>
      <c r="B290">
        <f>INT(数据源头!B289*怪物种类系数!B$3)</f>
        <v>1401</v>
      </c>
      <c r="C290">
        <f>INT(数据源头!C289*怪物种类系数!C$3)</f>
        <v>107462</v>
      </c>
      <c r="D290">
        <f>INT(数据源头!D289*怪物种类系数!D$3)</f>
        <v>28033</v>
      </c>
      <c r="E290">
        <f>INT(数据源头!E289*怪物种类系数!E$3)</f>
        <v>28033</v>
      </c>
      <c r="F290">
        <f>INT(数据源头!F289*怪物种类系数!F$3)</f>
        <v>934</v>
      </c>
      <c r="G290">
        <f>INT(数据源头!G289*怪物种类系数!G$3)</f>
        <v>1868</v>
      </c>
      <c r="H290">
        <f>INT(数据源头!H289*怪物种类系数!H$3)</f>
        <v>2990</v>
      </c>
      <c r="I290">
        <f>INT(数据源头!I289*怪物种类系数!I$3)</f>
        <v>1794</v>
      </c>
      <c r="J290">
        <f>INT(数据源头!J289*怪物种类系数!J$3)</f>
        <v>7475</v>
      </c>
      <c r="K290">
        <f>INT(数据源头!K289*怪物种类系数!K$3)</f>
        <v>3737</v>
      </c>
      <c r="L290" s="3">
        <v>12000</v>
      </c>
      <c r="M290" s="3">
        <v>0</v>
      </c>
      <c r="N290" s="3">
        <v>550</v>
      </c>
      <c r="O290" s="3">
        <v>0</v>
      </c>
      <c r="P290" s="3">
        <v>0</v>
      </c>
      <c r="Q290" s="3">
        <v>0</v>
      </c>
    </row>
    <row r="291" spans="1:17">
      <c r="A291">
        <v>289</v>
      </c>
      <c r="B291">
        <f>INT(数据源头!B290*怪物种类系数!B$3)</f>
        <v>1409</v>
      </c>
      <c r="C291">
        <f>INT(数据源头!C290*怪物种类系数!C$3)</f>
        <v>108081</v>
      </c>
      <c r="D291">
        <f>INT(数据源头!D290*怪物种类系数!D$3)</f>
        <v>28195</v>
      </c>
      <c r="E291">
        <f>INT(数据源头!E290*怪物种类系数!E$3)</f>
        <v>28195</v>
      </c>
      <c r="F291">
        <f>INT(数据源头!F290*怪物种类系数!F$3)</f>
        <v>939</v>
      </c>
      <c r="G291">
        <f>INT(数据源头!G290*怪物种类系数!G$3)</f>
        <v>1879</v>
      </c>
      <c r="H291">
        <f>INT(数据源头!H290*怪物种类系数!H$3)</f>
        <v>3007</v>
      </c>
      <c r="I291">
        <f>INT(数据源头!I290*怪物种类系数!I$3)</f>
        <v>1804</v>
      </c>
      <c r="J291">
        <f>INT(数据源头!J290*怪物种类系数!J$3)</f>
        <v>7518</v>
      </c>
      <c r="K291">
        <f>INT(数据源头!K290*怪物种类系数!K$3)</f>
        <v>3759</v>
      </c>
      <c r="L291" s="3">
        <v>12000</v>
      </c>
      <c r="M291" s="3">
        <v>0</v>
      </c>
      <c r="N291" s="3">
        <v>550</v>
      </c>
      <c r="O291" s="3">
        <v>0</v>
      </c>
      <c r="P291" s="3">
        <v>0</v>
      </c>
      <c r="Q291" s="3">
        <v>0</v>
      </c>
    </row>
    <row r="292" spans="1:17">
      <c r="A292">
        <v>290</v>
      </c>
      <c r="B292">
        <f>INT(数据源头!B291*怪物种类系数!B$3)</f>
        <v>1417</v>
      </c>
      <c r="C292">
        <f>INT(数据源头!C291*怪物种类系数!C$3)</f>
        <v>108702</v>
      </c>
      <c r="D292">
        <f>INT(数据源头!D291*怪物种类系数!D$3)</f>
        <v>28357</v>
      </c>
      <c r="E292">
        <f>INT(数据源头!E291*怪物种类系数!E$3)</f>
        <v>28357</v>
      </c>
      <c r="F292">
        <f>INT(数据源头!F291*怪物种类系数!F$3)</f>
        <v>945</v>
      </c>
      <c r="G292">
        <f>INT(数据源头!G291*怪物种类系数!G$3)</f>
        <v>1890</v>
      </c>
      <c r="H292">
        <f>INT(数据源头!H291*怪物种类系数!H$3)</f>
        <v>3024</v>
      </c>
      <c r="I292">
        <f>INT(数据源头!I291*怪物种类系数!I$3)</f>
        <v>1814</v>
      </c>
      <c r="J292">
        <f>INT(数据源头!J291*怪物种类系数!J$3)</f>
        <v>7561</v>
      </c>
      <c r="K292">
        <f>INT(数据源头!K291*怪物种类系数!K$3)</f>
        <v>3780</v>
      </c>
      <c r="L292" s="3">
        <v>12000</v>
      </c>
      <c r="M292" s="3">
        <v>0</v>
      </c>
      <c r="N292" s="3">
        <v>550</v>
      </c>
      <c r="O292" s="3">
        <v>0</v>
      </c>
      <c r="P292" s="3">
        <v>0</v>
      </c>
      <c r="Q292" s="3">
        <v>0</v>
      </c>
    </row>
    <row r="293" spans="1:17">
      <c r="A293">
        <v>291</v>
      </c>
      <c r="B293">
        <f>INT(数据源头!B292*怪物种类系数!B$3)</f>
        <v>1425</v>
      </c>
      <c r="C293">
        <f>INT(数据源头!C292*怪物种类系数!C$3)</f>
        <v>109324</v>
      </c>
      <c r="D293">
        <f>INT(数据源头!D292*怪物种类系数!D$3)</f>
        <v>28519</v>
      </c>
      <c r="E293">
        <f>INT(数据源头!E292*怪物种类系数!E$3)</f>
        <v>28519</v>
      </c>
      <c r="F293">
        <f>INT(数据源头!F292*怪物种类系数!F$3)</f>
        <v>950</v>
      </c>
      <c r="G293">
        <f>INT(数据源头!G292*怪物种类系数!G$3)</f>
        <v>1901</v>
      </c>
      <c r="H293">
        <f>INT(数据源头!H292*怪物种类系数!H$3)</f>
        <v>3042</v>
      </c>
      <c r="I293">
        <f>INT(数据源头!I292*怪物种类系数!I$3)</f>
        <v>1825</v>
      </c>
      <c r="J293">
        <f>INT(数据源头!J292*怪物种类系数!J$3)</f>
        <v>7605</v>
      </c>
      <c r="K293">
        <f>INT(数据源头!K292*怪物种类系数!K$3)</f>
        <v>3802</v>
      </c>
      <c r="L293" s="3">
        <v>12000</v>
      </c>
      <c r="M293" s="3">
        <v>0</v>
      </c>
      <c r="N293" s="3">
        <v>550</v>
      </c>
      <c r="O293" s="3">
        <v>0</v>
      </c>
      <c r="P293" s="3">
        <v>0</v>
      </c>
      <c r="Q293" s="3">
        <v>0</v>
      </c>
    </row>
    <row r="294" spans="1:17">
      <c r="A294">
        <v>292</v>
      </c>
      <c r="B294">
        <f>INT(数据源头!B293*怪物种类系数!B$3)</f>
        <v>1434</v>
      </c>
      <c r="C294">
        <f>INT(数据源头!C293*怪物种类系数!C$3)</f>
        <v>109948</v>
      </c>
      <c r="D294">
        <f>INT(数据源头!D293*怪物种类系数!D$3)</f>
        <v>28682</v>
      </c>
      <c r="E294">
        <f>INT(数据源头!E293*怪物种类系数!E$3)</f>
        <v>28682</v>
      </c>
      <c r="F294">
        <f>INT(数据源头!F293*怪物种类系数!F$3)</f>
        <v>956</v>
      </c>
      <c r="G294">
        <f>INT(数据源头!G293*怪物种类系数!G$3)</f>
        <v>1912</v>
      </c>
      <c r="H294">
        <f>INT(数据源头!H293*怪物种类系数!H$3)</f>
        <v>3059</v>
      </c>
      <c r="I294">
        <f>INT(数据源头!I293*怪物种类系数!I$3)</f>
        <v>1835</v>
      </c>
      <c r="J294">
        <f>INT(数据源头!J293*怪物种类系数!J$3)</f>
        <v>7648</v>
      </c>
      <c r="K294">
        <f>INT(数据源头!K293*怪物种类系数!K$3)</f>
        <v>3824</v>
      </c>
      <c r="L294" s="3">
        <v>12000</v>
      </c>
      <c r="M294" s="3">
        <v>0</v>
      </c>
      <c r="N294" s="3">
        <v>550</v>
      </c>
      <c r="O294" s="3">
        <v>0</v>
      </c>
      <c r="P294" s="3">
        <v>0</v>
      </c>
      <c r="Q294" s="3">
        <v>0</v>
      </c>
    </row>
    <row r="295" spans="1:17">
      <c r="A295">
        <v>293</v>
      </c>
      <c r="B295">
        <f>INT(数据源头!B294*怪物种类系数!B$3)</f>
        <v>1442</v>
      </c>
      <c r="C295">
        <f>INT(数据源头!C294*怪物种类系数!C$3)</f>
        <v>110573</v>
      </c>
      <c r="D295">
        <f>INT(数据源头!D294*怪物种类系数!D$3)</f>
        <v>28845</v>
      </c>
      <c r="E295">
        <f>INT(数据源头!E294*怪物种类系数!E$3)</f>
        <v>28845</v>
      </c>
      <c r="F295">
        <f>INT(数据源头!F294*怪物种类系数!F$3)</f>
        <v>961</v>
      </c>
      <c r="G295">
        <f>INT(数据源头!G294*怪物种类系数!G$3)</f>
        <v>1923</v>
      </c>
      <c r="H295">
        <f>INT(数据源头!H294*怪物种类系数!H$3)</f>
        <v>3076</v>
      </c>
      <c r="I295">
        <f>INT(数据源头!I294*怪物种类系数!I$3)</f>
        <v>1846</v>
      </c>
      <c r="J295">
        <f>INT(数据源头!J294*怪物种类系数!J$3)</f>
        <v>7692</v>
      </c>
      <c r="K295">
        <f>INT(数据源头!K294*怪物种类系数!K$3)</f>
        <v>3846</v>
      </c>
      <c r="L295" s="3">
        <v>12000</v>
      </c>
      <c r="M295" s="3">
        <v>0</v>
      </c>
      <c r="N295" s="3">
        <v>550</v>
      </c>
      <c r="O295" s="3">
        <v>0</v>
      </c>
      <c r="P295" s="3">
        <v>0</v>
      </c>
      <c r="Q295" s="3">
        <v>0</v>
      </c>
    </row>
    <row r="296" spans="1:17">
      <c r="A296">
        <v>294</v>
      </c>
      <c r="B296">
        <f>INT(数据源头!B295*怪物种类系数!B$3)</f>
        <v>1450</v>
      </c>
      <c r="C296">
        <f>INT(数据源头!C295*怪物种类系数!C$3)</f>
        <v>111200</v>
      </c>
      <c r="D296">
        <f>INT(数据源头!D295*怪物种类系数!D$3)</f>
        <v>29008</v>
      </c>
      <c r="E296">
        <f>INT(数据源头!E295*怪物种类系数!E$3)</f>
        <v>29008</v>
      </c>
      <c r="F296">
        <f>INT(数据源头!F295*怪物种类系数!F$3)</f>
        <v>966</v>
      </c>
      <c r="G296">
        <f>INT(数据源头!G295*怪物种类系数!G$3)</f>
        <v>1933</v>
      </c>
      <c r="H296">
        <f>INT(数据源头!H295*怪物种类系数!H$3)</f>
        <v>3094</v>
      </c>
      <c r="I296">
        <f>INT(数据源头!I295*怪物种类系数!I$3)</f>
        <v>1856</v>
      </c>
      <c r="J296">
        <f>INT(数据源头!J295*怪物种类系数!J$3)</f>
        <v>7735</v>
      </c>
      <c r="K296">
        <f>INT(数据源头!K295*怪物种类系数!K$3)</f>
        <v>3867</v>
      </c>
      <c r="L296" s="3">
        <v>12000</v>
      </c>
      <c r="M296" s="3">
        <v>0</v>
      </c>
      <c r="N296" s="3">
        <v>550</v>
      </c>
      <c r="O296" s="3">
        <v>0</v>
      </c>
      <c r="P296" s="3">
        <v>0</v>
      </c>
      <c r="Q296" s="3">
        <v>0</v>
      </c>
    </row>
    <row r="297" spans="1:17">
      <c r="A297">
        <v>295</v>
      </c>
      <c r="B297">
        <f>INT(数据源头!B296*怪物种类系数!B$3)</f>
        <v>1458</v>
      </c>
      <c r="C297">
        <f>INT(数据源头!C296*怪物种类系数!C$3)</f>
        <v>111829</v>
      </c>
      <c r="D297">
        <f>INT(数据源头!D296*怪物种类系数!D$3)</f>
        <v>29172</v>
      </c>
      <c r="E297">
        <f>INT(数据源头!E296*怪物种类系数!E$3)</f>
        <v>29172</v>
      </c>
      <c r="F297">
        <f>INT(数据源头!F296*怪物种类系数!F$3)</f>
        <v>972</v>
      </c>
      <c r="G297">
        <f>INT(数据源头!G296*怪物种类系数!G$3)</f>
        <v>1944</v>
      </c>
      <c r="H297">
        <f>INT(数据源头!H296*怪物种类系数!H$3)</f>
        <v>3111</v>
      </c>
      <c r="I297">
        <f>INT(数据源头!I296*怪物种类系数!I$3)</f>
        <v>1867</v>
      </c>
      <c r="J297">
        <f>INT(数据源头!J296*怪物种类系数!J$3)</f>
        <v>7779</v>
      </c>
      <c r="K297">
        <f>INT(数据源头!K296*怪物种类系数!K$3)</f>
        <v>3889</v>
      </c>
      <c r="L297" s="3">
        <v>12000</v>
      </c>
      <c r="M297" s="3">
        <v>0</v>
      </c>
      <c r="N297" s="3">
        <v>550</v>
      </c>
      <c r="O297" s="3">
        <v>0</v>
      </c>
      <c r="P297" s="3">
        <v>0</v>
      </c>
      <c r="Q297" s="3">
        <v>0</v>
      </c>
    </row>
    <row r="298" spans="1:17">
      <c r="A298">
        <v>296</v>
      </c>
      <c r="B298">
        <f>INT(数据源头!B297*怪物种类系数!B$3)</f>
        <v>1466</v>
      </c>
      <c r="C298">
        <f>INT(数据源头!C297*怪物种类系数!C$3)</f>
        <v>112460</v>
      </c>
      <c r="D298">
        <f>INT(数据源头!D297*怪物种类系数!D$3)</f>
        <v>29337</v>
      </c>
      <c r="E298">
        <f>INT(数据源头!E297*怪物种类系数!E$3)</f>
        <v>29337</v>
      </c>
      <c r="F298">
        <f>INT(数据源头!F297*怪物种类系数!F$3)</f>
        <v>977</v>
      </c>
      <c r="G298">
        <f>INT(数据源头!G297*怪物种类系数!G$3)</f>
        <v>1955</v>
      </c>
      <c r="H298">
        <f>INT(数据源头!H297*怪物种类系数!H$3)</f>
        <v>3129</v>
      </c>
      <c r="I298">
        <f>INT(数据源头!I297*怪物种类系数!I$3)</f>
        <v>1877</v>
      </c>
      <c r="J298">
        <f>INT(数据源头!J297*怪物种类系数!J$3)</f>
        <v>7823</v>
      </c>
      <c r="K298">
        <f>INT(数据源头!K297*怪物种类系数!K$3)</f>
        <v>3911</v>
      </c>
      <c r="L298" s="3">
        <v>12000</v>
      </c>
      <c r="M298" s="3">
        <v>0</v>
      </c>
      <c r="N298" s="3">
        <v>550</v>
      </c>
      <c r="O298" s="3">
        <v>0</v>
      </c>
      <c r="P298" s="3">
        <v>0</v>
      </c>
      <c r="Q298" s="3">
        <v>0</v>
      </c>
    </row>
    <row r="299" spans="1:17">
      <c r="A299">
        <v>297</v>
      </c>
      <c r="B299">
        <f>INT(数据源头!B298*怪物种类系数!B$3)</f>
        <v>1475</v>
      </c>
      <c r="C299">
        <f>INT(数据源头!C298*怪物种类系数!C$3)</f>
        <v>113092</v>
      </c>
      <c r="D299">
        <f>INT(数据源头!D298*怪物种类系数!D$3)</f>
        <v>29502</v>
      </c>
      <c r="E299">
        <f>INT(数据源头!E298*怪物种类系数!E$3)</f>
        <v>29502</v>
      </c>
      <c r="F299">
        <f>INT(数据源头!F298*怪物种类系数!F$3)</f>
        <v>983</v>
      </c>
      <c r="G299">
        <f>INT(数据源头!G298*怪物种类系数!G$3)</f>
        <v>1966</v>
      </c>
      <c r="H299">
        <f>INT(数据源头!H298*怪物种类系数!H$3)</f>
        <v>3146</v>
      </c>
      <c r="I299">
        <f>INT(数据源头!I298*怪物种类系数!I$3)</f>
        <v>1888</v>
      </c>
      <c r="J299">
        <f>INT(数据源头!J298*怪物种类系数!J$3)</f>
        <v>7867</v>
      </c>
      <c r="K299">
        <f>INT(数据源头!K298*怪物种类系数!K$3)</f>
        <v>3933</v>
      </c>
      <c r="L299" s="3">
        <v>12000</v>
      </c>
      <c r="M299" s="3">
        <v>0</v>
      </c>
      <c r="N299" s="3">
        <v>550</v>
      </c>
      <c r="O299" s="3">
        <v>0</v>
      </c>
      <c r="P299" s="3">
        <v>0</v>
      </c>
      <c r="Q299" s="3">
        <v>0</v>
      </c>
    </row>
    <row r="300" spans="1:17">
      <c r="A300">
        <v>298</v>
      </c>
      <c r="B300">
        <f>INT(数据源头!B299*怪物种类系数!B$3)</f>
        <v>1483</v>
      </c>
      <c r="C300">
        <f>INT(数据源头!C299*怪物种类系数!C$3)</f>
        <v>113726</v>
      </c>
      <c r="D300">
        <f>INT(数据源头!D299*怪物种类系数!D$3)</f>
        <v>29667</v>
      </c>
      <c r="E300">
        <f>INT(数据源头!E299*怪物种类系数!E$3)</f>
        <v>29667</v>
      </c>
      <c r="F300">
        <f>INT(数据源头!F299*怪物种类系数!F$3)</f>
        <v>988</v>
      </c>
      <c r="G300">
        <f>INT(数据源头!G299*怪物种类系数!G$3)</f>
        <v>1977</v>
      </c>
      <c r="H300">
        <f>INT(数据源头!H299*怪物种类系数!H$3)</f>
        <v>3164</v>
      </c>
      <c r="I300">
        <f>INT(数据源头!I299*怪物种类系数!I$3)</f>
        <v>1898</v>
      </c>
      <c r="J300">
        <f>INT(数据源头!J299*怪物种类系数!J$3)</f>
        <v>7911</v>
      </c>
      <c r="K300">
        <f>INT(数据源头!K299*怪物种类系数!K$3)</f>
        <v>3955</v>
      </c>
      <c r="L300" s="3">
        <v>12000</v>
      </c>
      <c r="M300" s="3">
        <v>0</v>
      </c>
      <c r="N300" s="3">
        <v>550</v>
      </c>
      <c r="O300" s="3">
        <v>0</v>
      </c>
      <c r="P300" s="3">
        <v>0</v>
      </c>
      <c r="Q300" s="3">
        <v>0</v>
      </c>
    </row>
    <row r="301" spans="1:17">
      <c r="A301">
        <v>299</v>
      </c>
      <c r="B301">
        <f>INT(数据源头!B300*怪物种类系数!B$3)</f>
        <v>1491</v>
      </c>
      <c r="C301">
        <f>INT(数据源头!C300*怪物种类系数!C$3)</f>
        <v>114362</v>
      </c>
      <c r="D301">
        <f>INT(数据源头!D300*怪物种类系数!D$3)</f>
        <v>29833</v>
      </c>
      <c r="E301">
        <f>INT(数据源头!E300*怪物种类系数!E$3)</f>
        <v>29833</v>
      </c>
      <c r="F301">
        <f>INT(数据源头!F300*怪物种类系数!F$3)</f>
        <v>994</v>
      </c>
      <c r="G301">
        <f>INT(数据源头!G300*怪物种类系数!G$3)</f>
        <v>1988</v>
      </c>
      <c r="H301">
        <f>INT(数据源头!H300*怪物种类系数!H$3)</f>
        <v>3182</v>
      </c>
      <c r="I301">
        <f>INT(数据源头!I300*怪物种类系数!I$3)</f>
        <v>1909</v>
      </c>
      <c r="J301">
        <f>INT(数据源头!J300*怪物种类系数!J$3)</f>
        <v>7955</v>
      </c>
      <c r="K301">
        <f>INT(数据源头!K300*怪物种类系数!K$3)</f>
        <v>3977</v>
      </c>
      <c r="L301" s="3">
        <v>12000</v>
      </c>
      <c r="M301" s="3">
        <v>0</v>
      </c>
      <c r="N301" s="3">
        <v>550</v>
      </c>
      <c r="O301" s="3">
        <v>0</v>
      </c>
      <c r="P301" s="3">
        <v>0</v>
      </c>
      <c r="Q301" s="3">
        <v>0</v>
      </c>
    </row>
    <row r="302" spans="1:17">
      <c r="A302">
        <v>300</v>
      </c>
      <c r="B302">
        <f>INT(数据源头!B301*怪物种类系数!B$3)</f>
        <v>1500</v>
      </c>
      <c r="C302">
        <f>INT(数据源头!C301*怪物种类系数!C$3)</f>
        <v>115000</v>
      </c>
      <c r="D302">
        <f>INT(数据源头!D301*怪物种类系数!D$3)</f>
        <v>30000</v>
      </c>
      <c r="E302">
        <f>INT(数据源头!E301*怪物种类系数!E$3)</f>
        <v>30000</v>
      </c>
      <c r="F302">
        <f>INT(数据源头!F301*怪物种类系数!F$3)</f>
        <v>1000</v>
      </c>
      <c r="G302">
        <f>INT(数据源头!G301*怪物种类系数!G$3)</f>
        <v>2000</v>
      </c>
      <c r="H302">
        <f>INT(数据源头!H301*怪物种类系数!H$3)</f>
        <v>3200</v>
      </c>
      <c r="I302">
        <f>INT(数据源头!I301*怪物种类系数!I$3)</f>
        <v>1920</v>
      </c>
      <c r="J302">
        <f>INT(数据源头!J301*怪物种类系数!J$3)</f>
        <v>8000</v>
      </c>
      <c r="K302">
        <f>INT(数据源头!K301*怪物种类系数!K$3)</f>
        <v>4000</v>
      </c>
      <c r="L302" s="3">
        <v>12000</v>
      </c>
      <c r="M302" s="3">
        <v>0</v>
      </c>
      <c r="N302" s="3">
        <v>550</v>
      </c>
      <c r="O302" s="3">
        <v>0</v>
      </c>
      <c r="P302" s="3">
        <v>0</v>
      </c>
      <c r="Q302" s="3"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1"/>
  <sheetViews>
    <sheetView workbookViewId="0">
      <selection activeCell="D9" sqref="D9"/>
    </sheetView>
  </sheetViews>
  <sheetFormatPr defaultColWidth="9" defaultRowHeight="13.5"/>
  <sheetData>
    <row r="1" spans="1:13">
      <c r="A1" t="s">
        <v>8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1014</v>
      </c>
      <c r="M1" t="s">
        <v>1015</v>
      </c>
    </row>
    <row r="2" spans="1:13">
      <c r="A2">
        <v>1</v>
      </c>
      <c r="B2">
        <v>168.531315070128</v>
      </c>
      <c r="C2">
        <v>1685.31315070128</v>
      </c>
      <c r="D2">
        <v>134.825052056102</v>
      </c>
      <c r="E2">
        <v>134.825052056102</v>
      </c>
      <c r="F2">
        <v>67.4125260280511</v>
      </c>
      <c r="G2">
        <v>33.7062630140256</v>
      </c>
      <c r="H2">
        <v>53.9300208224409</v>
      </c>
      <c r="I2">
        <v>43.1440166579527</v>
      </c>
      <c r="J2">
        <v>33.7062630140256</v>
      </c>
      <c r="K2">
        <v>67.4125260280511</v>
      </c>
      <c r="L2">
        <v>33.7062630140256</v>
      </c>
      <c r="M2">
        <v>33.7062630140256</v>
      </c>
    </row>
    <row r="3" spans="1:13">
      <c r="A3">
        <v>2</v>
      </c>
      <c r="B3">
        <v>224.691565276515</v>
      </c>
      <c r="C3">
        <v>2246.91565276515</v>
      </c>
      <c r="D3">
        <v>179.753252221212</v>
      </c>
      <c r="E3">
        <v>179.753252221212</v>
      </c>
      <c r="F3">
        <v>89.876626110606</v>
      </c>
      <c r="G3">
        <v>44.938313055303</v>
      </c>
      <c r="H3">
        <v>71.9013008884848</v>
      </c>
      <c r="I3">
        <v>57.5210407107879</v>
      </c>
      <c r="J3">
        <v>44.938313055303</v>
      </c>
      <c r="K3">
        <v>89.876626110606</v>
      </c>
      <c r="L3">
        <v>44.938313055303</v>
      </c>
      <c r="M3">
        <v>44.938313055303</v>
      </c>
    </row>
    <row r="4" spans="1:13">
      <c r="A4">
        <v>3</v>
      </c>
      <c r="B4">
        <v>281.593427430406</v>
      </c>
      <c r="C4">
        <v>2815.93427430406</v>
      </c>
      <c r="D4">
        <v>225.274741944324</v>
      </c>
      <c r="E4">
        <v>225.274741944324</v>
      </c>
      <c r="F4">
        <v>112.637370972162</v>
      </c>
      <c r="G4">
        <v>56.3186854860811</v>
      </c>
      <c r="H4">
        <v>90.1098967777298</v>
      </c>
      <c r="I4">
        <v>72.0879174221838</v>
      </c>
      <c r="J4">
        <v>56.3186854860811</v>
      </c>
      <c r="K4">
        <v>112.637370972162</v>
      </c>
      <c r="L4">
        <v>56.3186854860811</v>
      </c>
      <c r="M4">
        <v>56.3186854860811</v>
      </c>
    </row>
    <row r="5" spans="1:13">
      <c r="A5">
        <v>4</v>
      </c>
      <c r="B5">
        <v>339.236901531799</v>
      </c>
      <c r="C5">
        <v>3392.36901531799</v>
      </c>
      <c r="D5">
        <v>271.38952122544</v>
      </c>
      <c r="E5">
        <v>271.38952122544</v>
      </c>
      <c r="F5">
        <v>135.69476061272</v>
      </c>
      <c r="G5">
        <v>67.8473803063599</v>
      </c>
      <c r="H5">
        <v>108.555808490176</v>
      </c>
      <c r="I5">
        <v>86.8446467921407</v>
      </c>
      <c r="J5">
        <v>67.8473803063599</v>
      </c>
      <c r="K5">
        <v>135.69476061272</v>
      </c>
      <c r="L5">
        <v>67.8473803063599</v>
      </c>
      <c r="M5">
        <v>67.8473803063599</v>
      </c>
    </row>
    <row r="6" spans="1:13">
      <c r="A6">
        <v>5</v>
      </c>
      <c r="B6">
        <v>397.621987580697</v>
      </c>
      <c r="C6">
        <v>3976.21987580697</v>
      </c>
      <c r="D6">
        <v>318.097590064557</v>
      </c>
      <c r="E6">
        <v>318.097590064557</v>
      </c>
      <c r="F6">
        <v>159.048795032279</v>
      </c>
      <c r="G6">
        <v>79.5243975161393</v>
      </c>
      <c r="H6">
        <v>127.239036025823</v>
      </c>
      <c r="I6">
        <v>101.791228820658</v>
      </c>
      <c r="J6">
        <v>79.5243975161393</v>
      </c>
      <c r="K6">
        <v>159.048795032279</v>
      </c>
      <c r="L6">
        <v>79.5243975161393</v>
      </c>
      <c r="M6">
        <v>79.5243975161393</v>
      </c>
    </row>
    <row r="7" spans="1:13">
      <c r="A7">
        <v>6</v>
      </c>
      <c r="B7">
        <v>456.748685577097</v>
      </c>
      <c r="C7">
        <v>4567.48685577097</v>
      </c>
      <c r="D7">
        <v>365.398948461678</v>
      </c>
      <c r="E7">
        <v>365.398948461678</v>
      </c>
      <c r="F7">
        <v>182.699474230839</v>
      </c>
      <c r="G7">
        <v>91.3497371154194</v>
      </c>
      <c r="H7">
        <v>146.159579384671</v>
      </c>
      <c r="I7">
        <v>116.927663507737</v>
      </c>
      <c r="J7">
        <v>91.3497371154194</v>
      </c>
      <c r="K7">
        <v>182.699474230839</v>
      </c>
      <c r="L7">
        <v>91.3497371154194</v>
      </c>
      <c r="M7">
        <v>91.3497371154194</v>
      </c>
    </row>
    <row r="8" spans="1:13">
      <c r="A8">
        <v>7</v>
      </c>
      <c r="B8">
        <v>516.616995521001</v>
      </c>
      <c r="C8">
        <v>5166.16995521001</v>
      </c>
      <c r="D8">
        <v>413.293596416801</v>
      </c>
      <c r="E8">
        <v>413.293596416801</v>
      </c>
      <c r="F8">
        <v>206.6467982084</v>
      </c>
      <c r="G8">
        <v>103.3233991042</v>
      </c>
      <c r="H8">
        <v>165.31743856672</v>
      </c>
      <c r="I8">
        <v>132.253950853376</v>
      </c>
      <c r="J8">
        <v>103.3233991042</v>
      </c>
      <c r="K8">
        <v>206.6467982084</v>
      </c>
      <c r="L8">
        <v>103.3233991042</v>
      </c>
      <c r="M8">
        <v>103.3233991042</v>
      </c>
    </row>
    <row r="9" spans="1:13">
      <c r="A9">
        <v>8</v>
      </c>
      <c r="B9">
        <v>577.226917412408</v>
      </c>
      <c r="C9">
        <v>5772.26917412408</v>
      </c>
      <c r="D9">
        <v>461.781533929926</v>
      </c>
      <c r="E9">
        <v>461.781533929926</v>
      </c>
      <c r="F9">
        <v>230.890766964963</v>
      </c>
      <c r="G9">
        <v>115.445383482482</v>
      </c>
      <c r="H9">
        <v>184.712613571971</v>
      </c>
      <c r="I9">
        <v>147.770090857576</v>
      </c>
      <c r="J9">
        <v>115.445383482482</v>
      </c>
      <c r="K9">
        <v>230.890766964963</v>
      </c>
      <c r="L9">
        <v>115.445383482482</v>
      </c>
      <c r="M9">
        <v>115.445383482482</v>
      </c>
    </row>
    <row r="10" spans="1:13">
      <c r="A10">
        <v>9</v>
      </c>
      <c r="B10">
        <v>638.578451251318</v>
      </c>
      <c r="C10">
        <v>6385.78451251318</v>
      </c>
      <c r="D10">
        <v>510.862761001055</v>
      </c>
      <c r="E10">
        <v>510.862761001055</v>
      </c>
      <c r="F10">
        <v>255.431380500527</v>
      </c>
      <c r="G10">
        <v>127.715690250264</v>
      </c>
      <c r="H10">
        <v>204.345104400422</v>
      </c>
      <c r="I10">
        <v>163.476083520338</v>
      </c>
      <c r="J10">
        <v>127.715690250264</v>
      </c>
      <c r="K10">
        <v>255.431380500527</v>
      </c>
      <c r="L10">
        <v>127.715690250264</v>
      </c>
      <c r="M10">
        <v>127.715690250264</v>
      </c>
    </row>
    <row r="11" spans="1:13">
      <c r="A11">
        <v>10</v>
      </c>
      <c r="B11">
        <v>700.671597037732</v>
      </c>
      <c r="C11">
        <v>7006.71597037732</v>
      </c>
      <c r="D11">
        <v>560.537277630186</v>
      </c>
      <c r="E11">
        <v>560.537277630186</v>
      </c>
      <c r="F11">
        <v>280.268638815093</v>
      </c>
      <c r="G11">
        <v>140.134319407546</v>
      </c>
      <c r="H11">
        <v>224.214911052074</v>
      </c>
      <c r="I11">
        <v>179.371928841659</v>
      </c>
      <c r="J11">
        <v>140.134319407546</v>
      </c>
      <c r="K11">
        <v>280.268638815093</v>
      </c>
      <c r="L11">
        <v>140.134319407546</v>
      </c>
      <c r="M11">
        <v>140.134319407546</v>
      </c>
    </row>
    <row r="12" spans="1:13">
      <c r="A12">
        <v>11</v>
      </c>
      <c r="B12">
        <v>763.506354771649</v>
      </c>
      <c r="C12">
        <v>7635.06354771649</v>
      </c>
      <c r="D12">
        <v>610.805083817319</v>
      </c>
      <c r="E12">
        <v>610.805083817319</v>
      </c>
      <c r="F12">
        <v>305.40254190866</v>
      </c>
      <c r="G12">
        <v>152.70127095433</v>
      </c>
      <c r="H12">
        <v>244.322033526928</v>
      </c>
      <c r="I12">
        <v>195.457626821542</v>
      </c>
      <c r="J12">
        <v>152.70127095433</v>
      </c>
      <c r="K12">
        <v>305.40254190866</v>
      </c>
      <c r="L12">
        <v>152.70127095433</v>
      </c>
      <c r="M12">
        <v>152.70127095433</v>
      </c>
    </row>
    <row r="13" spans="1:13">
      <c r="A13">
        <v>12</v>
      </c>
      <c r="B13">
        <v>827.082724453069</v>
      </c>
      <c r="C13">
        <v>8270.82724453069</v>
      </c>
      <c r="D13">
        <v>661.666179562456</v>
      </c>
      <c r="E13">
        <v>661.666179562456</v>
      </c>
      <c r="F13">
        <v>330.833089781228</v>
      </c>
      <c r="G13">
        <v>165.416544890614</v>
      </c>
      <c r="H13">
        <v>264.666471824982</v>
      </c>
      <c r="I13">
        <v>211.733177459986</v>
      </c>
      <c r="J13">
        <v>165.416544890614</v>
      </c>
      <c r="K13">
        <v>330.833089781228</v>
      </c>
      <c r="L13">
        <v>165.416544890614</v>
      </c>
      <c r="M13">
        <v>165.416544890614</v>
      </c>
    </row>
    <row r="14" spans="1:13">
      <c r="A14">
        <v>13</v>
      </c>
      <c r="B14">
        <v>891.400706081993</v>
      </c>
      <c r="C14">
        <v>8914.00706081993</v>
      </c>
      <c r="D14">
        <v>713.120564865595</v>
      </c>
      <c r="E14">
        <v>713.120564865595</v>
      </c>
      <c r="F14">
        <v>356.560282432797</v>
      </c>
      <c r="G14">
        <v>178.280141216399</v>
      </c>
      <c r="H14">
        <v>285.248225946238</v>
      </c>
      <c r="I14">
        <v>228.19858075699</v>
      </c>
      <c r="J14">
        <v>178.280141216399</v>
      </c>
      <c r="K14">
        <v>356.560282432797</v>
      </c>
      <c r="L14">
        <v>178.280141216399</v>
      </c>
      <c r="M14">
        <v>178.280141216399</v>
      </c>
    </row>
    <row r="15" spans="1:13">
      <c r="A15">
        <v>14</v>
      </c>
      <c r="B15">
        <v>956.46029965842</v>
      </c>
      <c r="C15">
        <v>9564.6029965842</v>
      </c>
      <c r="D15">
        <v>765.168239726736</v>
      </c>
      <c r="E15">
        <v>765.168239726736</v>
      </c>
      <c r="F15">
        <v>382.584119863368</v>
      </c>
      <c r="G15">
        <v>191.292059931684</v>
      </c>
      <c r="H15">
        <v>306.067295890694</v>
      </c>
      <c r="I15">
        <v>244.853836712556</v>
      </c>
      <c r="J15">
        <v>191.292059931684</v>
      </c>
      <c r="K15">
        <v>382.584119863368</v>
      </c>
      <c r="L15">
        <v>191.292059931684</v>
      </c>
      <c r="M15">
        <v>191.292059931684</v>
      </c>
    </row>
    <row r="16" spans="1:13">
      <c r="A16">
        <v>15</v>
      </c>
      <c r="B16">
        <v>1022.26150518235</v>
      </c>
      <c r="C16">
        <v>10222.6150518235</v>
      </c>
      <c r="D16">
        <v>817.80920414588</v>
      </c>
      <c r="E16">
        <v>817.80920414588</v>
      </c>
      <c r="F16">
        <v>408.90460207294</v>
      </c>
      <c r="G16">
        <v>204.45230103647</v>
      </c>
      <c r="H16">
        <v>327.123681658352</v>
      </c>
      <c r="I16">
        <v>261.698945326682</v>
      </c>
      <c r="J16">
        <v>204.45230103647</v>
      </c>
      <c r="K16">
        <v>408.90460207294</v>
      </c>
      <c r="L16">
        <v>204.45230103647</v>
      </c>
      <c r="M16">
        <v>204.45230103647</v>
      </c>
    </row>
    <row r="17" spans="1:13">
      <c r="A17">
        <v>16</v>
      </c>
      <c r="B17">
        <v>1088.80432265378</v>
      </c>
      <c r="C17">
        <v>10888.0432265378</v>
      </c>
      <c r="D17">
        <v>871.043458123027</v>
      </c>
      <c r="E17">
        <v>871.043458123027</v>
      </c>
      <c r="F17">
        <v>435.521729061514</v>
      </c>
      <c r="G17">
        <v>217.760864530757</v>
      </c>
      <c r="H17">
        <v>348.417383249211</v>
      </c>
      <c r="I17">
        <v>278.733906599369</v>
      </c>
      <c r="J17">
        <v>217.760864530757</v>
      </c>
      <c r="K17">
        <v>435.521729061514</v>
      </c>
      <c r="L17">
        <v>217.760864530757</v>
      </c>
      <c r="M17">
        <v>217.760864530757</v>
      </c>
    </row>
    <row r="18" spans="1:13">
      <c r="A18">
        <v>17</v>
      </c>
      <c r="B18">
        <v>1156.08875207272</v>
      </c>
      <c r="C18">
        <v>11560.8875207272</v>
      </c>
      <c r="D18">
        <v>924.871001658177</v>
      </c>
      <c r="E18">
        <v>924.871001658177</v>
      </c>
      <c r="F18">
        <v>462.435500829088</v>
      </c>
      <c r="G18">
        <v>231.217750414544</v>
      </c>
      <c r="H18">
        <v>369.948400663271</v>
      </c>
      <c r="I18">
        <v>295.958720530617</v>
      </c>
      <c r="J18">
        <v>231.217750414544</v>
      </c>
      <c r="K18">
        <v>462.435500829088</v>
      </c>
      <c r="L18">
        <v>231.217750414544</v>
      </c>
      <c r="M18">
        <v>231.217750414544</v>
      </c>
    </row>
    <row r="19" spans="1:13">
      <c r="A19">
        <v>18</v>
      </c>
      <c r="B19">
        <v>1224.11479343916</v>
      </c>
      <c r="C19">
        <v>12241.1479343916</v>
      </c>
      <c r="D19">
        <v>979.291834751329</v>
      </c>
      <c r="E19">
        <v>979.291834751329</v>
      </c>
      <c r="F19">
        <v>489.645917375664</v>
      </c>
      <c r="G19">
        <v>244.822958687832</v>
      </c>
      <c r="H19">
        <v>391.716733900532</v>
      </c>
      <c r="I19">
        <v>313.373387120425</v>
      </c>
      <c r="J19">
        <v>244.822958687832</v>
      </c>
      <c r="K19">
        <v>489.645917375664</v>
      </c>
      <c r="L19">
        <v>244.822958687832</v>
      </c>
      <c r="M19">
        <v>244.822958687832</v>
      </c>
    </row>
    <row r="20" spans="1:13">
      <c r="A20">
        <v>19</v>
      </c>
      <c r="B20">
        <v>1292.8824467531</v>
      </c>
      <c r="C20">
        <v>12928.824467531</v>
      </c>
      <c r="D20">
        <v>1034.30595740248</v>
      </c>
      <c r="E20">
        <v>1034.30595740248</v>
      </c>
      <c r="F20">
        <v>517.152978701242</v>
      </c>
      <c r="G20">
        <v>258.576489350621</v>
      </c>
      <c r="H20">
        <v>413.722382960994</v>
      </c>
      <c r="I20">
        <v>330.977906368795</v>
      </c>
      <c r="J20">
        <v>258.576489350621</v>
      </c>
      <c r="K20">
        <v>517.152978701242</v>
      </c>
      <c r="L20">
        <v>258.576489350621</v>
      </c>
      <c r="M20">
        <v>258.576489350621</v>
      </c>
    </row>
    <row r="21" spans="1:13">
      <c r="A21">
        <v>20</v>
      </c>
      <c r="B21">
        <v>1362.39171201455</v>
      </c>
      <c r="C21">
        <v>13623.9171201455</v>
      </c>
      <c r="D21">
        <v>1089.91336961164</v>
      </c>
      <c r="E21">
        <v>1089.91336961164</v>
      </c>
      <c r="F21">
        <v>544.956684805821</v>
      </c>
      <c r="G21">
        <v>272.47834240291</v>
      </c>
      <c r="H21">
        <v>435.965347844656</v>
      </c>
      <c r="I21">
        <v>348.772278275725</v>
      </c>
      <c r="J21">
        <v>272.47834240291</v>
      </c>
      <c r="K21">
        <v>544.956684805821</v>
      </c>
      <c r="L21">
        <v>272.47834240291</v>
      </c>
      <c r="M21">
        <v>272.47834240291</v>
      </c>
    </row>
    <row r="22" spans="1:13">
      <c r="A22">
        <v>21</v>
      </c>
      <c r="B22">
        <v>1432.6425892235</v>
      </c>
      <c r="C22">
        <v>14326.425892235</v>
      </c>
      <c r="D22">
        <v>1146.1140713788</v>
      </c>
      <c r="E22">
        <v>1146.1140713788</v>
      </c>
      <c r="F22">
        <v>573.057035689401</v>
      </c>
      <c r="G22">
        <v>286.5285178447</v>
      </c>
      <c r="H22">
        <v>458.445628551521</v>
      </c>
      <c r="I22">
        <v>366.756502841217</v>
      </c>
      <c r="J22">
        <v>286.5285178447</v>
      </c>
      <c r="K22">
        <v>573.057035689401</v>
      </c>
      <c r="L22">
        <v>286.5285178447</v>
      </c>
      <c r="M22">
        <v>286.5285178447</v>
      </c>
    </row>
    <row r="23" spans="1:13">
      <c r="A23">
        <v>22</v>
      </c>
      <c r="B23">
        <v>1503.63507837996</v>
      </c>
      <c r="C23">
        <v>15036.3507837996</v>
      </c>
      <c r="D23">
        <v>1202.90806270396</v>
      </c>
      <c r="E23">
        <v>1202.90806270396</v>
      </c>
      <c r="F23">
        <v>601.454031351982</v>
      </c>
      <c r="G23">
        <v>300.727015675991</v>
      </c>
      <c r="H23">
        <v>481.163225081586</v>
      </c>
      <c r="I23">
        <v>384.930580065268</v>
      </c>
      <c r="J23">
        <v>300.727015675991</v>
      </c>
      <c r="K23">
        <v>601.454031351982</v>
      </c>
      <c r="L23">
        <v>300.727015675991</v>
      </c>
      <c r="M23">
        <v>300.727015675991</v>
      </c>
    </row>
    <row r="24" spans="1:13">
      <c r="A24">
        <v>23</v>
      </c>
      <c r="B24">
        <v>1575.36917948391</v>
      </c>
      <c r="C24">
        <v>15753.6917948391</v>
      </c>
      <c r="D24">
        <v>1260.29534358713</v>
      </c>
      <c r="E24">
        <v>1260.29534358713</v>
      </c>
      <c r="F24">
        <v>630.147671793565</v>
      </c>
      <c r="G24">
        <v>315.073835896782</v>
      </c>
      <c r="H24">
        <v>504.118137434852</v>
      </c>
      <c r="I24">
        <v>403.294509947881</v>
      </c>
      <c r="J24">
        <v>315.073835896782</v>
      </c>
      <c r="K24">
        <v>630.147671793565</v>
      </c>
      <c r="L24">
        <v>315.073835896782</v>
      </c>
      <c r="M24">
        <v>315.073835896782</v>
      </c>
    </row>
    <row r="25" spans="1:13">
      <c r="A25">
        <v>24</v>
      </c>
      <c r="B25">
        <v>1647.84489253537</v>
      </c>
      <c r="C25">
        <v>16478.4489253537</v>
      </c>
      <c r="D25">
        <v>1318.2759140283</v>
      </c>
      <c r="E25">
        <v>1318.2759140283</v>
      </c>
      <c r="F25">
        <v>659.137957014149</v>
      </c>
      <c r="G25">
        <v>329.568978507074</v>
      </c>
      <c r="H25">
        <v>527.310365611319</v>
      </c>
      <c r="I25">
        <v>421.848292489055</v>
      </c>
      <c r="J25">
        <v>329.568978507074</v>
      </c>
      <c r="K25">
        <v>659.137957014149</v>
      </c>
      <c r="L25">
        <v>329.568978507074</v>
      </c>
      <c r="M25">
        <v>329.568978507074</v>
      </c>
    </row>
    <row r="26" spans="1:13">
      <c r="A26">
        <v>25</v>
      </c>
      <c r="B26">
        <v>1721.06221753434</v>
      </c>
      <c r="C26">
        <v>17210.6221753434</v>
      </c>
      <c r="D26">
        <v>1376.84977402747</v>
      </c>
      <c r="E26">
        <v>1376.84977402747</v>
      </c>
      <c r="F26">
        <v>688.424887013734</v>
      </c>
      <c r="G26">
        <v>344.212443506867</v>
      </c>
      <c r="H26">
        <v>550.739909610987</v>
      </c>
      <c r="I26">
        <v>440.59192768879</v>
      </c>
      <c r="J26">
        <v>344.212443506867</v>
      </c>
      <c r="K26">
        <v>688.424887013734</v>
      </c>
      <c r="L26">
        <v>344.212443506867</v>
      </c>
      <c r="M26">
        <v>344.212443506867</v>
      </c>
    </row>
    <row r="27" spans="1:13">
      <c r="A27">
        <v>26</v>
      </c>
      <c r="B27">
        <v>1795.0211544808</v>
      </c>
      <c r="C27">
        <v>17950.211544808</v>
      </c>
      <c r="D27">
        <v>1436.01692358464</v>
      </c>
      <c r="E27">
        <v>1436.01692358464</v>
      </c>
      <c r="F27">
        <v>718.008461792321</v>
      </c>
      <c r="G27">
        <v>359.00423089616</v>
      </c>
      <c r="H27">
        <v>574.406769433857</v>
      </c>
      <c r="I27">
        <v>459.525415547085</v>
      </c>
      <c r="J27">
        <v>359.00423089616</v>
      </c>
      <c r="K27">
        <v>718.008461792321</v>
      </c>
      <c r="L27">
        <v>359.00423089616</v>
      </c>
      <c r="M27">
        <v>359.00423089616</v>
      </c>
    </row>
    <row r="28" spans="1:13">
      <c r="A28">
        <v>27</v>
      </c>
      <c r="B28">
        <v>1869.72170337477</v>
      </c>
      <c r="C28">
        <v>18697.2170337477</v>
      </c>
      <c r="D28">
        <v>1495.77736269982</v>
      </c>
      <c r="E28">
        <v>1495.77736269982</v>
      </c>
      <c r="F28">
        <v>747.888681349909</v>
      </c>
      <c r="G28">
        <v>373.944340674954</v>
      </c>
      <c r="H28">
        <v>598.310945079927</v>
      </c>
      <c r="I28">
        <v>478.648756063942</v>
      </c>
      <c r="J28">
        <v>373.944340674954</v>
      </c>
      <c r="K28">
        <v>747.888681349909</v>
      </c>
      <c r="L28">
        <v>373.944340674954</v>
      </c>
      <c r="M28">
        <v>373.944340674954</v>
      </c>
    </row>
    <row r="29" spans="1:13">
      <c r="A29">
        <v>28</v>
      </c>
      <c r="B29">
        <v>1945.16386421625</v>
      </c>
      <c r="C29">
        <v>19451.6386421625</v>
      </c>
      <c r="D29">
        <v>1556.131091373</v>
      </c>
      <c r="E29">
        <v>1556.131091373</v>
      </c>
      <c r="F29">
        <v>778.065545686498</v>
      </c>
      <c r="G29">
        <v>389.032772843249</v>
      </c>
      <c r="H29">
        <v>622.452436549199</v>
      </c>
      <c r="I29">
        <v>497.961949239359</v>
      </c>
      <c r="J29">
        <v>389.032772843249</v>
      </c>
      <c r="K29">
        <v>778.065545686498</v>
      </c>
      <c r="L29">
        <v>389.032772843249</v>
      </c>
      <c r="M29">
        <v>389.032772843249</v>
      </c>
    </row>
    <row r="30" spans="1:13">
      <c r="A30">
        <v>29</v>
      </c>
      <c r="B30">
        <v>2021.34763700522</v>
      </c>
      <c r="C30">
        <v>20213.4763700522</v>
      </c>
      <c r="D30">
        <v>1617.07810960418</v>
      </c>
      <c r="E30">
        <v>1617.07810960418</v>
      </c>
      <c r="F30">
        <v>808.539054802089</v>
      </c>
      <c r="G30">
        <v>404.269527401044</v>
      </c>
      <c r="H30">
        <v>646.831243841671</v>
      </c>
      <c r="I30">
        <v>517.464995073337</v>
      </c>
      <c r="J30">
        <v>404.269527401044</v>
      </c>
      <c r="K30">
        <v>808.539054802089</v>
      </c>
      <c r="L30">
        <v>404.269527401044</v>
      </c>
      <c r="M30">
        <v>404.269527401044</v>
      </c>
    </row>
    <row r="31" spans="1:13">
      <c r="A31">
        <v>30</v>
      </c>
      <c r="B31">
        <v>2098.2730217417</v>
      </c>
      <c r="C31">
        <v>20982.730217417</v>
      </c>
      <c r="D31">
        <v>1678.61841739336</v>
      </c>
      <c r="E31">
        <v>1678.61841739336</v>
      </c>
      <c r="F31">
        <v>839.309208696681</v>
      </c>
      <c r="G31">
        <v>419.654604348341</v>
      </c>
      <c r="H31">
        <v>671.447366957345</v>
      </c>
      <c r="I31">
        <v>537.157893565876</v>
      </c>
      <c r="J31">
        <v>419.654604348341</v>
      </c>
      <c r="K31">
        <v>839.309208696681</v>
      </c>
      <c r="L31">
        <v>419.654604348341</v>
      </c>
      <c r="M31">
        <v>419.654604348341</v>
      </c>
    </row>
    <row r="32" spans="1:13">
      <c r="A32">
        <v>31</v>
      </c>
      <c r="B32">
        <v>2175.94001842569</v>
      </c>
      <c r="C32">
        <v>21759.4001842569</v>
      </c>
      <c r="D32">
        <v>1740.75201474055</v>
      </c>
      <c r="E32">
        <v>1740.75201474055</v>
      </c>
      <c r="F32">
        <v>870.376007370274</v>
      </c>
      <c r="G32">
        <v>435.188003685137</v>
      </c>
      <c r="H32">
        <v>696.300805896219</v>
      </c>
      <c r="I32">
        <v>557.040644716976</v>
      </c>
      <c r="J32">
        <v>435.188003685137</v>
      </c>
      <c r="K32">
        <v>870.376007370274</v>
      </c>
      <c r="L32">
        <v>435.188003685137</v>
      </c>
      <c r="M32">
        <v>435.188003685137</v>
      </c>
    </row>
    <row r="33" spans="1:13">
      <c r="A33">
        <v>32</v>
      </c>
      <c r="B33">
        <v>2254.34862705717</v>
      </c>
      <c r="C33">
        <v>22543.4862705717</v>
      </c>
      <c r="D33">
        <v>1803.47890164574</v>
      </c>
      <c r="E33">
        <v>1803.47890164574</v>
      </c>
      <c r="F33">
        <v>901.739450822869</v>
      </c>
      <c r="G33">
        <v>450.869725411434</v>
      </c>
      <c r="H33">
        <v>721.391560658295</v>
      </c>
      <c r="I33">
        <v>577.113248526636</v>
      </c>
      <c r="J33">
        <v>450.869725411434</v>
      </c>
      <c r="K33">
        <v>901.739450822869</v>
      </c>
      <c r="L33">
        <v>450.869725411434</v>
      </c>
      <c r="M33">
        <v>450.869725411434</v>
      </c>
    </row>
    <row r="34" spans="1:13">
      <c r="A34">
        <v>33</v>
      </c>
      <c r="B34">
        <v>2333.49884763616</v>
      </c>
      <c r="C34">
        <v>23334.9884763616</v>
      </c>
      <c r="D34">
        <v>1866.79907810893</v>
      </c>
      <c r="E34">
        <v>1866.79907810893</v>
      </c>
      <c r="F34">
        <v>933.399539054465</v>
      </c>
      <c r="G34">
        <v>466.699769527232</v>
      </c>
      <c r="H34">
        <v>746.719631243572</v>
      </c>
      <c r="I34">
        <v>597.375704994858</v>
      </c>
      <c r="J34">
        <v>466.699769527232</v>
      </c>
      <c r="K34">
        <v>933.399539054465</v>
      </c>
      <c r="L34">
        <v>466.699769527232</v>
      </c>
      <c r="M34">
        <v>466.699769527232</v>
      </c>
    </row>
    <row r="35" spans="1:13">
      <c r="A35">
        <v>34</v>
      </c>
      <c r="B35">
        <v>2413.39068016266</v>
      </c>
      <c r="C35">
        <v>24133.9068016266</v>
      </c>
      <c r="D35">
        <v>1930.71254413012</v>
      </c>
      <c r="E35">
        <v>1930.71254413012</v>
      </c>
      <c r="F35">
        <v>965.356272065062</v>
      </c>
      <c r="G35">
        <v>482.678136032531</v>
      </c>
      <c r="H35">
        <v>772.28501765205</v>
      </c>
      <c r="I35">
        <v>617.82801412164</v>
      </c>
      <c r="J35">
        <v>482.678136032531</v>
      </c>
      <c r="K35">
        <v>965.356272065062</v>
      </c>
      <c r="L35">
        <v>482.678136032531</v>
      </c>
      <c r="M35">
        <v>482.678136032531</v>
      </c>
    </row>
    <row r="36" spans="1:13">
      <c r="A36">
        <v>35</v>
      </c>
      <c r="B36">
        <v>2494.02412463665</v>
      </c>
      <c r="C36">
        <v>24940.2412463665</v>
      </c>
      <c r="D36">
        <v>1995.21929970932</v>
      </c>
      <c r="E36">
        <v>1995.21929970932</v>
      </c>
      <c r="F36">
        <v>997.609649854661</v>
      </c>
      <c r="G36">
        <v>498.80482492733</v>
      </c>
      <c r="H36">
        <v>798.087719883729</v>
      </c>
      <c r="I36">
        <v>638.470175906983</v>
      </c>
      <c r="J36">
        <v>498.80482492733</v>
      </c>
      <c r="K36">
        <v>997.609649854661</v>
      </c>
      <c r="L36">
        <v>498.80482492733</v>
      </c>
      <c r="M36">
        <v>498.80482492733</v>
      </c>
    </row>
    <row r="37" spans="1:13">
      <c r="A37">
        <v>36</v>
      </c>
      <c r="B37">
        <v>2575.39918105815</v>
      </c>
      <c r="C37">
        <v>25753.9918105815</v>
      </c>
      <c r="D37">
        <v>2060.31934484652</v>
      </c>
      <c r="E37">
        <v>2060.31934484652</v>
      </c>
      <c r="F37">
        <v>1030.15967242326</v>
      </c>
      <c r="G37">
        <v>515.07983621163</v>
      </c>
      <c r="H37">
        <v>824.127737938609</v>
      </c>
      <c r="I37">
        <v>659.302190350887</v>
      </c>
      <c r="J37">
        <v>515.07983621163</v>
      </c>
      <c r="K37">
        <v>1030.15967242326</v>
      </c>
      <c r="L37">
        <v>515.07983621163</v>
      </c>
      <c r="M37">
        <v>515.07983621163</v>
      </c>
    </row>
    <row r="38" spans="1:13">
      <c r="A38">
        <v>37</v>
      </c>
      <c r="B38">
        <v>2657.51584942715</v>
      </c>
      <c r="C38">
        <v>26575.1584942715</v>
      </c>
      <c r="D38">
        <v>2126.01267954172</v>
      </c>
      <c r="E38">
        <v>2126.01267954172</v>
      </c>
      <c r="F38">
        <v>1063.00633977086</v>
      </c>
      <c r="G38">
        <v>531.503169885431</v>
      </c>
      <c r="H38">
        <v>850.40507181669</v>
      </c>
      <c r="I38">
        <v>680.324057453352</v>
      </c>
      <c r="J38">
        <v>531.503169885431</v>
      </c>
      <c r="K38">
        <v>1063.00633977086</v>
      </c>
      <c r="L38">
        <v>531.503169885431</v>
      </c>
      <c r="M38">
        <v>531.503169885431</v>
      </c>
    </row>
    <row r="39" spans="1:13">
      <c r="A39">
        <v>38</v>
      </c>
      <c r="B39">
        <v>2740.37412974366</v>
      </c>
      <c r="C39">
        <v>27403.7412974366</v>
      </c>
      <c r="D39">
        <v>2192.29930379493</v>
      </c>
      <c r="E39">
        <v>2192.29930379493</v>
      </c>
      <c r="F39">
        <v>1096.14965189746</v>
      </c>
      <c r="G39">
        <v>548.074825948732</v>
      </c>
      <c r="H39">
        <v>876.919721517972</v>
      </c>
      <c r="I39">
        <v>701.535777214377</v>
      </c>
      <c r="J39">
        <v>548.074825948732</v>
      </c>
      <c r="K39">
        <v>1096.14965189746</v>
      </c>
      <c r="L39">
        <v>548.074825948732</v>
      </c>
      <c r="M39">
        <v>548.074825948732</v>
      </c>
    </row>
    <row r="40" spans="1:13">
      <c r="A40">
        <v>39</v>
      </c>
      <c r="B40">
        <v>2823.97402200767</v>
      </c>
      <c r="C40">
        <v>28239.7402200767</v>
      </c>
      <c r="D40">
        <v>2259.17921760614</v>
      </c>
      <c r="E40">
        <v>2259.17921760614</v>
      </c>
      <c r="F40">
        <v>1129.58960880307</v>
      </c>
      <c r="G40">
        <v>564.794804401534</v>
      </c>
      <c r="H40">
        <v>903.671687042455</v>
      </c>
      <c r="I40">
        <v>722.937349633964</v>
      </c>
      <c r="J40">
        <v>564.794804401534</v>
      </c>
      <c r="K40">
        <v>1129.58960880307</v>
      </c>
      <c r="L40">
        <v>564.794804401534</v>
      </c>
      <c r="M40">
        <v>564.794804401534</v>
      </c>
    </row>
    <row r="41" spans="1:13">
      <c r="A41">
        <v>40</v>
      </c>
      <c r="B41">
        <v>2908.31552621918</v>
      </c>
      <c r="C41">
        <v>29083.1552621918</v>
      </c>
      <c r="D41">
        <v>2326.65242097535</v>
      </c>
      <c r="E41">
        <v>2326.65242097535</v>
      </c>
      <c r="F41">
        <v>1163.32621048767</v>
      </c>
      <c r="G41">
        <v>581.663105243837</v>
      </c>
      <c r="H41">
        <v>930.660968390139</v>
      </c>
      <c r="I41">
        <v>744.528774712111</v>
      </c>
      <c r="J41">
        <v>581.663105243837</v>
      </c>
      <c r="K41">
        <v>1163.32621048767</v>
      </c>
      <c r="L41">
        <v>581.663105243837</v>
      </c>
      <c r="M41">
        <v>581.663105243837</v>
      </c>
    </row>
    <row r="42" spans="1:13">
      <c r="A42">
        <v>41</v>
      </c>
      <c r="B42">
        <v>2993.3986423782</v>
      </c>
      <c r="C42">
        <v>29933.986423782</v>
      </c>
      <c r="D42">
        <v>2394.71891390256</v>
      </c>
      <c r="E42">
        <v>2394.71891390256</v>
      </c>
      <c r="F42">
        <v>1197.35945695128</v>
      </c>
      <c r="G42">
        <v>598.67972847564</v>
      </c>
      <c r="H42">
        <v>957.887565561024</v>
      </c>
      <c r="I42">
        <v>766.310052448819</v>
      </c>
      <c r="J42">
        <v>598.67972847564</v>
      </c>
      <c r="K42">
        <v>1197.35945695128</v>
      </c>
      <c r="L42">
        <v>598.67972847564</v>
      </c>
      <c r="M42">
        <v>598.67972847564</v>
      </c>
    </row>
    <row r="43" spans="1:13">
      <c r="A43">
        <v>42</v>
      </c>
      <c r="B43">
        <v>3079.22337048472</v>
      </c>
      <c r="C43">
        <v>30792.2337048472</v>
      </c>
      <c r="D43">
        <v>2463.37869638778</v>
      </c>
      <c r="E43">
        <v>2463.37869638778</v>
      </c>
      <c r="F43">
        <v>1231.68934819389</v>
      </c>
      <c r="G43">
        <v>615.844674096944</v>
      </c>
      <c r="H43">
        <v>985.35147855511</v>
      </c>
      <c r="I43">
        <v>788.281182844088</v>
      </c>
      <c r="J43">
        <v>615.844674096944</v>
      </c>
      <c r="K43">
        <v>1231.68934819389</v>
      </c>
      <c r="L43">
        <v>615.844674096944</v>
      </c>
      <c r="M43">
        <v>615.844674096944</v>
      </c>
    </row>
    <row r="44" spans="1:13">
      <c r="A44">
        <v>43</v>
      </c>
      <c r="B44">
        <v>3165.78971053874</v>
      </c>
      <c r="C44">
        <v>31657.8971053874</v>
      </c>
      <c r="D44">
        <v>2532.631768431</v>
      </c>
      <c r="E44">
        <v>2532.631768431</v>
      </c>
      <c r="F44">
        <v>1266.3158842155</v>
      </c>
      <c r="G44">
        <v>633.157942107749</v>
      </c>
      <c r="H44">
        <v>1013.0527073724</v>
      </c>
      <c r="I44">
        <v>810.442165897918</v>
      </c>
      <c r="J44">
        <v>633.157942107749</v>
      </c>
      <c r="K44">
        <v>1266.3158842155</v>
      </c>
      <c r="L44">
        <v>633.157942107749</v>
      </c>
      <c r="M44">
        <v>633.157942107749</v>
      </c>
    </row>
    <row r="45" spans="1:13">
      <c r="A45">
        <v>44</v>
      </c>
      <c r="B45">
        <v>3253.09766254027</v>
      </c>
      <c r="C45">
        <v>32530.9766254027</v>
      </c>
      <c r="D45">
        <v>2602.47813003222</v>
      </c>
      <c r="E45">
        <v>2602.47813003222</v>
      </c>
      <c r="F45">
        <v>1301.23906501611</v>
      </c>
      <c r="G45">
        <v>650.619532508054</v>
      </c>
      <c r="H45">
        <v>1040.99125201289</v>
      </c>
      <c r="I45">
        <v>832.793001610309</v>
      </c>
      <c r="J45">
        <v>650.619532508054</v>
      </c>
      <c r="K45">
        <v>1301.23906501611</v>
      </c>
      <c r="L45">
        <v>650.619532508054</v>
      </c>
      <c r="M45">
        <v>650.619532508054</v>
      </c>
    </row>
    <row r="46" spans="1:13">
      <c r="A46">
        <v>45</v>
      </c>
      <c r="B46">
        <v>3341.1472264893</v>
      </c>
      <c r="C46">
        <v>33411.472264893</v>
      </c>
      <c r="D46">
        <v>2672.91778119144</v>
      </c>
      <c r="E46">
        <v>2672.91778119144</v>
      </c>
      <c r="F46">
        <v>1336.45889059572</v>
      </c>
      <c r="G46">
        <v>668.22944529786</v>
      </c>
      <c r="H46">
        <v>1069.16711247658</v>
      </c>
      <c r="I46">
        <v>855.333689981261</v>
      </c>
      <c r="J46">
        <v>668.22944529786</v>
      </c>
      <c r="K46">
        <v>1336.45889059572</v>
      </c>
      <c r="L46">
        <v>668.22944529786</v>
      </c>
      <c r="M46">
        <v>668.22944529786</v>
      </c>
    </row>
    <row r="47" spans="1:13">
      <c r="A47">
        <v>46</v>
      </c>
      <c r="B47">
        <v>3429.93840238583</v>
      </c>
      <c r="C47">
        <v>34299.3840238583</v>
      </c>
      <c r="D47">
        <v>2743.95072190867</v>
      </c>
      <c r="E47">
        <v>2743.95072190867</v>
      </c>
      <c r="F47">
        <v>1371.97536095433</v>
      </c>
      <c r="G47">
        <v>685.987680477167</v>
      </c>
      <c r="H47">
        <v>1097.58028876347</v>
      </c>
      <c r="I47">
        <v>878.064231010773</v>
      </c>
      <c r="J47">
        <v>685.987680477167</v>
      </c>
      <c r="K47">
        <v>1371.97536095433</v>
      </c>
      <c r="L47">
        <v>685.987680477167</v>
      </c>
      <c r="M47">
        <v>685.987680477167</v>
      </c>
    </row>
    <row r="48" spans="1:13">
      <c r="A48">
        <v>47</v>
      </c>
      <c r="B48">
        <v>3519.47119022987</v>
      </c>
      <c r="C48">
        <v>35194.7119022987</v>
      </c>
      <c r="D48">
        <v>2815.5769521839</v>
      </c>
      <c r="E48">
        <v>2815.5769521839</v>
      </c>
      <c r="F48">
        <v>1407.78847609195</v>
      </c>
      <c r="G48">
        <v>703.894238045974</v>
      </c>
      <c r="H48">
        <v>1126.23078087356</v>
      </c>
      <c r="I48">
        <v>900.984624698847</v>
      </c>
      <c r="J48">
        <v>703.894238045974</v>
      </c>
      <c r="K48">
        <v>1407.78847609195</v>
      </c>
      <c r="L48">
        <v>703.894238045974</v>
      </c>
      <c r="M48">
        <v>703.894238045974</v>
      </c>
    </row>
    <row r="49" spans="1:13">
      <c r="A49">
        <v>48</v>
      </c>
      <c r="B49">
        <v>3609.74559002141</v>
      </c>
      <c r="C49">
        <v>36097.4559002141</v>
      </c>
      <c r="D49">
        <v>2887.79647201713</v>
      </c>
      <c r="E49">
        <v>2887.79647201713</v>
      </c>
      <c r="F49">
        <v>1443.89823600856</v>
      </c>
      <c r="G49">
        <v>721.949118004282</v>
      </c>
      <c r="H49">
        <v>1155.11858880685</v>
      </c>
      <c r="I49">
        <v>924.094871045481</v>
      </c>
      <c r="J49">
        <v>721.949118004282</v>
      </c>
      <c r="K49">
        <v>1443.89823600856</v>
      </c>
      <c r="L49">
        <v>721.949118004282</v>
      </c>
      <c r="M49">
        <v>721.949118004282</v>
      </c>
    </row>
    <row r="50" spans="1:13">
      <c r="A50">
        <v>49</v>
      </c>
      <c r="B50">
        <v>3700.76160176045</v>
      </c>
      <c r="C50">
        <v>37007.6160176045</v>
      </c>
      <c r="D50">
        <v>2960.60928140836</v>
      </c>
      <c r="E50">
        <v>2960.60928140836</v>
      </c>
      <c r="F50">
        <v>1480.30464070418</v>
      </c>
      <c r="G50">
        <v>740.15232035209</v>
      </c>
      <c r="H50">
        <v>1184.24371256334</v>
      </c>
      <c r="I50">
        <v>947.394970050676</v>
      </c>
      <c r="J50">
        <v>740.15232035209</v>
      </c>
      <c r="K50">
        <v>1480.30464070418</v>
      </c>
      <c r="L50">
        <v>740.15232035209</v>
      </c>
      <c r="M50">
        <v>740.15232035209</v>
      </c>
    </row>
    <row r="51" spans="1:13">
      <c r="A51">
        <v>50</v>
      </c>
      <c r="B51">
        <v>3792.519225447</v>
      </c>
      <c r="C51">
        <v>37925.19225447</v>
      </c>
      <c r="D51">
        <v>3034.0153803576</v>
      </c>
      <c r="E51">
        <v>3034.0153803576</v>
      </c>
      <c r="F51">
        <v>1517.0076901788</v>
      </c>
      <c r="G51">
        <v>758.503845089399</v>
      </c>
      <c r="H51">
        <v>1213.60615214304</v>
      </c>
      <c r="I51">
        <v>970.884921714431</v>
      </c>
      <c r="J51">
        <v>758.503845089399</v>
      </c>
      <c r="K51">
        <v>1517.0076901788</v>
      </c>
      <c r="L51">
        <v>758.503845089399</v>
      </c>
      <c r="M51">
        <v>758.503845089399</v>
      </c>
    </row>
    <row r="52" spans="1:13">
      <c r="A52">
        <v>51</v>
      </c>
      <c r="B52">
        <v>3885.01846108105</v>
      </c>
      <c r="C52">
        <v>38850.1846108105</v>
      </c>
      <c r="D52">
        <v>3108.01476886484</v>
      </c>
      <c r="E52">
        <v>3108.01476886484</v>
      </c>
      <c r="F52">
        <v>1554.00738443242</v>
      </c>
      <c r="G52">
        <v>777.00369221621</v>
      </c>
      <c r="H52">
        <v>1243.20590754594</v>
      </c>
      <c r="I52">
        <v>994.564726036748</v>
      </c>
      <c r="J52">
        <v>777.00369221621</v>
      </c>
      <c r="K52">
        <v>1554.00738443242</v>
      </c>
      <c r="L52">
        <v>777.00369221621</v>
      </c>
      <c r="M52">
        <v>777.00369221621</v>
      </c>
    </row>
    <row r="53" spans="1:13">
      <c r="A53">
        <v>52</v>
      </c>
      <c r="B53">
        <v>3978.2593086626</v>
      </c>
      <c r="C53">
        <v>39782.593086626</v>
      </c>
      <c r="D53">
        <v>3182.60744693008</v>
      </c>
      <c r="E53">
        <v>3182.60744693008</v>
      </c>
      <c r="F53">
        <v>1591.30372346504</v>
      </c>
      <c r="G53">
        <v>795.65186173252</v>
      </c>
      <c r="H53">
        <v>1273.04297877203</v>
      </c>
      <c r="I53">
        <v>1018.43438301763</v>
      </c>
      <c r="J53">
        <v>795.65186173252</v>
      </c>
      <c r="K53">
        <v>1591.30372346504</v>
      </c>
      <c r="L53">
        <v>795.65186173252</v>
      </c>
      <c r="M53">
        <v>795.65186173252</v>
      </c>
    </row>
    <row r="54" spans="1:13">
      <c r="A54">
        <v>53</v>
      </c>
      <c r="B54">
        <v>4072.24176819166</v>
      </c>
      <c r="C54">
        <v>40722.4176819166</v>
      </c>
      <c r="D54">
        <v>3257.79341455332</v>
      </c>
      <c r="E54">
        <v>3257.79341455332</v>
      </c>
      <c r="F54">
        <v>1628.89670727666</v>
      </c>
      <c r="G54">
        <v>814.448353638331</v>
      </c>
      <c r="H54">
        <v>1303.11736582133</v>
      </c>
      <c r="I54">
        <v>1042.49389265706</v>
      </c>
      <c r="J54">
        <v>814.448353638331</v>
      </c>
      <c r="K54">
        <v>1628.89670727666</v>
      </c>
      <c r="L54">
        <v>814.448353638331</v>
      </c>
      <c r="M54">
        <v>814.448353638331</v>
      </c>
    </row>
    <row r="55" spans="1:13">
      <c r="A55">
        <v>54</v>
      </c>
      <c r="B55">
        <v>4166.96583966822</v>
      </c>
      <c r="C55">
        <v>41669.6583966822</v>
      </c>
      <c r="D55">
        <v>3333.57267173457</v>
      </c>
      <c r="E55">
        <v>3333.57267173457</v>
      </c>
      <c r="F55">
        <v>1666.78633586729</v>
      </c>
      <c r="G55">
        <v>833.393167933643</v>
      </c>
      <c r="H55">
        <v>1333.42906869383</v>
      </c>
      <c r="I55">
        <v>1066.74325495506</v>
      </c>
      <c r="J55">
        <v>833.393167933643</v>
      </c>
      <c r="K55">
        <v>1666.78633586729</v>
      </c>
      <c r="L55">
        <v>833.393167933643</v>
      </c>
      <c r="M55">
        <v>833.393167933643</v>
      </c>
    </row>
    <row r="56" spans="1:13">
      <c r="A56">
        <v>55</v>
      </c>
      <c r="B56">
        <v>4262.43152309228</v>
      </c>
      <c r="C56">
        <v>42624.3152309228</v>
      </c>
      <c r="D56">
        <v>3409.94521847382</v>
      </c>
      <c r="E56">
        <v>3409.94521847382</v>
      </c>
      <c r="F56">
        <v>1704.97260923691</v>
      </c>
      <c r="G56">
        <v>852.486304618456</v>
      </c>
      <c r="H56">
        <v>1363.97808738953</v>
      </c>
      <c r="I56">
        <v>1091.18246991162</v>
      </c>
      <c r="J56">
        <v>852.486304618456</v>
      </c>
      <c r="K56">
        <v>1704.97260923691</v>
      </c>
      <c r="L56">
        <v>852.486304618456</v>
      </c>
      <c r="M56">
        <v>852.486304618456</v>
      </c>
    </row>
    <row r="57" spans="1:13">
      <c r="A57">
        <v>56</v>
      </c>
      <c r="B57">
        <v>4358.63881846384</v>
      </c>
      <c r="C57">
        <v>43586.3881846384</v>
      </c>
      <c r="D57">
        <v>3486.91105477108</v>
      </c>
      <c r="E57">
        <v>3486.91105477108</v>
      </c>
      <c r="F57">
        <v>1743.45552738554</v>
      </c>
      <c r="G57">
        <v>871.727763692769</v>
      </c>
      <c r="H57">
        <v>1394.76442190843</v>
      </c>
      <c r="I57">
        <v>1115.81153752674</v>
      </c>
      <c r="J57">
        <v>871.727763692769</v>
      </c>
      <c r="K57">
        <v>1743.45552738554</v>
      </c>
      <c r="L57">
        <v>871.727763692769</v>
      </c>
      <c r="M57">
        <v>871.727763692769</v>
      </c>
    </row>
    <row r="58" spans="1:13">
      <c r="A58">
        <v>57</v>
      </c>
      <c r="B58">
        <v>4455.58772578291</v>
      </c>
      <c r="C58">
        <v>44555.8772578291</v>
      </c>
      <c r="D58">
        <v>3564.47018062633</v>
      </c>
      <c r="E58">
        <v>3564.47018062633</v>
      </c>
      <c r="F58">
        <v>1782.23509031317</v>
      </c>
      <c r="G58">
        <v>891.117545156583</v>
      </c>
      <c r="H58">
        <v>1425.78807225053</v>
      </c>
      <c r="I58">
        <v>1140.63045780043</v>
      </c>
      <c r="J58">
        <v>891.117545156583</v>
      </c>
      <c r="K58">
        <v>1782.23509031317</v>
      </c>
      <c r="L58">
        <v>891.117545156583</v>
      </c>
      <c r="M58">
        <v>891.117545156583</v>
      </c>
    </row>
    <row r="59" spans="1:13">
      <c r="A59">
        <v>58</v>
      </c>
      <c r="B59">
        <v>4553.27824504949</v>
      </c>
      <c r="C59">
        <v>45532.7824504949</v>
      </c>
      <c r="D59">
        <v>3642.62259603959</v>
      </c>
      <c r="E59">
        <v>3642.62259603959</v>
      </c>
      <c r="F59">
        <v>1821.31129801979</v>
      </c>
      <c r="G59">
        <v>910.655649009897</v>
      </c>
      <c r="H59">
        <v>1457.04903841584</v>
      </c>
      <c r="I59">
        <v>1165.63923073267</v>
      </c>
      <c r="J59">
        <v>910.655649009897</v>
      </c>
      <c r="K59">
        <v>1821.31129801979</v>
      </c>
      <c r="L59">
        <v>910.655649009897</v>
      </c>
      <c r="M59">
        <v>910.655649009897</v>
      </c>
    </row>
    <row r="60" spans="1:13">
      <c r="A60">
        <v>59</v>
      </c>
      <c r="B60">
        <v>4651.71037626356</v>
      </c>
      <c r="C60">
        <v>46517.1037626356</v>
      </c>
      <c r="D60">
        <v>3721.36830101085</v>
      </c>
      <c r="E60">
        <v>3721.36830101085</v>
      </c>
      <c r="F60">
        <v>1860.68415050543</v>
      </c>
      <c r="G60">
        <v>930.342075252713</v>
      </c>
      <c r="H60">
        <v>1488.54732040434</v>
      </c>
      <c r="I60">
        <v>1190.83785632347</v>
      </c>
      <c r="J60">
        <v>930.342075252713</v>
      </c>
      <c r="K60">
        <v>1860.68415050543</v>
      </c>
      <c r="L60">
        <v>930.342075252713</v>
      </c>
      <c r="M60">
        <v>930.342075252713</v>
      </c>
    </row>
    <row r="61" spans="1:13">
      <c r="A61">
        <v>60</v>
      </c>
      <c r="B61">
        <v>4750.88411942514</v>
      </c>
      <c r="C61">
        <v>47508.8411942514</v>
      </c>
      <c r="D61">
        <v>3800.70729554011</v>
      </c>
      <c r="E61">
        <v>3800.70729554011</v>
      </c>
      <c r="F61">
        <v>1900.35364777006</v>
      </c>
      <c r="G61">
        <v>950.176823885029</v>
      </c>
      <c r="H61">
        <v>1520.28291821605</v>
      </c>
      <c r="I61">
        <v>1216.22633457284</v>
      </c>
      <c r="J61">
        <v>950.176823885029</v>
      </c>
      <c r="K61">
        <v>1900.35364777006</v>
      </c>
      <c r="L61">
        <v>950.176823885029</v>
      </c>
      <c r="M61">
        <v>950.176823885029</v>
      </c>
    </row>
    <row r="62" spans="1:13">
      <c r="A62">
        <v>61</v>
      </c>
      <c r="B62">
        <v>4850.79947453422</v>
      </c>
      <c r="C62">
        <v>48507.9947453423</v>
      </c>
      <c r="D62">
        <v>3880.63957962738</v>
      </c>
      <c r="E62">
        <v>3880.63957962738</v>
      </c>
      <c r="F62">
        <v>1940.31978981369</v>
      </c>
      <c r="G62">
        <v>970.159894906845</v>
      </c>
      <c r="H62">
        <v>1552.25583185095</v>
      </c>
      <c r="I62">
        <v>1241.80466548076</v>
      </c>
      <c r="J62">
        <v>970.159894906845</v>
      </c>
      <c r="K62">
        <v>1940.31978981369</v>
      </c>
      <c r="L62">
        <v>970.159894906845</v>
      </c>
      <c r="M62">
        <v>970.159894906845</v>
      </c>
    </row>
    <row r="63" spans="1:13">
      <c r="A63">
        <v>62</v>
      </c>
      <c r="B63">
        <v>4951.45644159081</v>
      </c>
      <c r="C63">
        <v>49514.5644159081</v>
      </c>
      <c r="D63">
        <v>3961.16515327265</v>
      </c>
      <c r="E63">
        <v>3961.16515327265</v>
      </c>
      <c r="F63">
        <v>1980.58257663632</v>
      </c>
      <c r="G63">
        <v>990.291288318162</v>
      </c>
      <c r="H63">
        <v>1584.46606130906</v>
      </c>
      <c r="I63">
        <v>1267.57284904725</v>
      </c>
      <c r="J63">
        <v>990.291288318162</v>
      </c>
      <c r="K63">
        <v>1980.58257663632</v>
      </c>
      <c r="L63">
        <v>990.291288318162</v>
      </c>
      <c r="M63">
        <v>990.291288318162</v>
      </c>
    </row>
    <row r="64" spans="1:13">
      <c r="A64">
        <v>63</v>
      </c>
      <c r="B64">
        <v>5052.8550205949</v>
      </c>
      <c r="C64">
        <v>50528.550205949</v>
      </c>
      <c r="D64">
        <v>4042.28401647592</v>
      </c>
      <c r="E64">
        <v>4042.28401647592</v>
      </c>
      <c r="F64">
        <v>2021.14200823796</v>
      </c>
      <c r="G64">
        <v>1010.57100411898</v>
      </c>
      <c r="H64">
        <v>1616.91360659037</v>
      </c>
      <c r="I64">
        <v>1293.53088527229</v>
      </c>
      <c r="J64">
        <v>1010.57100411898</v>
      </c>
      <c r="K64">
        <v>2021.14200823796</v>
      </c>
      <c r="L64">
        <v>1010.57100411898</v>
      </c>
      <c r="M64">
        <v>1010.57100411898</v>
      </c>
    </row>
    <row r="65" spans="1:13">
      <c r="A65">
        <v>64</v>
      </c>
      <c r="B65">
        <v>5154.99521154649</v>
      </c>
      <c r="C65">
        <v>51549.9521154649</v>
      </c>
      <c r="D65">
        <v>4123.99616923719</v>
      </c>
      <c r="E65">
        <v>4123.99616923719</v>
      </c>
      <c r="F65">
        <v>2061.9980846186</v>
      </c>
      <c r="G65">
        <v>1030.9990423093</v>
      </c>
      <c r="H65">
        <v>1649.59846769488</v>
      </c>
      <c r="I65">
        <v>1319.6787741559</v>
      </c>
      <c r="J65">
        <v>1030.9990423093</v>
      </c>
      <c r="K65">
        <v>2061.9980846186</v>
      </c>
      <c r="L65">
        <v>1030.9990423093</v>
      </c>
      <c r="M65">
        <v>1030.9990423093</v>
      </c>
    </row>
    <row r="66" spans="1:13">
      <c r="A66">
        <v>65</v>
      </c>
      <c r="B66">
        <v>5257.87701444559</v>
      </c>
      <c r="C66">
        <v>52578.7701444559</v>
      </c>
      <c r="D66">
        <v>4206.30161155647</v>
      </c>
      <c r="E66">
        <v>4206.30161155647</v>
      </c>
      <c r="F66">
        <v>2103.15080577824</v>
      </c>
      <c r="G66">
        <v>1051.57540288912</v>
      </c>
      <c r="H66">
        <v>1682.52064462259</v>
      </c>
      <c r="I66">
        <v>1346.01651569807</v>
      </c>
      <c r="J66">
        <v>1051.57540288912</v>
      </c>
      <c r="K66">
        <v>2103.15080577824</v>
      </c>
      <c r="L66">
        <v>1051.57540288912</v>
      </c>
      <c r="M66">
        <v>1051.57540288912</v>
      </c>
    </row>
    <row r="67" spans="1:13">
      <c r="A67">
        <v>66</v>
      </c>
      <c r="B67">
        <v>5361.50042929219</v>
      </c>
      <c r="C67">
        <v>53615.0042929219</v>
      </c>
      <c r="D67">
        <v>4289.20034343375</v>
      </c>
      <c r="E67">
        <v>4289.20034343375</v>
      </c>
      <c r="F67">
        <v>2144.60017171688</v>
      </c>
      <c r="G67">
        <v>1072.30008585844</v>
      </c>
      <c r="H67">
        <v>1715.6801373735</v>
      </c>
      <c r="I67">
        <v>1372.5441098988</v>
      </c>
      <c r="J67">
        <v>1072.30008585844</v>
      </c>
      <c r="K67">
        <v>2144.60017171688</v>
      </c>
      <c r="L67">
        <v>1072.30008585844</v>
      </c>
      <c r="M67">
        <v>1072.30008585844</v>
      </c>
    </row>
    <row r="68" spans="1:13">
      <c r="A68">
        <v>67</v>
      </c>
      <c r="B68">
        <v>5465.86545608629</v>
      </c>
      <c r="C68">
        <v>54658.6545608629</v>
      </c>
      <c r="D68">
        <v>4372.69236486903</v>
      </c>
      <c r="E68">
        <v>4372.69236486903</v>
      </c>
      <c r="F68">
        <v>2186.34618243452</v>
      </c>
      <c r="G68">
        <v>1093.17309121726</v>
      </c>
      <c r="H68">
        <v>1749.07694594761</v>
      </c>
      <c r="I68">
        <v>1399.26155675809</v>
      </c>
      <c r="J68">
        <v>1093.17309121726</v>
      </c>
      <c r="K68">
        <v>2186.34618243452</v>
      </c>
      <c r="L68">
        <v>1093.17309121726</v>
      </c>
      <c r="M68">
        <v>1093.17309121726</v>
      </c>
    </row>
    <row r="69" spans="1:13">
      <c r="A69">
        <v>68</v>
      </c>
      <c r="B69">
        <v>5570.9720948279</v>
      </c>
      <c r="C69">
        <v>55709.720948279</v>
      </c>
      <c r="D69">
        <v>4456.77767586232</v>
      </c>
      <c r="E69">
        <v>4456.77767586232</v>
      </c>
      <c r="F69">
        <v>2228.38883793116</v>
      </c>
      <c r="G69">
        <v>1114.19441896558</v>
      </c>
      <c r="H69">
        <v>1782.71107034493</v>
      </c>
      <c r="I69">
        <v>1426.16885627594</v>
      </c>
      <c r="J69">
        <v>1114.19441896558</v>
      </c>
      <c r="K69">
        <v>2228.38883793116</v>
      </c>
      <c r="L69">
        <v>1114.19441896558</v>
      </c>
      <c r="M69">
        <v>1114.19441896558</v>
      </c>
    </row>
    <row r="70" spans="1:13">
      <c r="A70">
        <v>69</v>
      </c>
      <c r="B70">
        <v>5676.82034551701</v>
      </c>
      <c r="C70">
        <v>56768.2034551701</v>
      </c>
      <c r="D70">
        <v>4541.4562764136</v>
      </c>
      <c r="E70">
        <v>4541.4562764136</v>
      </c>
      <c r="F70">
        <v>2270.7281382068</v>
      </c>
      <c r="G70">
        <v>1135.3640691034</v>
      </c>
      <c r="H70">
        <v>1816.58251056544</v>
      </c>
      <c r="I70">
        <v>1453.26600845235</v>
      </c>
      <c r="J70">
        <v>1135.3640691034</v>
      </c>
      <c r="K70">
        <v>2270.7281382068</v>
      </c>
      <c r="L70">
        <v>1135.3640691034</v>
      </c>
      <c r="M70">
        <v>1135.3640691034</v>
      </c>
    </row>
    <row r="71" spans="1:13">
      <c r="A71">
        <v>70</v>
      </c>
      <c r="B71">
        <v>5783.41020815362</v>
      </c>
      <c r="C71">
        <v>57834.1020815362</v>
      </c>
      <c r="D71">
        <v>4626.7281665229</v>
      </c>
      <c r="E71">
        <v>4626.7281665229</v>
      </c>
      <c r="F71">
        <v>2313.36408326145</v>
      </c>
      <c r="G71">
        <v>1156.68204163072</v>
      </c>
      <c r="H71">
        <v>1850.69126660916</v>
      </c>
      <c r="I71">
        <v>1480.55301328733</v>
      </c>
      <c r="J71">
        <v>1156.68204163072</v>
      </c>
      <c r="K71">
        <v>2313.36408326145</v>
      </c>
      <c r="L71">
        <v>1156.68204163072</v>
      </c>
      <c r="M71">
        <v>1156.68204163072</v>
      </c>
    </row>
    <row r="72" spans="1:13">
      <c r="A72">
        <v>71</v>
      </c>
      <c r="B72">
        <v>5890.74168273774</v>
      </c>
      <c r="C72">
        <v>58907.4168273774</v>
      </c>
      <c r="D72">
        <v>4712.59334619019</v>
      </c>
      <c r="E72">
        <v>4712.59334619019</v>
      </c>
      <c r="F72">
        <v>2356.29667309509</v>
      </c>
      <c r="G72">
        <v>1178.14833654755</v>
      </c>
      <c r="H72">
        <v>1885.03733847608</v>
      </c>
      <c r="I72">
        <v>1508.02987078086</v>
      </c>
      <c r="J72">
        <v>1178.14833654755</v>
      </c>
      <c r="K72">
        <v>2356.29667309509</v>
      </c>
      <c r="L72">
        <v>1178.14833654755</v>
      </c>
      <c r="M72">
        <v>1178.14833654755</v>
      </c>
    </row>
    <row r="73" spans="1:13">
      <c r="A73">
        <v>72</v>
      </c>
      <c r="B73">
        <v>5998.81476926935</v>
      </c>
      <c r="C73">
        <v>59988.1476926935</v>
      </c>
      <c r="D73">
        <v>4799.05181541548</v>
      </c>
      <c r="E73">
        <v>4799.05181541548</v>
      </c>
      <c r="F73">
        <v>2399.52590770774</v>
      </c>
      <c r="G73">
        <v>1199.76295385387</v>
      </c>
      <c r="H73">
        <v>1919.62072616619</v>
      </c>
      <c r="I73">
        <v>1535.69658093295</v>
      </c>
      <c r="J73">
        <v>1199.76295385387</v>
      </c>
      <c r="K73">
        <v>2399.52590770774</v>
      </c>
      <c r="L73">
        <v>1199.76295385387</v>
      </c>
      <c r="M73">
        <v>1199.76295385387</v>
      </c>
    </row>
    <row r="74" spans="1:13">
      <c r="A74">
        <v>73</v>
      </c>
      <c r="B74">
        <v>6107.62946774848</v>
      </c>
      <c r="C74">
        <v>61076.2946774848</v>
      </c>
      <c r="D74">
        <v>4886.10357419878</v>
      </c>
      <c r="E74">
        <v>4886.10357419878</v>
      </c>
      <c r="F74">
        <v>2443.05178709939</v>
      </c>
      <c r="G74">
        <v>1221.5258935497</v>
      </c>
      <c r="H74">
        <v>1954.44142967951</v>
      </c>
      <c r="I74">
        <v>1563.55314374361</v>
      </c>
      <c r="J74">
        <v>1221.5258935497</v>
      </c>
      <c r="K74">
        <v>2443.05178709939</v>
      </c>
      <c r="L74">
        <v>1221.5258935497</v>
      </c>
      <c r="M74">
        <v>1221.5258935497</v>
      </c>
    </row>
    <row r="75" spans="1:13">
      <c r="A75">
        <v>74</v>
      </c>
      <c r="B75">
        <v>6217.1857781751</v>
      </c>
      <c r="C75">
        <v>62171.857781751</v>
      </c>
      <c r="D75">
        <v>4973.74862254008</v>
      </c>
      <c r="E75">
        <v>4973.74862254008</v>
      </c>
      <c r="F75">
        <v>2486.87431127004</v>
      </c>
      <c r="G75">
        <v>1243.43715563502</v>
      </c>
      <c r="H75">
        <v>1989.49944901603</v>
      </c>
      <c r="I75">
        <v>1591.59955921283</v>
      </c>
      <c r="J75">
        <v>1243.43715563502</v>
      </c>
      <c r="K75">
        <v>2486.87431127004</v>
      </c>
      <c r="L75">
        <v>1243.43715563502</v>
      </c>
      <c r="M75">
        <v>1243.43715563502</v>
      </c>
    </row>
    <row r="76" spans="1:13">
      <c r="A76">
        <v>75</v>
      </c>
      <c r="B76">
        <v>6327.48370054923</v>
      </c>
      <c r="C76">
        <v>63274.8370054923</v>
      </c>
      <c r="D76">
        <v>5061.98696043939</v>
      </c>
      <c r="E76">
        <v>5061.98696043939</v>
      </c>
      <c r="F76">
        <v>2530.99348021969</v>
      </c>
      <c r="G76">
        <v>1265.49674010985</v>
      </c>
      <c r="H76">
        <v>2024.79478417575</v>
      </c>
      <c r="I76">
        <v>1619.8358273406</v>
      </c>
      <c r="J76">
        <v>1265.49674010985</v>
      </c>
      <c r="K76">
        <v>2530.99348021969</v>
      </c>
      <c r="L76">
        <v>1265.49674010985</v>
      </c>
      <c r="M76">
        <v>1265.49674010985</v>
      </c>
    </row>
    <row r="77" spans="1:13">
      <c r="A77">
        <v>76</v>
      </c>
      <c r="B77">
        <v>6438.52323487086</v>
      </c>
      <c r="C77">
        <v>64385.2323487086</v>
      </c>
      <c r="D77">
        <v>5150.81858789669</v>
      </c>
      <c r="E77">
        <v>5150.81858789669</v>
      </c>
      <c r="F77">
        <v>2575.40929394835</v>
      </c>
      <c r="G77">
        <v>1287.70464697417</v>
      </c>
      <c r="H77">
        <v>2060.32743515868</v>
      </c>
      <c r="I77">
        <v>1648.26194812694</v>
      </c>
      <c r="J77">
        <v>1287.70464697417</v>
      </c>
      <c r="K77">
        <v>2575.40929394835</v>
      </c>
      <c r="L77">
        <v>1287.70464697417</v>
      </c>
      <c r="M77">
        <v>1287.70464697417</v>
      </c>
    </row>
    <row r="78" spans="1:13">
      <c r="A78">
        <v>77</v>
      </c>
      <c r="B78">
        <v>6550.30438114</v>
      </c>
      <c r="C78">
        <v>65503.0438114</v>
      </c>
      <c r="D78">
        <v>5240.243504912</v>
      </c>
      <c r="E78">
        <v>5240.243504912</v>
      </c>
      <c r="F78">
        <v>2620.121752456</v>
      </c>
      <c r="G78">
        <v>1310.060876228</v>
      </c>
      <c r="H78">
        <v>2096.0974019648</v>
      </c>
      <c r="I78">
        <v>1676.87792157184</v>
      </c>
      <c r="J78">
        <v>1310.060876228</v>
      </c>
      <c r="K78">
        <v>2620.121752456</v>
      </c>
      <c r="L78">
        <v>1310.060876228</v>
      </c>
      <c r="M78">
        <v>1310.060876228</v>
      </c>
    </row>
    <row r="79" spans="1:13">
      <c r="A79">
        <v>78</v>
      </c>
      <c r="B79">
        <v>6662.82713935664</v>
      </c>
      <c r="C79">
        <v>66628.2713935664</v>
      </c>
      <c r="D79">
        <v>5330.26171148531</v>
      </c>
      <c r="E79">
        <v>5330.26171148531</v>
      </c>
      <c r="F79">
        <v>2665.13085574266</v>
      </c>
      <c r="G79">
        <v>1332.56542787133</v>
      </c>
      <c r="H79">
        <v>2132.10468459412</v>
      </c>
      <c r="I79">
        <v>1705.6837476753</v>
      </c>
      <c r="J79">
        <v>1332.56542787133</v>
      </c>
      <c r="K79">
        <v>2665.13085574266</v>
      </c>
      <c r="L79">
        <v>1332.56542787133</v>
      </c>
      <c r="M79">
        <v>1332.56542787133</v>
      </c>
    </row>
    <row r="80" spans="1:13">
      <c r="A80">
        <v>79</v>
      </c>
      <c r="B80">
        <v>6776.09150952078</v>
      </c>
      <c r="C80">
        <v>67760.9150952078</v>
      </c>
      <c r="D80">
        <v>5420.87320761662</v>
      </c>
      <c r="E80">
        <v>5420.87320761662</v>
      </c>
      <c r="F80">
        <v>2710.43660380831</v>
      </c>
      <c r="G80">
        <v>1355.21830190416</v>
      </c>
      <c r="H80">
        <v>2168.34928304665</v>
      </c>
      <c r="I80">
        <v>1734.67942643732</v>
      </c>
      <c r="J80">
        <v>1355.21830190416</v>
      </c>
      <c r="K80">
        <v>2710.43660380831</v>
      </c>
      <c r="L80">
        <v>1355.21830190416</v>
      </c>
      <c r="M80">
        <v>1355.21830190416</v>
      </c>
    </row>
    <row r="81" spans="1:13">
      <c r="A81">
        <v>80</v>
      </c>
      <c r="B81">
        <v>6890.09749163243</v>
      </c>
      <c r="C81">
        <v>68900.9749163243</v>
      </c>
      <c r="D81">
        <v>5512.07799330594</v>
      </c>
      <c r="E81">
        <v>5512.07799330594</v>
      </c>
      <c r="F81">
        <v>2756.03899665297</v>
      </c>
      <c r="G81">
        <v>1378.01949832649</v>
      </c>
      <c r="H81">
        <v>2204.83119732238</v>
      </c>
      <c r="I81">
        <v>1763.8649578579</v>
      </c>
      <c r="J81">
        <v>1378.01949832649</v>
      </c>
      <c r="K81">
        <v>2756.03899665297</v>
      </c>
      <c r="L81">
        <v>1378.01949832649</v>
      </c>
      <c r="M81">
        <v>1378.01949832649</v>
      </c>
    </row>
    <row r="82" spans="1:13">
      <c r="A82">
        <v>81</v>
      </c>
      <c r="B82">
        <v>7004.84508569157</v>
      </c>
      <c r="C82">
        <v>70048.4508569157</v>
      </c>
      <c r="D82">
        <v>5603.87606855326</v>
      </c>
      <c r="E82">
        <v>5603.87606855326</v>
      </c>
      <c r="F82">
        <v>2801.93803427663</v>
      </c>
      <c r="G82">
        <v>1400.96901713831</v>
      </c>
      <c r="H82">
        <v>2241.5504274213</v>
      </c>
      <c r="I82">
        <v>1793.24034193704</v>
      </c>
      <c r="J82">
        <v>1400.96901713831</v>
      </c>
      <c r="K82">
        <v>2801.93803427663</v>
      </c>
      <c r="L82">
        <v>1400.96901713831</v>
      </c>
      <c r="M82">
        <v>1400.96901713831</v>
      </c>
    </row>
    <row r="83" spans="1:13">
      <c r="A83">
        <v>82</v>
      </c>
      <c r="B83">
        <v>7120.33429169823</v>
      </c>
      <c r="C83">
        <v>71203.3429169823</v>
      </c>
      <c r="D83">
        <v>5696.26743335858</v>
      </c>
      <c r="E83">
        <v>5696.26743335858</v>
      </c>
      <c r="F83">
        <v>2848.13371667929</v>
      </c>
      <c r="G83">
        <v>1424.06685833965</v>
      </c>
      <c r="H83">
        <v>2278.50697334343</v>
      </c>
      <c r="I83">
        <v>1822.80557867475</v>
      </c>
      <c r="J83">
        <v>1424.06685833965</v>
      </c>
      <c r="K83">
        <v>2848.13371667929</v>
      </c>
      <c r="L83">
        <v>1424.06685833965</v>
      </c>
      <c r="M83">
        <v>1424.06685833965</v>
      </c>
    </row>
    <row r="84" spans="1:13">
      <c r="A84">
        <v>83</v>
      </c>
      <c r="B84">
        <v>7236.56510965238</v>
      </c>
      <c r="C84">
        <v>72365.6510965238</v>
      </c>
      <c r="D84">
        <v>5789.25208772191</v>
      </c>
      <c r="E84">
        <v>5789.25208772191</v>
      </c>
      <c r="F84">
        <v>2894.62604386095</v>
      </c>
      <c r="G84">
        <v>1447.31302193048</v>
      </c>
      <c r="H84">
        <v>2315.70083508876</v>
      </c>
      <c r="I84">
        <v>1852.56066807101</v>
      </c>
      <c r="J84">
        <v>1447.31302193048</v>
      </c>
      <c r="K84">
        <v>2894.62604386095</v>
      </c>
      <c r="L84">
        <v>1447.31302193048</v>
      </c>
      <c r="M84">
        <v>1447.31302193048</v>
      </c>
    </row>
    <row r="85" spans="1:13">
      <c r="A85">
        <v>84</v>
      </c>
      <c r="B85">
        <v>7353.53753955404</v>
      </c>
      <c r="C85">
        <v>73535.3753955404</v>
      </c>
      <c r="D85">
        <v>5882.83003164323</v>
      </c>
      <c r="E85">
        <v>5882.83003164323</v>
      </c>
      <c r="F85">
        <v>2941.41501582162</v>
      </c>
      <c r="G85">
        <v>1470.70750791081</v>
      </c>
      <c r="H85">
        <v>2353.13201265729</v>
      </c>
      <c r="I85">
        <v>1882.50561012583</v>
      </c>
      <c r="J85">
        <v>1470.70750791081</v>
      </c>
      <c r="K85">
        <v>2941.41501582162</v>
      </c>
      <c r="L85">
        <v>1470.70750791081</v>
      </c>
      <c r="M85">
        <v>1470.70750791081</v>
      </c>
    </row>
    <row r="86" spans="1:13">
      <c r="A86">
        <v>85</v>
      </c>
      <c r="B86">
        <v>7471.2515814032</v>
      </c>
      <c r="C86">
        <v>74712.515814032</v>
      </c>
      <c r="D86">
        <v>5977.00126512256</v>
      </c>
      <c r="E86">
        <v>5977.00126512256</v>
      </c>
      <c r="F86">
        <v>2988.50063256128</v>
      </c>
      <c r="G86">
        <v>1494.25031628064</v>
      </c>
      <c r="H86">
        <v>2390.80050604902</v>
      </c>
      <c r="I86">
        <v>1912.64040483922</v>
      </c>
      <c r="J86">
        <v>1494.25031628064</v>
      </c>
      <c r="K86">
        <v>2988.50063256128</v>
      </c>
      <c r="L86">
        <v>1494.25031628064</v>
      </c>
      <c r="M86">
        <v>1494.25031628064</v>
      </c>
    </row>
    <row r="87" spans="1:13">
      <c r="A87">
        <v>86</v>
      </c>
      <c r="B87">
        <v>7589.70723519987</v>
      </c>
      <c r="C87">
        <v>75897.0723519987</v>
      </c>
      <c r="D87">
        <v>6071.7657881599</v>
      </c>
      <c r="E87">
        <v>6071.7657881599</v>
      </c>
      <c r="F87">
        <v>3035.88289407995</v>
      </c>
      <c r="G87">
        <v>1517.94144703997</v>
      </c>
      <c r="H87">
        <v>2428.70631526396</v>
      </c>
      <c r="I87">
        <v>1942.96505221117</v>
      </c>
      <c r="J87">
        <v>1517.94144703997</v>
      </c>
      <c r="K87">
        <v>3035.88289407995</v>
      </c>
      <c r="L87">
        <v>1517.94144703997</v>
      </c>
      <c r="M87">
        <v>1517.94144703997</v>
      </c>
    </row>
    <row r="88" spans="1:13">
      <c r="A88">
        <v>87</v>
      </c>
      <c r="B88">
        <v>7708.90450094404</v>
      </c>
      <c r="C88">
        <v>77089.0450094404</v>
      </c>
      <c r="D88">
        <v>6167.12360075523</v>
      </c>
      <c r="E88">
        <v>6167.12360075523</v>
      </c>
      <c r="F88">
        <v>3083.56180037761</v>
      </c>
      <c r="G88">
        <v>1541.78090018881</v>
      </c>
      <c r="H88">
        <v>2466.84944030209</v>
      </c>
      <c r="I88">
        <v>1973.47955224167</v>
      </c>
      <c r="J88">
        <v>1541.78090018881</v>
      </c>
      <c r="K88">
        <v>3083.56180037761</v>
      </c>
      <c r="L88">
        <v>1541.78090018881</v>
      </c>
      <c r="M88">
        <v>1541.78090018881</v>
      </c>
    </row>
    <row r="89" spans="1:13">
      <c r="A89">
        <v>88</v>
      </c>
      <c r="B89">
        <v>7828.84337863571</v>
      </c>
      <c r="C89">
        <v>78288.4337863571</v>
      </c>
      <c r="D89">
        <v>6263.07470290857</v>
      </c>
      <c r="E89">
        <v>6263.07470290857</v>
      </c>
      <c r="F89">
        <v>3131.53735145428</v>
      </c>
      <c r="G89">
        <v>1565.76867572714</v>
      </c>
      <c r="H89">
        <v>2505.22988116343</v>
      </c>
      <c r="I89">
        <v>2004.18390493074</v>
      </c>
      <c r="J89">
        <v>1565.76867572714</v>
      </c>
      <c r="K89">
        <v>3131.53735145428</v>
      </c>
      <c r="L89">
        <v>1565.76867572714</v>
      </c>
      <c r="M89">
        <v>1565.76867572714</v>
      </c>
    </row>
    <row r="90" spans="1:13">
      <c r="A90">
        <v>89</v>
      </c>
      <c r="B90">
        <v>7949.52386827488</v>
      </c>
      <c r="C90">
        <v>79495.2386827489</v>
      </c>
      <c r="D90">
        <v>6359.61909461991</v>
      </c>
      <c r="E90">
        <v>6359.61909461991</v>
      </c>
      <c r="F90">
        <v>3179.80954730995</v>
      </c>
      <c r="G90">
        <v>1589.90477365498</v>
      </c>
      <c r="H90">
        <v>2543.84763784796</v>
      </c>
      <c r="I90">
        <v>2035.07811027837</v>
      </c>
      <c r="J90">
        <v>1589.90477365498</v>
      </c>
      <c r="K90">
        <v>3179.80954730995</v>
      </c>
      <c r="L90">
        <v>1589.90477365498</v>
      </c>
      <c r="M90">
        <v>1589.90477365498</v>
      </c>
    </row>
    <row r="91" spans="1:13">
      <c r="A91">
        <v>90</v>
      </c>
      <c r="B91">
        <v>8070.94596986156</v>
      </c>
      <c r="C91">
        <v>80709.4596986156</v>
      </c>
      <c r="D91">
        <v>6456.75677588925</v>
      </c>
      <c r="E91">
        <v>6456.75677588925</v>
      </c>
      <c r="F91">
        <v>3228.37838794463</v>
      </c>
      <c r="G91">
        <v>1614.18919397231</v>
      </c>
      <c r="H91">
        <v>2582.7027103557</v>
      </c>
      <c r="I91">
        <v>2066.16216828456</v>
      </c>
      <c r="J91">
        <v>1614.18919397231</v>
      </c>
      <c r="K91">
        <v>3228.37838794463</v>
      </c>
      <c r="L91">
        <v>1614.18919397231</v>
      </c>
      <c r="M91">
        <v>1614.18919397231</v>
      </c>
    </row>
    <row r="92" spans="1:13">
      <c r="A92">
        <v>91</v>
      </c>
      <c r="B92">
        <v>8193.10968339575</v>
      </c>
      <c r="C92">
        <v>81931.0968339575</v>
      </c>
      <c r="D92">
        <v>6554.4877467166</v>
      </c>
      <c r="E92">
        <v>6554.4877467166</v>
      </c>
      <c r="F92">
        <v>3277.2438733583</v>
      </c>
      <c r="G92">
        <v>1638.62193667915</v>
      </c>
      <c r="H92">
        <v>2621.79509868664</v>
      </c>
      <c r="I92">
        <v>2097.43607894931</v>
      </c>
      <c r="J92">
        <v>1638.62193667915</v>
      </c>
      <c r="K92">
        <v>3277.2438733583</v>
      </c>
      <c r="L92">
        <v>1638.62193667915</v>
      </c>
      <c r="M92">
        <v>1638.62193667915</v>
      </c>
    </row>
    <row r="93" spans="1:13">
      <c r="A93">
        <v>92</v>
      </c>
      <c r="B93">
        <v>8316.01500887743</v>
      </c>
      <c r="C93">
        <v>83160.1500887743</v>
      </c>
      <c r="D93">
        <v>6652.81200710195</v>
      </c>
      <c r="E93">
        <v>6652.81200710195</v>
      </c>
      <c r="F93">
        <v>3326.40600355097</v>
      </c>
      <c r="G93">
        <v>1663.20300177549</v>
      </c>
      <c r="H93">
        <v>2661.12480284078</v>
      </c>
      <c r="I93">
        <v>2128.89984227262</v>
      </c>
      <c r="J93">
        <v>1663.20300177549</v>
      </c>
      <c r="K93">
        <v>3326.40600355097</v>
      </c>
      <c r="L93">
        <v>1663.20300177549</v>
      </c>
      <c r="M93">
        <v>1663.20300177549</v>
      </c>
    </row>
    <row r="94" spans="1:13">
      <c r="A94">
        <v>93</v>
      </c>
      <c r="B94">
        <v>8439.66194630662</v>
      </c>
      <c r="C94">
        <v>84396.6194630662</v>
      </c>
      <c r="D94">
        <v>6751.7295570453</v>
      </c>
      <c r="E94">
        <v>6751.7295570453</v>
      </c>
      <c r="F94">
        <v>3375.86477852265</v>
      </c>
      <c r="G94">
        <v>1687.93238926132</v>
      </c>
      <c r="H94">
        <v>2700.69182281812</v>
      </c>
      <c r="I94">
        <v>2160.55345825449</v>
      </c>
      <c r="J94">
        <v>1687.93238926132</v>
      </c>
      <c r="K94">
        <v>3375.86477852265</v>
      </c>
      <c r="L94">
        <v>1687.93238926132</v>
      </c>
      <c r="M94">
        <v>1687.93238926132</v>
      </c>
    </row>
    <row r="95" spans="1:13">
      <c r="A95">
        <v>94</v>
      </c>
      <c r="B95">
        <v>8564.05049568331</v>
      </c>
      <c r="C95">
        <v>85640.5049568331</v>
      </c>
      <c r="D95">
        <v>6851.24039654665</v>
      </c>
      <c r="E95">
        <v>6851.24039654665</v>
      </c>
      <c r="F95">
        <v>3425.62019827332</v>
      </c>
      <c r="G95">
        <v>1712.81009913666</v>
      </c>
      <c r="H95">
        <v>2740.49615861866</v>
      </c>
      <c r="I95">
        <v>2192.39692689493</v>
      </c>
      <c r="J95">
        <v>1712.81009913666</v>
      </c>
      <c r="K95">
        <v>3425.62019827332</v>
      </c>
      <c r="L95">
        <v>1712.81009913666</v>
      </c>
      <c r="M95">
        <v>1712.81009913666</v>
      </c>
    </row>
    <row r="96" spans="1:13">
      <c r="A96">
        <v>95</v>
      </c>
      <c r="B96">
        <v>8689.18065700751</v>
      </c>
      <c r="C96">
        <v>86891.8065700751</v>
      </c>
      <c r="D96">
        <v>6951.34452560601</v>
      </c>
      <c r="E96">
        <v>6951.34452560601</v>
      </c>
      <c r="F96">
        <v>3475.672262803</v>
      </c>
      <c r="G96">
        <v>1737.8361314015</v>
      </c>
      <c r="H96">
        <v>2780.5378102424</v>
      </c>
      <c r="I96">
        <v>2224.43024819392</v>
      </c>
      <c r="J96">
        <v>1737.8361314015</v>
      </c>
      <c r="K96">
        <v>3475.672262803</v>
      </c>
      <c r="L96">
        <v>1737.8361314015</v>
      </c>
      <c r="M96">
        <v>1737.8361314015</v>
      </c>
    </row>
    <row r="97" spans="1:13">
      <c r="A97">
        <v>96</v>
      </c>
      <c r="B97">
        <v>8815.05243027921</v>
      </c>
      <c r="C97">
        <v>88150.5243027921</v>
      </c>
      <c r="D97">
        <v>7052.04194422336</v>
      </c>
      <c r="E97">
        <v>7052.04194422336</v>
      </c>
      <c r="F97">
        <v>3526.02097211168</v>
      </c>
      <c r="G97">
        <v>1763.01048605584</v>
      </c>
      <c r="H97">
        <v>2820.81677768935</v>
      </c>
      <c r="I97">
        <v>2256.65342215148</v>
      </c>
      <c r="J97">
        <v>1763.01048605584</v>
      </c>
      <c r="K97">
        <v>3526.02097211168</v>
      </c>
      <c r="L97">
        <v>1763.01048605584</v>
      </c>
      <c r="M97">
        <v>1763.01048605584</v>
      </c>
    </row>
    <row r="98" spans="1:13">
      <c r="A98">
        <v>97</v>
      </c>
      <c r="B98">
        <v>8941.66581549841</v>
      </c>
      <c r="C98">
        <v>89416.6581549841</v>
      </c>
      <c r="D98">
        <v>7153.33265239873</v>
      </c>
      <c r="E98">
        <v>7153.33265239873</v>
      </c>
      <c r="F98">
        <v>3576.66632619936</v>
      </c>
      <c r="G98">
        <v>1788.33316309968</v>
      </c>
      <c r="H98">
        <v>2861.33306095949</v>
      </c>
      <c r="I98">
        <v>2289.06644876759</v>
      </c>
      <c r="J98">
        <v>1788.33316309968</v>
      </c>
      <c r="K98">
        <v>3576.66632619936</v>
      </c>
      <c r="L98">
        <v>1788.33316309968</v>
      </c>
      <c r="M98">
        <v>1788.33316309968</v>
      </c>
    </row>
    <row r="99" spans="1:13">
      <c r="A99">
        <v>98</v>
      </c>
      <c r="B99">
        <v>9069.02081266511</v>
      </c>
      <c r="C99">
        <v>90690.2081266511</v>
      </c>
      <c r="D99">
        <v>7255.21665013209</v>
      </c>
      <c r="E99">
        <v>7255.21665013209</v>
      </c>
      <c r="F99">
        <v>3627.60832506604</v>
      </c>
      <c r="G99">
        <v>1813.80416253302</v>
      </c>
      <c r="H99">
        <v>2902.08666005284</v>
      </c>
      <c r="I99">
        <v>2321.66932804227</v>
      </c>
      <c r="J99">
        <v>1813.80416253302</v>
      </c>
      <c r="K99">
        <v>3627.60832506604</v>
      </c>
      <c r="L99">
        <v>1813.80416253302</v>
      </c>
      <c r="M99">
        <v>1813.80416253302</v>
      </c>
    </row>
    <row r="100" spans="1:13">
      <c r="A100">
        <v>99</v>
      </c>
      <c r="B100">
        <v>9197.11742177932</v>
      </c>
      <c r="C100">
        <v>91971.1742177932</v>
      </c>
      <c r="D100">
        <v>7357.69393742346</v>
      </c>
      <c r="E100">
        <v>7357.69393742346</v>
      </c>
      <c r="F100">
        <v>3678.84696871173</v>
      </c>
      <c r="G100">
        <v>1839.42348435586</v>
      </c>
      <c r="H100">
        <v>2943.07757496938</v>
      </c>
      <c r="I100">
        <v>2354.46205997551</v>
      </c>
      <c r="J100">
        <v>1839.42348435586</v>
      </c>
      <c r="K100">
        <v>3678.84696871173</v>
      </c>
      <c r="L100">
        <v>1839.42348435586</v>
      </c>
      <c r="M100">
        <v>1839.42348435586</v>
      </c>
    </row>
    <row r="101" spans="1:13">
      <c r="A101">
        <v>100</v>
      </c>
      <c r="B101">
        <v>9325.95564284103</v>
      </c>
      <c r="C101">
        <v>93259.5564284103</v>
      </c>
      <c r="D101">
        <v>7460.76451427283</v>
      </c>
      <c r="E101">
        <v>7460.76451427283</v>
      </c>
      <c r="F101">
        <v>3730.38225713641</v>
      </c>
      <c r="G101">
        <v>1865.19112856821</v>
      </c>
      <c r="H101">
        <v>2984.30580570913</v>
      </c>
      <c r="I101">
        <v>2387.4446445673</v>
      </c>
      <c r="J101">
        <v>1865.19112856821</v>
      </c>
      <c r="K101">
        <v>3730.38225713641</v>
      </c>
      <c r="L101">
        <v>1865.19112856821</v>
      </c>
      <c r="M101">
        <v>1865.19112856821</v>
      </c>
    </row>
    <row r="102" spans="1:13">
      <c r="A102">
        <v>101</v>
      </c>
      <c r="B102">
        <v>9455.53547585025</v>
      </c>
      <c r="C102">
        <v>94555.3547585025</v>
      </c>
      <c r="D102">
        <v>7564.4283806802</v>
      </c>
      <c r="E102">
        <v>7564.4283806802</v>
      </c>
      <c r="F102">
        <v>3782.2141903401</v>
      </c>
      <c r="G102">
        <v>1891.10709517005</v>
      </c>
      <c r="H102">
        <v>3025.77135227208</v>
      </c>
      <c r="I102">
        <v>2420.61708181766</v>
      </c>
      <c r="J102">
        <v>1891.10709517005</v>
      </c>
      <c r="K102">
        <v>3782.2141903401</v>
      </c>
      <c r="L102">
        <v>1891.10709517005</v>
      </c>
      <c r="M102">
        <v>1891.10709517005</v>
      </c>
    </row>
    <row r="103" spans="1:13">
      <c r="A103">
        <v>102</v>
      </c>
      <c r="B103">
        <v>9585.85692080697</v>
      </c>
      <c r="C103">
        <v>95858.5692080697</v>
      </c>
      <c r="D103">
        <v>7668.68553664557</v>
      </c>
      <c r="E103">
        <v>7668.68553664557</v>
      </c>
      <c r="F103">
        <v>3834.34276832279</v>
      </c>
      <c r="G103">
        <v>1917.17138416139</v>
      </c>
      <c r="H103">
        <v>3067.47421465823</v>
      </c>
      <c r="I103">
        <v>2453.97937172658</v>
      </c>
      <c r="J103">
        <v>1917.17138416139</v>
      </c>
      <c r="K103">
        <v>3834.34276832279</v>
      </c>
      <c r="L103">
        <v>1917.17138416139</v>
      </c>
      <c r="M103">
        <v>1917.17138416139</v>
      </c>
    </row>
    <row r="104" spans="1:13">
      <c r="A104">
        <v>103</v>
      </c>
      <c r="B104">
        <v>9716.91997771119</v>
      </c>
      <c r="C104">
        <v>97169.1997771119</v>
      </c>
      <c r="D104">
        <v>7773.53598216895</v>
      </c>
      <c r="E104">
        <v>7773.53598216895</v>
      </c>
      <c r="F104">
        <v>3886.76799108448</v>
      </c>
      <c r="G104">
        <v>1943.38399554224</v>
      </c>
      <c r="H104">
        <v>3109.41439286758</v>
      </c>
      <c r="I104">
        <v>2487.53151429406</v>
      </c>
      <c r="J104">
        <v>1943.38399554224</v>
      </c>
      <c r="K104">
        <v>3886.76799108448</v>
      </c>
      <c r="L104">
        <v>1943.38399554224</v>
      </c>
      <c r="M104">
        <v>1943.38399554224</v>
      </c>
    </row>
    <row r="105" spans="1:13">
      <c r="A105">
        <v>104</v>
      </c>
      <c r="B105">
        <v>9848.72464656291</v>
      </c>
      <c r="C105">
        <v>98487.2464656291</v>
      </c>
      <c r="D105">
        <v>7878.97971725033</v>
      </c>
      <c r="E105">
        <v>7878.97971725033</v>
      </c>
      <c r="F105">
        <v>3939.48985862517</v>
      </c>
      <c r="G105">
        <v>1969.74492931258</v>
      </c>
      <c r="H105">
        <v>3151.59188690013</v>
      </c>
      <c r="I105">
        <v>2521.27350952011</v>
      </c>
      <c r="J105">
        <v>1969.74492931258</v>
      </c>
      <c r="K105">
        <v>3939.48985862517</v>
      </c>
      <c r="L105">
        <v>1969.74492931258</v>
      </c>
      <c r="M105">
        <v>1969.74492931258</v>
      </c>
    </row>
    <row r="106" spans="1:13">
      <c r="A106">
        <v>105</v>
      </c>
      <c r="B106">
        <v>9981.27092736214</v>
      </c>
      <c r="C106">
        <v>99812.7092736214</v>
      </c>
      <c r="D106">
        <v>7985.01674188971</v>
      </c>
      <c r="E106">
        <v>7985.01674188971</v>
      </c>
      <c r="F106">
        <v>3992.50837094486</v>
      </c>
      <c r="G106">
        <v>1996.25418547243</v>
      </c>
      <c r="H106">
        <v>3194.00669675589</v>
      </c>
      <c r="I106">
        <v>2555.20535740471</v>
      </c>
      <c r="J106">
        <v>1996.25418547243</v>
      </c>
      <c r="K106">
        <v>3992.50837094486</v>
      </c>
      <c r="L106">
        <v>1996.25418547243</v>
      </c>
      <c r="M106">
        <v>1996.25418547243</v>
      </c>
    </row>
    <row r="107" spans="1:13">
      <c r="A107">
        <v>106</v>
      </c>
      <c r="B107">
        <v>10114.5588201089</v>
      </c>
      <c r="C107">
        <v>101145.588201089</v>
      </c>
      <c r="D107">
        <v>8091.6470560871</v>
      </c>
      <c r="E107">
        <v>8091.6470560871</v>
      </c>
      <c r="F107">
        <v>4045.82352804355</v>
      </c>
      <c r="G107">
        <v>2022.91176402177</v>
      </c>
      <c r="H107">
        <v>3236.65882243484</v>
      </c>
      <c r="I107">
        <v>2589.32705794787</v>
      </c>
      <c r="J107">
        <v>2022.91176402177</v>
      </c>
      <c r="K107">
        <v>4045.82352804355</v>
      </c>
      <c r="L107">
        <v>2022.91176402177</v>
      </c>
      <c r="M107">
        <v>2022.91176402177</v>
      </c>
    </row>
    <row r="108" spans="1:13">
      <c r="A108">
        <v>107</v>
      </c>
      <c r="B108">
        <v>10248.5883248031</v>
      </c>
      <c r="C108">
        <v>102485.883248031</v>
      </c>
      <c r="D108">
        <v>8198.87065984249</v>
      </c>
      <c r="E108">
        <v>8198.87065984249</v>
      </c>
      <c r="F108">
        <v>4099.43532992124</v>
      </c>
      <c r="G108">
        <v>2049.71766496062</v>
      </c>
      <c r="H108">
        <v>3279.548263937</v>
      </c>
      <c r="I108">
        <v>2623.6386111496</v>
      </c>
      <c r="J108">
        <v>2049.71766496062</v>
      </c>
      <c r="K108">
        <v>4099.43532992124</v>
      </c>
      <c r="L108">
        <v>2049.71766496062</v>
      </c>
      <c r="M108">
        <v>2049.71766496062</v>
      </c>
    </row>
    <row r="109" spans="1:13">
      <c r="A109">
        <v>108</v>
      </c>
      <c r="B109">
        <v>10383.3594414448</v>
      </c>
      <c r="C109">
        <v>103833.594414448</v>
      </c>
      <c r="D109">
        <v>8306.68755315588</v>
      </c>
      <c r="E109">
        <v>8306.68755315588</v>
      </c>
      <c r="F109">
        <v>4153.34377657794</v>
      </c>
      <c r="G109">
        <v>2076.67188828897</v>
      </c>
      <c r="H109">
        <v>3322.67502126235</v>
      </c>
      <c r="I109">
        <v>2658.14001700988</v>
      </c>
      <c r="J109">
        <v>2076.67188828897</v>
      </c>
      <c r="K109">
        <v>4153.34377657794</v>
      </c>
      <c r="L109">
        <v>2076.67188828897</v>
      </c>
      <c r="M109">
        <v>2076.67188828897</v>
      </c>
    </row>
    <row r="110" spans="1:13">
      <c r="A110">
        <v>109</v>
      </c>
      <c r="B110">
        <v>10518.8721700341</v>
      </c>
      <c r="C110">
        <v>105188.721700341</v>
      </c>
      <c r="D110">
        <v>8415.09773602727</v>
      </c>
      <c r="E110">
        <v>8415.09773602727</v>
      </c>
      <c r="F110">
        <v>4207.54886801364</v>
      </c>
      <c r="G110">
        <v>2103.77443400682</v>
      </c>
      <c r="H110">
        <v>3366.03909441091</v>
      </c>
      <c r="I110">
        <v>2692.83127552873</v>
      </c>
      <c r="J110">
        <v>2103.77443400682</v>
      </c>
      <c r="K110">
        <v>4207.54886801364</v>
      </c>
      <c r="L110">
        <v>2103.77443400682</v>
      </c>
      <c r="M110">
        <v>2103.77443400682</v>
      </c>
    </row>
    <row r="111" spans="1:13">
      <c r="A111">
        <v>110</v>
      </c>
      <c r="B111">
        <v>10655.1265105708</v>
      </c>
      <c r="C111">
        <v>106551.265105708</v>
      </c>
      <c r="D111">
        <v>8524.10120845667</v>
      </c>
      <c r="E111">
        <v>8524.10120845667</v>
      </c>
      <c r="F111">
        <v>4262.05060422833</v>
      </c>
      <c r="G111">
        <v>2131.02530211417</v>
      </c>
      <c r="H111">
        <v>3409.64048338267</v>
      </c>
      <c r="I111">
        <v>2727.71238670613</v>
      </c>
      <c r="J111">
        <v>2131.02530211417</v>
      </c>
      <c r="K111">
        <v>4262.05060422833</v>
      </c>
      <c r="L111">
        <v>2131.02530211417</v>
      </c>
      <c r="M111">
        <v>2131.02530211417</v>
      </c>
    </row>
    <row r="112" spans="1:13">
      <c r="A112">
        <v>111</v>
      </c>
      <c r="B112">
        <v>10792.1224630551</v>
      </c>
      <c r="C112">
        <v>107921.224630551</v>
      </c>
      <c r="D112">
        <v>8633.69797044407</v>
      </c>
      <c r="E112">
        <v>8633.69797044407</v>
      </c>
      <c r="F112">
        <v>4316.84898522203</v>
      </c>
      <c r="G112">
        <v>2158.42449261102</v>
      </c>
      <c r="H112">
        <v>3453.47918817763</v>
      </c>
      <c r="I112">
        <v>2762.7833505421</v>
      </c>
      <c r="J112">
        <v>2158.42449261102</v>
      </c>
      <c r="K112">
        <v>4316.84898522203</v>
      </c>
      <c r="L112">
        <v>2158.42449261102</v>
      </c>
      <c r="M112">
        <v>2158.42449261102</v>
      </c>
    </row>
    <row r="113" spans="1:13">
      <c r="A113">
        <v>112</v>
      </c>
      <c r="B113">
        <v>10929.8600274868</v>
      </c>
      <c r="C113">
        <v>109298.600274868</v>
      </c>
      <c r="D113">
        <v>8743.88802198947</v>
      </c>
      <c r="E113">
        <v>8743.88802198947</v>
      </c>
      <c r="F113">
        <v>4371.94401099473</v>
      </c>
      <c r="G113">
        <v>2185.97200549737</v>
      </c>
      <c r="H113">
        <v>3497.55520879579</v>
      </c>
      <c r="I113">
        <v>2798.04416703663</v>
      </c>
      <c r="J113">
        <v>2185.97200549737</v>
      </c>
      <c r="K113">
        <v>4371.94401099473</v>
      </c>
      <c r="L113">
        <v>2185.97200549737</v>
      </c>
      <c r="M113">
        <v>2185.97200549737</v>
      </c>
    </row>
    <row r="114" spans="1:13">
      <c r="A114">
        <v>113</v>
      </c>
      <c r="B114">
        <v>11068.3392038661</v>
      </c>
      <c r="C114">
        <v>110683.392038661</v>
      </c>
      <c r="D114">
        <v>8854.67136309287</v>
      </c>
      <c r="E114">
        <v>8854.67136309287</v>
      </c>
      <c r="F114">
        <v>4427.33568154643</v>
      </c>
      <c r="G114">
        <v>2213.66784077322</v>
      </c>
      <c r="H114">
        <v>3541.86854523715</v>
      </c>
      <c r="I114">
        <v>2833.49483618972</v>
      </c>
      <c r="J114">
        <v>2213.66784077322</v>
      </c>
      <c r="K114">
        <v>4427.33568154643</v>
      </c>
      <c r="L114">
        <v>2213.66784077322</v>
      </c>
      <c r="M114">
        <v>2213.66784077322</v>
      </c>
    </row>
    <row r="115" spans="1:13">
      <c r="A115">
        <v>114</v>
      </c>
      <c r="B115">
        <v>11207.5599921928</v>
      </c>
      <c r="C115">
        <v>112075.599921928</v>
      </c>
      <c r="D115">
        <v>8966.04799375428</v>
      </c>
      <c r="E115">
        <v>8966.04799375428</v>
      </c>
      <c r="F115">
        <v>4483.02399687714</v>
      </c>
      <c r="G115">
        <v>2241.51199843857</v>
      </c>
      <c r="H115">
        <v>3586.41919750171</v>
      </c>
      <c r="I115">
        <v>2869.13535800137</v>
      </c>
      <c r="J115">
        <v>2241.51199843857</v>
      </c>
      <c r="K115">
        <v>4483.02399687714</v>
      </c>
      <c r="L115">
        <v>2241.51199843857</v>
      </c>
      <c r="M115">
        <v>2241.51199843857</v>
      </c>
    </row>
    <row r="116" spans="1:13">
      <c r="A116">
        <v>115</v>
      </c>
      <c r="B116">
        <v>11347.5223924671</v>
      </c>
      <c r="C116">
        <v>113475.223924671</v>
      </c>
      <c r="D116">
        <v>9078.01791397369</v>
      </c>
      <c r="E116">
        <v>9078.01791397369</v>
      </c>
      <c r="F116">
        <v>4539.00895698684</v>
      </c>
      <c r="G116">
        <v>2269.50447849342</v>
      </c>
      <c r="H116">
        <v>3631.20716558947</v>
      </c>
      <c r="I116">
        <v>2904.96573247158</v>
      </c>
      <c r="J116">
        <v>2269.50447849342</v>
      </c>
      <c r="K116">
        <v>4539.00895698684</v>
      </c>
      <c r="L116">
        <v>2269.50447849342</v>
      </c>
      <c r="M116">
        <v>2269.50447849342</v>
      </c>
    </row>
    <row r="117" spans="1:13">
      <c r="A117">
        <v>116</v>
      </c>
      <c r="B117">
        <v>11488.2264046889</v>
      </c>
      <c r="C117">
        <v>114882.264046889</v>
      </c>
      <c r="D117">
        <v>9190.5811237511</v>
      </c>
      <c r="E117">
        <v>9190.5811237511</v>
      </c>
      <c r="F117">
        <v>4595.29056187555</v>
      </c>
      <c r="G117">
        <v>2297.64528093777</v>
      </c>
      <c r="H117">
        <v>3676.23244950044</v>
      </c>
      <c r="I117">
        <v>2940.98595960035</v>
      </c>
      <c r="J117">
        <v>2297.64528093777</v>
      </c>
      <c r="K117">
        <v>4595.29056187555</v>
      </c>
      <c r="L117">
        <v>2297.64528093777</v>
      </c>
      <c r="M117">
        <v>2297.64528093777</v>
      </c>
    </row>
    <row r="118" spans="1:13">
      <c r="A118">
        <v>117</v>
      </c>
      <c r="B118">
        <v>11629.6720288581</v>
      </c>
      <c r="C118">
        <v>116296.720288581</v>
      </c>
      <c r="D118">
        <v>9303.73762308651</v>
      </c>
      <c r="E118">
        <v>9303.73762308651</v>
      </c>
      <c r="F118">
        <v>4651.86881154326</v>
      </c>
      <c r="G118">
        <v>2325.93440577163</v>
      </c>
      <c r="H118">
        <v>3721.49504923461</v>
      </c>
      <c r="I118">
        <v>2977.19603938768</v>
      </c>
      <c r="J118">
        <v>2325.93440577163</v>
      </c>
      <c r="K118">
        <v>4651.86881154326</v>
      </c>
      <c r="L118">
        <v>2325.93440577163</v>
      </c>
      <c r="M118">
        <v>2325.93440577163</v>
      </c>
    </row>
    <row r="119" spans="1:13">
      <c r="A119">
        <v>118</v>
      </c>
      <c r="B119">
        <v>11771.8592649749</v>
      </c>
      <c r="C119">
        <v>117718.592649749</v>
      </c>
      <c r="D119">
        <v>9417.48741197993</v>
      </c>
      <c r="E119">
        <v>9417.48741197993</v>
      </c>
      <c r="F119">
        <v>4708.74370598997</v>
      </c>
      <c r="G119">
        <v>2354.37185299498</v>
      </c>
      <c r="H119">
        <v>3766.99496479197</v>
      </c>
      <c r="I119">
        <v>3013.59597183358</v>
      </c>
      <c r="J119">
        <v>2354.37185299498</v>
      </c>
      <c r="K119">
        <v>4708.74370598997</v>
      </c>
      <c r="L119">
        <v>2354.37185299498</v>
      </c>
      <c r="M119">
        <v>2354.37185299498</v>
      </c>
    </row>
    <row r="120" spans="1:13">
      <c r="A120">
        <v>119</v>
      </c>
      <c r="B120">
        <v>11914.7881130392</v>
      </c>
      <c r="C120">
        <v>119147.881130392</v>
      </c>
      <c r="D120">
        <v>9531.83049043135</v>
      </c>
      <c r="E120">
        <v>9531.83049043135</v>
      </c>
      <c r="F120">
        <v>4765.91524521567</v>
      </c>
      <c r="G120">
        <v>2382.95762260784</v>
      </c>
      <c r="H120">
        <v>3812.73219617254</v>
      </c>
      <c r="I120">
        <v>3050.18575693803</v>
      </c>
      <c r="J120">
        <v>2382.95762260784</v>
      </c>
      <c r="K120">
        <v>4765.91524521567</v>
      </c>
      <c r="L120">
        <v>2382.95762260784</v>
      </c>
      <c r="M120">
        <v>2382.95762260784</v>
      </c>
    </row>
    <row r="121" spans="1:13">
      <c r="A121">
        <v>120</v>
      </c>
      <c r="B121">
        <v>12058.458573051</v>
      </c>
      <c r="C121">
        <v>120584.58573051</v>
      </c>
      <c r="D121">
        <v>9646.76685844077</v>
      </c>
      <c r="E121">
        <v>9646.76685844077</v>
      </c>
      <c r="F121">
        <v>4823.38342922039</v>
      </c>
      <c r="G121">
        <v>2411.69171461019</v>
      </c>
      <c r="H121">
        <v>3858.70674337631</v>
      </c>
      <c r="I121">
        <v>3086.96539470105</v>
      </c>
      <c r="J121">
        <v>2411.69171461019</v>
      </c>
      <c r="K121">
        <v>4823.38342922039</v>
      </c>
      <c r="L121">
        <v>2411.69171461019</v>
      </c>
      <c r="M121">
        <v>2411.69171461019</v>
      </c>
    </row>
    <row r="122" spans="1:13">
      <c r="A122">
        <v>121</v>
      </c>
      <c r="B122">
        <v>12202.8706450102</v>
      </c>
      <c r="C122">
        <v>122028.706450102</v>
      </c>
      <c r="D122">
        <v>9762.2965160082</v>
      </c>
      <c r="E122">
        <v>9762.2965160082</v>
      </c>
      <c r="F122">
        <v>4881.1482580041</v>
      </c>
      <c r="G122">
        <v>2440.57412900205</v>
      </c>
      <c r="H122">
        <v>3904.91860640328</v>
      </c>
      <c r="I122">
        <v>3123.93488512262</v>
      </c>
      <c r="J122">
        <v>2440.57412900205</v>
      </c>
      <c r="K122">
        <v>4881.1482580041</v>
      </c>
      <c r="L122">
        <v>2440.57412900205</v>
      </c>
      <c r="M122">
        <v>2440.57412900205</v>
      </c>
    </row>
    <row r="123" spans="1:13">
      <c r="A123">
        <v>122</v>
      </c>
      <c r="B123">
        <v>12348.024328917</v>
      </c>
      <c r="C123">
        <v>123480.24328917</v>
      </c>
      <c r="D123">
        <v>9878.41946313362</v>
      </c>
      <c r="E123">
        <v>9878.41946313362</v>
      </c>
      <c r="F123">
        <v>4939.20973156681</v>
      </c>
      <c r="G123">
        <v>2469.60486578341</v>
      </c>
      <c r="H123">
        <v>3951.36778525345</v>
      </c>
      <c r="I123">
        <v>3161.09422820276</v>
      </c>
      <c r="J123">
        <v>2469.60486578341</v>
      </c>
      <c r="K123">
        <v>4939.20973156681</v>
      </c>
      <c r="L123">
        <v>2469.60486578341</v>
      </c>
      <c r="M123">
        <v>2469.60486578341</v>
      </c>
    </row>
    <row r="124" spans="1:13">
      <c r="A124">
        <v>123</v>
      </c>
      <c r="B124">
        <v>12493.9196247713</v>
      </c>
      <c r="C124">
        <v>124939.196247713</v>
      </c>
      <c r="D124">
        <v>9995.13569981706</v>
      </c>
      <c r="E124">
        <v>9995.13569981706</v>
      </c>
      <c r="F124">
        <v>4997.56784990853</v>
      </c>
      <c r="G124">
        <v>2498.78392495426</v>
      </c>
      <c r="H124">
        <v>3998.05427992682</v>
      </c>
      <c r="I124">
        <v>3198.44342394146</v>
      </c>
      <c r="J124">
        <v>2498.78392495426</v>
      </c>
      <c r="K124">
        <v>4997.56784990853</v>
      </c>
      <c r="L124">
        <v>2498.78392495426</v>
      </c>
      <c r="M124">
        <v>2498.78392495426</v>
      </c>
    </row>
    <row r="125" spans="1:13">
      <c r="A125">
        <v>124</v>
      </c>
      <c r="B125">
        <v>12640.5565325731</v>
      </c>
      <c r="C125">
        <v>126405.565325731</v>
      </c>
      <c r="D125">
        <v>10112.4452260585</v>
      </c>
      <c r="E125">
        <v>10112.4452260585</v>
      </c>
      <c r="F125">
        <v>5056.22261302925</v>
      </c>
      <c r="G125">
        <v>2528.11130651462</v>
      </c>
      <c r="H125">
        <v>4044.9780904234</v>
      </c>
      <c r="I125">
        <v>3235.98247233872</v>
      </c>
      <c r="J125">
        <v>2528.11130651462</v>
      </c>
      <c r="K125">
        <v>5056.22261302925</v>
      </c>
      <c r="L125">
        <v>2528.11130651462</v>
      </c>
      <c r="M125">
        <v>2528.11130651462</v>
      </c>
    </row>
    <row r="126" spans="1:13">
      <c r="A126">
        <v>125</v>
      </c>
      <c r="B126">
        <v>12787.9350523224</v>
      </c>
      <c r="C126">
        <v>127879.350523224</v>
      </c>
      <c r="D126">
        <v>10230.3480418579</v>
      </c>
      <c r="E126">
        <v>10230.3480418579</v>
      </c>
      <c r="F126">
        <v>5115.17402092896</v>
      </c>
      <c r="G126">
        <v>2557.58701046448</v>
      </c>
      <c r="H126">
        <v>4092.13921674317</v>
      </c>
      <c r="I126">
        <v>3273.71137339454</v>
      </c>
      <c r="J126">
        <v>2557.58701046448</v>
      </c>
      <c r="K126">
        <v>5115.17402092896</v>
      </c>
      <c r="L126">
        <v>2557.58701046448</v>
      </c>
      <c r="M126">
        <v>2557.58701046448</v>
      </c>
    </row>
    <row r="127" spans="1:13">
      <c r="A127">
        <v>126</v>
      </c>
      <c r="B127">
        <v>12936.0551840192</v>
      </c>
      <c r="C127">
        <v>129360.551840192</v>
      </c>
      <c r="D127">
        <v>10348.8441472154</v>
      </c>
      <c r="E127">
        <v>10348.8441472154</v>
      </c>
      <c r="F127">
        <v>5174.42207360768</v>
      </c>
      <c r="G127">
        <v>2587.21103680384</v>
      </c>
      <c r="H127">
        <v>4139.53765888615</v>
      </c>
      <c r="I127">
        <v>3311.63012710892</v>
      </c>
      <c r="J127">
        <v>2587.21103680384</v>
      </c>
      <c r="K127">
        <v>5174.42207360768</v>
      </c>
      <c r="L127">
        <v>2587.21103680384</v>
      </c>
      <c r="M127">
        <v>2587.21103680384</v>
      </c>
    </row>
    <row r="128" spans="1:13">
      <c r="A128">
        <v>127</v>
      </c>
      <c r="B128">
        <v>13084.9169276635</v>
      </c>
      <c r="C128">
        <v>130849.169276635</v>
      </c>
      <c r="D128">
        <v>10467.9335421308</v>
      </c>
      <c r="E128">
        <v>10467.9335421308</v>
      </c>
      <c r="F128">
        <v>5233.9667710654</v>
      </c>
      <c r="G128">
        <v>2616.9833855327</v>
      </c>
      <c r="H128">
        <v>4187.17341685232</v>
      </c>
      <c r="I128">
        <v>3349.73873348186</v>
      </c>
      <c r="J128">
        <v>2616.9833855327</v>
      </c>
      <c r="K128">
        <v>5233.9667710654</v>
      </c>
      <c r="L128">
        <v>2616.9833855327</v>
      </c>
      <c r="M128">
        <v>2616.9833855327</v>
      </c>
    </row>
    <row r="129" spans="1:13">
      <c r="A129">
        <v>128</v>
      </c>
      <c r="B129">
        <v>13234.5202832553</v>
      </c>
      <c r="C129">
        <v>132345.202832553</v>
      </c>
      <c r="D129">
        <v>10587.6162266042</v>
      </c>
      <c r="E129">
        <v>10587.6162266042</v>
      </c>
      <c r="F129">
        <v>5293.80811330212</v>
      </c>
      <c r="G129">
        <v>2646.90405665106</v>
      </c>
      <c r="H129">
        <v>4235.0464906417</v>
      </c>
      <c r="I129">
        <v>3388.03719251336</v>
      </c>
      <c r="J129">
        <v>2646.90405665106</v>
      </c>
      <c r="K129">
        <v>5293.80811330212</v>
      </c>
      <c r="L129">
        <v>2646.90405665106</v>
      </c>
      <c r="M129">
        <v>2646.90405665106</v>
      </c>
    </row>
    <row r="130" spans="1:13">
      <c r="A130">
        <v>129</v>
      </c>
      <c r="B130">
        <v>13384.8652507946</v>
      </c>
      <c r="C130">
        <v>133848.652507946</v>
      </c>
      <c r="D130">
        <v>10707.8922006357</v>
      </c>
      <c r="E130">
        <v>10707.8922006357</v>
      </c>
      <c r="F130">
        <v>5353.94610031785</v>
      </c>
      <c r="G130">
        <v>2676.97305015892</v>
      </c>
      <c r="H130">
        <v>4283.15688025428</v>
      </c>
      <c r="I130">
        <v>3426.52550420342</v>
      </c>
      <c r="J130">
        <v>2676.97305015892</v>
      </c>
      <c r="K130">
        <v>5353.94610031785</v>
      </c>
      <c r="L130">
        <v>2676.97305015892</v>
      </c>
      <c r="M130">
        <v>2676.97305015892</v>
      </c>
    </row>
    <row r="131" spans="1:13">
      <c r="A131">
        <v>130</v>
      </c>
      <c r="B131">
        <v>13535.9518302814</v>
      </c>
      <c r="C131">
        <v>135359.518302814</v>
      </c>
      <c r="D131">
        <v>10828.7614642251</v>
      </c>
      <c r="E131">
        <v>10828.7614642251</v>
      </c>
      <c r="F131">
        <v>5414.38073211257</v>
      </c>
      <c r="G131">
        <v>2707.19036605629</v>
      </c>
      <c r="H131">
        <v>4331.50458569006</v>
      </c>
      <c r="I131">
        <v>3465.20366855205</v>
      </c>
      <c r="J131">
        <v>2707.19036605629</v>
      </c>
      <c r="K131">
        <v>5414.38073211257</v>
      </c>
      <c r="L131">
        <v>2707.19036605629</v>
      </c>
      <c r="M131">
        <v>2707.19036605629</v>
      </c>
    </row>
    <row r="132" spans="1:13">
      <c r="A132">
        <v>131</v>
      </c>
      <c r="B132">
        <v>13687.7800217157</v>
      </c>
      <c r="C132">
        <v>136877.800217157</v>
      </c>
      <c r="D132">
        <v>10950.2240173726</v>
      </c>
      <c r="E132">
        <v>10950.2240173726</v>
      </c>
      <c r="F132">
        <v>5475.1120086863</v>
      </c>
      <c r="G132">
        <v>2737.55600434315</v>
      </c>
      <c r="H132">
        <v>4380.08960694904</v>
      </c>
      <c r="I132">
        <v>3504.07168555923</v>
      </c>
      <c r="J132">
        <v>2737.55600434315</v>
      </c>
      <c r="K132">
        <v>5475.1120086863</v>
      </c>
      <c r="L132">
        <v>2737.55600434315</v>
      </c>
      <c r="M132">
        <v>2737.55600434315</v>
      </c>
    </row>
    <row r="133" spans="1:13">
      <c r="A133">
        <v>132</v>
      </c>
      <c r="B133">
        <v>13840.3498250976</v>
      </c>
      <c r="C133">
        <v>138403.498250976</v>
      </c>
      <c r="D133">
        <v>11072.279860078</v>
      </c>
      <c r="E133">
        <v>11072.279860078</v>
      </c>
      <c r="F133">
        <v>5536.13993003902</v>
      </c>
      <c r="G133">
        <v>2768.06996501951</v>
      </c>
      <c r="H133">
        <v>4428.91194403122</v>
      </c>
      <c r="I133">
        <v>3543.12955522497</v>
      </c>
      <c r="J133">
        <v>2768.06996501951</v>
      </c>
      <c r="K133">
        <v>5536.13993003902</v>
      </c>
      <c r="L133">
        <v>2768.06996501951</v>
      </c>
      <c r="M133">
        <v>2768.06996501951</v>
      </c>
    </row>
    <row r="134" spans="1:13">
      <c r="A134">
        <v>133</v>
      </c>
      <c r="B134">
        <v>13993.6612404269</v>
      </c>
      <c r="C134">
        <v>139936.612404269</v>
      </c>
      <c r="D134">
        <v>11194.9289923415</v>
      </c>
      <c r="E134">
        <v>11194.9289923415</v>
      </c>
      <c r="F134">
        <v>5597.46449617075</v>
      </c>
      <c r="G134">
        <v>2798.73224808538</v>
      </c>
      <c r="H134">
        <v>4477.9715969366</v>
      </c>
      <c r="I134">
        <v>3582.37727754928</v>
      </c>
      <c r="J134">
        <v>2798.73224808538</v>
      </c>
      <c r="K134">
        <v>5597.46449617075</v>
      </c>
      <c r="L134">
        <v>2798.73224808538</v>
      </c>
      <c r="M134">
        <v>2798.73224808538</v>
      </c>
    </row>
    <row r="135" spans="1:13">
      <c r="A135">
        <v>134</v>
      </c>
      <c r="B135">
        <v>14147.7142677037</v>
      </c>
      <c r="C135">
        <v>141477.142677037</v>
      </c>
      <c r="D135">
        <v>11318.171414163</v>
      </c>
      <c r="E135">
        <v>11318.171414163</v>
      </c>
      <c r="F135">
        <v>5659.08570708148</v>
      </c>
      <c r="G135">
        <v>2829.54285354074</v>
      </c>
      <c r="H135">
        <v>4527.26856566519</v>
      </c>
      <c r="I135">
        <v>3621.81485253215</v>
      </c>
      <c r="J135">
        <v>2829.54285354074</v>
      </c>
      <c r="K135">
        <v>5659.08570708148</v>
      </c>
      <c r="L135">
        <v>2829.54285354074</v>
      </c>
      <c r="M135">
        <v>2829.54285354074</v>
      </c>
    </row>
    <row r="136" spans="1:13">
      <c r="A136">
        <v>135</v>
      </c>
      <c r="B136">
        <v>14302.508906928</v>
      </c>
      <c r="C136">
        <v>143025.08906928</v>
      </c>
      <c r="D136">
        <v>11442.0071255424</v>
      </c>
      <c r="E136">
        <v>11442.0071255424</v>
      </c>
      <c r="F136">
        <v>5721.00356277121</v>
      </c>
      <c r="G136">
        <v>2860.50178138561</v>
      </c>
      <c r="H136">
        <v>4576.80285021697</v>
      </c>
      <c r="I136">
        <v>3661.44228017358</v>
      </c>
      <c r="J136">
        <v>2860.50178138561</v>
      </c>
      <c r="K136">
        <v>5721.00356277121</v>
      </c>
      <c r="L136">
        <v>2860.50178138561</v>
      </c>
      <c r="M136">
        <v>2860.50178138561</v>
      </c>
    </row>
    <row r="137" spans="1:13">
      <c r="A137">
        <v>136</v>
      </c>
      <c r="B137">
        <v>14458.0451580999</v>
      </c>
      <c r="C137">
        <v>144580.451580999</v>
      </c>
      <c r="D137">
        <v>11566.4361264799</v>
      </c>
      <c r="E137">
        <v>11566.4361264799</v>
      </c>
      <c r="F137">
        <v>5783.21806323995</v>
      </c>
      <c r="G137">
        <v>2891.60903161997</v>
      </c>
      <c r="H137">
        <v>4626.57445059196</v>
      </c>
      <c r="I137">
        <v>3701.25956047357</v>
      </c>
      <c r="J137">
        <v>2891.60903161997</v>
      </c>
      <c r="K137">
        <v>5783.21806323995</v>
      </c>
      <c r="L137">
        <v>2891.60903161997</v>
      </c>
      <c r="M137">
        <v>2891.60903161997</v>
      </c>
    </row>
    <row r="138" spans="1:13">
      <c r="A138">
        <v>137</v>
      </c>
      <c r="B138">
        <v>14614.3230212192</v>
      </c>
      <c r="C138">
        <v>146143.230212192</v>
      </c>
      <c r="D138">
        <v>11691.4584169754</v>
      </c>
      <c r="E138">
        <v>11691.4584169754</v>
      </c>
      <c r="F138">
        <v>5845.72920848768</v>
      </c>
      <c r="G138">
        <v>2922.86460424384</v>
      </c>
      <c r="H138">
        <v>4676.58336679014</v>
      </c>
      <c r="I138">
        <v>3741.26669343212</v>
      </c>
      <c r="J138">
        <v>2922.86460424384</v>
      </c>
      <c r="K138">
        <v>5845.72920848768</v>
      </c>
      <c r="L138">
        <v>2922.86460424384</v>
      </c>
      <c r="M138">
        <v>2922.86460424384</v>
      </c>
    </row>
    <row r="139" spans="1:13">
      <c r="A139">
        <v>138</v>
      </c>
      <c r="B139">
        <v>14771.342496286</v>
      </c>
      <c r="C139">
        <v>147713.42496286</v>
      </c>
      <c r="D139">
        <v>11817.0739970288</v>
      </c>
      <c r="E139">
        <v>11817.0739970288</v>
      </c>
      <c r="F139">
        <v>5908.53699851442</v>
      </c>
      <c r="G139">
        <v>2954.26849925721</v>
      </c>
      <c r="H139">
        <v>4726.82959881153</v>
      </c>
      <c r="I139">
        <v>3781.46367904923</v>
      </c>
      <c r="J139">
        <v>2954.26849925721</v>
      </c>
      <c r="K139">
        <v>5908.53699851442</v>
      </c>
      <c r="L139">
        <v>2954.26849925721</v>
      </c>
      <c r="M139">
        <v>2954.26849925721</v>
      </c>
    </row>
    <row r="140" spans="1:13">
      <c r="A140">
        <v>139</v>
      </c>
      <c r="B140">
        <v>14929.1035833004</v>
      </c>
      <c r="C140">
        <v>149291.035833004</v>
      </c>
      <c r="D140">
        <v>11943.2828666403</v>
      </c>
      <c r="E140">
        <v>11943.2828666403</v>
      </c>
      <c r="F140">
        <v>5971.64143332015</v>
      </c>
      <c r="G140">
        <v>2985.82071666008</v>
      </c>
      <c r="H140">
        <v>4777.31314665612</v>
      </c>
      <c r="I140">
        <v>3821.8505173249</v>
      </c>
      <c r="J140">
        <v>2985.82071666008</v>
      </c>
      <c r="K140">
        <v>5971.64143332015</v>
      </c>
      <c r="L140">
        <v>2985.82071666008</v>
      </c>
      <c r="M140">
        <v>2985.82071666008</v>
      </c>
    </row>
    <row r="141" spans="1:13">
      <c r="A141">
        <v>140</v>
      </c>
      <c r="B141">
        <v>15087.6062822622</v>
      </c>
      <c r="C141">
        <v>150876.062822622</v>
      </c>
      <c r="D141">
        <v>12070.0850258098</v>
      </c>
      <c r="E141">
        <v>12070.0850258098</v>
      </c>
      <c r="F141">
        <v>6035.04251290489</v>
      </c>
      <c r="G141">
        <v>3017.52125645245</v>
      </c>
      <c r="H141">
        <v>4828.03401032391</v>
      </c>
      <c r="I141">
        <v>3862.42720825913</v>
      </c>
      <c r="J141">
        <v>3017.52125645245</v>
      </c>
      <c r="K141">
        <v>6035.04251290489</v>
      </c>
      <c r="L141">
        <v>3017.52125645245</v>
      </c>
      <c r="M141">
        <v>3017.52125645245</v>
      </c>
    </row>
    <row r="142" spans="1:13">
      <c r="A142">
        <v>141</v>
      </c>
      <c r="B142">
        <v>15246.8505931716</v>
      </c>
      <c r="C142">
        <v>152468.505931716</v>
      </c>
      <c r="D142">
        <v>12197.4804745373</v>
      </c>
      <c r="E142">
        <v>12197.4804745373</v>
      </c>
      <c r="F142">
        <v>6098.74023726863</v>
      </c>
      <c r="G142">
        <v>3049.37011863431</v>
      </c>
      <c r="H142">
        <v>4878.9921898149</v>
      </c>
      <c r="I142">
        <v>3903.19375185192</v>
      </c>
      <c r="J142">
        <v>3049.37011863431</v>
      </c>
      <c r="K142">
        <v>6098.74023726863</v>
      </c>
      <c r="L142">
        <v>3049.37011863431</v>
      </c>
      <c r="M142">
        <v>3049.37011863431</v>
      </c>
    </row>
    <row r="143" spans="1:13">
      <c r="A143">
        <v>142</v>
      </c>
      <c r="B143">
        <v>15406.8365160284</v>
      </c>
      <c r="C143">
        <v>154068.365160284</v>
      </c>
      <c r="D143">
        <v>12325.4692128227</v>
      </c>
      <c r="E143">
        <v>12325.4692128227</v>
      </c>
      <c r="F143">
        <v>6162.73460641137</v>
      </c>
      <c r="G143">
        <v>3081.36730320568</v>
      </c>
      <c r="H143">
        <v>4930.1876851291</v>
      </c>
      <c r="I143">
        <v>3944.15014810328</v>
      </c>
      <c r="J143">
        <v>3081.36730320568</v>
      </c>
      <c r="K143">
        <v>6162.73460641137</v>
      </c>
      <c r="L143">
        <v>3081.36730320568</v>
      </c>
      <c r="M143">
        <v>3081.36730320568</v>
      </c>
    </row>
    <row r="144" spans="1:13">
      <c r="A144">
        <v>143</v>
      </c>
      <c r="B144">
        <v>15567.5640508328</v>
      </c>
      <c r="C144">
        <v>155675.640508328</v>
      </c>
      <c r="D144">
        <v>12454.0512406662</v>
      </c>
      <c r="E144">
        <v>12454.0512406662</v>
      </c>
      <c r="F144">
        <v>6227.02562033311</v>
      </c>
      <c r="G144">
        <v>3113.51281016656</v>
      </c>
      <c r="H144">
        <v>4981.62049626649</v>
      </c>
      <c r="I144">
        <v>3985.29639701319</v>
      </c>
      <c r="J144">
        <v>3113.51281016656</v>
      </c>
      <c r="K144">
        <v>6227.02562033311</v>
      </c>
      <c r="L144">
        <v>3113.51281016656</v>
      </c>
      <c r="M144">
        <v>3113.51281016656</v>
      </c>
    </row>
    <row r="145" spans="1:13">
      <c r="A145">
        <v>144</v>
      </c>
      <c r="B145">
        <v>15729.0331975846</v>
      </c>
      <c r="C145">
        <v>157290.331975846</v>
      </c>
      <c r="D145">
        <v>12583.2265580677</v>
      </c>
      <c r="E145">
        <v>12583.2265580677</v>
      </c>
      <c r="F145">
        <v>6291.61327903385</v>
      </c>
      <c r="G145">
        <v>3145.80663951693</v>
      </c>
      <c r="H145">
        <v>5033.29062322708</v>
      </c>
      <c r="I145">
        <v>4026.63249858167</v>
      </c>
      <c r="J145">
        <v>3145.80663951693</v>
      </c>
      <c r="K145">
        <v>6291.61327903385</v>
      </c>
      <c r="L145">
        <v>3145.80663951693</v>
      </c>
      <c r="M145">
        <v>3145.80663951693</v>
      </c>
    </row>
    <row r="146" spans="1:13">
      <c r="A146">
        <v>145</v>
      </c>
      <c r="B146">
        <v>15891.243956284</v>
      </c>
      <c r="C146">
        <v>158912.43956284</v>
      </c>
      <c r="D146">
        <v>12712.9951650272</v>
      </c>
      <c r="E146">
        <v>12712.9951650272</v>
      </c>
      <c r="F146">
        <v>6356.4975825136</v>
      </c>
      <c r="G146">
        <v>3178.2487912568</v>
      </c>
      <c r="H146">
        <v>5085.19806601088</v>
      </c>
      <c r="I146">
        <v>4068.1584528087</v>
      </c>
      <c r="J146">
        <v>3178.2487912568</v>
      </c>
      <c r="K146">
        <v>6356.4975825136</v>
      </c>
      <c r="L146">
        <v>3178.2487912568</v>
      </c>
      <c r="M146">
        <v>3178.2487912568</v>
      </c>
    </row>
    <row r="147" spans="1:13">
      <c r="A147">
        <v>146</v>
      </c>
      <c r="B147">
        <v>16054.1963269309</v>
      </c>
      <c r="C147">
        <v>160541.963269309</v>
      </c>
      <c r="D147">
        <v>12843.3570615447</v>
      </c>
      <c r="E147">
        <v>12843.3570615447</v>
      </c>
      <c r="F147">
        <v>6421.67853077234</v>
      </c>
      <c r="G147">
        <v>3210.83926538617</v>
      </c>
      <c r="H147">
        <v>5137.34282461788</v>
      </c>
      <c r="I147">
        <v>4109.8742596943</v>
      </c>
      <c r="J147">
        <v>3210.83926538617</v>
      </c>
      <c r="K147">
        <v>6421.67853077234</v>
      </c>
      <c r="L147">
        <v>3210.83926538617</v>
      </c>
      <c r="M147">
        <v>3210.83926538617</v>
      </c>
    </row>
    <row r="148" spans="1:13">
      <c r="A148">
        <v>147</v>
      </c>
      <c r="B148">
        <v>16217.8903095252</v>
      </c>
      <c r="C148">
        <v>162178.903095252</v>
      </c>
      <c r="D148">
        <v>12974.3122476202</v>
      </c>
      <c r="E148">
        <v>12974.3122476202</v>
      </c>
      <c r="F148">
        <v>6487.15612381009</v>
      </c>
      <c r="G148">
        <v>3243.57806190505</v>
      </c>
      <c r="H148">
        <v>5189.72489904807</v>
      </c>
      <c r="I148">
        <v>4151.77991923846</v>
      </c>
      <c r="J148">
        <v>3243.57806190505</v>
      </c>
      <c r="K148">
        <v>6487.15612381009</v>
      </c>
      <c r="L148">
        <v>3243.57806190505</v>
      </c>
      <c r="M148">
        <v>3243.57806190505</v>
      </c>
    </row>
    <row r="149" spans="1:13">
      <c r="A149">
        <v>148</v>
      </c>
      <c r="B149">
        <v>16382.3259040671</v>
      </c>
      <c r="C149">
        <v>163823.259040671</v>
      </c>
      <c r="D149">
        <v>13105.8607232537</v>
      </c>
      <c r="E149">
        <v>13105.8607232537</v>
      </c>
      <c r="F149">
        <v>6552.93036162684</v>
      </c>
      <c r="G149">
        <v>3276.46518081342</v>
      </c>
      <c r="H149">
        <v>5242.34428930147</v>
      </c>
      <c r="I149">
        <v>4193.87543144118</v>
      </c>
      <c r="J149">
        <v>3276.46518081342</v>
      </c>
      <c r="K149">
        <v>6552.93036162684</v>
      </c>
      <c r="L149">
        <v>3276.46518081342</v>
      </c>
      <c r="M149">
        <v>3276.46518081342</v>
      </c>
    </row>
    <row r="150" spans="1:13">
      <c r="A150">
        <v>149</v>
      </c>
      <c r="B150">
        <v>16547.5031105565</v>
      </c>
      <c r="C150">
        <v>165475.031105565</v>
      </c>
      <c r="D150">
        <v>13238.0024884452</v>
      </c>
      <c r="E150">
        <v>13238.0024884452</v>
      </c>
      <c r="F150">
        <v>6619.00124422259</v>
      </c>
      <c r="G150">
        <v>3309.50062211129</v>
      </c>
      <c r="H150">
        <v>5295.20099537807</v>
      </c>
      <c r="I150">
        <v>4236.16079630246</v>
      </c>
      <c r="J150">
        <v>3309.50062211129</v>
      </c>
      <c r="K150">
        <v>6619.00124422259</v>
      </c>
      <c r="L150">
        <v>3309.50062211129</v>
      </c>
      <c r="M150">
        <v>3309.50062211129</v>
      </c>
    </row>
    <row r="151" spans="1:13">
      <c r="A151">
        <v>150</v>
      </c>
      <c r="B151">
        <v>16713.4219289934</v>
      </c>
      <c r="C151">
        <v>167134.219289934</v>
      </c>
      <c r="D151">
        <v>13370.7375431947</v>
      </c>
      <c r="E151">
        <v>13370.7375431947</v>
      </c>
      <c r="F151">
        <v>6685.36877159734</v>
      </c>
      <c r="G151">
        <v>3342.68438579867</v>
      </c>
      <c r="H151">
        <v>5348.29501727787</v>
      </c>
      <c r="I151">
        <v>4278.6360138223</v>
      </c>
      <c r="J151">
        <v>3342.68438579867</v>
      </c>
      <c r="K151">
        <v>6685.36877159734</v>
      </c>
      <c r="L151">
        <v>3342.68438579867</v>
      </c>
      <c r="M151">
        <v>3342.68438579867</v>
      </c>
    </row>
    <row r="152" spans="1:13">
      <c r="A152">
        <v>151</v>
      </c>
      <c r="B152">
        <v>16880.0823593777</v>
      </c>
      <c r="C152">
        <v>168800.823593777</v>
      </c>
      <c r="D152">
        <v>13504.0658875022</v>
      </c>
      <c r="E152">
        <v>13504.0658875022</v>
      </c>
      <c r="F152">
        <v>6752.03294375109</v>
      </c>
      <c r="G152">
        <v>3376.01647187555</v>
      </c>
      <c r="H152">
        <v>5401.62635500087</v>
      </c>
      <c r="I152">
        <v>4321.3010840007</v>
      </c>
      <c r="J152">
        <v>3376.01647187555</v>
      </c>
      <c r="K152">
        <v>6752.03294375109</v>
      </c>
      <c r="L152">
        <v>3376.01647187555</v>
      </c>
      <c r="M152">
        <v>3376.01647187555</v>
      </c>
    </row>
    <row r="153" spans="1:13">
      <c r="A153">
        <v>152</v>
      </c>
      <c r="B153">
        <v>17047.4844017096</v>
      </c>
      <c r="C153">
        <v>170474.844017096</v>
      </c>
      <c r="D153">
        <v>13637.9875213677</v>
      </c>
      <c r="E153">
        <v>13637.9875213677</v>
      </c>
      <c r="F153">
        <v>6818.99376068385</v>
      </c>
      <c r="G153">
        <v>3409.49688034192</v>
      </c>
      <c r="H153">
        <v>5455.19500854708</v>
      </c>
      <c r="I153">
        <v>4364.15600683766</v>
      </c>
      <c r="J153">
        <v>3409.49688034192</v>
      </c>
      <c r="K153">
        <v>6818.99376068385</v>
      </c>
      <c r="L153">
        <v>3409.49688034192</v>
      </c>
      <c r="M153">
        <v>3409.49688034192</v>
      </c>
    </row>
    <row r="154" spans="1:13">
      <c r="A154">
        <v>153</v>
      </c>
      <c r="B154">
        <v>17215.628055989</v>
      </c>
      <c r="C154">
        <v>172156.28055989</v>
      </c>
      <c r="D154">
        <v>13772.5024447912</v>
      </c>
      <c r="E154">
        <v>13772.5024447912</v>
      </c>
      <c r="F154">
        <v>6886.2512223956</v>
      </c>
      <c r="G154">
        <v>3443.1256111978</v>
      </c>
      <c r="H154">
        <v>5509.00097791648</v>
      </c>
      <c r="I154">
        <v>4407.20078233318</v>
      </c>
      <c r="J154">
        <v>3443.1256111978</v>
      </c>
      <c r="K154">
        <v>6886.2512223956</v>
      </c>
      <c r="L154">
        <v>3443.1256111978</v>
      </c>
      <c r="M154">
        <v>3443.1256111978</v>
      </c>
    </row>
    <row r="155" spans="1:13">
      <c r="A155">
        <v>154</v>
      </c>
      <c r="B155">
        <v>17384.5133222159</v>
      </c>
      <c r="C155">
        <v>173845.133222159</v>
      </c>
      <c r="D155">
        <v>13907.6106577727</v>
      </c>
      <c r="E155">
        <v>13907.6106577727</v>
      </c>
      <c r="F155">
        <v>6953.80532888636</v>
      </c>
      <c r="G155">
        <v>3476.90266444318</v>
      </c>
      <c r="H155">
        <v>5563.04426310909</v>
      </c>
      <c r="I155">
        <v>4450.43541048727</v>
      </c>
      <c r="J155">
        <v>3476.90266444318</v>
      </c>
      <c r="K155">
        <v>6953.80532888636</v>
      </c>
      <c r="L155">
        <v>3476.90266444318</v>
      </c>
      <c r="M155">
        <v>3476.90266444318</v>
      </c>
    </row>
    <row r="156" spans="1:13">
      <c r="A156">
        <v>155</v>
      </c>
      <c r="B156">
        <v>17554.1402003903</v>
      </c>
      <c r="C156">
        <v>175541.402003903</v>
      </c>
      <c r="D156">
        <v>14043.3121603122</v>
      </c>
      <c r="E156">
        <v>14043.3121603122</v>
      </c>
      <c r="F156">
        <v>7021.65608015612</v>
      </c>
      <c r="G156">
        <v>3510.82804007806</v>
      </c>
      <c r="H156">
        <v>5617.32486412489</v>
      </c>
      <c r="I156">
        <v>4493.85989129991</v>
      </c>
      <c r="J156">
        <v>3510.82804007806</v>
      </c>
      <c r="K156">
        <v>7021.65608015612</v>
      </c>
      <c r="L156">
        <v>3510.82804007806</v>
      </c>
      <c r="M156">
        <v>3510.82804007806</v>
      </c>
    </row>
    <row r="157" spans="1:13">
      <c r="A157">
        <v>156</v>
      </c>
      <c r="B157">
        <v>17724.5086905122</v>
      </c>
      <c r="C157">
        <v>177245.086905122</v>
      </c>
      <c r="D157">
        <v>14179.6069524097</v>
      </c>
      <c r="E157">
        <v>14179.6069524097</v>
      </c>
      <c r="F157">
        <v>7089.80347620487</v>
      </c>
      <c r="G157">
        <v>3544.90173810244</v>
      </c>
      <c r="H157">
        <v>5671.8427809639</v>
      </c>
      <c r="I157">
        <v>4537.47422477112</v>
      </c>
      <c r="J157">
        <v>3544.90173810244</v>
      </c>
      <c r="K157">
        <v>7089.80347620487</v>
      </c>
      <c r="L157">
        <v>3544.90173810244</v>
      </c>
      <c r="M157">
        <v>3544.90173810244</v>
      </c>
    </row>
    <row r="158" spans="1:13">
      <c r="A158">
        <v>157</v>
      </c>
      <c r="B158">
        <v>17895.6187925816</v>
      </c>
      <c r="C158">
        <v>178956.187925816</v>
      </c>
      <c r="D158">
        <v>14316.4950340653</v>
      </c>
      <c r="E158">
        <v>14316.4950340653</v>
      </c>
      <c r="F158">
        <v>7158.24751703263</v>
      </c>
      <c r="G158">
        <v>3579.12375851632</v>
      </c>
      <c r="H158">
        <v>5726.59801362611</v>
      </c>
      <c r="I158">
        <v>4581.27841090089</v>
      </c>
      <c r="J158">
        <v>3579.12375851632</v>
      </c>
      <c r="K158">
        <v>7158.24751703263</v>
      </c>
      <c r="L158">
        <v>3579.12375851632</v>
      </c>
      <c r="M158">
        <v>3579.12375851632</v>
      </c>
    </row>
    <row r="159" spans="1:13">
      <c r="A159">
        <v>158</v>
      </c>
      <c r="B159">
        <v>18067.4705065985</v>
      </c>
      <c r="C159">
        <v>180674.705065985</v>
      </c>
      <c r="D159">
        <v>14453.9764052788</v>
      </c>
      <c r="E159">
        <v>14453.9764052788</v>
      </c>
      <c r="F159">
        <v>7226.9882026394</v>
      </c>
      <c r="G159">
        <v>3613.4941013197</v>
      </c>
      <c r="H159">
        <v>5781.59056211152</v>
      </c>
      <c r="I159">
        <v>4625.27244968921</v>
      </c>
      <c r="J159">
        <v>3613.4941013197</v>
      </c>
      <c r="K159">
        <v>7226.9882026394</v>
      </c>
      <c r="L159">
        <v>3613.4941013197</v>
      </c>
      <c r="M159">
        <v>3613.4941013197</v>
      </c>
    </row>
    <row r="160" spans="1:13">
      <c r="A160">
        <v>159</v>
      </c>
      <c r="B160">
        <v>18240.0638325629</v>
      </c>
      <c r="C160">
        <v>182400.638325629</v>
      </c>
      <c r="D160">
        <v>14592.0510660503</v>
      </c>
      <c r="E160">
        <v>14592.0510660503</v>
      </c>
      <c r="F160">
        <v>7296.02553302516</v>
      </c>
      <c r="G160">
        <v>3648.01276651258</v>
      </c>
      <c r="H160">
        <v>5836.82042642013</v>
      </c>
      <c r="I160">
        <v>4669.4563411361</v>
      </c>
      <c r="J160">
        <v>3648.01276651258</v>
      </c>
      <c r="K160">
        <v>7296.02553302516</v>
      </c>
      <c r="L160">
        <v>3648.01276651258</v>
      </c>
      <c r="M160">
        <v>3648.01276651258</v>
      </c>
    </row>
    <row r="161" spans="1:13">
      <c r="A161">
        <v>160</v>
      </c>
      <c r="B161">
        <v>18413.3987704748</v>
      </c>
      <c r="C161">
        <v>184133.987704748</v>
      </c>
      <c r="D161">
        <v>14730.7190163798</v>
      </c>
      <c r="E161">
        <v>14730.7190163798</v>
      </c>
      <c r="F161">
        <v>7365.35950818992</v>
      </c>
      <c r="G161">
        <v>3682.67975409496</v>
      </c>
      <c r="H161">
        <v>5892.28760655194</v>
      </c>
      <c r="I161">
        <v>4713.83008524155</v>
      </c>
      <c r="J161">
        <v>3682.67975409496</v>
      </c>
      <c r="K161">
        <v>7365.35950818992</v>
      </c>
      <c r="L161">
        <v>3682.67975409496</v>
      </c>
      <c r="M161">
        <v>3682.67975409496</v>
      </c>
    </row>
    <row r="162" spans="1:13">
      <c r="A162">
        <v>161</v>
      </c>
      <c r="B162">
        <v>18587.4753203342</v>
      </c>
      <c r="C162">
        <v>185874.753203342</v>
      </c>
      <c r="D162">
        <v>14869.9802562674</v>
      </c>
      <c r="E162">
        <v>14869.9802562674</v>
      </c>
      <c r="F162">
        <v>7434.99012813369</v>
      </c>
      <c r="G162">
        <v>3717.49506406684</v>
      </c>
      <c r="H162">
        <v>5947.99210250695</v>
      </c>
      <c r="I162">
        <v>4758.39368200556</v>
      </c>
      <c r="J162">
        <v>3717.49506406684</v>
      </c>
      <c r="K162">
        <v>7434.99012813369</v>
      </c>
      <c r="L162">
        <v>3717.49506406684</v>
      </c>
      <c r="M162">
        <v>3717.49506406684</v>
      </c>
    </row>
    <row r="163" spans="1:13">
      <c r="A163">
        <v>162</v>
      </c>
      <c r="B163">
        <v>18762.2934821411</v>
      </c>
      <c r="C163">
        <v>187622.934821411</v>
      </c>
      <c r="D163">
        <v>15009.8347857129</v>
      </c>
      <c r="E163">
        <v>15009.8347857129</v>
      </c>
      <c r="F163">
        <v>7504.91739285645</v>
      </c>
      <c r="G163">
        <v>3752.45869642823</v>
      </c>
      <c r="H163">
        <v>6003.93391428516</v>
      </c>
      <c r="I163">
        <v>4803.14713142813</v>
      </c>
      <c r="J163">
        <v>3752.45869642823</v>
      </c>
      <c r="K163">
        <v>7504.91739285645</v>
      </c>
      <c r="L163">
        <v>3752.45869642823</v>
      </c>
      <c r="M163">
        <v>3752.45869642823</v>
      </c>
    </row>
    <row r="164" spans="1:13">
      <c r="A164">
        <v>163</v>
      </c>
      <c r="B164">
        <v>18937.8532558956</v>
      </c>
      <c r="C164">
        <v>189378.532558956</v>
      </c>
      <c r="D164">
        <v>15150.2826047164</v>
      </c>
      <c r="E164">
        <v>15150.2826047164</v>
      </c>
      <c r="F164">
        <v>7575.14130235822</v>
      </c>
      <c r="G164">
        <v>3787.57065117911</v>
      </c>
      <c r="H164">
        <v>6060.11304188658</v>
      </c>
      <c r="I164">
        <v>4848.09043350926</v>
      </c>
      <c r="J164">
        <v>3787.57065117911</v>
      </c>
      <c r="K164">
        <v>7575.14130235822</v>
      </c>
      <c r="L164">
        <v>3787.57065117911</v>
      </c>
      <c r="M164">
        <v>3787.57065117911</v>
      </c>
    </row>
    <row r="165" spans="1:13">
      <c r="A165">
        <v>164</v>
      </c>
      <c r="B165">
        <v>19114.1546415975</v>
      </c>
      <c r="C165">
        <v>191141.546415975</v>
      </c>
      <c r="D165">
        <v>15291.323713278</v>
      </c>
      <c r="E165">
        <v>15291.323713278</v>
      </c>
      <c r="F165">
        <v>7645.66185663899</v>
      </c>
      <c r="G165">
        <v>3822.8309283195</v>
      </c>
      <c r="H165">
        <v>6116.52948531119</v>
      </c>
      <c r="I165">
        <v>4893.22358824895</v>
      </c>
      <c r="J165">
        <v>3822.8309283195</v>
      </c>
      <c r="K165">
        <v>7645.66185663899</v>
      </c>
      <c r="L165">
        <v>3822.8309283195</v>
      </c>
      <c r="M165">
        <v>3822.8309283195</v>
      </c>
    </row>
    <row r="166" spans="1:13">
      <c r="A166">
        <v>165</v>
      </c>
      <c r="B166">
        <v>19291.1976392469</v>
      </c>
      <c r="C166">
        <v>192911.976392469</v>
      </c>
      <c r="D166">
        <v>15432.9581113975</v>
      </c>
      <c r="E166">
        <v>15432.9581113975</v>
      </c>
      <c r="F166">
        <v>7716.47905569876</v>
      </c>
      <c r="G166">
        <v>3858.23952784938</v>
      </c>
      <c r="H166">
        <v>6173.18324455901</v>
      </c>
      <c r="I166">
        <v>4938.54659564721</v>
      </c>
      <c r="J166">
        <v>3858.23952784938</v>
      </c>
      <c r="K166">
        <v>7716.47905569876</v>
      </c>
      <c r="L166">
        <v>3858.23952784938</v>
      </c>
      <c r="M166">
        <v>3858.23952784938</v>
      </c>
    </row>
    <row r="167" spans="1:13">
      <c r="A167">
        <v>166</v>
      </c>
      <c r="B167">
        <v>19468.9822488438</v>
      </c>
      <c r="C167">
        <v>194689.822488438</v>
      </c>
      <c r="D167">
        <v>15575.1857990751</v>
      </c>
      <c r="E167">
        <v>15575.1857990751</v>
      </c>
      <c r="F167">
        <v>7787.59289953754</v>
      </c>
      <c r="G167">
        <v>3893.79644976877</v>
      </c>
      <c r="H167">
        <v>6230.07431963003</v>
      </c>
      <c r="I167">
        <v>4984.05945570402</v>
      </c>
      <c r="J167">
        <v>3893.79644976877</v>
      </c>
      <c r="K167">
        <v>7787.59289953754</v>
      </c>
      <c r="L167">
        <v>3893.79644976877</v>
      </c>
      <c r="M167">
        <v>3893.79644976877</v>
      </c>
    </row>
    <row r="168" spans="1:13">
      <c r="A168">
        <v>167</v>
      </c>
      <c r="B168">
        <v>19647.5084703883</v>
      </c>
      <c r="C168">
        <v>196475.084703883</v>
      </c>
      <c r="D168">
        <v>15718.0067763106</v>
      </c>
      <c r="E168">
        <v>15718.0067763106</v>
      </c>
      <c r="F168">
        <v>7859.00338815531</v>
      </c>
      <c r="G168">
        <v>3929.50169407765</v>
      </c>
      <c r="H168">
        <v>6287.20271052425</v>
      </c>
      <c r="I168">
        <v>5029.7621684194</v>
      </c>
      <c r="J168">
        <v>3929.50169407765</v>
      </c>
      <c r="K168">
        <v>7859.00338815531</v>
      </c>
      <c r="L168">
        <v>3929.50169407765</v>
      </c>
      <c r="M168">
        <v>3929.50169407765</v>
      </c>
    </row>
    <row r="169" spans="1:13">
      <c r="A169">
        <v>168</v>
      </c>
      <c r="B169">
        <v>19826.7763038802</v>
      </c>
      <c r="C169">
        <v>198267.763038802</v>
      </c>
      <c r="D169">
        <v>15861.4210431042</v>
      </c>
      <c r="E169">
        <v>15861.4210431042</v>
      </c>
      <c r="F169">
        <v>7930.71052155208</v>
      </c>
      <c r="G169">
        <v>3965.35526077604</v>
      </c>
      <c r="H169">
        <v>6344.56841724167</v>
      </c>
      <c r="I169">
        <v>5075.65473379333</v>
      </c>
      <c r="J169">
        <v>3965.35526077604</v>
      </c>
      <c r="K169">
        <v>7930.71052155208</v>
      </c>
      <c r="L169">
        <v>3965.35526077604</v>
      </c>
      <c r="M169">
        <v>3965.35526077604</v>
      </c>
    </row>
    <row r="170" spans="1:13">
      <c r="A170">
        <v>169</v>
      </c>
      <c r="B170">
        <v>20006.7857493197</v>
      </c>
      <c r="C170">
        <v>200067.857493197</v>
      </c>
      <c r="D170">
        <v>16005.4285994557</v>
      </c>
      <c r="E170">
        <v>16005.4285994557</v>
      </c>
      <c r="F170">
        <v>8002.71429972786</v>
      </c>
      <c r="G170">
        <v>4001.35714986393</v>
      </c>
      <c r="H170">
        <v>6402.17143978229</v>
      </c>
      <c r="I170">
        <v>5121.73715182583</v>
      </c>
      <c r="J170">
        <v>4001.35714986393</v>
      </c>
      <c r="K170">
        <v>8002.71429972786</v>
      </c>
      <c r="L170">
        <v>4001.35714986393</v>
      </c>
      <c r="M170">
        <v>4001.35714986393</v>
      </c>
    </row>
    <row r="171" spans="1:13">
      <c r="A171">
        <v>170</v>
      </c>
      <c r="B171">
        <v>20187.5368067066</v>
      </c>
      <c r="C171">
        <v>201875.368067066</v>
      </c>
      <c r="D171">
        <v>16150.0294453653</v>
      </c>
      <c r="E171">
        <v>16150.0294453653</v>
      </c>
      <c r="F171">
        <v>8075.01472268264</v>
      </c>
      <c r="G171">
        <v>4037.50736134132</v>
      </c>
      <c r="H171">
        <v>6460.01177814611</v>
      </c>
      <c r="I171">
        <v>5168.00942251689</v>
      </c>
      <c r="J171">
        <v>4037.50736134132</v>
      </c>
      <c r="K171">
        <v>8075.01472268264</v>
      </c>
      <c r="L171">
        <v>4037.50736134132</v>
      </c>
      <c r="M171">
        <v>4037.50736134132</v>
      </c>
    </row>
    <row r="172" spans="1:13">
      <c r="A172">
        <v>171</v>
      </c>
      <c r="B172">
        <v>20369.029476041</v>
      </c>
      <c r="C172">
        <v>203690.29476041</v>
      </c>
      <c r="D172">
        <v>16295.2235808328</v>
      </c>
      <c r="E172">
        <v>16295.2235808328</v>
      </c>
      <c r="F172">
        <v>8147.61179041642</v>
      </c>
      <c r="G172">
        <v>4073.80589520821</v>
      </c>
      <c r="H172">
        <v>6518.08943233313</v>
      </c>
      <c r="I172">
        <v>5214.47154586651</v>
      </c>
      <c r="J172">
        <v>4073.80589520821</v>
      </c>
      <c r="K172">
        <v>8147.61179041642</v>
      </c>
      <c r="L172">
        <v>4073.80589520821</v>
      </c>
      <c r="M172">
        <v>4073.80589520821</v>
      </c>
    </row>
    <row r="173" spans="1:13">
      <c r="A173">
        <v>172</v>
      </c>
      <c r="B173">
        <v>20551.263757323</v>
      </c>
      <c r="C173">
        <v>205512.63757323</v>
      </c>
      <c r="D173">
        <v>16441.0110058584</v>
      </c>
      <c r="E173">
        <v>16441.0110058584</v>
      </c>
      <c r="F173">
        <v>8220.5055029292</v>
      </c>
      <c r="G173">
        <v>4110.2527514646</v>
      </c>
      <c r="H173">
        <v>6576.40440234336</v>
      </c>
      <c r="I173">
        <v>5261.12352187469</v>
      </c>
      <c r="J173">
        <v>4110.2527514646</v>
      </c>
      <c r="K173">
        <v>8220.5055029292</v>
      </c>
      <c r="L173">
        <v>4110.2527514646</v>
      </c>
      <c r="M173">
        <v>4110.2527514646</v>
      </c>
    </row>
    <row r="174" spans="1:13">
      <c r="A174">
        <v>173</v>
      </c>
      <c r="B174">
        <v>20734.2396505524</v>
      </c>
      <c r="C174">
        <v>207342.396505524</v>
      </c>
      <c r="D174">
        <v>16587.391720442</v>
      </c>
      <c r="E174">
        <v>16587.391720442</v>
      </c>
      <c r="F174">
        <v>8293.69586022098</v>
      </c>
      <c r="G174">
        <v>4146.84793011049</v>
      </c>
      <c r="H174">
        <v>6634.95668817678</v>
      </c>
      <c r="I174">
        <v>5307.96535054143</v>
      </c>
      <c r="J174">
        <v>4146.84793011049</v>
      </c>
      <c r="K174">
        <v>8293.69586022098</v>
      </c>
      <c r="L174">
        <v>4146.84793011049</v>
      </c>
      <c r="M174">
        <v>4146.84793011049</v>
      </c>
    </row>
    <row r="175" spans="1:13">
      <c r="A175">
        <v>174</v>
      </c>
      <c r="B175">
        <v>20917.9571557294</v>
      </c>
      <c r="C175">
        <v>209179.571557294</v>
      </c>
      <c r="D175">
        <v>16734.3657245835</v>
      </c>
      <c r="E175">
        <v>16734.3657245835</v>
      </c>
      <c r="F175">
        <v>8367.18286229176</v>
      </c>
      <c r="G175">
        <v>4183.59143114588</v>
      </c>
      <c r="H175">
        <v>6693.74628983341</v>
      </c>
      <c r="I175">
        <v>5354.99703186673</v>
      </c>
      <c r="J175">
        <v>4183.59143114588</v>
      </c>
      <c r="K175">
        <v>8367.18286229176</v>
      </c>
      <c r="L175">
        <v>4183.59143114588</v>
      </c>
      <c r="M175">
        <v>4183.59143114588</v>
      </c>
    </row>
    <row r="176" spans="1:13">
      <c r="A176">
        <v>175</v>
      </c>
      <c r="B176">
        <v>21102.4162728539</v>
      </c>
      <c r="C176">
        <v>211024.162728539</v>
      </c>
      <c r="D176">
        <v>16881.9330182831</v>
      </c>
      <c r="E176">
        <v>16881.9330182831</v>
      </c>
      <c r="F176">
        <v>8440.96650914155</v>
      </c>
      <c r="G176">
        <v>4220.48325457077</v>
      </c>
      <c r="H176">
        <v>6752.77320731324</v>
      </c>
      <c r="I176">
        <v>5402.21856585059</v>
      </c>
      <c r="J176">
        <v>4220.48325457077</v>
      </c>
      <c r="K176">
        <v>8440.96650914155</v>
      </c>
      <c r="L176">
        <v>4220.48325457077</v>
      </c>
      <c r="M176">
        <v>4220.48325457077</v>
      </c>
    </row>
    <row r="177" spans="1:13">
      <c r="A177">
        <v>176</v>
      </c>
      <c r="B177">
        <v>21287.6170019258</v>
      </c>
      <c r="C177">
        <v>212876.170019258</v>
      </c>
      <c r="D177">
        <v>17030.0936015407</v>
      </c>
      <c r="E177">
        <v>17030.0936015407</v>
      </c>
      <c r="F177">
        <v>8515.04680077033</v>
      </c>
      <c r="G177">
        <v>4257.52340038517</v>
      </c>
      <c r="H177">
        <v>6812.03744061626</v>
      </c>
      <c r="I177">
        <v>5449.62995249301</v>
      </c>
      <c r="J177">
        <v>4257.52340038517</v>
      </c>
      <c r="K177">
        <v>8515.04680077033</v>
      </c>
      <c r="L177">
        <v>4257.52340038517</v>
      </c>
      <c r="M177">
        <v>4257.52340038517</v>
      </c>
    </row>
    <row r="178" spans="1:13">
      <c r="A178">
        <v>177</v>
      </c>
      <c r="B178">
        <v>21473.5593429453</v>
      </c>
      <c r="C178">
        <v>214735.593429453</v>
      </c>
      <c r="D178">
        <v>17178.8474743562</v>
      </c>
      <c r="E178">
        <v>17178.8474743562</v>
      </c>
      <c r="F178">
        <v>8589.42373717812</v>
      </c>
      <c r="G178">
        <v>4294.71186858906</v>
      </c>
      <c r="H178">
        <v>6871.53898974249</v>
      </c>
      <c r="I178">
        <v>5497.231191794</v>
      </c>
      <c r="J178">
        <v>4294.71186858906</v>
      </c>
      <c r="K178">
        <v>8589.42373717812</v>
      </c>
      <c r="L178">
        <v>4294.71186858906</v>
      </c>
      <c r="M178">
        <v>4294.71186858906</v>
      </c>
    </row>
    <row r="179" spans="1:13">
      <c r="A179">
        <v>178</v>
      </c>
      <c r="B179">
        <v>21660.2432959123</v>
      </c>
      <c r="C179">
        <v>216602.432959123</v>
      </c>
      <c r="D179">
        <v>17328.1946367298</v>
      </c>
      <c r="E179">
        <v>17328.1946367298</v>
      </c>
      <c r="F179">
        <v>8664.09731836491</v>
      </c>
      <c r="G179">
        <v>4332.04865918245</v>
      </c>
      <c r="H179">
        <v>6931.27785469193</v>
      </c>
      <c r="I179">
        <v>5545.02228375354</v>
      </c>
      <c r="J179">
        <v>4332.04865918245</v>
      </c>
      <c r="K179">
        <v>8664.09731836491</v>
      </c>
      <c r="L179">
        <v>4332.04865918245</v>
      </c>
      <c r="M179">
        <v>4332.04865918245</v>
      </c>
    </row>
    <row r="180" spans="1:13">
      <c r="A180">
        <v>179</v>
      </c>
      <c r="B180">
        <v>21847.6688608267</v>
      </c>
      <c r="C180">
        <v>218476.688608267</v>
      </c>
      <c r="D180">
        <v>17478.1350886614</v>
      </c>
      <c r="E180">
        <v>17478.1350886614</v>
      </c>
      <c r="F180">
        <v>8739.06754433069</v>
      </c>
      <c r="G180">
        <v>4369.53377216535</v>
      </c>
      <c r="H180">
        <v>6991.25403546456</v>
      </c>
      <c r="I180">
        <v>5593.00322837164</v>
      </c>
      <c r="J180">
        <v>4369.53377216535</v>
      </c>
      <c r="K180">
        <v>8739.06754433069</v>
      </c>
      <c r="L180">
        <v>4369.53377216535</v>
      </c>
      <c r="M180">
        <v>4369.53377216535</v>
      </c>
    </row>
    <row r="181" spans="1:13">
      <c r="A181">
        <v>180</v>
      </c>
      <c r="B181">
        <v>22035.8360376887</v>
      </c>
      <c r="C181">
        <v>220358.360376887</v>
      </c>
      <c r="D181">
        <v>17628.668830151</v>
      </c>
      <c r="E181">
        <v>17628.668830151</v>
      </c>
      <c r="F181">
        <v>8814.33441507549</v>
      </c>
      <c r="G181">
        <v>4407.16720753774</v>
      </c>
      <c r="H181">
        <v>7051.46753206039</v>
      </c>
      <c r="I181">
        <v>5641.17402564831</v>
      </c>
      <c r="J181">
        <v>4407.16720753774</v>
      </c>
      <c r="K181">
        <v>8814.33441507549</v>
      </c>
      <c r="L181">
        <v>4407.16720753774</v>
      </c>
      <c r="M181">
        <v>4407.16720753774</v>
      </c>
    </row>
    <row r="182" spans="1:13">
      <c r="A182">
        <v>181</v>
      </c>
      <c r="B182">
        <v>22224.7448264982</v>
      </c>
      <c r="C182">
        <v>222247.448264982</v>
      </c>
      <c r="D182">
        <v>17779.7958611986</v>
      </c>
      <c r="E182">
        <v>17779.7958611986</v>
      </c>
      <c r="F182">
        <v>8889.89793059928</v>
      </c>
      <c r="G182">
        <v>4444.94896529964</v>
      </c>
      <c r="H182">
        <v>7111.91834447942</v>
      </c>
      <c r="I182">
        <v>5689.53467558354</v>
      </c>
      <c r="J182">
        <v>4444.94896529964</v>
      </c>
      <c r="K182">
        <v>8889.89793059928</v>
      </c>
      <c r="L182">
        <v>4444.94896529964</v>
      </c>
      <c r="M182">
        <v>4444.94896529964</v>
      </c>
    </row>
    <row r="183" spans="1:13">
      <c r="A183">
        <v>182</v>
      </c>
      <c r="B183">
        <v>22414.3952272552</v>
      </c>
      <c r="C183">
        <v>224143.952272552</v>
      </c>
      <c r="D183">
        <v>17931.5161818041</v>
      </c>
      <c r="E183">
        <v>17931.5161818041</v>
      </c>
      <c r="F183">
        <v>8965.75809090207</v>
      </c>
      <c r="G183">
        <v>4482.87904545104</v>
      </c>
      <c r="H183">
        <v>7172.60647272166</v>
      </c>
      <c r="I183">
        <v>5738.08517817733</v>
      </c>
      <c r="J183">
        <v>4482.87904545104</v>
      </c>
      <c r="K183">
        <v>8965.75809090207</v>
      </c>
      <c r="L183">
        <v>4482.87904545104</v>
      </c>
      <c r="M183">
        <v>4482.87904545104</v>
      </c>
    </row>
    <row r="184" spans="1:13">
      <c r="A184">
        <v>183</v>
      </c>
      <c r="B184">
        <v>22604.7872399597</v>
      </c>
      <c r="C184">
        <v>226047.872399597</v>
      </c>
      <c r="D184">
        <v>18083.8297919677</v>
      </c>
      <c r="E184">
        <v>18083.8297919677</v>
      </c>
      <c r="F184">
        <v>9041.91489598387</v>
      </c>
      <c r="G184">
        <v>4520.95744799193</v>
      </c>
      <c r="H184">
        <v>7233.53191678709</v>
      </c>
      <c r="I184">
        <v>5786.82553342968</v>
      </c>
      <c r="J184">
        <v>4520.95744799193</v>
      </c>
      <c r="K184">
        <v>9041.91489598387</v>
      </c>
      <c r="L184">
        <v>4520.95744799193</v>
      </c>
      <c r="M184">
        <v>4520.95744799193</v>
      </c>
    </row>
    <row r="185" spans="1:13">
      <c r="A185">
        <v>184</v>
      </c>
      <c r="B185">
        <v>22795.9208646117</v>
      </c>
      <c r="C185">
        <v>227959.208646117</v>
      </c>
      <c r="D185">
        <v>18236.7366916893</v>
      </c>
      <c r="E185">
        <v>18236.7366916893</v>
      </c>
      <c r="F185">
        <v>9118.36834584466</v>
      </c>
      <c r="G185">
        <v>4559.18417292233</v>
      </c>
      <c r="H185">
        <v>7294.69467667573</v>
      </c>
      <c r="I185">
        <v>5835.75574134059</v>
      </c>
      <c r="J185">
        <v>4559.18417292233</v>
      </c>
      <c r="K185">
        <v>9118.36834584466</v>
      </c>
      <c r="L185">
        <v>4559.18417292233</v>
      </c>
      <c r="M185">
        <v>4559.18417292233</v>
      </c>
    </row>
    <row r="186" spans="1:13">
      <c r="A186">
        <v>185</v>
      </c>
      <c r="B186">
        <v>22987.7961012111</v>
      </c>
      <c r="C186">
        <v>229877.961012111</v>
      </c>
      <c r="D186">
        <v>18390.2368809689</v>
      </c>
      <c r="E186">
        <v>18390.2368809689</v>
      </c>
      <c r="F186">
        <v>9195.11844048446</v>
      </c>
      <c r="G186">
        <v>4597.55922024223</v>
      </c>
      <c r="H186">
        <v>7356.09475238757</v>
      </c>
      <c r="I186">
        <v>5884.87580191005</v>
      </c>
      <c r="J186">
        <v>4597.55922024223</v>
      </c>
      <c r="K186">
        <v>9195.11844048446</v>
      </c>
      <c r="L186">
        <v>4597.55922024223</v>
      </c>
      <c r="M186">
        <v>4597.55922024223</v>
      </c>
    </row>
    <row r="187" spans="1:13">
      <c r="A187">
        <v>186</v>
      </c>
      <c r="B187">
        <v>23180.4129497581</v>
      </c>
      <c r="C187">
        <v>231804.129497581</v>
      </c>
      <c r="D187">
        <v>18544.3303598065</v>
      </c>
      <c r="E187">
        <v>18544.3303598065</v>
      </c>
      <c r="F187">
        <v>9272.16517990326</v>
      </c>
      <c r="G187">
        <v>4636.08258995163</v>
      </c>
      <c r="H187">
        <v>7417.73214392261</v>
      </c>
      <c r="I187">
        <v>5934.18571513809</v>
      </c>
      <c r="J187">
        <v>4636.08258995163</v>
      </c>
      <c r="K187">
        <v>9272.16517990326</v>
      </c>
      <c r="L187">
        <v>4636.08258995163</v>
      </c>
      <c r="M187">
        <v>4636.08258995163</v>
      </c>
    </row>
    <row r="188" spans="1:13">
      <c r="A188">
        <v>187</v>
      </c>
      <c r="B188">
        <v>23373.7714102526</v>
      </c>
      <c r="C188">
        <v>233737.714102526</v>
      </c>
      <c r="D188">
        <v>18699.0171282021</v>
      </c>
      <c r="E188">
        <v>18699.0171282021</v>
      </c>
      <c r="F188">
        <v>9349.50856410106</v>
      </c>
      <c r="G188">
        <v>4674.75428205053</v>
      </c>
      <c r="H188">
        <v>7479.60685128085</v>
      </c>
      <c r="I188">
        <v>5983.68548102468</v>
      </c>
      <c r="J188">
        <v>4674.75428205053</v>
      </c>
      <c r="K188">
        <v>9349.50856410106</v>
      </c>
      <c r="L188">
        <v>4674.75428205053</v>
      </c>
      <c r="M188">
        <v>4674.75428205053</v>
      </c>
    </row>
    <row r="189" spans="1:13">
      <c r="A189">
        <v>188</v>
      </c>
      <c r="B189">
        <v>23567.8714826946</v>
      </c>
      <c r="C189">
        <v>235678.714826946</v>
      </c>
      <c r="D189">
        <v>18854.2971861557</v>
      </c>
      <c r="E189">
        <v>18854.2971861557</v>
      </c>
      <c r="F189">
        <v>9427.14859307786</v>
      </c>
      <c r="G189">
        <v>4713.57429653893</v>
      </c>
      <c r="H189">
        <v>7541.71887446229</v>
      </c>
      <c r="I189">
        <v>6033.37509956983</v>
      </c>
      <c r="J189">
        <v>4713.57429653893</v>
      </c>
      <c r="K189">
        <v>9427.14859307786</v>
      </c>
      <c r="L189">
        <v>4713.57429653893</v>
      </c>
      <c r="M189">
        <v>4713.57429653893</v>
      </c>
    </row>
    <row r="190" spans="1:13">
      <c r="A190">
        <v>189</v>
      </c>
      <c r="B190">
        <v>23762.7131670842</v>
      </c>
      <c r="C190">
        <v>237627.131670842</v>
      </c>
      <c r="D190">
        <v>19010.1705336673</v>
      </c>
      <c r="E190">
        <v>19010.1705336673</v>
      </c>
      <c r="F190">
        <v>9505.08526683366</v>
      </c>
      <c r="G190">
        <v>4752.54263341683</v>
      </c>
      <c r="H190">
        <v>7604.06821346693</v>
      </c>
      <c r="I190">
        <v>6083.25457077354</v>
      </c>
      <c r="J190">
        <v>4752.54263341683</v>
      </c>
      <c r="K190">
        <v>9505.08526683366</v>
      </c>
      <c r="L190">
        <v>4752.54263341683</v>
      </c>
      <c r="M190">
        <v>4752.54263341683</v>
      </c>
    </row>
    <row r="191" spans="1:13">
      <c r="A191">
        <v>190</v>
      </c>
      <c r="B191">
        <v>23958.2964634212</v>
      </c>
      <c r="C191">
        <v>239582.964634212</v>
      </c>
      <c r="D191">
        <v>19166.6371707369</v>
      </c>
      <c r="E191">
        <v>19166.6371707369</v>
      </c>
      <c r="F191">
        <v>9583.31858536847</v>
      </c>
      <c r="G191">
        <v>4791.65929268423</v>
      </c>
      <c r="H191">
        <v>7666.65486829477</v>
      </c>
      <c r="I191">
        <v>6133.32389463582</v>
      </c>
      <c r="J191">
        <v>4791.65929268423</v>
      </c>
      <c r="K191">
        <v>9583.31858536847</v>
      </c>
      <c r="L191">
        <v>4791.65929268423</v>
      </c>
      <c r="M191">
        <v>4791.65929268423</v>
      </c>
    </row>
    <row r="192" spans="1:13">
      <c r="A192">
        <v>191</v>
      </c>
      <c r="B192">
        <v>24154.6213717057</v>
      </c>
      <c r="C192">
        <v>241546.213717057</v>
      </c>
      <c r="D192">
        <v>19323.6970973645</v>
      </c>
      <c r="E192">
        <v>19323.6970973645</v>
      </c>
      <c r="F192">
        <v>9661.84854868227</v>
      </c>
      <c r="G192">
        <v>4830.92427434114</v>
      </c>
      <c r="H192">
        <v>7729.47883894582</v>
      </c>
      <c r="I192">
        <v>6183.58307115665</v>
      </c>
      <c r="J192">
        <v>4830.92427434114</v>
      </c>
      <c r="K192">
        <v>9661.84854868227</v>
      </c>
      <c r="L192">
        <v>4830.92427434114</v>
      </c>
      <c r="M192">
        <v>4830.92427434114</v>
      </c>
    </row>
    <row r="193" spans="1:13">
      <c r="A193">
        <v>192</v>
      </c>
      <c r="B193">
        <v>24351.6878919377</v>
      </c>
      <c r="C193">
        <v>243516.878919377</v>
      </c>
      <c r="D193">
        <v>19481.3503135502</v>
      </c>
      <c r="E193">
        <v>19481.3503135502</v>
      </c>
      <c r="F193">
        <v>9740.67515677508</v>
      </c>
      <c r="G193">
        <v>4870.33757838754</v>
      </c>
      <c r="H193">
        <v>7792.54012542006</v>
      </c>
      <c r="I193">
        <v>6234.03210033605</v>
      </c>
      <c r="J193">
        <v>4870.33757838754</v>
      </c>
      <c r="K193">
        <v>9740.67515677508</v>
      </c>
      <c r="L193">
        <v>4870.33757838754</v>
      </c>
      <c r="M193">
        <v>4870.33757838754</v>
      </c>
    </row>
    <row r="194" spans="1:13">
      <c r="A194">
        <v>193</v>
      </c>
      <c r="B194">
        <v>24549.4960241172</v>
      </c>
      <c r="C194">
        <v>245494.960241172</v>
      </c>
      <c r="D194">
        <v>19639.5968192938</v>
      </c>
      <c r="E194">
        <v>19639.5968192938</v>
      </c>
      <c r="F194">
        <v>9819.79840964689</v>
      </c>
      <c r="G194">
        <v>4909.89920482344</v>
      </c>
      <c r="H194">
        <v>7855.83872771751</v>
      </c>
      <c r="I194">
        <v>6284.67098217401</v>
      </c>
      <c r="J194">
        <v>4909.89920482344</v>
      </c>
      <c r="K194">
        <v>9819.79840964689</v>
      </c>
      <c r="L194">
        <v>4909.89920482344</v>
      </c>
      <c r="M194">
        <v>4909.89920482344</v>
      </c>
    </row>
    <row r="195" spans="1:13">
      <c r="A195">
        <v>194</v>
      </c>
      <c r="B195">
        <v>24748.0457682442</v>
      </c>
      <c r="C195">
        <v>247480.457682442</v>
      </c>
      <c r="D195">
        <v>19798.4366145954</v>
      </c>
      <c r="E195">
        <v>19798.4366145954</v>
      </c>
      <c r="F195">
        <v>9899.2183072977</v>
      </c>
      <c r="G195">
        <v>4949.60915364885</v>
      </c>
      <c r="H195">
        <v>7919.37464583816</v>
      </c>
      <c r="I195">
        <v>6335.49971667053</v>
      </c>
      <c r="J195">
        <v>4949.60915364885</v>
      </c>
      <c r="K195">
        <v>9899.2183072977</v>
      </c>
      <c r="L195">
        <v>4949.60915364885</v>
      </c>
      <c r="M195">
        <v>4949.60915364885</v>
      </c>
    </row>
    <row r="196" spans="1:13">
      <c r="A196">
        <v>195</v>
      </c>
      <c r="B196">
        <v>24947.3371243188</v>
      </c>
      <c r="C196">
        <v>249473.371243188</v>
      </c>
      <c r="D196">
        <v>19957.869699455</v>
      </c>
      <c r="E196">
        <v>19957.869699455</v>
      </c>
      <c r="F196">
        <v>9978.93484972751</v>
      </c>
      <c r="G196">
        <v>4989.46742486375</v>
      </c>
      <c r="H196">
        <v>7983.147879782</v>
      </c>
      <c r="I196">
        <v>6386.5183038256</v>
      </c>
      <c r="J196">
        <v>4989.46742486375</v>
      </c>
      <c r="K196">
        <v>9978.93484972751</v>
      </c>
      <c r="L196">
        <v>4989.46742486375</v>
      </c>
      <c r="M196">
        <v>4989.46742486375</v>
      </c>
    </row>
    <row r="197" spans="1:13">
      <c r="A197">
        <v>196</v>
      </c>
      <c r="B197">
        <v>25147.3700923408</v>
      </c>
      <c r="C197">
        <v>251473.700923408</v>
      </c>
      <c r="D197">
        <v>20117.8960738726</v>
      </c>
      <c r="E197">
        <v>20117.8960738726</v>
      </c>
      <c r="F197">
        <v>10058.9480369363</v>
      </c>
      <c r="G197">
        <v>5029.47401846816</v>
      </c>
      <c r="H197">
        <v>8047.15842954905</v>
      </c>
      <c r="I197">
        <v>6437.72674363924</v>
      </c>
      <c r="J197">
        <v>5029.47401846816</v>
      </c>
      <c r="K197">
        <v>10058.9480369363</v>
      </c>
      <c r="L197">
        <v>5029.47401846816</v>
      </c>
      <c r="M197">
        <v>5029.47401846816</v>
      </c>
    </row>
    <row r="198" spans="1:13">
      <c r="A198">
        <v>197</v>
      </c>
      <c r="B198">
        <v>25348.1446723103</v>
      </c>
      <c r="C198">
        <v>253481.446723103</v>
      </c>
      <c r="D198">
        <v>20278.5157378483</v>
      </c>
      <c r="E198">
        <v>20278.5157378483</v>
      </c>
      <c r="F198">
        <v>10139.2578689241</v>
      </c>
      <c r="G198">
        <v>5069.62893446207</v>
      </c>
      <c r="H198">
        <v>8111.40629513931</v>
      </c>
      <c r="I198">
        <v>6489.12503611144</v>
      </c>
      <c r="J198">
        <v>5069.62893446207</v>
      </c>
      <c r="K198">
        <v>10139.2578689241</v>
      </c>
      <c r="L198">
        <v>5069.62893446207</v>
      </c>
      <c r="M198">
        <v>5069.62893446207</v>
      </c>
    </row>
    <row r="199" spans="1:13">
      <c r="A199">
        <v>198</v>
      </c>
      <c r="B199">
        <v>25549.6608642274</v>
      </c>
      <c r="C199">
        <v>255496.608642274</v>
      </c>
      <c r="D199">
        <v>20439.7286913819</v>
      </c>
      <c r="E199">
        <v>20439.7286913819</v>
      </c>
      <c r="F199">
        <v>10219.8643456909</v>
      </c>
      <c r="G199">
        <v>5109.93217284547</v>
      </c>
      <c r="H199">
        <v>8175.89147655276</v>
      </c>
      <c r="I199">
        <v>6540.71318124221</v>
      </c>
      <c r="J199">
        <v>5109.93217284547</v>
      </c>
      <c r="K199">
        <v>10219.8643456909</v>
      </c>
      <c r="L199">
        <v>5109.93217284547</v>
      </c>
      <c r="M199">
        <v>5109.93217284547</v>
      </c>
    </row>
    <row r="200" spans="1:13">
      <c r="A200">
        <v>199</v>
      </c>
      <c r="B200">
        <v>25751.9186680919</v>
      </c>
      <c r="C200">
        <v>257519.186680919</v>
      </c>
      <c r="D200">
        <v>20601.5349344735</v>
      </c>
      <c r="E200">
        <v>20601.5349344735</v>
      </c>
      <c r="F200">
        <v>10300.7674672368</v>
      </c>
      <c r="G200">
        <v>5150.38373361838</v>
      </c>
      <c r="H200">
        <v>8240.61397378941</v>
      </c>
      <c r="I200">
        <v>6592.49117903153</v>
      </c>
      <c r="J200">
        <v>5150.38373361838</v>
      </c>
      <c r="K200">
        <v>10300.7674672368</v>
      </c>
      <c r="L200">
        <v>5150.38373361838</v>
      </c>
      <c r="M200">
        <v>5150.38373361838</v>
      </c>
    </row>
    <row r="201" spans="1:13">
      <c r="A201">
        <v>200</v>
      </c>
      <c r="B201">
        <v>25954.918083904</v>
      </c>
      <c r="C201">
        <v>259549.18083904</v>
      </c>
      <c r="D201">
        <v>20763.9344671232</v>
      </c>
      <c r="E201">
        <v>20763.9344671232</v>
      </c>
      <c r="F201">
        <v>10381.9672335616</v>
      </c>
      <c r="G201">
        <v>5190.98361678079</v>
      </c>
      <c r="H201">
        <v>8305.57378684927</v>
      </c>
      <c r="I201">
        <v>6644.45902947941</v>
      </c>
      <c r="J201">
        <v>5190.98361678079</v>
      </c>
      <c r="K201">
        <v>10381.9672335616</v>
      </c>
      <c r="L201">
        <v>5190.98361678079</v>
      </c>
      <c r="M201">
        <v>5190.98361678079</v>
      </c>
    </row>
    <row r="202" spans="1:13">
      <c r="A202">
        <v>201</v>
      </c>
      <c r="B202">
        <v>26158.6591116635</v>
      </c>
      <c r="C202">
        <v>261586.591116635</v>
      </c>
      <c r="D202">
        <v>20926.9272893308</v>
      </c>
      <c r="E202">
        <v>20926.9272893308</v>
      </c>
      <c r="F202">
        <v>10463.4636446654</v>
      </c>
      <c r="G202">
        <v>5231.7318223327</v>
      </c>
      <c r="H202">
        <v>8370.77091573232</v>
      </c>
      <c r="I202">
        <v>6696.61673258586</v>
      </c>
      <c r="J202">
        <v>5231.7318223327</v>
      </c>
      <c r="K202">
        <v>10463.4636446654</v>
      </c>
      <c r="L202">
        <v>5231.7318223327</v>
      </c>
      <c r="M202">
        <v>5231.7318223327</v>
      </c>
    </row>
    <row r="203" spans="1:13">
      <c r="A203">
        <v>202</v>
      </c>
      <c r="B203">
        <v>26363.1417513705</v>
      </c>
      <c r="C203">
        <v>263631.417513705</v>
      </c>
      <c r="D203">
        <v>21090.5134010964</v>
      </c>
      <c r="E203">
        <v>21090.5134010964</v>
      </c>
      <c r="F203">
        <v>10545.2567005482</v>
      </c>
      <c r="G203">
        <v>5272.62835027411</v>
      </c>
      <c r="H203">
        <v>8436.20536043858</v>
      </c>
      <c r="I203">
        <v>6748.96428835086</v>
      </c>
      <c r="J203">
        <v>5272.62835027411</v>
      </c>
      <c r="K203">
        <v>10545.2567005482</v>
      </c>
      <c r="L203">
        <v>5272.62835027411</v>
      </c>
      <c r="M203">
        <v>5272.62835027411</v>
      </c>
    </row>
    <row r="204" spans="1:13">
      <c r="A204">
        <v>203</v>
      </c>
      <c r="B204">
        <v>26568.3660030251</v>
      </c>
      <c r="C204">
        <v>265683.660030251</v>
      </c>
      <c r="D204">
        <v>21254.6928024201</v>
      </c>
      <c r="E204">
        <v>21254.6928024201</v>
      </c>
      <c r="F204">
        <v>10627.34640121</v>
      </c>
      <c r="G204">
        <v>5313.67320060502</v>
      </c>
      <c r="H204">
        <v>8501.87712096803</v>
      </c>
      <c r="I204">
        <v>6801.50169677443</v>
      </c>
      <c r="J204">
        <v>5313.67320060502</v>
      </c>
      <c r="K204">
        <v>10627.34640121</v>
      </c>
      <c r="L204">
        <v>5313.67320060502</v>
      </c>
      <c r="M204">
        <v>5313.67320060502</v>
      </c>
    </row>
    <row r="205" spans="1:13">
      <c r="A205">
        <v>204</v>
      </c>
      <c r="B205">
        <v>26774.3318666272</v>
      </c>
      <c r="C205">
        <v>267743.318666272</v>
      </c>
      <c r="D205">
        <v>21419.4654933017</v>
      </c>
      <c r="E205">
        <v>21419.4654933017</v>
      </c>
      <c r="F205">
        <v>10709.7327466509</v>
      </c>
      <c r="G205">
        <v>5354.86637332543</v>
      </c>
      <c r="H205">
        <v>8567.78619732069</v>
      </c>
      <c r="I205">
        <v>6854.22895785655</v>
      </c>
      <c r="J205">
        <v>5354.86637332543</v>
      </c>
      <c r="K205">
        <v>10709.7327466509</v>
      </c>
      <c r="L205">
        <v>5354.86637332543</v>
      </c>
      <c r="M205">
        <v>5354.86637332543</v>
      </c>
    </row>
    <row r="206" spans="1:13">
      <c r="A206">
        <v>205</v>
      </c>
      <c r="B206">
        <v>26981.0393421767</v>
      </c>
      <c r="C206">
        <v>269810.393421767</v>
      </c>
      <c r="D206">
        <v>21584.8314737414</v>
      </c>
      <c r="E206">
        <v>21584.8314737414</v>
      </c>
      <c r="F206">
        <v>10792.4157368707</v>
      </c>
      <c r="G206">
        <v>5396.20786843534</v>
      </c>
      <c r="H206">
        <v>8633.93258949655</v>
      </c>
      <c r="I206">
        <v>6907.14607159724</v>
      </c>
      <c r="J206">
        <v>5396.20786843534</v>
      </c>
      <c r="K206">
        <v>10792.4157368707</v>
      </c>
      <c r="L206">
        <v>5396.20786843534</v>
      </c>
      <c r="M206">
        <v>5396.20786843534</v>
      </c>
    </row>
    <row r="207" spans="1:13">
      <c r="A207">
        <v>206</v>
      </c>
      <c r="B207">
        <v>27188.4884296738</v>
      </c>
      <c r="C207">
        <v>271884.884296738</v>
      </c>
      <c r="D207">
        <v>21750.790743739</v>
      </c>
      <c r="E207">
        <v>21750.790743739</v>
      </c>
      <c r="F207">
        <v>10875.3953718695</v>
      </c>
      <c r="G207">
        <v>5437.69768593476</v>
      </c>
      <c r="H207">
        <v>8700.31629749561</v>
      </c>
      <c r="I207">
        <v>6960.25303799649</v>
      </c>
      <c r="J207">
        <v>5437.69768593476</v>
      </c>
      <c r="K207">
        <v>10875.3953718695</v>
      </c>
      <c r="L207">
        <v>5437.69768593476</v>
      </c>
      <c r="M207">
        <v>5437.69768593476</v>
      </c>
    </row>
    <row r="208" spans="1:13">
      <c r="A208">
        <v>207</v>
      </c>
      <c r="B208">
        <v>27396.6791291183</v>
      </c>
      <c r="C208">
        <v>273966.791291183</v>
      </c>
      <c r="D208">
        <v>21917.3433032947</v>
      </c>
      <c r="E208">
        <v>21917.3433032947</v>
      </c>
      <c r="F208">
        <v>10958.6716516473</v>
      </c>
      <c r="G208">
        <v>5479.33582582367</v>
      </c>
      <c r="H208">
        <v>8766.93732131787</v>
      </c>
      <c r="I208">
        <v>7013.5498570543</v>
      </c>
      <c r="J208">
        <v>5479.33582582367</v>
      </c>
      <c r="K208">
        <v>10958.6716516473</v>
      </c>
      <c r="L208">
        <v>5479.33582582367</v>
      </c>
      <c r="M208">
        <v>5479.33582582367</v>
      </c>
    </row>
    <row r="209" spans="1:13">
      <c r="A209">
        <v>208</v>
      </c>
      <c r="B209">
        <v>27605.6114405104</v>
      </c>
      <c r="C209">
        <v>276056.114405104</v>
      </c>
      <c r="D209">
        <v>22084.4891524083</v>
      </c>
      <c r="E209">
        <v>22084.4891524083</v>
      </c>
      <c r="F209">
        <v>11042.2445762042</v>
      </c>
      <c r="G209">
        <v>5521.12228810208</v>
      </c>
      <c r="H209">
        <v>8833.79566096333</v>
      </c>
      <c r="I209">
        <v>7067.03652877067</v>
      </c>
      <c r="J209">
        <v>5521.12228810208</v>
      </c>
      <c r="K209">
        <v>11042.2445762042</v>
      </c>
      <c r="L209">
        <v>5521.12228810208</v>
      </c>
      <c r="M209">
        <v>5521.12228810208</v>
      </c>
    </row>
    <row r="210" spans="1:13">
      <c r="A210">
        <v>209</v>
      </c>
      <c r="B210">
        <v>27815.28536385</v>
      </c>
      <c r="C210">
        <v>278152.8536385</v>
      </c>
      <c r="D210">
        <v>22252.22829108</v>
      </c>
      <c r="E210">
        <v>22252.22829108</v>
      </c>
      <c r="F210">
        <v>11126.11414554</v>
      </c>
      <c r="G210">
        <v>5563.05707277</v>
      </c>
      <c r="H210">
        <v>8900.89131643199</v>
      </c>
      <c r="I210">
        <v>7120.7130531456</v>
      </c>
      <c r="J210">
        <v>5563.05707277</v>
      </c>
      <c r="K210">
        <v>11126.11414554</v>
      </c>
      <c r="L210">
        <v>5563.05707277</v>
      </c>
      <c r="M210">
        <v>5563.05707277</v>
      </c>
    </row>
    <row r="211" spans="1:13">
      <c r="A211">
        <v>210</v>
      </c>
      <c r="B211">
        <v>28025.7008991371</v>
      </c>
      <c r="C211">
        <v>280257.008991371</v>
      </c>
      <c r="D211">
        <v>22420.5607193097</v>
      </c>
      <c r="E211">
        <v>22420.5607193097</v>
      </c>
      <c r="F211">
        <v>11210.2803596548</v>
      </c>
      <c r="G211">
        <v>5605.14017982741</v>
      </c>
      <c r="H211">
        <v>8968.22428772386</v>
      </c>
      <c r="I211">
        <v>7174.57943017909</v>
      </c>
      <c r="J211">
        <v>5605.14017982741</v>
      </c>
      <c r="K211">
        <v>11210.2803596548</v>
      </c>
      <c r="L211">
        <v>5605.14017982741</v>
      </c>
      <c r="M211">
        <v>5605.14017982741</v>
      </c>
    </row>
    <row r="212" spans="1:13">
      <c r="A212">
        <v>211</v>
      </c>
      <c r="B212">
        <v>28236.8580463716</v>
      </c>
      <c r="C212">
        <v>282368.580463716</v>
      </c>
      <c r="D212">
        <v>22589.4864370973</v>
      </c>
      <c r="E212">
        <v>22589.4864370973</v>
      </c>
      <c r="F212">
        <v>11294.7432185487</v>
      </c>
      <c r="G212">
        <v>5647.37160927433</v>
      </c>
      <c r="H212">
        <v>9035.79457483893</v>
      </c>
      <c r="I212">
        <v>7228.63565987114</v>
      </c>
      <c r="J212">
        <v>5647.37160927433</v>
      </c>
      <c r="K212">
        <v>11294.7432185487</v>
      </c>
      <c r="L212">
        <v>5647.37160927433</v>
      </c>
      <c r="M212">
        <v>5647.37160927433</v>
      </c>
    </row>
    <row r="213" spans="1:13">
      <c r="A213">
        <v>212</v>
      </c>
      <c r="B213">
        <v>28448.7568055537</v>
      </c>
      <c r="C213">
        <v>284487.568055537</v>
      </c>
      <c r="D213">
        <v>22759.005444443</v>
      </c>
      <c r="E213">
        <v>22759.005444443</v>
      </c>
      <c r="F213">
        <v>11379.5027222215</v>
      </c>
      <c r="G213">
        <v>5689.75136111074</v>
      </c>
      <c r="H213">
        <v>9103.60217777719</v>
      </c>
      <c r="I213">
        <v>7282.88174222175</v>
      </c>
      <c r="J213">
        <v>5689.75136111074</v>
      </c>
      <c r="K213">
        <v>11379.5027222215</v>
      </c>
      <c r="L213">
        <v>5689.75136111074</v>
      </c>
      <c r="M213">
        <v>5689.75136111074</v>
      </c>
    </row>
    <row r="214" spans="1:13">
      <c r="A214">
        <v>213</v>
      </c>
      <c r="B214">
        <v>28661.3971766833</v>
      </c>
      <c r="C214">
        <v>286613.971766833</v>
      </c>
      <c r="D214">
        <v>22929.1177413467</v>
      </c>
      <c r="E214">
        <v>22929.1177413467</v>
      </c>
      <c r="F214">
        <v>11464.5588706733</v>
      </c>
      <c r="G214">
        <v>5732.27943533666</v>
      </c>
      <c r="H214">
        <v>9171.64709653866</v>
      </c>
      <c r="I214">
        <v>7337.31767723093</v>
      </c>
      <c r="J214">
        <v>5732.27943533666</v>
      </c>
      <c r="K214">
        <v>11464.5588706733</v>
      </c>
      <c r="L214">
        <v>5732.27943533666</v>
      </c>
      <c r="M214">
        <v>5732.27943533666</v>
      </c>
    </row>
    <row r="215" spans="1:13">
      <c r="A215">
        <v>214</v>
      </c>
      <c r="B215">
        <v>28874.7791597604</v>
      </c>
      <c r="C215">
        <v>288747.791597604</v>
      </c>
      <c r="D215">
        <v>23099.8233278083</v>
      </c>
      <c r="E215">
        <v>23099.8233278083</v>
      </c>
      <c r="F215">
        <v>11549.9116639042</v>
      </c>
      <c r="G215">
        <v>5774.95583195208</v>
      </c>
      <c r="H215">
        <v>9239.92933112333</v>
      </c>
      <c r="I215">
        <v>7391.94346489866</v>
      </c>
      <c r="J215">
        <v>5774.95583195208</v>
      </c>
      <c r="K215">
        <v>11549.9116639042</v>
      </c>
      <c r="L215">
        <v>5774.95583195208</v>
      </c>
      <c r="M215">
        <v>5774.95583195208</v>
      </c>
    </row>
    <row r="216" spans="1:13">
      <c r="A216">
        <v>215</v>
      </c>
      <c r="B216">
        <v>29088.902754785</v>
      </c>
      <c r="C216">
        <v>290889.02754785</v>
      </c>
      <c r="D216">
        <v>23271.122203828</v>
      </c>
      <c r="E216">
        <v>23271.122203828</v>
      </c>
      <c r="F216">
        <v>11635.561101914</v>
      </c>
      <c r="G216">
        <v>5817.780550957</v>
      </c>
      <c r="H216">
        <v>9308.4488815312</v>
      </c>
      <c r="I216">
        <v>7446.75910522496</v>
      </c>
      <c r="J216">
        <v>5817.780550957</v>
      </c>
      <c r="K216">
        <v>11635.561101914</v>
      </c>
      <c r="L216">
        <v>5817.780550957</v>
      </c>
      <c r="M216">
        <v>5817.780550957</v>
      </c>
    </row>
    <row r="217" spans="1:13">
      <c r="A217">
        <v>216</v>
      </c>
      <c r="B217">
        <v>29303.7679617571</v>
      </c>
      <c r="C217">
        <v>293037.679617571</v>
      </c>
      <c r="D217">
        <v>23443.0143694057</v>
      </c>
      <c r="E217">
        <v>23443.0143694057</v>
      </c>
      <c r="F217">
        <v>11721.5071847028</v>
      </c>
      <c r="G217">
        <v>5860.75359235142</v>
      </c>
      <c r="H217">
        <v>9377.20574776227</v>
      </c>
      <c r="I217">
        <v>7501.76459820982</v>
      </c>
      <c r="J217">
        <v>5860.75359235142</v>
      </c>
      <c r="K217">
        <v>11721.5071847028</v>
      </c>
      <c r="L217">
        <v>5860.75359235142</v>
      </c>
      <c r="M217">
        <v>5860.75359235142</v>
      </c>
    </row>
    <row r="218" spans="1:13">
      <c r="A218">
        <v>217</v>
      </c>
      <c r="B218">
        <v>29519.3747806767</v>
      </c>
      <c r="C218">
        <v>295193.747806767</v>
      </c>
      <c r="D218">
        <v>23615.4998245414</v>
      </c>
      <c r="E218">
        <v>23615.4998245414</v>
      </c>
      <c r="F218">
        <v>11807.7499122707</v>
      </c>
      <c r="G218">
        <v>5903.87495613534</v>
      </c>
      <c r="H218">
        <v>9446.19992981654</v>
      </c>
      <c r="I218">
        <v>7556.95994385323</v>
      </c>
      <c r="J218">
        <v>5903.87495613534</v>
      </c>
      <c r="K218">
        <v>11807.7499122707</v>
      </c>
      <c r="L218">
        <v>5903.87495613534</v>
      </c>
      <c r="M218">
        <v>5903.87495613534</v>
      </c>
    </row>
    <row r="219" spans="1:13">
      <c r="A219">
        <v>218</v>
      </c>
      <c r="B219">
        <v>29735.7232115438</v>
      </c>
      <c r="C219">
        <v>297357.232115438</v>
      </c>
      <c r="D219">
        <v>23788.578569235</v>
      </c>
      <c r="E219">
        <v>23788.578569235</v>
      </c>
      <c r="F219">
        <v>11894.2892846175</v>
      </c>
      <c r="G219">
        <v>5947.14464230876</v>
      </c>
      <c r="H219">
        <v>9515.43142769401</v>
      </c>
      <c r="I219">
        <v>7612.34514215521</v>
      </c>
      <c r="J219">
        <v>5947.14464230876</v>
      </c>
      <c r="K219">
        <v>11894.2892846175</v>
      </c>
      <c r="L219">
        <v>5947.14464230876</v>
      </c>
      <c r="M219">
        <v>5947.14464230876</v>
      </c>
    </row>
    <row r="220" spans="1:13">
      <c r="A220">
        <v>219</v>
      </c>
      <c r="B220">
        <v>29952.8132543584</v>
      </c>
      <c r="C220">
        <v>299528.132543584</v>
      </c>
      <c r="D220">
        <v>23962.2506034867</v>
      </c>
      <c r="E220">
        <v>23962.2506034867</v>
      </c>
      <c r="F220">
        <v>11981.1253017434</v>
      </c>
      <c r="G220">
        <v>5990.56265087168</v>
      </c>
      <c r="H220">
        <v>9584.90024139469</v>
      </c>
      <c r="I220">
        <v>7667.92019311575</v>
      </c>
      <c r="J220">
        <v>5990.56265087168</v>
      </c>
      <c r="K220">
        <v>11981.1253017434</v>
      </c>
      <c r="L220">
        <v>5990.56265087168</v>
      </c>
      <c r="M220">
        <v>5990.56265087168</v>
      </c>
    </row>
    <row r="221" spans="1:13">
      <c r="A221">
        <v>220</v>
      </c>
      <c r="B221">
        <v>30170.6449091205</v>
      </c>
      <c r="C221">
        <v>301706.449091205</v>
      </c>
      <c r="D221">
        <v>24136.5159272964</v>
      </c>
      <c r="E221">
        <v>24136.5159272964</v>
      </c>
      <c r="F221">
        <v>12068.2579636482</v>
      </c>
      <c r="G221">
        <v>6034.1289818241</v>
      </c>
      <c r="H221">
        <v>9654.60637091856</v>
      </c>
      <c r="I221">
        <v>7723.68509673485</v>
      </c>
      <c r="J221">
        <v>6034.1289818241</v>
      </c>
      <c r="K221">
        <v>12068.2579636482</v>
      </c>
      <c r="L221">
        <v>6034.1289818241</v>
      </c>
      <c r="M221">
        <v>6034.1289818241</v>
      </c>
    </row>
    <row r="222" spans="1:13">
      <c r="A222">
        <v>221</v>
      </c>
      <c r="B222">
        <v>30389.2181758301</v>
      </c>
      <c r="C222">
        <v>303892.181758301</v>
      </c>
      <c r="D222">
        <v>24311.3745406641</v>
      </c>
      <c r="E222">
        <v>24311.3745406641</v>
      </c>
      <c r="F222">
        <v>12155.687270332</v>
      </c>
      <c r="G222">
        <v>6077.84363516602</v>
      </c>
      <c r="H222">
        <v>9724.54981626564</v>
      </c>
      <c r="I222">
        <v>7779.63985301251</v>
      </c>
      <c r="J222">
        <v>6077.84363516602</v>
      </c>
      <c r="K222">
        <v>12155.687270332</v>
      </c>
      <c r="L222">
        <v>6077.84363516602</v>
      </c>
      <c r="M222">
        <v>6077.84363516602</v>
      </c>
    </row>
    <row r="223" spans="1:13">
      <c r="A223">
        <v>222</v>
      </c>
      <c r="B223">
        <v>30608.5330544872</v>
      </c>
      <c r="C223">
        <v>306085.330544872</v>
      </c>
      <c r="D223">
        <v>24486.8264435898</v>
      </c>
      <c r="E223">
        <v>24486.8264435898</v>
      </c>
      <c r="F223">
        <v>12243.4132217949</v>
      </c>
      <c r="G223">
        <v>6121.70661089745</v>
      </c>
      <c r="H223">
        <v>9794.73057743592</v>
      </c>
      <c r="I223">
        <v>7835.78446194873</v>
      </c>
      <c r="J223">
        <v>6121.70661089745</v>
      </c>
      <c r="K223">
        <v>12243.4132217949</v>
      </c>
      <c r="L223">
        <v>6121.70661089745</v>
      </c>
      <c r="M223">
        <v>6121.70661089745</v>
      </c>
    </row>
    <row r="224" spans="1:13">
      <c r="A224">
        <v>223</v>
      </c>
      <c r="B224">
        <v>30828.5895450919</v>
      </c>
      <c r="C224">
        <v>308285.895450919</v>
      </c>
      <c r="D224">
        <v>24662.8716360735</v>
      </c>
      <c r="E224">
        <v>24662.8716360735</v>
      </c>
      <c r="F224">
        <v>12331.4358180367</v>
      </c>
      <c r="G224">
        <v>6165.71790901837</v>
      </c>
      <c r="H224">
        <v>9865.14865442939</v>
      </c>
      <c r="I224">
        <v>7892.11892354351</v>
      </c>
      <c r="J224">
        <v>6165.71790901837</v>
      </c>
      <c r="K224">
        <v>12331.4358180367</v>
      </c>
      <c r="L224">
        <v>6165.71790901837</v>
      </c>
      <c r="M224">
        <v>6165.71790901837</v>
      </c>
    </row>
    <row r="225" spans="1:13">
      <c r="A225">
        <v>224</v>
      </c>
      <c r="B225">
        <v>31049.387647644</v>
      </c>
      <c r="C225">
        <v>310493.87647644</v>
      </c>
      <c r="D225">
        <v>24839.5101181152</v>
      </c>
      <c r="E225">
        <v>24839.5101181152</v>
      </c>
      <c r="F225">
        <v>12419.7550590576</v>
      </c>
      <c r="G225">
        <v>6209.8775295288</v>
      </c>
      <c r="H225">
        <v>9935.80404724607</v>
      </c>
      <c r="I225">
        <v>7948.64323779686</v>
      </c>
      <c r="J225">
        <v>6209.8775295288</v>
      </c>
      <c r="K225">
        <v>12419.7550590576</v>
      </c>
      <c r="L225">
        <v>6209.8775295288</v>
      </c>
      <c r="M225">
        <v>6209.8775295288</v>
      </c>
    </row>
    <row r="226" spans="1:13">
      <c r="A226">
        <v>225</v>
      </c>
      <c r="B226">
        <v>31270.9273621436</v>
      </c>
      <c r="C226">
        <v>312709.273621436</v>
      </c>
      <c r="D226">
        <v>25016.7418897149</v>
      </c>
      <c r="E226">
        <v>25016.7418897149</v>
      </c>
      <c r="F226">
        <v>12508.3709448574</v>
      </c>
      <c r="G226">
        <v>6254.18547242872</v>
      </c>
      <c r="H226">
        <v>10006.696755886</v>
      </c>
      <c r="I226">
        <v>8005.35740470876</v>
      </c>
      <c r="J226">
        <v>6254.18547242872</v>
      </c>
      <c r="K226">
        <v>12508.3709448574</v>
      </c>
      <c r="L226">
        <v>6254.18547242872</v>
      </c>
      <c r="M226">
        <v>6254.18547242872</v>
      </c>
    </row>
    <row r="227" spans="1:13">
      <c r="A227">
        <v>226</v>
      </c>
      <c r="B227">
        <v>31493.2086885907</v>
      </c>
      <c r="C227">
        <v>314932.086885907</v>
      </c>
      <c r="D227">
        <v>25194.5669508726</v>
      </c>
      <c r="E227">
        <v>25194.5669508726</v>
      </c>
      <c r="F227">
        <v>12597.2834754363</v>
      </c>
      <c r="G227">
        <v>6298.64173771815</v>
      </c>
      <c r="H227">
        <v>10077.826780349</v>
      </c>
      <c r="I227">
        <v>8062.26142427923</v>
      </c>
      <c r="J227">
        <v>6298.64173771815</v>
      </c>
      <c r="K227">
        <v>12597.2834754363</v>
      </c>
      <c r="L227">
        <v>6298.64173771815</v>
      </c>
      <c r="M227">
        <v>6298.64173771815</v>
      </c>
    </row>
    <row r="228" spans="1:13">
      <c r="A228">
        <v>227</v>
      </c>
      <c r="B228">
        <v>31716.2316269854</v>
      </c>
      <c r="C228">
        <v>317162.316269854</v>
      </c>
      <c r="D228">
        <v>25372.9853015883</v>
      </c>
      <c r="E228">
        <v>25372.9853015883</v>
      </c>
      <c r="F228">
        <v>12686.4926507941</v>
      </c>
      <c r="G228">
        <v>6343.24632539707</v>
      </c>
      <c r="H228">
        <v>10149.1941206353</v>
      </c>
      <c r="I228">
        <v>8119.35529650825</v>
      </c>
      <c r="J228">
        <v>6343.24632539707</v>
      </c>
      <c r="K228">
        <v>12686.4926507941</v>
      </c>
      <c r="L228">
        <v>6343.24632539707</v>
      </c>
      <c r="M228">
        <v>6343.24632539707</v>
      </c>
    </row>
    <row r="229" spans="1:13">
      <c r="A229">
        <v>228</v>
      </c>
      <c r="B229">
        <v>31939.9961773275</v>
      </c>
      <c r="C229">
        <v>319399.961773275</v>
      </c>
      <c r="D229">
        <v>25551.996941862</v>
      </c>
      <c r="E229">
        <v>25551.996941862</v>
      </c>
      <c r="F229">
        <v>12775.998470931</v>
      </c>
      <c r="G229">
        <v>6387.9992354655</v>
      </c>
      <c r="H229">
        <v>10220.7987767448</v>
      </c>
      <c r="I229">
        <v>8176.63902139584</v>
      </c>
      <c r="J229">
        <v>6387.9992354655</v>
      </c>
      <c r="K229">
        <v>12775.998470931</v>
      </c>
      <c r="L229">
        <v>6387.9992354655</v>
      </c>
      <c r="M229">
        <v>6387.9992354655</v>
      </c>
    </row>
    <row r="230" spans="1:13">
      <c r="A230">
        <v>229</v>
      </c>
      <c r="B230">
        <v>32164.5023396171</v>
      </c>
      <c r="C230">
        <v>321645.023396171</v>
      </c>
      <c r="D230">
        <v>25731.6018716937</v>
      </c>
      <c r="E230">
        <v>25731.6018716937</v>
      </c>
      <c r="F230">
        <v>12865.8009358469</v>
      </c>
      <c r="G230">
        <v>6432.90046792343</v>
      </c>
      <c r="H230">
        <v>10292.6407486775</v>
      </c>
      <c r="I230">
        <v>8234.11259894199</v>
      </c>
      <c r="J230">
        <v>6432.90046792343</v>
      </c>
      <c r="K230">
        <v>12865.8009358469</v>
      </c>
      <c r="L230">
        <v>6432.90046792343</v>
      </c>
      <c r="M230">
        <v>6432.90046792343</v>
      </c>
    </row>
    <row r="231" spans="1:13">
      <c r="A231">
        <v>230</v>
      </c>
      <c r="B231">
        <v>32389.7501138543</v>
      </c>
      <c r="C231">
        <v>323897.501138543</v>
      </c>
      <c r="D231">
        <v>25911.8000910834</v>
      </c>
      <c r="E231">
        <v>25911.8000910834</v>
      </c>
      <c r="F231">
        <v>12955.9000455417</v>
      </c>
      <c r="G231">
        <v>6477.95002277086</v>
      </c>
      <c r="H231">
        <v>10364.7200364334</v>
      </c>
      <c r="I231">
        <v>8291.7760291467</v>
      </c>
      <c r="J231">
        <v>6477.95002277086</v>
      </c>
      <c r="K231">
        <v>12955.9000455417</v>
      </c>
      <c r="L231">
        <v>6477.95002277086</v>
      </c>
      <c r="M231">
        <v>6477.95002277086</v>
      </c>
    </row>
    <row r="232" spans="1:13">
      <c r="A232">
        <v>231</v>
      </c>
      <c r="B232">
        <v>32615.7395000389</v>
      </c>
      <c r="C232">
        <v>326157.395000389</v>
      </c>
      <c r="D232">
        <v>26092.5916000311</v>
      </c>
      <c r="E232">
        <v>26092.5916000311</v>
      </c>
      <c r="F232">
        <v>13046.2958000156</v>
      </c>
      <c r="G232">
        <v>6523.14790000779</v>
      </c>
      <c r="H232">
        <v>10437.0366400125</v>
      </c>
      <c r="I232">
        <v>8349.62931200997</v>
      </c>
      <c r="J232">
        <v>6523.14790000779</v>
      </c>
      <c r="K232">
        <v>13046.2958000156</v>
      </c>
      <c r="L232">
        <v>6523.14790000779</v>
      </c>
      <c r="M232">
        <v>6523.14790000779</v>
      </c>
    </row>
    <row r="233" spans="1:13">
      <c r="A233">
        <v>232</v>
      </c>
      <c r="B233">
        <v>32842.4704981711</v>
      </c>
      <c r="C233">
        <v>328424.704981711</v>
      </c>
      <c r="D233">
        <v>26273.9763985369</v>
      </c>
      <c r="E233">
        <v>26273.9763985369</v>
      </c>
      <c r="F233">
        <v>13136.9881992684</v>
      </c>
      <c r="G233">
        <v>6568.49409963421</v>
      </c>
      <c r="H233">
        <v>10509.5905594147</v>
      </c>
      <c r="I233">
        <v>8407.6724475318</v>
      </c>
      <c r="J233">
        <v>6568.49409963421</v>
      </c>
      <c r="K233">
        <v>13136.9881992684</v>
      </c>
      <c r="L233">
        <v>6568.49409963421</v>
      </c>
      <c r="M233">
        <v>6568.49409963421</v>
      </c>
    </row>
    <row r="234" spans="1:13">
      <c r="A234">
        <v>233</v>
      </c>
      <c r="B234">
        <v>33069.9431082507</v>
      </c>
      <c r="C234">
        <v>330699.431082507</v>
      </c>
      <c r="D234">
        <v>26455.9544866006</v>
      </c>
      <c r="E234">
        <v>26455.9544866006</v>
      </c>
      <c r="F234">
        <v>13227.9772433003</v>
      </c>
      <c r="G234">
        <v>6613.98862165015</v>
      </c>
      <c r="H234">
        <v>10582.3817946402</v>
      </c>
      <c r="I234">
        <v>8465.90543571219</v>
      </c>
      <c r="J234">
        <v>6613.98862165015</v>
      </c>
      <c r="K234">
        <v>13227.9772433003</v>
      </c>
      <c r="L234">
        <v>6613.98862165015</v>
      </c>
      <c r="M234">
        <v>6613.98862165015</v>
      </c>
    </row>
    <row r="235" spans="1:13">
      <c r="A235">
        <v>234</v>
      </c>
      <c r="B235">
        <v>33298.1573302779</v>
      </c>
      <c r="C235">
        <v>332981.573302779</v>
      </c>
      <c r="D235">
        <v>26638.5258642223</v>
      </c>
      <c r="E235">
        <v>26638.5258642223</v>
      </c>
      <c r="F235">
        <v>13319.2629321112</v>
      </c>
      <c r="G235">
        <v>6659.63146605558</v>
      </c>
      <c r="H235">
        <v>10655.4103456889</v>
      </c>
      <c r="I235">
        <v>8524.32827655114</v>
      </c>
      <c r="J235">
        <v>6659.63146605558</v>
      </c>
      <c r="K235">
        <v>13319.2629321112</v>
      </c>
      <c r="L235">
        <v>6659.63146605558</v>
      </c>
      <c r="M235">
        <v>6659.63146605558</v>
      </c>
    </row>
    <row r="236" spans="1:13">
      <c r="A236">
        <v>235</v>
      </c>
      <c r="B236">
        <v>33527.1131642526</v>
      </c>
      <c r="C236">
        <v>335271.131642525</v>
      </c>
      <c r="D236">
        <v>26821.690531402</v>
      </c>
      <c r="E236">
        <v>26821.690531402</v>
      </c>
      <c r="F236">
        <v>13410.845265701</v>
      </c>
      <c r="G236">
        <v>6705.42263285051</v>
      </c>
      <c r="H236">
        <v>10728.6762125608</v>
      </c>
      <c r="I236">
        <v>8582.94097004865</v>
      </c>
      <c r="J236">
        <v>6705.42263285051</v>
      </c>
      <c r="K236">
        <v>13410.845265701</v>
      </c>
      <c r="L236">
        <v>6705.42263285051</v>
      </c>
      <c r="M236">
        <v>6705.42263285051</v>
      </c>
    </row>
    <row r="237" spans="1:13">
      <c r="A237">
        <v>236</v>
      </c>
      <c r="B237">
        <v>33756.8106101747</v>
      </c>
      <c r="C237">
        <v>337568.106101747</v>
      </c>
      <c r="D237">
        <v>27005.4484881398</v>
      </c>
      <c r="E237">
        <v>27005.4484881398</v>
      </c>
      <c r="F237">
        <v>13502.7242440699</v>
      </c>
      <c r="G237">
        <v>6751.36212203494</v>
      </c>
      <c r="H237">
        <v>10802.1793952559</v>
      </c>
      <c r="I237">
        <v>8641.74351620473</v>
      </c>
      <c r="J237">
        <v>6751.36212203494</v>
      </c>
      <c r="K237">
        <v>13502.7242440699</v>
      </c>
      <c r="L237">
        <v>6751.36212203494</v>
      </c>
      <c r="M237">
        <v>6751.36212203494</v>
      </c>
    </row>
    <row r="238" spans="1:13">
      <c r="A238">
        <v>237</v>
      </c>
      <c r="B238">
        <v>33987.2496680444</v>
      </c>
      <c r="C238">
        <v>339872.496680444</v>
      </c>
      <c r="D238">
        <v>27189.7997344355</v>
      </c>
      <c r="E238">
        <v>27189.7997344355</v>
      </c>
      <c r="F238">
        <v>13594.8998672177</v>
      </c>
      <c r="G238">
        <v>6797.44993360887</v>
      </c>
      <c r="H238">
        <v>10875.9198937742</v>
      </c>
      <c r="I238">
        <v>8700.73591501936</v>
      </c>
      <c r="J238">
        <v>6797.44993360887</v>
      </c>
      <c r="K238">
        <v>13594.8998672177</v>
      </c>
      <c r="L238">
        <v>6797.44993360887</v>
      </c>
      <c r="M238">
        <v>6797.44993360887</v>
      </c>
    </row>
    <row r="239" spans="1:13">
      <c r="A239">
        <v>238</v>
      </c>
      <c r="B239">
        <v>34218.4303378615</v>
      </c>
      <c r="C239">
        <v>342184.303378615</v>
      </c>
      <c r="D239">
        <v>27374.7442702892</v>
      </c>
      <c r="E239">
        <v>27374.7442702892</v>
      </c>
      <c r="F239">
        <v>13687.3721351446</v>
      </c>
      <c r="G239">
        <v>6843.68606757231</v>
      </c>
      <c r="H239">
        <v>10949.8977081157</v>
      </c>
      <c r="I239">
        <v>8759.91816649255</v>
      </c>
      <c r="J239">
        <v>6843.68606757231</v>
      </c>
      <c r="K239">
        <v>13687.3721351446</v>
      </c>
      <c r="L239">
        <v>6843.68606757231</v>
      </c>
      <c r="M239">
        <v>6843.68606757231</v>
      </c>
    </row>
    <row r="240" spans="1:13">
      <c r="A240">
        <v>239</v>
      </c>
      <c r="B240">
        <v>34450.3526196262</v>
      </c>
      <c r="C240">
        <v>344503.526196262</v>
      </c>
      <c r="D240">
        <v>27560.282095701</v>
      </c>
      <c r="E240">
        <v>27560.282095701</v>
      </c>
      <c r="F240">
        <v>13780.1410478505</v>
      </c>
      <c r="G240">
        <v>6890.07052392524</v>
      </c>
      <c r="H240">
        <v>11024.1128382804</v>
      </c>
      <c r="I240">
        <v>8819.29027062431</v>
      </c>
      <c r="J240">
        <v>6890.07052392524</v>
      </c>
      <c r="K240">
        <v>13780.1410478505</v>
      </c>
      <c r="L240">
        <v>6890.07052392524</v>
      </c>
      <c r="M240">
        <v>6890.07052392524</v>
      </c>
    </row>
    <row r="241" spans="1:13">
      <c r="A241">
        <v>240</v>
      </c>
      <c r="B241">
        <v>34683.0165133384</v>
      </c>
      <c r="C241">
        <v>346830.165133384</v>
      </c>
      <c r="D241">
        <v>27746.4132106707</v>
      </c>
      <c r="E241">
        <v>27746.4132106707</v>
      </c>
      <c r="F241">
        <v>13873.2066053354</v>
      </c>
      <c r="G241">
        <v>6936.60330266768</v>
      </c>
      <c r="H241">
        <v>11098.5652842683</v>
      </c>
      <c r="I241">
        <v>8878.85222741463</v>
      </c>
      <c r="J241">
        <v>6936.60330266768</v>
      </c>
      <c r="K241">
        <v>13873.2066053354</v>
      </c>
      <c r="L241">
        <v>6936.60330266768</v>
      </c>
      <c r="M241">
        <v>6936.60330266768</v>
      </c>
    </row>
    <row r="242" spans="1:13">
      <c r="A242">
        <v>241</v>
      </c>
      <c r="B242">
        <v>34916.4220189981</v>
      </c>
      <c r="C242">
        <v>349164.220189981</v>
      </c>
      <c r="D242">
        <v>27933.1376151985</v>
      </c>
      <c r="E242">
        <v>27933.1376151985</v>
      </c>
      <c r="F242">
        <v>13966.5688075992</v>
      </c>
      <c r="G242">
        <v>6983.28440379961</v>
      </c>
      <c r="H242">
        <v>11173.2550460794</v>
      </c>
      <c r="I242">
        <v>8938.60403686351</v>
      </c>
      <c r="J242">
        <v>6983.28440379961</v>
      </c>
      <c r="K242">
        <v>13966.5688075992</v>
      </c>
      <c r="L242">
        <v>6983.28440379961</v>
      </c>
      <c r="M242">
        <v>6983.28440379961</v>
      </c>
    </row>
    <row r="243" spans="1:13">
      <c r="A243">
        <v>242</v>
      </c>
      <c r="B243">
        <v>35150.5691366052</v>
      </c>
      <c r="C243">
        <v>351505.691366052</v>
      </c>
      <c r="D243">
        <v>28120.4553092842</v>
      </c>
      <c r="E243">
        <v>28120.4553092842</v>
      </c>
      <c r="F243">
        <v>14060.2276546421</v>
      </c>
      <c r="G243">
        <v>7030.11382732105</v>
      </c>
      <c r="H243">
        <v>11248.1821237137</v>
      </c>
      <c r="I243">
        <v>8998.54569897094</v>
      </c>
      <c r="J243">
        <v>7030.11382732105</v>
      </c>
      <c r="K243">
        <v>14060.2276546421</v>
      </c>
      <c r="L243">
        <v>7030.11382732105</v>
      </c>
      <c r="M243">
        <v>7030.11382732105</v>
      </c>
    </row>
    <row r="244" spans="1:13">
      <c r="A244">
        <v>243</v>
      </c>
      <c r="B244">
        <v>35385.4578661599</v>
      </c>
      <c r="C244">
        <v>353854.578661599</v>
      </c>
      <c r="D244">
        <v>28308.3662929279</v>
      </c>
      <c r="E244">
        <v>28308.3662929279</v>
      </c>
      <c r="F244">
        <v>14154.183146464</v>
      </c>
      <c r="G244">
        <v>7077.09157323199</v>
      </c>
      <c r="H244">
        <v>11323.3465171712</v>
      </c>
      <c r="I244">
        <v>9058.67721373694</v>
      </c>
      <c r="J244">
        <v>7077.09157323199</v>
      </c>
      <c r="K244">
        <v>14154.183146464</v>
      </c>
      <c r="L244">
        <v>7077.09157323199</v>
      </c>
      <c r="M244">
        <v>7077.09157323199</v>
      </c>
    </row>
    <row r="245" spans="1:13">
      <c r="A245">
        <v>244</v>
      </c>
      <c r="B245">
        <v>35621.0882076621</v>
      </c>
      <c r="C245">
        <v>356210.882076621</v>
      </c>
      <c r="D245">
        <v>28496.8705661297</v>
      </c>
      <c r="E245">
        <v>28496.8705661297</v>
      </c>
      <c r="F245">
        <v>14248.4352830649</v>
      </c>
      <c r="G245">
        <v>7124.21764153243</v>
      </c>
      <c r="H245">
        <v>11398.7482264519</v>
      </c>
      <c r="I245">
        <v>9118.9985811615</v>
      </c>
      <c r="J245">
        <v>7124.21764153243</v>
      </c>
      <c r="K245">
        <v>14248.4352830649</v>
      </c>
      <c r="L245">
        <v>7124.21764153243</v>
      </c>
      <c r="M245">
        <v>7124.21764153243</v>
      </c>
    </row>
    <row r="246" spans="1:13">
      <c r="A246">
        <v>245</v>
      </c>
      <c r="B246">
        <v>35857.4601611118</v>
      </c>
      <c r="C246">
        <v>358574.601611118</v>
      </c>
      <c r="D246">
        <v>28685.9681288895</v>
      </c>
      <c r="E246">
        <v>28685.9681288895</v>
      </c>
      <c r="F246">
        <v>14342.9840644447</v>
      </c>
      <c r="G246">
        <v>7171.49203222236</v>
      </c>
      <c r="H246">
        <v>11474.3872515558</v>
      </c>
      <c r="I246">
        <v>9179.50980124463</v>
      </c>
      <c r="J246">
        <v>7171.49203222236</v>
      </c>
      <c r="K246">
        <v>14342.9840644447</v>
      </c>
      <c r="L246">
        <v>7171.49203222236</v>
      </c>
      <c r="M246">
        <v>7171.49203222236</v>
      </c>
    </row>
    <row r="247" spans="1:13">
      <c r="A247">
        <v>246</v>
      </c>
      <c r="B247">
        <v>36094.573726509</v>
      </c>
      <c r="C247">
        <v>360945.73726509</v>
      </c>
      <c r="D247">
        <v>28875.6589812072</v>
      </c>
      <c r="E247">
        <v>28875.6589812072</v>
      </c>
      <c r="F247">
        <v>14437.8294906036</v>
      </c>
      <c r="G247">
        <v>7218.9147453018</v>
      </c>
      <c r="H247">
        <v>11550.2635924829</v>
      </c>
      <c r="I247">
        <v>9240.21087398631</v>
      </c>
      <c r="J247">
        <v>7218.9147453018</v>
      </c>
      <c r="K247">
        <v>14437.8294906036</v>
      </c>
      <c r="L247">
        <v>7218.9147453018</v>
      </c>
      <c r="M247">
        <v>7218.9147453018</v>
      </c>
    </row>
    <row r="248" spans="1:13">
      <c r="A248">
        <v>247</v>
      </c>
      <c r="B248">
        <v>36332.4289038537</v>
      </c>
      <c r="C248">
        <v>363324.289038537</v>
      </c>
      <c r="D248">
        <v>29065.943123083</v>
      </c>
      <c r="E248">
        <v>29065.943123083</v>
      </c>
      <c r="F248">
        <v>14532.9715615415</v>
      </c>
      <c r="G248">
        <v>7266.48578077074</v>
      </c>
      <c r="H248">
        <v>11626.3772492332</v>
      </c>
      <c r="I248">
        <v>9301.10179938655</v>
      </c>
      <c r="J248">
        <v>7266.48578077074</v>
      </c>
      <c r="K248">
        <v>14532.9715615415</v>
      </c>
      <c r="L248">
        <v>7266.48578077074</v>
      </c>
      <c r="M248">
        <v>7266.48578077074</v>
      </c>
    </row>
    <row r="249" spans="1:13">
      <c r="A249">
        <v>248</v>
      </c>
      <c r="B249">
        <v>36571.0256931459</v>
      </c>
      <c r="C249">
        <v>365710.256931459</v>
      </c>
      <c r="D249">
        <v>29256.8205545167</v>
      </c>
      <c r="E249">
        <v>29256.8205545167</v>
      </c>
      <c r="F249">
        <v>14628.4102772584</v>
      </c>
      <c r="G249">
        <v>7314.20513862918</v>
      </c>
      <c r="H249">
        <v>11702.7282218067</v>
      </c>
      <c r="I249">
        <v>9362.18257744536</v>
      </c>
      <c r="J249">
        <v>7314.20513862918</v>
      </c>
      <c r="K249">
        <v>14628.4102772584</v>
      </c>
      <c r="L249">
        <v>7314.20513862918</v>
      </c>
      <c r="M249">
        <v>7314.20513862918</v>
      </c>
    </row>
    <row r="250" spans="1:13">
      <c r="A250">
        <v>249</v>
      </c>
      <c r="B250">
        <v>36810.3640943856</v>
      </c>
      <c r="C250">
        <v>368103.640943856</v>
      </c>
      <c r="D250">
        <v>29448.2912755085</v>
      </c>
      <c r="E250">
        <v>29448.2912755085</v>
      </c>
      <c r="F250">
        <v>14724.1456377543</v>
      </c>
      <c r="G250">
        <v>7362.07281887713</v>
      </c>
      <c r="H250">
        <v>11779.3165102034</v>
      </c>
      <c r="I250">
        <v>9423.45320816272</v>
      </c>
      <c r="J250">
        <v>7362.07281887713</v>
      </c>
      <c r="K250">
        <v>14724.1456377543</v>
      </c>
      <c r="L250">
        <v>7362.07281887713</v>
      </c>
      <c r="M250">
        <v>7362.07281887713</v>
      </c>
    </row>
    <row r="251" spans="1:13">
      <c r="A251">
        <v>250</v>
      </c>
      <c r="B251">
        <v>37050.4441075728</v>
      </c>
      <c r="C251">
        <v>370504.441075728</v>
      </c>
      <c r="D251">
        <v>29640.3552860583</v>
      </c>
      <c r="E251">
        <v>29640.3552860583</v>
      </c>
      <c r="F251">
        <v>14820.1776430291</v>
      </c>
      <c r="G251">
        <v>7410.08882151457</v>
      </c>
      <c r="H251">
        <v>11856.1421144233</v>
      </c>
      <c r="I251">
        <v>9484.91369153864</v>
      </c>
      <c r="J251">
        <v>7410.08882151457</v>
      </c>
      <c r="K251">
        <v>14820.1776430291</v>
      </c>
      <c r="L251">
        <v>7410.08882151457</v>
      </c>
      <c r="M251">
        <v>7410.08882151457</v>
      </c>
    </row>
    <row r="252" spans="1:13">
      <c r="A252">
        <v>251</v>
      </c>
      <c r="B252">
        <v>37291.2657327075</v>
      </c>
      <c r="C252">
        <v>372912.657327075</v>
      </c>
      <c r="D252">
        <v>29833.012586166</v>
      </c>
      <c r="E252">
        <v>29833.012586166</v>
      </c>
      <c r="F252">
        <v>14916.506293083</v>
      </c>
      <c r="G252">
        <v>7458.25314654151</v>
      </c>
      <c r="H252">
        <v>11933.2050344664</v>
      </c>
      <c r="I252">
        <v>9546.56402757313</v>
      </c>
      <c r="J252">
        <v>7458.25314654151</v>
      </c>
      <c r="K252">
        <v>14916.506293083</v>
      </c>
      <c r="L252">
        <v>7458.25314654151</v>
      </c>
      <c r="M252">
        <v>7458.25314654151</v>
      </c>
    </row>
    <row r="253" spans="1:13">
      <c r="A253">
        <v>252</v>
      </c>
      <c r="B253">
        <v>37532.8289697898</v>
      </c>
      <c r="C253">
        <v>375328.289697898</v>
      </c>
      <c r="D253">
        <v>30026.2631758318</v>
      </c>
      <c r="E253">
        <v>30026.2631758318</v>
      </c>
      <c r="F253">
        <v>15013.1315879159</v>
      </c>
      <c r="G253">
        <v>7506.56579395795</v>
      </c>
      <c r="H253">
        <v>12010.5052703327</v>
      </c>
      <c r="I253">
        <v>9608.40421626618</v>
      </c>
      <c r="J253">
        <v>7506.56579395795</v>
      </c>
      <c r="K253">
        <v>15013.1315879159</v>
      </c>
      <c r="L253">
        <v>7506.56579395795</v>
      </c>
      <c r="M253">
        <v>7506.56579395795</v>
      </c>
    </row>
    <row r="254" spans="1:13">
      <c r="A254">
        <v>253</v>
      </c>
      <c r="B254">
        <v>37775.1338188195</v>
      </c>
      <c r="C254">
        <v>377751.338188195</v>
      </c>
      <c r="D254">
        <v>30220.1070550556</v>
      </c>
      <c r="E254">
        <v>30220.1070550556</v>
      </c>
      <c r="F254">
        <v>15110.0535275278</v>
      </c>
      <c r="G254">
        <v>7555.0267637639</v>
      </c>
      <c r="H254">
        <v>12088.0428220222</v>
      </c>
      <c r="I254">
        <v>9670.43425761779</v>
      </c>
      <c r="J254">
        <v>7555.0267637639</v>
      </c>
      <c r="K254">
        <v>15110.0535275278</v>
      </c>
      <c r="L254">
        <v>7555.0267637639</v>
      </c>
      <c r="M254">
        <v>7555.0267637639</v>
      </c>
    </row>
    <row r="255" spans="1:13">
      <c r="A255">
        <v>254</v>
      </c>
      <c r="B255">
        <v>38018.1802797967</v>
      </c>
      <c r="C255">
        <v>380181.802797967</v>
      </c>
      <c r="D255">
        <v>30414.5442238374</v>
      </c>
      <c r="E255">
        <v>30414.5442238374</v>
      </c>
      <c r="F255">
        <v>15207.2721119187</v>
      </c>
      <c r="G255">
        <v>7603.63605595934</v>
      </c>
      <c r="H255">
        <v>12165.8176895349</v>
      </c>
      <c r="I255">
        <v>9732.65415162795</v>
      </c>
      <c r="J255">
        <v>7603.63605595934</v>
      </c>
      <c r="K255">
        <v>15207.2721119187</v>
      </c>
      <c r="L255">
        <v>7603.63605595934</v>
      </c>
      <c r="M255">
        <v>7603.63605595934</v>
      </c>
    </row>
    <row r="256" spans="1:13">
      <c r="A256">
        <v>255</v>
      </c>
      <c r="B256">
        <v>38261.9683527214</v>
      </c>
      <c r="C256">
        <v>382619.683527214</v>
      </c>
      <c r="D256">
        <v>30609.5746821771</v>
      </c>
      <c r="E256">
        <v>30609.5746821771</v>
      </c>
      <c r="F256">
        <v>15304.7873410886</v>
      </c>
      <c r="G256">
        <v>7652.39367054429</v>
      </c>
      <c r="H256">
        <v>12243.8298728709</v>
      </c>
      <c r="I256">
        <v>9795.06389829669</v>
      </c>
      <c r="J256">
        <v>7652.39367054429</v>
      </c>
      <c r="K256">
        <v>15304.7873410886</v>
      </c>
      <c r="L256">
        <v>7652.39367054429</v>
      </c>
      <c r="M256">
        <v>7652.39367054429</v>
      </c>
    </row>
    <row r="257" spans="1:13">
      <c r="A257">
        <v>256</v>
      </c>
      <c r="B257">
        <v>38506.4980375937</v>
      </c>
      <c r="C257">
        <v>385064.980375937</v>
      </c>
      <c r="D257">
        <v>30805.1984300749</v>
      </c>
      <c r="E257">
        <v>30805.1984300749</v>
      </c>
      <c r="F257">
        <v>15402.5992150375</v>
      </c>
      <c r="G257">
        <v>7701.29960751873</v>
      </c>
      <c r="H257">
        <v>12322.07937203</v>
      </c>
      <c r="I257">
        <v>9857.66349762398</v>
      </c>
      <c r="J257">
        <v>7701.29960751873</v>
      </c>
      <c r="K257">
        <v>15402.5992150375</v>
      </c>
      <c r="L257">
        <v>7701.29960751873</v>
      </c>
      <c r="M257">
        <v>7701.29960751873</v>
      </c>
    </row>
    <row r="258" spans="1:13">
      <c r="A258">
        <v>257</v>
      </c>
      <c r="B258">
        <v>38751.7693344134</v>
      </c>
      <c r="C258">
        <v>387517.693344134</v>
      </c>
      <c r="D258">
        <v>31001.4154675307</v>
      </c>
      <c r="E258">
        <v>31001.4154675307</v>
      </c>
      <c r="F258">
        <v>15500.7077337654</v>
      </c>
      <c r="G258">
        <v>7750.35386688268</v>
      </c>
      <c r="H258">
        <v>12400.5661870123</v>
      </c>
      <c r="I258">
        <v>9920.45294960983</v>
      </c>
      <c r="J258">
        <v>7750.35386688268</v>
      </c>
      <c r="K258">
        <v>15500.7077337654</v>
      </c>
      <c r="L258">
        <v>7750.35386688268</v>
      </c>
      <c r="M258">
        <v>7750.35386688268</v>
      </c>
    </row>
    <row r="259" spans="1:13">
      <c r="A259">
        <v>258</v>
      </c>
      <c r="B259">
        <v>38997.7822431806</v>
      </c>
      <c r="C259">
        <v>389977.822431806</v>
      </c>
      <c r="D259">
        <v>31198.2257945445</v>
      </c>
      <c r="E259">
        <v>31198.2257945445</v>
      </c>
      <c r="F259">
        <v>15599.1128972722</v>
      </c>
      <c r="G259">
        <v>7799.55644863612</v>
      </c>
      <c r="H259">
        <v>12479.2903178178</v>
      </c>
      <c r="I259">
        <v>9983.43225425424</v>
      </c>
      <c r="J259">
        <v>7799.55644863612</v>
      </c>
      <c r="K259">
        <v>15599.1128972722</v>
      </c>
      <c r="L259">
        <v>7799.55644863612</v>
      </c>
      <c r="M259">
        <v>7799.55644863612</v>
      </c>
    </row>
    <row r="260" spans="1:13">
      <c r="A260">
        <v>259</v>
      </c>
      <c r="B260">
        <v>39244.5367638954</v>
      </c>
      <c r="C260">
        <v>392445.367638954</v>
      </c>
      <c r="D260">
        <v>31395.6294111163</v>
      </c>
      <c r="E260">
        <v>31395.6294111163</v>
      </c>
      <c r="F260">
        <v>15697.8147055581</v>
      </c>
      <c r="G260">
        <v>7848.90735277907</v>
      </c>
      <c r="H260">
        <v>12558.2517644465</v>
      </c>
      <c r="I260">
        <v>10046.6014115572</v>
      </c>
      <c r="J260">
        <v>7848.90735277907</v>
      </c>
      <c r="K260">
        <v>15697.8147055581</v>
      </c>
      <c r="L260">
        <v>7848.90735277907</v>
      </c>
      <c r="M260">
        <v>7848.90735277907</v>
      </c>
    </row>
    <row r="261" spans="1:13">
      <c r="A261">
        <v>260</v>
      </c>
      <c r="B261">
        <v>39492.0328965576</v>
      </c>
      <c r="C261">
        <v>394920.328965576</v>
      </c>
      <c r="D261">
        <v>31593.6263172461</v>
      </c>
      <c r="E261">
        <v>31593.6263172461</v>
      </c>
      <c r="F261">
        <v>15796.813158623</v>
      </c>
      <c r="G261">
        <v>7898.40657931152</v>
      </c>
      <c r="H261">
        <v>12637.4505268984</v>
      </c>
      <c r="I261">
        <v>10109.9604215187</v>
      </c>
      <c r="J261">
        <v>7898.40657931152</v>
      </c>
      <c r="K261">
        <v>15796.813158623</v>
      </c>
      <c r="L261">
        <v>7898.40657931152</v>
      </c>
      <c r="M261">
        <v>7898.40657931152</v>
      </c>
    </row>
    <row r="262" spans="1:13">
      <c r="A262">
        <v>261</v>
      </c>
      <c r="B262">
        <v>39740.2706411673</v>
      </c>
      <c r="C262">
        <v>397402.706411674</v>
      </c>
      <c r="D262">
        <v>31792.2165129339</v>
      </c>
      <c r="E262">
        <v>31792.2165129339</v>
      </c>
      <c r="F262">
        <v>15896.1082564669</v>
      </c>
      <c r="G262">
        <v>7948.05412823347</v>
      </c>
      <c r="H262">
        <v>12716.8866051736</v>
      </c>
      <c r="I262">
        <v>10173.5092841388</v>
      </c>
      <c r="J262">
        <v>7948.05412823347</v>
      </c>
      <c r="K262">
        <v>15896.1082564669</v>
      </c>
      <c r="L262">
        <v>7948.05412823347</v>
      </c>
      <c r="M262">
        <v>7948.05412823347</v>
      </c>
    </row>
    <row r="263" spans="1:13">
      <c r="A263">
        <v>262</v>
      </c>
      <c r="B263">
        <v>39989.2499977246</v>
      </c>
      <c r="C263">
        <v>399892.499977246</v>
      </c>
      <c r="D263">
        <v>31991.3999981797</v>
      </c>
      <c r="E263">
        <v>31991.3999981797</v>
      </c>
      <c r="F263">
        <v>15995.6999990898</v>
      </c>
      <c r="G263">
        <v>7997.84999954492</v>
      </c>
      <c r="H263">
        <v>12796.5599992719</v>
      </c>
      <c r="I263">
        <v>10237.2479994175</v>
      </c>
      <c r="J263">
        <v>7997.84999954492</v>
      </c>
      <c r="K263">
        <v>15995.6999990898</v>
      </c>
      <c r="L263">
        <v>7997.84999954492</v>
      </c>
      <c r="M263">
        <v>7997.84999954492</v>
      </c>
    </row>
    <row r="264" spans="1:13">
      <c r="A264">
        <v>263</v>
      </c>
      <c r="B264">
        <v>40238.9709662293</v>
      </c>
      <c r="C264">
        <v>402389.709662293</v>
      </c>
      <c r="D264">
        <v>32191.1767729835</v>
      </c>
      <c r="E264">
        <v>32191.1767729835</v>
      </c>
      <c r="F264">
        <v>16095.5883864917</v>
      </c>
      <c r="G264">
        <v>8047.79419324587</v>
      </c>
      <c r="H264">
        <v>12876.4707091934</v>
      </c>
      <c r="I264">
        <v>10301.1765673547</v>
      </c>
      <c r="J264">
        <v>8047.79419324587</v>
      </c>
      <c r="K264">
        <v>16095.5883864917</v>
      </c>
      <c r="L264">
        <v>8047.79419324587</v>
      </c>
      <c r="M264">
        <v>8047.79419324587</v>
      </c>
    </row>
    <row r="265" spans="1:13">
      <c r="A265">
        <v>264</v>
      </c>
      <c r="B265">
        <v>40489.4335466816</v>
      </c>
      <c r="C265">
        <v>404894.335466816</v>
      </c>
      <c r="D265">
        <v>32391.5468373453</v>
      </c>
      <c r="E265">
        <v>32391.5468373453</v>
      </c>
      <c r="F265">
        <v>16195.7734186726</v>
      </c>
      <c r="G265">
        <v>8097.88670933632</v>
      </c>
      <c r="H265">
        <v>12956.6187349381</v>
      </c>
      <c r="I265">
        <v>10365.2949879505</v>
      </c>
      <c r="J265">
        <v>8097.88670933632</v>
      </c>
      <c r="K265">
        <v>16195.7734186726</v>
      </c>
      <c r="L265">
        <v>8097.88670933632</v>
      </c>
      <c r="M265">
        <v>8097.88670933632</v>
      </c>
    </row>
    <row r="266" spans="1:13">
      <c r="A266">
        <v>265</v>
      </c>
      <c r="B266">
        <v>40740.6377390814</v>
      </c>
      <c r="C266">
        <v>407406.377390814</v>
      </c>
      <c r="D266">
        <v>32592.5101912651</v>
      </c>
      <c r="E266">
        <v>32592.5101912651</v>
      </c>
      <c r="F266">
        <v>16296.2550956325</v>
      </c>
      <c r="G266">
        <v>8148.12754781627</v>
      </c>
      <c r="H266">
        <v>13037.004076506</v>
      </c>
      <c r="I266">
        <v>10429.6032612048</v>
      </c>
      <c r="J266">
        <v>8148.12754781627</v>
      </c>
      <c r="K266">
        <v>16296.2550956325</v>
      </c>
      <c r="L266">
        <v>8148.12754781627</v>
      </c>
      <c r="M266">
        <v>8148.12754781627</v>
      </c>
    </row>
    <row r="267" spans="1:13">
      <c r="A267">
        <v>266</v>
      </c>
      <c r="B267">
        <v>40992.5835434286</v>
      </c>
      <c r="C267">
        <v>409925.835434286</v>
      </c>
      <c r="D267">
        <v>32794.0668347429</v>
      </c>
      <c r="E267">
        <v>32794.0668347429</v>
      </c>
      <c r="F267">
        <v>16397.0334173715</v>
      </c>
      <c r="G267">
        <v>8198.51670868573</v>
      </c>
      <c r="H267">
        <v>13117.6267338972</v>
      </c>
      <c r="I267">
        <v>10494.1013871177</v>
      </c>
      <c r="J267">
        <v>8198.51670868573</v>
      </c>
      <c r="K267">
        <v>16397.0334173715</v>
      </c>
      <c r="L267">
        <v>8198.51670868573</v>
      </c>
      <c r="M267">
        <v>8198.51670868573</v>
      </c>
    </row>
    <row r="268" spans="1:13">
      <c r="A268">
        <v>267</v>
      </c>
      <c r="B268">
        <v>41245.2709597234</v>
      </c>
      <c r="C268">
        <v>412452.709597234</v>
      </c>
      <c r="D268">
        <v>32996.2167677787</v>
      </c>
      <c r="E268">
        <v>32996.2167677787</v>
      </c>
      <c r="F268">
        <v>16498.1083838894</v>
      </c>
      <c r="G268">
        <v>8249.05419194468</v>
      </c>
      <c r="H268">
        <v>13198.4867071115</v>
      </c>
      <c r="I268">
        <v>10558.7893656892</v>
      </c>
      <c r="J268">
        <v>8249.05419194468</v>
      </c>
      <c r="K268">
        <v>16498.1083838894</v>
      </c>
      <c r="L268">
        <v>8249.05419194468</v>
      </c>
      <c r="M268">
        <v>8249.05419194468</v>
      </c>
    </row>
    <row r="269" spans="1:13">
      <c r="A269">
        <v>268</v>
      </c>
      <c r="B269">
        <v>41498.6999879657</v>
      </c>
      <c r="C269">
        <v>414986.999879657</v>
      </c>
      <c r="D269">
        <v>33198.9599903725</v>
      </c>
      <c r="E269">
        <v>33198.9599903725</v>
      </c>
      <c r="F269">
        <v>16599.4799951863</v>
      </c>
      <c r="G269">
        <v>8299.73999759313</v>
      </c>
      <c r="H269">
        <v>13279.583996149</v>
      </c>
      <c r="I269">
        <v>10623.6671969192</v>
      </c>
      <c r="J269">
        <v>8299.73999759313</v>
      </c>
      <c r="K269">
        <v>16599.4799951863</v>
      </c>
      <c r="L269">
        <v>8299.73999759313</v>
      </c>
      <c r="M269">
        <v>8299.73999759313</v>
      </c>
    </row>
    <row r="270" spans="1:13">
      <c r="A270">
        <v>269</v>
      </c>
      <c r="B270">
        <v>41752.8706281554</v>
      </c>
      <c r="C270">
        <v>417528.706281554</v>
      </c>
      <c r="D270">
        <v>33402.2965025243</v>
      </c>
      <c r="E270">
        <v>33402.2965025243</v>
      </c>
      <c r="F270">
        <v>16701.1482512622</v>
      </c>
      <c r="G270">
        <v>8350.57412563109</v>
      </c>
      <c r="H270">
        <v>13360.9186010097</v>
      </c>
      <c r="I270">
        <v>10688.7348808078</v>
      </c>
      <c r="J270">
        <v>8350.57412563109</v>
      </c>
      <c r="K270">
        <v>16701.1482512622</v>
      </c>
      <c r="L270">
        <v>8350.57412563109</v>
      </c>
      <c r="M270">
        <v>8350.57412563109</v>
      </c>
    </row>
    <row r="271" spans="1:13">
      <c r="A271">
        <v>270</v>
      </c>
      <c r="B271">
        <v>42007.7828802927</v>
      </c>
      <c r="C271">
        <v>420077.828802927</v>
      </c>
      <c r="D271">
        <v>33606.2263042342</v>
      </c>
      <c r="E271">
        <v>33606.2263042342</v>
      </c>
      <c r="F271">
        <v>16803.1131521171</v>
      </c>
      <c r="G271">
        <v>8401.55657605854</v>
      </c>
      <c r="H271">
        <v>13442.4905216937</v>
      </c>
      <c r="I271">
        <v>10753.9924173549</v>
      </c>
      <c r="J271">
        <v>8401.55657605854</v>
      </c>
      <c r="K271">
        <v>16803.1131521171</v>
      </c>
      <c r="L271">
        <v>8401.55657605854</v>
      </c>
      <c r="M271">
        <v>8401.55657605854</v>
      </c>
    </row>
    <row r="272" spans="1:13">
      <c r="A272">
        <v>271</v>
      </c>
      <c r="B272">
        <v>42263.4367443775</v>
      </c>
      <c r="C272">
        <v>422634.367443775</v>
      </c>
      <c r="D272">
        <v>33810.749395502</v>
      </c>
      <c r="E272">
        <v>33810.749395502</v>
      </c>
      <c r="F272">
        <v>16905.374697751</v>
      </c>
      <c r="G272">
        <v>8452.6873488755</v>
      </c>
      <c r="H272">
        <v>13524.2997582008</v>
      </c>
      <c r="I272">
        <v>10819.4398065606</v>
      </c>
      <c r="J272">
        <v>8452.6873488755</v>
      </c>
      <c r="K272">
        <v>16905.374697751</v>
      </c>
      <c r="L272">
        <v>8452.6873488755</v>
      </c>
      <c r="M272">
        <v>8452.6873488755</v>
      </c>
    </row>
    <row r="273" spans="1:13">
      <c r="A273">
        <v>272</v>
      </c>
      <c r="B273">
        <v>42519.8322204098</v>
      </c>
      <c r="C273">
        <v>425198.322204098</v>
      </c>
      <c r="D273">
        <v>34015.8657763278</v>
      </c>
      <c r="E273">
        <v>34015.8657763278</v>
      </c>
      <c r="F273">
        <v>17007.9328881639</v>
      </c>
      <c r="G273">
        <v>8503.96644408195</v>
      </c>
      <c r="H273">
        <v>13606.3463105311</v>
      </c>
      <c r="I273">
        <v>10885.0770484249</v>
      </c>
      <c r="J273">
        <v>8503.96644408195</v>
      </c>
      <c r="K273">
        <v>17007.9328881639</v>
      </c>
      <c r="L273">
        <v>8503.96644408195</v>
      </c>
      <c r="M273">
        <v>8503.96644408195</v>
      </c>
    </row>
    <row r="274" spans="1:13">
      <c r="A274">
        <v>273</v>
      </c>
      <c r="B274">
        <v>42776.9693083895</v>
      </c>
      <c r="C274">
        <v>427769.693083895</v>
      </c>
      <c r="D274">
        <v>34221.5754467116</v>
      </c>
      <c r="E274">
        <v>34221.5754467116</v>
      </c>
      <c r="F274">
        <v>17110.7877233558</v>
      </c>
      <c r="G274">
        <v>8555.39386167791</v>
      </c>
      <c r="H274">
        <v>13688.6301786847</v>
      </c>
      <c r="I274">
        <v>10950.9041429477</v>
      </c>
      <c r="J274">
        <v>8555.39386167791</v>
      </c>
      <c r="K274">
        <v>17110.7877233558</v>
      </c>
      <c r="L274">
        <v>8555.39386167791</v>
      </c>
      <c r="M274">
        <v>8555.39386167791</v>
      </c>
    </row>
    <row r="275" spans="1:13">
      <c r="A275">
        <v>274</v>
      </c>
      <c r="B275">
        <v>43034.8480083168</v>
      </c>
      <c r="C275">
        <v>430348.480083168</v>
      </c>
      <c r="D275">
        <v>34427.8784066535</v>
      </c>
      <c r="E275">
        <v>34427.8784066535</v>
      </c>
      <c r="F275">
        <v>17213.9392033267</v>
      </c>
      <c r="G275">
        <v>8606.96960166337</v>
      </c>
      <c r="H275">
        <v>13771.1513626614</v>
      </c>
      <c r="I275">
        <v>11016.9210901291</v>
      </c>
      <c r="J275">
        <v>8606.96960166337</v>
      </c>
      <c r="K275">
        <v>17213.9392033267</v>
      </c>
      <c r="L275">
        <v>8606.96960166337</v>
      </c>
      <c r="M275">
        <v>8606.96960166337</v>
      </c>
    </row>
    <row r="276" spans="1:13">
      <c r="A276">
        <v>275</v>
      </c>
      <c r="B276">
        <v>43293.4683201916</v>
      </c>
      <c r="C276">
        <v>432934.683201916</v>
      </c>
      <c r="D276">
        <v>34634.7746561533</v>
      </c>
      <c r="E276">
        <v>34634.7746561533</v>
      </c>
      <c r="F276">
        <v>17317.3873280766</v>
      </c>
      <c r="G276">
        <v>8658.69366403832</v>
      </c>
      <c r="H276">
        <v>13853.9098624613</v>
      </c>
      <c r="I276">
        <v>11083.1278899691</v>
      </c>
      <c r="J276">
        <v>8658.69366403832</v>
      </c>
      <c r="K276">
        <v>17317.3873280766</v>
      </c>
      <c r="L276">
        <v>8658.69366403832</v>
      </c>
      <c r="M276">
        <v>8658.69366403832</v>
      </c>
    </row>
    <row r="277" spans="1:13">
      <c r="A277">
        <v>276</v>
      </c>
      <c r="B277">
        <v>43552.8302440139</v>
      </c>
      <c r="C277">
        <v>435528.302440139</v>
      </c>
      <c r="D277">
        <v>34842.2641952111</v>
      </c>
      <c r="E277">
        <v>34842.2641952111</v>
      </c>
      <c r="F277">
        <v>17421.1320976056</v>
      </c>
      <c r="G277">
        <v>8710.56604880279</v>
      </c>
      <c r="H277">
        <v>13936.9056780845</v>
      </c>
      <c r="I277">
        <v>11149.5245424676</v>
      </c>
      <c r="J277">
        <v>8710.56604880279</v>
      </c>
      <c r="K277">
        <v>17421.1320976056</v>
      </c>
      <c r="L277">
        <v>8710.56604880279</v>
      </c>
      <c r="M277">
        <v>8710.56604880279</v>
      </c>
    </row>
    <row r="278" spans="1:13">
      <c r="A278">
        <v>277</v>
      </c>
      <c r="B278">
        <v>43812.9337797837</v>
      </c>
      <c r="C278">
        <v>438129.337797837</v>
      </c>
      <c r="D278">
        <v>35050.347023827</v>
      </c>
      <c r="E278">
        <v>35050.347023827</v>
      </c>
      <c r="F278">
        <v>17525.1735119135</v>
      </c>
      <c r="G278">
        <v>8762.58675595675</v>
      </c>
      <c r="H278">
        <v>14020.1388095308</v>
      </c>
      <c r="I278">
        <v>11216.1110476246</v>
      </c>
      <c r="J278">
        <v>8762.58675595675</v>
      </c>
      <c r="K278">
        <v>17525.1735119135</v>
      </c>
      <c r="L278">
        <v>8762.58675595675</v>
      </c>
      <c r="M278">
        <v>8762.58675595675</v>
      </c>
    </row>
    <row r="279" spans="1:13">
      <c r="A279">
        <v>278</v>
      </c>
      <c r="B279">
        <v>44073.778927501</v>
      </c>
      <c r="C279">
        <v>440737.78927501</v>
      </c>
      <c r="D279">
        <v>35259.0231420008</v>
      </c>
      <c r="E279">
        <v>35259.0231420008</v>
      </c>
      <c r="F279">
        <v>17629.5115710004</v>
      </c>
      <c r="G279">
        <v>8814.75578550021</v>
      </c>
      <c r="H279">
        <v>14103.6092568003</v>
      </c>
      <c r="I279">
        <v>11282.8874054403</v>
      </c>
      <c r="J279">
        <v>8814.75578550021</v>
      </c>
      <c r="K279">
        <v>17629.5115710004</v>
      </c>
      <c r="L279">
        <v>8814.75578550021</v>
      </c>
      <c r="M279">
        <v>8814.75578550021</v>
      </c>
    </row>
    <row r="280" spans="1:13">
      <c r="A280">
        <v>279</v>
      </c>
      <c r="B280">
        <v>44335.3656871658</v>
      </c>
      <c r="C280">
        <v>443353.656871658</v>
      </c>
      <c r="D280">
        <v>35468.2925497327</v>
      </c>
      <c r="E280">
        <v>35468.2925497327</v>
      </c>
      <c r="F280">
        <v>17734.1462748663</v>
      </c>
      <c r="G280">
        <v>8867.07313743317</v>
      </c>
      <c r="H280">
        <v>14187.3170198931</v>
      </c>
      <c r="I280">
        <v>11349.8536159145</v>
      </c>
      <c r="J280">
        <v>8867.07313743317</v>
      </c>
      <c r="K280">
        <v>17734.1462748663</v>
      </c>
      <c r="L280">
        <v>8867.07313743317</v>
      </c>
      <c r="M280">
        <v>8867.07313743317</v>
      </c>
    </row>
    <row r="281" spans="1:13">
      <c r="A281">
        <v>280</v>
      </c>
      <c r="B281">
        <v>44597.6940587781</v>
      </c>
      <c r="C281">
        <v>445976.940587781</v>
      </c>
      <c r="D281">
        <v>35678.1552470225</v>
      </c>
      <c r="E281">
        <v>35678.1552470225</v>
      </c>
      <c r="F281">
        <v>17839.0776235113</v>
      </c>
      <c r="G281">
        <v>8919.53881175563</v>
      </c>
      <c r="H281">
        <v>14271.262098809</v>
      </c>
      <c r="I281">
        <v>11417.0096790472</v>
      </c>
      <c r="J281">
        <v>8919.53881175563</v>
      </c>
      <c r="K281">
        <v>17839.0776235113</v>
      </c>
      <c r="L281">
        <v>8919.53881175563</v>
      </c>
      <c r="M281">
        <v>8919.53881175563</v>
      </c>
    </row>
    <row r="282" spans="1:13">
      <c r="A282">
        <v>281</v>
      </c>
      <c r="B282">
        <v>44860.764042338</v>
      </c>
      <c r="C282">
        <v>448607.64042338</v>
      </c>
      <c r="D282">
        <v>35888.6112338704</v>
      </c>
      <c r="E282">
        <v>35888.6112338704</v>
      </c>
      <c r="F282">
        <v>17944.3056169352</v>
      </c>
      <c r="G282">
        <v>8972.15280846759</v>
      </c>
      <c r="H282">
        <v>14355.4444935481</v>
      </c>
      <c r="I282">
        <v>11484.3555948385</v>
      </c>
      <c r="J282">
        <v>8972.15280846759</v>
      </c>
      <c r="K282">
        <v>17944.3056169352</v>
      </c>
      <c r="L282">
        <v>8972.15280846759</v>
      </c>
      <c r="M282">
        <v>8972.15280846759</v>
      </c>
    </row>
    <row r="283" spans="1:13">
      <c r="A283">
        <v>282</v>
      </c>
      <c r="B283">
        <v>45124.5756378453</v>
      </c>
      <c r="C283">
        <v>451245.756378453</v>
      </c>
      <c r="D283">
        <v>36099.6605102762</v>
      </c>
      <c r="E283">
        <v>36099.6605102762</v>
      </c>
      <c r="F283">
        <v>18049.8302551381</v>
      </c>
      <c r="G283">
        <v>9024.91512756905</v>
      </c>
      <c r="H283">
        <v>14439.8642041105</v>
      </c>
      <c r="I283">
        <v>11551.8913632884</v>
      </c>
      <c r="J283">
        <v>9024.91512756905</v>
      </c>
      <c r="K283">
        <v>18049.8302551381</v>
      </c>
      <c r="L283">
        <v>9024.91512756905</v>
      </c>
      <c r="M283">
        <v>9024.91512756905</v>
      </c>
    </row>
    <row r="284" spans="1:13">
      <c r="A284">
        <v>283</v>
      </c>
      <c r="B284">
        <v>45389.1288453001</v>
      </c>
      <c r="C284">
        <v>453891.288453001</v>
      </c>
      <c r="D284">
        <v>36311.3030762401</v>
      </c>
      <c r="E284">
        <v>36311.3030762401</v>
      </c>
      <c r="F284">
        <v>18155.65153812</v>
      </c>
      <c r="G284">
        <v>9077.82576906002</v>
      </c>
      <c r="H284">
        <v>14524.521230496</v>
      </c>
      <c r="I284">
        <v>11619.6169843968</v>
      </c>
      <c r="J284">
        <v>9077.82576906002</v>
      </c>
      <c r="K284">
        <v>18155.65153812</v>
      </c>
      <c r="L284">
        <v>9077.82576906002</v>
      </c>
      <c r="M284">
        <v>9077.82576906002</v>
      </c>
    </row>
    <row r="285" spans="1:13">
      <c r="A285">
        <v>284</v>
      </c>
      <c r="B285">
        <v>45654.4236647024</v>
      </c>
      <c r="C285">
        <v>456544.236647024</v>
      </c>
      <c r="D285">
        <v>36523.5389317619</v>
      </c>
      <c r="E285">
        <v>36523.5389317619</v>
      </c>
      <c r="F285">
        <v>18261.769465881</v>
      </c>
      <c r="G285">
        <v>9130.88473294048</v>
      </c>
      <c r="H285">
        <v>14609.4155727048</v>
      </c>
      <c r="I285">
        <v>11687.5324581638</v>
      </c>
      <c r="J285">
        <v>9130.88473294048</v>
      </c>
      <c r="K285">
        <v>18261.769465881</v>
      </c>
      <c r="L285">
        <v>9130.88473294048</v>
      </c>
      <c r="M285">
        <v>9130.88473294048</v>
      </c>
    </row>
    <row r="286" spans="1:13">
      <c r="A286">
        <v>285</v>
      </c>
      <c r="B286">
        <v>45920.4600960522</v>
      </c>
      <c r="C286">
        <v>459204.600960522</v>
      </c>
      <c r="D286">
        <v>36736.3680768418</v>
      </c>
      <c r="E286">
        <v>36736.3680768418</v>
      </c>
      <c r="F286">
        <v>18368.1840384209</v>
      </c>
      <c r="G286">
        <v>9184.09201921045</v>
      </c>
      <c r="H286">
        <v>14694.5472307367</v>
      </c>
      <c r="I286">
        <v>11755.6377845894</v>
      </c>
      <c r="J286">
        <v>9184.09201921045</v>
      </c>
      <c r="K286">
        <v>18368.1840384209</v>
      </c>
      <c r="L286">
        <v>9184.09201921045</v>
      </c>
      <c r="M286">
        <v>9184.09201921045</v>
      </c>
    </row>
    <row r="287" spans="1:13">
      <c r="A287">
        <v>286</v>
      </c>
      <c r="B287">
        <v>46187.2381393496</v>
      </c>
      <c r="C287">
        <v>461872.381393496</v>
      </c>
      <c r="D287">
        <v>36949.7905114796</v>
      </c>
      <c r="E287">
        <v>36949.7905114796</v>
      </c>
      <c r="F287">
        <v>18474.8952557398</v>
      </c>
      <c r="G287">
        <v>9237.44762786991</v>
      </c>
      <c r="H287">
        <v>14779.9162045919</v>
      </c>
      <c r="I287">
        <v>11823.9329636735</v>
      </c>
      <c r="J287">
        <v>9237.44762786991</v>
      </c>
      <c r="K287">
        <v>18474.8952557398</v>
      </c>
      <c r="L287">
        <v>9237.44762786991</v>
      </c>
      <c r="M287">
        <v>9237.44762786991</v>
      </c>
    </row>
    <row r="288" spans="1:13">
      <c r="A288">
        <v>287</v>
      </c>
      <c r="B288">
        <v>46454.7577945944</v>
      </c>
      <c r="C288">
        <v>464547.577945944</v>
      </c>
      <c r="D288">
        <v>37163.8062356755</v>
      </c>
      <c r="E288">
        <v>37163.8062356755</v>
      </c>
      <c r="F288">
        <v>18581.9031178378</v>
      </c>
      <c r="G288">
        <v>9290.95155891888</v>
      </c>
      <c r="H288">
        <v>14865.5224942702</v>
      </c>
      <c r="I288">
        <v>11892.4179954162</v>
      </c>
      <c r="J288">
        <v>9290.95155891888</v>
      </c>
      <c r="K288">
        <v>18581.9031178378</v>
      </c>
      <c r="L288">
        <v>9290.95155891888</v>
      </c>
      <c r="M288">
        <v>9290.95155891888</v>
      </c>
    </row>
    <row r="289" spans="1:13">
      <c r="A289">
        <v>288</v>
      </c>
      <c r="B289">
        <v>46723.0190617867</v>
      </c>
      <c r="C289">
        <v>467230.190617867</v>
      </c>
      <c r="D289">
        <v>37378.4152494294</v>
      </c>
      <c r="E289">
        <v>37378.4152494294</v>
      </c>
      <c r="F289">
        <v>18689.2076247147</v>
      </c>
      <c r="G289">
        <v>9344.60381235735</v>
      </c>
      <c r="H289">
        <v>14951.3660997718</v>
      </c>
      <c r="I289">
        <v>11961.0928798174</v>
      </c>
      <c r="J289">
        <v>9344.60381235735</v>
      </c>
      <c r="K289">
        <v>18689.2076247147</v>
      </c>
      <c r="L289">
        <v>9344.60381235735</v>
      </c>
      <c r="M289">
        <v>9344.60381235735</v>
      </c>
    </row>
    <row r="290" spans="1:13">
      <c r="A290">
        <v>289</v>
      </c>
      <c r="B290">
        <v>46992.0219409266</v>
      </c>
      <c r="C290">
        <v>469920.219409266</v>
      </c>
      <c r="D290">
        <v>37593.6175527412</v>
      </c>
      <c r="E290">
        <v>37593.6175527412</v>
      </c>
      <c r="F290">
        <v>18796.8087763706</v>
      </c>
      <c r="G290">
        <v>9398.40438818531</v>
      </c>
      <c r="H290">
        <v>15037.4470210965</v>
      </c>
      <c r="I290">
        <v>12029.9576168772</v>
      </c>
      <c r="J290">
        <v>9398.40438818531</v>
      </c>
      <c r="K290">
        <v>18796.8087763706</v>
      </c>
      <c r="L290">
        <v>9398.40438818531</v>
      </c>
      <c r="M290">
        <v>9398.40438818531</v>
      </c>
    </row>
    <row r="291" spans="1:13">
      <c r="A291">
        <v>290</v>
      </c>
      <c r="B291">
        <v>47261.7664320139</v>
      </c>
      <c r="C291">
        <v>472617.664320139</v>
      </c>
      <c r="D291">
        <v>37809.4131456111</v>
      </c>
      <c r="E291">
        <v>37809.4131456111</v>
      </c>
      <c r="F291">
        <v>18904.7065728056</v>
      </c>
      <c r="G291">
        <v>9452.35328640278</v>
      </c>
      <c r="H291">
        <v>15123.7652582445</v>
      </c>
      <c r="I291">
        <v>12099.0122065956</v>
      </c>
      <c r="J291">
        <v>9452.35328640278</v>
      </c>
      <c r="K291">
        <v>18904.7065728056</v>
      </c>
      <c r="L291">
        <v>9452.35328640278</v>
      </c>
      <c r="M291">
        <v>9452.35328640278</v>
      </c>
    </row>
    <row r="292" spans="1:13">
      <c r="A292">
        <v>291</v>
      </c>
      <c r="B292">
        <v>47532.2525350487</v>
      </c>
      <c r="C292">
        <v>475322.525350487</v>
      </c>
      <c r="D292">
        <v>38025.802028039</v>
      </c>
      <c r="E292">
        <v>38025.802028039</v>
      </c>
      <c r="F292">
        <v>19012.9010140195</v>
      </c>
      <c r="G292">
        <v>9506.45050700975</v>
      </c>
      <c r="H292">
        <v>15210.3208112156</v>
      </c>
      <c r="I292">
        <v>12168.2566489725</v>
      </c>
      <c r="J292">
        <v>9506.45050700975</v>
      </c>
      <c r="K292">
        <v>19012.9010140195</v>
      </c>
      <c r="L292">
        <v>9506.45050700975</v>
      </c>
      <c r="M292">
        <v>9506.45050700975</v>
      </c>
    </row>
    <row r="293" spans="1:13">
      <c r="A293">
        <v>292</v>
      </c>
      <c r="B293">
        <v>47803.4802500311</v>
      </c>
      <c r="C293">
        <v>478034.802500311</v>
      </c>
      <c r="D293">
        <v>38242.7842000249</v>
      </c>
      <c r="E293">
        <v>38242.7842000249</v>
      </c>
      <c r="F293">
        <v>19121.3921000124</v>
      </c>
      <c r="G293">
        <v>9560.69605000622</v>
      </c>
      <c r="H293">
        <v>15297.1136800099</v>
      </c>
      <c r="I293">
        <v>12237.690944008</v>
      </c>
      <c r="J293">
        <v>9560.69605000622</v>
      </c>
      <c r="K293">
        <v>19121.3921000124</v>
      </c>
      <c r="L293">
        <v>9560.69605000622</v>
      </c>
      <c r="M293">
        <v>9560.69605000622</v>
      </c>
    </row>
    <row r="294" spans="1:13">
      <c r="A294">
        <v>293</v>
      </c>
      <c r="B294">
        <v>48075.4495769609</v>
      </c>
      <c r="C294">
        <v>480754.495769609</v>
      </c>
      <c r="D294">
        <v>38460.3596615688</v>
      </c>
      <c r="E294">
        <v>38460.3596615688</v>
      </c>
      <c r="F294">
        <v>19230.1798307844</v>
      </c>
      <c r="G294">
        <v>9615.08991539219</v>
      </c>
      <c r="H294">
        <v>15384.1438646275</v>
      </c>
      <c r="I294">
        <v>12307.315091702</v>
      </c>
      <c r="J294">
        <v>9615.08991539219</v>
      </c>
      <c r="K294">
        <v>19230.1798307844</v>
      </c>
      <c r="L294">
        <v>9615.08991539219</v>
      </c>
      <c r="M294">
        <v>9615.08991539219</v>
      </c>
    </row>
    <row r="295" spans="1:13">
      <c r="A295">
        <v>294</v>
      </c>
      <c r="B295">
        <v>48348.1605158383</v>
      </c>
      <c r="C295">
        <v>483481.605158383</v>
      </c>
      <c r="D295">
        <v>38678.5284126706</v>
      </c>
      <c r="E295">
        <v>38678.5284126706</v>
      </c>
      <c r="F295">
        <v>19339.2642063353</v>
      </c>
      <c r="G295">
        <v>9669.63210316766</v>
      </c>
      <c r="H295">
        <v>15471.4113650683</v>
      </c>
      <c r="I295">
        <v>12377.1290920546</v>
      </c>
      <c r="J295">
        <v>9669.63210316766</v>
      </c>
      <c r="K295">
        <v>19339.2642063353</v>
      </c>
      <c r="L295">
        <v>9669.63210316766</v>
      </c>
      <c r="M295">
        <v>9669.63210316766</v>
      </c>
    </row>
    <row r="296" spans="1:13">
      <c r="A296">
        <v>295</v>
      </c>
      <c r="B296">
        <v>48621.6130666632</v>
      </c>
      <c r="C296">
        <v>486216.130666632</v>
      </c>
      <c r="D296">
        <v>38897.2904533305</v>
      </c>
      <c r="E296">
        <v>38897.2904533305</v>
      </c>
      <c r="F296">
        <v>19448.6452266653</v>
      </c>
      <c r="G296">
        <v>9724.32261333263</v>
      </c>
      <c r="H296">
        <v>15558.9161813322</v>
      </c>
      <c r="I296">
        <v>12447.1329450658</v>
      </c>
      <c r="J296">
        <v>9724.32261333263</v>
      </c>
      <c r="K296">
        <v>19448.6452266653</v>
      </c>
      <c r="L296">
        <v>9724.32261333263</v>
      </c>
      <c r="M296">
        <v>9724.32261333263</v>
      </c>
    </row>
    <row r="297" spans="1:13">
      <c r="A297">
        <v>296</v>
      </c>
      <c r="B297">
        <v>48895.8072294355</v>
      </c>
      <c r="C297">
        <v>488958.072294355</v>
      </c>
      <c r="D297">
        <v>39116.6457835484</v>
      </c>
      <c r="E297">
        <v>39116.6457835484</v>
      </c>
      <c r="F297">
        <v>19558.3228917742</v>
      </c>
      <c r="G297">
        <v>9779.1614458871</v>
      </c>
      <c r="H297">
        <v>15646.6583134194</v>
      </c>
      <c r="I297">
        <v>12517.3266507355</v>
      </c>
      <c r="J297">
        <v>9779.1614458871</v>
      </c>
      <c r="K297">
        <v>19558.3228917742</v>
      </c>
      <c r="L297">
        <v>9779.1614458871</v>
      </c>
      <c r="M297">
        <v>9779.1614458871</v>
      </c>
    </row>
    <row r="298" spans="1:13">
      <c r="A298">
        <v>297</v>
      </c>
      <c r="B298">
        <v>49170.7430041554</v>
      </c>
      <c r="C298">
        <v>491707.430041554</v>
      </c>
      <c r="D298">
        <v>39336.5944033243</v>
      </c>
      <c r="E298">
        <v>39336.5944033243</v>
      </c>
      <c r="F298">
        <v>19668.2972016622</v>
      </c>
      <c r="G298">
        <v>9834.14860083108</v>
      </c>
      <c r="H298">
        <v>15734.6377613297</v>
      </c>
      <c r="I298">
        <v>12587.7102090638</v>
      </c>
      <c r="J298">
        <v>9834.14860083108</v>
      </c>
      <c r="K298">
        <v>19668.2972016622</v>
      </c>
      <c r="L298">
        <v>9834.14860083108</v>
      </c>
      <c r="M298">
        <v>9834.14860083108</v>
      </c>
    </row>
    <row r="299" spans="1:13">
      <c r="A299">
        <v>298</v>
      </c>
      <c r="B299">
        <v>49446.4203908228</v>
      </c>
      <c r="C299">
        <v>494464.203908228</v>
      </c>
      <c r="D299">
        <v>39557.1363126582</v>
      </c>
      <c r="E299">
        <v>39557.1363126582</v>
      </c>
      <c r="F299">
        <v>19778.5681563291</v>
      </c>
      <c r="G299">
        <v>9889.28407816455</v>
      </c>
      <c r="H299">
        <v>15822.8545250633</v>
      </c>
      <c r="I299">
        <v>12658.2836200506</v>
      </c>
      <c r="J299">
        <v>9889.28407816455</v>
      </c>
      <c r="K299">
        <v>19778.5681563291</v>
      </c>
      <c r="L299">
        <v>9889.28407816455</v>
      </c>
      <c r="M299">
        <v>9889.28407816455</v>
      </c>
    </row>
    <row r="300" spans="1:13">
      <c r="A300">
        <v>299</v>
      </c>
      <c r="B300">
        <v>49722.8393894376</v>
      </c>
      <c r="C300">
        <v>497228.393894376</v>
      </c>
      <c r="D300">
        <v>39778.2715115501</v>
      </c>
      <c r="E300">
        <v>39778.2715115501</v>
      </c>
      <c r="F300">
        <v>19889.135755775</v>
      </c>
      <c r="G300">
        <v>9944.56787788752</v>
      </c>
      <c r="H300">
        <v>15911.30860462</v>
      </c>
      <c r="I300">
        <v>12729.046883696</v>
      </c>
      <c r="J300">
        <v>9944.56787788752</v>
      </c>
      <c r="K300">
        <v>19889.135755775</v>
      </c>
      <c r="L300">
        <v>9944.56787788752</v>
      </c>
      <c r="M300">
        <v>9944.56787788752</v>
      </c>
    </row>
    <row r="301" spans="1:13">
      <c r="A301">
        <v>300</v>
      </c>
      <c r="B301">
        <v>50000</v>
      </c>
      <c r="C301">
        <v>500000</v>
      </c>
      <c r="D301">
        <v>40000</v>
      </c>
      <c r="E301">
        <v>40000</v>
      </c>
      <c r="F301">
        <v>20000</v>
      </c>
      <c r="G301">
        <v>10000</v>
      </c>
      <c r="H301">
        <v>16000</v>
      </c>
      <c r="I301">
        <v>12800</v>
      </c>
      <c r="J301">
        <v>10000</v>
      </c>
      <c r="K301">
        <v>20000</v>
      </c>
      <c r="L301">
        <v>10000</v>
      </c>
      <c r="M301">
        <v>10000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workbookViewId="0">
      <selection activeCell="J3" sqref="J3"/>
    </sheetView>
  </sheetViews>
  <sheetFormatPr defaultColWidth="9" defaultRowHeight="13.5"/>
  <sheetData>
    <row r="1" spans="1:17">
      <c r="A1" s="3" t="s">
        <v>1016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 t="s">
        <v>1017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</row>
    <row r="3" spans="1:17">
      <c r="A3" s="3">
        <v>1</v>
      </c>
      <c r="B3" s="3">
        <v>0.03</v>
      </c>
      <c r="C3" s="3">
        <v>0.23</v>
      </c>
      <c r="D3" s="3">
        <v>0.75</v>
      </c>
      <c r="E3" s="3">
        <v>0.75</v>
      </c>
      <c r="F3" s="3">
        <v>0.05</v>
      </c>
      <c r="G3" s="3">
        <v>0.2</v>
      </c>
      <c r="H3" s="3">
        <v>0.2</v>
      </c>
      <c r="I3" s="3">
        <v>0.15</v>
      </c>
      <c r="J3" s="3">
        <v>0.8</v>
      </c>
      <c r="K3" s="3">
        <v>0.2</v>
      </c>
      <c r="L3" s="3">
        <v>0.8</v>
      </c>
      <c r="M3" s="3">
        <v>1.8</v>
      </c>
      <c r="N3" s="3"/>
      <c r="O3" s="3"/>
      <c r="P3" s="3"/>
      <c r="Q3" s="3"/>
    </row>
    <row r="4" spans="1:17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>
        <v>7</v>
      </c>
      <c r="B9" s="3"/>
      <c r="C9" s="3"/>
      <c r="D9" s="3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">
      <c r="A43" s="3">
        <v>41</v>
      </c>
    </row>
    <row r="44" spans="1:1">
      <c r="A44" s="3">
        <v>42</v>
      </c>
    </row>
    <row r="45" spans="1:1">
      <c r="A45" s="3">
        <v>43</v>
      </c>
    </row>
    <row r="46" spans="1:1">
      <c r="A46" s="3">
        <v>44</v>
      </c>
    </row>
    <row r="47" spans="1:1">
      <c r="A47" s="3">
        <v>45</v>
      </c>
    </row>
    <row r="48" spans="1:1">
      <c r="A48" s="3">
        <v>46</v>
      </c>
    </row>
    <row r="49" spans="1:1">
      <c r="A49" s="3">
        <v>47</v>
      </c>
    </row>
    <row r="50" spans="1:1">
      <c r="A50" s="3">
        <v>48</v>
      </c>
    </row>
    <row r="51" spans="1:1">
      <c r="A51" s="3">
        <v>49</v>
      </c>
    </row>
    <row r="52" spans="1:1">
      <c r="A52" s="3">
        <v>50</v>
      </c>
    </row>
    <row r="53" spans="1:1">
      <c r="A53" s="3">
        <v>51</v>
      </c>
    </row>
    <row r="54" spans="1:1">
      <c r="A54" s="3">
        <v>52</v>
      </c>
    </row>
    <row r="55" spans="1:1">
      <c r="A55" s="3">
        <v>53</v>
      </c>
    </row>
    <row r="56" spans="1:1">
      <c r="A56" s="3">
        <v>54</v>
      </c>
    </row>
    <row r="57" spans="1:1">
      <c r="A57" s="3">
        <v>55</v>
      </c>
    </row>
    <row r="58" spans="1:1">
      <c r="A58" s="3">
        <v>56</v>
      </c>
    </row>
    <row r="59" spans="1:1">
      <c r="A59" s="3">
        <v>57</v>
      </c>
    </row>
    <row r="60" spans="1:1">
      <c r="A60" s="3">
        <v>58</v>
      </c>
    </row>
    <row r="61" spans="1:1">
      <c r="A61" s="3">
        <v>59</v>
      </c>
    </row>
    <row r="62" spans="1:1">
      <c r="A62" s="3">
        <v>60</v>
      </c>
    </row>
    <row r="63" spans="1:1">
      <c r="A63" s="3">
        <v>61</v>
      </c>
    </row>
    <row r="64" spans="1:1">
      <c r="A64" s="3">
        <v>62</v>
      </c>
    </row>
    <row r="65" spans="1:1">
      <c r="A65" s="3">
        <v>63</v>
      </c>
    </row>
    <row r="66" spans="1:1">
      <c r="A66" s="3">
        <v>64</v>
      </c>
    </row>
    <row r="67" spans="1:1">
      <c r="A67" s="3">
        <v>65</v>
      </c>
    </row>
    <row r="68" spans="1:1">
      <c r="A68" s="3">
        <v>66</v>
      </c>
    </row>
    <row r="69" spans="1:1">
      <c r="A69" s="3">
        <v>67</v>
      </c>
    </row>
    <row r="70" spans="1:1">
      <c r="A70" s="3">
        <v>68</v>
      </c>
    </row>
    <row r="71" spans="1:1">
      <c r="A71" s="3">
        <v>69</v>
      </c>
    </row>
    <row r="72" spans="1:1">
      <c r="A72" s="3">
        <v>70</v>
      </c>
    </row>
    <row r="73" spans="1:1">
      <c r="A73" s="3">
        <v>71</v>
      </c>
    </row>
    <row r="74" spans="1:1">
      <c r="A74" s="3">
        <v>72</v>
      </c>
    </row>
    <row r="75" spans="1:1">
      <c r="A75" s="3">
        <v>73</v>
      </c>
    </row>
    <row r="76" spans="1:1">
      <c r="A76" s="3">
        <v>74</v>
      </c>
    </row>
    <row r="77" spans="1:1">
      <c r="A77" s="3">
        <v>75</v>
      </c>
    </row>
    <row r="78" spans="1:1">
      <c r="A78" s="3">
        <v>76</v>
      </c>
    </row>
    <row r="79" spans="1:1">
      <c r="A79" s="3">
        <v>77</v>
      </c>
    </row>
    <row r="80" spans="1:1">
      <c r="A80" s="3">
        <v>78</v>
      </c>
    </row>
    <row r="81" spans="1:1">
      <c r="A81" s="3">
        <v>79</v>
      </c>
    </row>
    <row r="82" spans="1:1">
      <c r="A82" s="3">
        <v>80</v>
      </c>
    </row>
    <row r="83" spans="1:1">
      <c r="A83" s="3">
        <v>81</v>
      </c>
    </row>
    <row r="84" spans="1:1">
      <c r="A84" s="3">
        <v>82</v>
      </c>
    </row>
    <row r="85" spans="1:1">
      <c r="A85" s="3">
        <v>83</v>
      </c>
    </row>
    <row r="86" spans="1:1">
      <c r="A86" s="3">
        <v>84</v>
      </c>
    </row>
    <row r="87" spans="1:1">
      <c r="A87" s="3">
        <v>85</v>
      </c>
    </row>
    <row r="88" spans="1:1">
      <c r="A88" s="3">
        <v>86</v>
      </c>
    </row>
    <row r="89" spans="1:1">
      <c r="A89" s="3">
        <v>87</v>
      </c>
    </row>
    <row r="90" spans="1:1">
      <c r="A90" s="3">
        <v>88</v>
      </c>
    </row>
    <row r="91" spans="1:1">
      <c r="A91" s="3">
        <v>89</v>
      </c>
    </row>
    <row r="92" spans="1:1">
      <c r="A92" s="3">
        <v>90</v>
      </c>
    </row>
    <row r="93" spans="1:1">
      <c r="A93" s="3">
        <v>91</v>
      </c>
    </row>
    <row r="94" spans="1:1">
      <c r="A94" s="3">
        <v>92</v>
      </c>
    </row>
    <row r="95" spans="1:1">
      <c r="A95" s="3">
        <v>93</v>
      </c>
    </row>
    <row r="96" spans="1:1">
      <c r="A96" s="3">
        <v>94</v>
      </c>
    </row>
    <row r="97" spans="1:1">
      <c r="A97" s="3">
        <v>95</v>
      </c>
    </row>
    <row r="98" spans="1:1">
      <c r="A98" s="3">
        <v>96</v>
      </c>
    </row>
    <row r="99" spans="1:1">
      <c r="A99" s="3">
        <v>97</v>
      </c>
    </row>
    <row r="100" spans="1:1">
      <c r="A100" s="3">
        <v>98</v>
      </c>
    </row>
    <row r="101" spans="1:1">
      <c r="A101" s="3">
        <v>99</v>
      </c>
    </row>
    <row r="102" spans="1:1">
      <c r="A102" s="3">
        <v>100</v>
      </c>
    </row>
    <row r="103" spans="1:1">
      <c r="A103" s="3">
        <v>101</v>
      </c>
    </row>
    <row r="104" spans="1:1">
      <c r="A104" s="3">
        <v>102</v>
      </c>
    </row>
    <row r="105" spans="1:1">
      <c r="A105" s="3">
        <v>103</v>
      </c>
    </row>
    <row r="106" spans="1:1">
      <c r="A106" s="3">
        <v>104</v>
      </c>
    </row>
    <row r="107" spans="1:1">
      <c r="A107" s="3">
        <v>105</v>
      </c>
    </row>
    <row r="108" spans="1:1">
      <c r="A108" s="3">
        <v>106</v>
      </c>
    </row>
    <row r="109" spans="1:1">
      <c r="A109" s="3">
        <v>107</v>
      </c>
    </row>
    <row r="110" spans="1:1">
      <c r="A110" s="3">
        <v>108</v>
      </c>
    </row>
    <row r="111" spans="1:1">
      <c r="A111" s="3">
        <v>109</v>
      </c>
    </row>
    <row r="112" spans="1:1">
      <c r="A112" s="3">
        <v>110</v>
      </c>
    </row>
    <row r="113" spans="1:1">
      <c r="A113" s="3">
        <v>111</v>
      </c>
    </row>
    <row r="114" spans="1:1">
      <c r="A114" s="3">
        <v>112</v>
      </c>
    </row>
    <row r="115" spans="1:1">
      <c r="A115" s="3">
        <v>113</v>
      </c>
    </row>
    <row r="116" spans="1:1">
      <c r="A116" s="3">
        <v>114</v>
      </c>
    </row>
    <row r="117" spans="1:1">
      <c r="A117" s="3">
        <v>115</v>
      </c>
    </row>
    <row r="118" spans="1:1">
      <c r="A118" s="3">
        <v>116</v>
      </c>
    </row>
    <row r="119" spans="1:1">
      <c r="A119" s="3">
        <v>117</v>
      </c>
    </row>
    <row r="120" spans="1:1">
      <c r="A120" s="3">
        <v>118</v>
      </c>
    </row>
    <row r="121" spans="1:1">
      <c r="A121" s="3">
        <v>119</v>
      </c>
    </row>
    <row r="122" spans="1:1">
      <c r="A122" s="3">
        <v>120</v>
      </c>
    </row>
    <row r="123" spans="1:1">
      <c r="A123" s="3">
        <v>121</v>
      </c>
    </row>
    <row r="124" spans="1:1">
      <c r="A124" s="3">
        <v>122</v>
      </c>
    </row>
    <row r="125" spans="1:1">
      <c r="A125" s="3">
        <v>123</v>
      </c>
    </row>
    <row r="126" spans="1:1">
      <c r="A126" s="3">
        <v>124</v>
      </c>
    </row>
    <row r="127" spans="1:1">
      <c r="A127" s="3">
        <v>125</v>
      </c>
    </row>
    <row r="128" spans="1:1">
      <c r="A128" s="3">
        <v>126</v>
      </c>
    </row>
    <row r="129" spans="1:1">
      <c r="A129" s="3">
        <v>127</v>
      </c>
    </row>
    <row r="130" spans="1:1">
      <c r="A130" s="3">
        <v>128</v>
      </c>
    </row>
    <row r="131" spans="1:1">
      <c r="A131" s="3">
        <v>129</v>
      </c>
    </row>
    <row r="132" spans="1:1">
      <c r="A132" s="3">
        <v>130</v>
      </c>
    </row>
    <row r="133" spans="1:1">
      <c r="A133" s="3">
        <v>131</v>
      </c>
    </row>
    <row r="134" spans="1:1">
      <c r="A134" s="3">
        <v>132</v>
      </c>
    </row>
    <row r="135" spans="1:1">
      <c r="A135" s="3">
        <v>133</v>
      </c>
    </row>
    <row r="136" spans="1:1">
      <c r="A136" s="3">
        <v>134</v>
      </c>
    </row>
    <row r="137" spans="1:1">
      <c r="A137" s="3">
        <v>135</v>
      </c>
    </row>
    <row r="138" spans="1:1">
      <c r="A138" s="3">
        <v>136</v>
      </c>
    </row>
    <row r="139" spans="1:1">
      <c r="A139" s="3">
        <v>137</v>
      </c>
    </row>
    <row r="140" spans="1:1">
      <c r="A140" s="3">
        <v>138</v>
      </c>
    </row>
    <row r="141" spans="1:1">
      <c r="A141" s="3">
        <v>139</v>
      </c>
    </row>
    <row r="142" spans="1:1">
      <c r="A142" s="3">
        <v>140</v>
      </c>
    </row>
    <row r="143" spans="1:1">
      <c r="A143" s="3">
        <v>141</v>
      </c>
    </row>
    <row r="144" spans="1:1">
      <c r="A144" s="3">
        <v>142</v>
      </c>
    </row>
    <row r="145" spans="1:1">
      <c r="A145" s="3">
        <v>143</v>
      </c>
    </row>
    <row r="146" spans="1:1">
      <c r="A146" s="3">
        <v>144</v>
      </c>
    </row>
    <row r="147" spans="1:1">
      <c r="A147" s="3">
        <v>145</v>
      </c>
    </row>
    <row r="148" spans="1:1">
      <c r="A148" s="3">
        <v>146</v>
      </c>
    </row>
    <row r="149" spans="1:1">
      <c r="A149" s="3">
        <v>147</v>
      </c>
    </row>
    <row r="150" spans="1:1">
      <c r="A150" s="3">
        <v>148</v>
      </c>
    </row>
    <row r="151" spans="1:1">
      <c r="A151" s="3">
        <v>149</v>
      </c>
    </row>
    <row r="152" spans="1:1">
      <c r="A152" s="3">
        <v>150</v>
      </c>
    </row>
    <row r="153" spans="1:1">
      <c r="A153" s="3">
        <v>151</v>
      </c>
    </row>
    <row r="154" spans="1:1">
      <c r="A154" s="3">
        <v>152</v>
      </c>
    </row>
    <row r="155" spans="1:1">
      <c r="A155" s="3">
        <v>153</v>
      </c>
    </row>
    <row r="156" spans="1:1">
      <c r="A156" s="3">
        <v>154</v>
      </c>
    </row>
    <row r="157" spans="1:1">
      <c r="A157" s="3">
        <v>155</v>
      </c>
    </row>
    <row r="158" spans="1:1">
      <c r="A158" s="3">
        <v>156</v>
      </c>
    </row>
    <row r="159" spans="1:1">
      <c r="A159" s="3">
        <v>157</v>
      </c>
    </row>
    <row r="160" spans="1:1">
      <c r="A160" s="3">
        <v>158</v>
      </c>
    </row>
    <row r="161" spans="1:1">
      <c r="A161" s="3">
        <v>159</v>
      </c>
    </row>
    <row r="162" spans="1:1">
      <c r="A162" s="3">
        <v>160</v>
      </c>
    </row>
    <row r="163" spans="1:1">
      <c r="A163" s="3">
        <v>161</v>
      </c>
    </row>
    <row r="164" spans="1:1">
      <c r="A164" s="3">
        <v>162</v>
      </c>
    </row>
    <row r="165" spans="1:1">
      <c r="A165" s="3">
        <v>163</v>
      </c>
    </row>
    <row r="166" spans="1:1">
      <c r="A166" s="3">
        <v>164</v>
      </c>
    </row>
    <row r="167" spans="1:1">
      <c r="A167" s="3">
        <v>165</v>
      </c>
    </row>
    <row r="168" spans="1:1">
      <c r="A168" s="3">
        <v>166</v>
      </c>
    </row>
    <row r="169" spans="1:1">
      <c r="A169" s="3">
        <v>167</v>
      </c>
    </row>
    <row r="170" spans="1:1">
      <c r="A170" s="3">
        <v>168</v>
      </c>
    </row>
    <row r="171" spans="1:1">
      <c r="A171" s="3">
        <v>169</v>
      </c>
    </row>
    <row r="172" spans="1:1">
      <c r="A172" s="3">
        <v>170</v>
      </c>
    </row>
    <row r="173" spans="1:1">
      <c r="A173" s="3">
        <v>171</v>
      </c>
    </row>
    <row r="174" spans="1:1">
      <c r="A174" s="3">
        <v>172</v>
      </c>
    </row>
    <row r="175" spans="1:1">
      <c r="A175" s="3">
        <v>173</v>
      </c>
    </row>
    <row r="176" spans="1:1">
      <c r="A176" s="3">
        <v>174</v>
      </c>
    </row>
    <row r="177" spans="1:1">
      <c r="A177" s="3">
        <v>175</v>
      </c>
    </row>
    <row r="178" spans="1:1">
      <c r="A178" s="3">
        <v>176</v>
      </c>
    </row>
    <row r="179" spans="1:1">
      <c r="A179" s="3">
        <v>177</v>
      </c>
    </row>
    <row r="180" spans="1:1">
      <c r="A180" s="3">
        <v>178</v>
      </c>
    </row>
    <row r="181" spans="1:1">
      <c r="A181" s="3">
        <v>179</v>
      </c>
    </row>
    <row r="182" spans="1:1">
      <c r="A182" s="3">
        <v>180</v>
      </c>
    </row>
    <row r="183" spans="1:1">
      <c r="A183" s="3">
        <v>181</v>
      </c>
    </row>
    <row r="184" spans="1:1">
      <c r="A184" s="3">
        <v>182</v>
      </c>
    </row>
    <row r="185" spans="1:1">
      <c r="A185" s="3">
        <v>183</v>
      </c>
    </row>
    <row r="186" spans="1:1">
      <c r="A186" s="3">
        <v>184</v>
      </c>
    </row>
    <row r="187" spans="1:1">
      <c r="A187" s="3">
        <v>185</v>
      </c>
    </row>
    <row r="188" spans="1:1">
      <c r="A188" s="3">
        <v>186</v>
      </c>
    </row>
    <row r="189" spans="1:1">
      <c r="A189" s="3">
        <v>187</v>
      </c>
    </row>
    <row r="190" spans="1:1">
      <c r="A190" s="3">
        <v>188</v>
      </c>
    </row>
    <row r="191" spans="1:1">
      <c r="A191" s="3">
        <v>189</v>
      </c>
    </row>
    <row r="192" spans="1:1">
      <c r="A192" s="3">
        <v>190</v>
      </c>
    </row>
    <row r="193" spans="1:1">
      <c r="A193" s="3">
        <v>191</v>
      </c>
    </row>
    <row r="194" spans="1:1">
      <c r="A194" s="3">
        <v>192</v>
      </c>
    </row>
    <row r="195" spans="1:1">
      <c r="A195" s="3">
        <v>193</v>
      </c>
    </row>
    <row r="196" spans="1:1">
      <c r="A196" s="3">
        <v>194</v>
      </c>
    </row>
    <row r="197" spans="1:1">
      <c r="A197" s="3">
        <v>195</v>
      </c>
    </row>
    <row r="198" spans="1:1">
      <c r="A198" s="3">
        <v>196</v>
      </c>
    </row>
    <row r="199" spans="1:1">
      <c r="A199" s="3">
        <v>197</v>
      </c>
    </row>
    <row r="200" spans="1:1">
      <c r="A200" s="3">
        <v>198</v>
      </c>
    </row>
    <row r="201" spans="1:1">
      <c r="A201" s="3">
        <v>199</v>
      </c>
    </row>
    <row r="202" spans="1:1">
      <c r="A202" s="3">
        <v>200</v>
      </c>
    </row>
    <row r="203" spans="1:1">
      <c r="A203" s="3">
        <v>201</v>
      </c>
    </row>
    <row r="204" spans="1:1">
      <c r="A204" s="3">
        <v>202</v>
      </c>
    </row>
    <row r="205" spans="1:1">
      <c r="A205" s="3">
        <v>203</v>
      </c>
    </row>
    <row r="206" spans="1:1">
      <c r="A206" s="3">
        <v>204</v>
      </c>
    </row>
    <row r="207" spans="1:1">
      <c r="A207" s="3">
        <v>205</v>
      </c>
    </row>
    <row r="208" spans="1:1">
      <c r="A208" s="3">
        <v>206</v>
      </c>
    </row>
    <row r="209" spans="1:1">
      <c r="A209" s="3">
        <v>207</v>
      </c>
    </row>
    <row r="210" spans="1:1">
      <c r="A210" s="3">
        <v>208</v>
      </c>
    </row>
    <row r="211" spans="1:1">
      <c r="A211" s="3">
        <v>209</v>
      </c>
    </row>
    <row r="212" spans="1:1">
      <c r="A212" s="3">
        <v>210</v>
      </c>
    </row>
    <row r="213" spans="1:1">
      <c r="A213" s="3">
        <v>211</v>
      </c>
    </row>
    <row r="214" spans="1:1">
      <c r="A214" s="3">
        <v>212</v>
      </c>
    </row>
    <row r="215" spans="1:1">
      <c r="A215" s="3">
        <v>213</v>
      </c>
    </row>
    <row r="216" spans="1:1">
      <c r="A216" s="3">
        <v>214</v>
      </c>
    </row>
    <row r="217" spans="1:1">
      <c r="A217" s="3">
        <v>215</v>
      </c>
    </row>
    <row r="218" spans="1:1">
      <c r="A218" s="3">
        <v>216</v>
      </c>
    </row>
    <row r="219" spans="1:1">
      <c r="A219" s="3">
        <v>217</v>
      </c>
    </row>
    <row r="220" spans="1:1">
      <c r="A220" s="3">
        <v>218</v>
      </c>
    </row>
    <row r="221" spans="1:1">
      <c r="A221" s="3">
        <v>219</v>
      </c>
    </row>
    <row r="222" spans="1:1">
      <c r="A222" s="3">
        <v>220</v>
      </c>
    </row>
    <row r="223" spans="1:1">
      <c r="A223" s="3">
        <v>221</v>
      </c>
    </row>
    <row r="224" spans="1:1">
      <c r="A224" s="3">
        <v>222</v>
      </c>
    </row>
    <row r="225" spans="1:1">
      <c r="A225" s="3">
        <v>223</v>
      </c>
    </row>
    <row r="226" spans="1:1">
      <c r="A226" s="3">
        <v>224</v>
      </c>
    </row>
    <row r="227" spans="1:1">
      <c r="A227" s="3">
        <v>225</v>
      </c>
    </row>
    <row r="228" spans="1:1">
      <c r="A228" s="3">
        <v>226</v>
      </c>
    </row>
    <row r="229" spans="1:1">
      <c r="A229" s="3">
        <v>227</v>
      </c>
    </row>
    <row r="230" spans="1:1">
      <c r="A230" s="3">
        <v>228</v>
      </c>
    </row>
    <row r="231" spans="1:1">
      <c r="A231" s="3">
        <v>229</v>
      </c>
    </row>
    <row r="232" spans="1:1">
      <c r="A232" s="3">
        <v>230</v>
      </c>
    </row>
    <row r="233" spans="1:1">
      <c r="A233" s="3">
        <v>231</v>
      </c>
    </row>
    <row r="234" spans="1:1">
      <c r="A234" s="3">
        <v>232</v>
      </c>
    </row>
    <row r="235" spans="1:1">
      <c r="A235" s="3">
        <v>233</v>
      </c>
    </row>
    <row r="236" spans="1:1">
      <c r="A236" s="3">
        <v>234</v>
      </c>
    </row>
    <row r="237" spans="1:1">
      <c r="A237" s="3">
        <v>235</v>
      </c>
    </row>
    <row r="238" spans="1:1">
      <c r="A238" s="3">
        <v>236</v>
      </c>
    </row>
    <row r="239" spans="1:1">
      <c r="A239" s="3">
        <v>237</v>
      </c>
    </row>
    <row r="240" spans="1:1">
      <c r="A240" s="3">
        <v>238</v>
      </c>
    </row>
    <row r="241" spans="1:1">
      <c r="A241" s="3">
        <v>239</v>
      </c>
    </row>
    <row r="242" spans="1:1">
      <c r="A242" s="3">
        <v>240</v>
      </c>
    </row>
    <row r="243" spans="1:1">
      <c r="A243" s="3">
        <v>241</v>
      </c>
    </row>
    <row r="244" spans="1:1">
      <c r="A244" s="3">
        <v>242</v>
      </c>
    </row>
    <row r="245" spans="1:1">
      <c r="A245" s="3">
        <v>243</v>
      </c>
    </row>
    <row r="246" spans="1:1">
      <c r="A246" s="3">
        <v>244</v>
      </c>
    </row>
    <row r="247" spans="1:1">
      <c r="A247" s="3">
        <v>245</v>
      </c>
    </row>
    <row r="248" spans="1:1">
      <c r="A248" s="3">
        <v>246</v>
      </c>
    </row>
    <row r="249" spans="1:1">
      <c r="A249" s="3">
        <v>247</v>
      </c>
    </row>
    <row r="250" spans="1:1">
      <c r="A250" s="3">
        <v>248</v>
      </c>
    </row>
    <row r="251" spans="1:1">
      <c r="A251" s="3">
        <v>249</v>
      </c>
    </row>
    <row r="252" spans="1:1">
      <c r="A252" s="3">
        <v>250</v>
      </c>
    </row>
    <row r="253" spans="1:1">
      <c r="A253" s="3">
        <v>251</v>
      </c>
    </row>
    <row r="254" spans="1:1">
      <c r="A254" s="3">
        <v>252</v>
      </c>
    </row>
    <row r="255" spans="1:1">
      <c r="A255" s="3">
        <v>253</v>
      </c>
    </row>
    <row r="256" spans="1:1">
      <c r="A256" s="3">
        <v>254</v>
      </c>
    </row>
    <row r="257" spans="1:1">
      <c r="A257" s="3">
        <v>255</v>
      </c>
    </row>
    <row r="258" spans="1:1">
      <c r="A258" s="3">
        <v>256</v>
      </c>
    </row>
    <row r="259" spans="1:1">
      <c r="A259" s="3">
        <v>257</v>
      </c>
    </row>
    <row r="260" spans="1:1">
      <c r="A260" s="3">
        <v>258</v>
      </c>
    </row>
    <row r="261" spans="1:1">
      <c r="A261" s="3">
        <v>259</v>
      </c>
    </row>
    <row r="262" spans="1:1">
      <c r="A262" s="3">
        <v>260</v>
      </c>
    </row>
    <row r="263" spans="1:1">
      <c r="A263" s="3">
        <v>261</v>
      </c>
    </row>
    <row r="264" spans="1:1">
      <c r="A264" s="3">
        <v>262</v>
      </c>
    </row>
    <row r="265" spans="1:1">
      <c r="A265" s="3">
        <v>263</v>
      </c>
    </row>
    <row r="266" spans="1:1">
      <c r="A266" s="3">
        <v>264</v>
      </c>
    </row>
    <row r="267" spans="1:1">
      <c r="A267" s="3">
        <v>265</v>
      </c>
    </row>
    <row r="268" spans="1:1">
      <c r="A268" s="3">
        <v>266</v>
      </c>
    </row>
    <row r="269" spans="1:1">
      <c r="A269" s="3">
        <v>267</v>
      </c>
    </row>
    <row r="270" spans="1:1">
      <c r="A270" s="3">
        <v>268</v>
      </c>
    </row>
    <row r="271" spans="1:1">
      <c r="A271" s="3">
        <v>269</v>
      </c>
    </row>
    <row r="272" spans="1:1">
      <c r="A272" s="3">
        <v>270</v>
      </c>
    </row>
    <row r="273" spans="1:1">
      <c r="A273" s="3">
        <v>271</v>
      </c>
    </row>
    <row r="274" spans="1:1">
      <c r="A274" s="3">
        <v>272</v>
      </c>
    </row>
    <row r="275" spans="1:1">
      <c r="A275" s="3">
        <v>273</v>
      </c>
    </row>
    <row r="276" spans="1:1">
      <c r="A276" s="3">
        <v>274</v>
      </c>
    </row>
    <row r="277" spans="1:1">
      <c r="A277" s="3">
        <v>275</v>
      </c>
    </row>
    <row r="278" spans="1:1">
      <c r="A278" s="3">
        <v>276</v>
      </c>
    </row>
    <row r="279" spans="1:1">
      <c r="A279" s="3">
        <v>277</v>
      </c>
    </row>
    <row r="280" spans="1:1">
      <c r="A280" s="3">
        <v>278</v>
      </c>
    </row>
    <row r="281" spans="1:1">
      <c r="A281" s="3">
        <v>279</v>
      </c>
    </row>
    <row r="282" spans="1:1">
      <c r="A282" s="3">
        <v>280</v>
      </c>
    </row>
    <row r="283" spans="1:1">
      <c r="A283" s="3">
        <v>281</v>
      </c>
    </row>
    <row r="284" spans="1:1">
      <c r="A284" s="3">
        <v>282</v>
      </c>
    </row>
    <row r="285" spans="1:1">
      <c r="A285" s="3">
        <v>283</v>
      </c>
    </row>
    <row r="286" spans="1:1">
      <c r="A286" s="3">
        <v>284</v>
      </c>
    </row>
    <row r="287" spans="1:1">
      <c r="A287" s="3">
        <v>285</v>
      </c>
    </row>
    <row r="288" spans="1:1">
      <c r="A288" s="3">
        <v>286</v>
      </c>
    </row>
    <row r="289" spans="1:1">
      <c r="A289" s="3">
        <v>287</v>
      </c>
    </row>
    <row r="290" spans="1:1">
      <c r="A290" s="3">
        <v>288</v>
      </c>
    </row>
    <row r="291" spans="1:1">
      <c r="A291" s="3">
        <v>289</v>
      </c>
    </row>
    <row r="292" spans="1:1">
      <c r="A292" s="3">
        <v>290</v>
      </c>
    </row>
    <row r="293" spans="1:1">
      <c r="A293" s="3">
        <v>291</v>
      </c>
    </row>
    <row r="294" spans="1:1">
      <c r="A294" s="3">
        <v>292</v>
      </c>
    </row>
    <row r="295" spans="1:1">
      <c r="A295" s="3">
        <v>293</v>
      </c>
    </row>
    <row r="296" spans="1:1">
      <c r="A296" s="3">
        <v>294</v>
      </c>
    </row>
    <row r="297" spans="1:1">
      <c r="A297" s="3">
        <v>295</v>
      </c>
    </row>
    <row r="298" spans="1:1">
      <c r="A298" s="3">
        <v>296</v>
      </c>
    </row>
    <row r="299" spans="1:1">
      <c r="A299" s="3">
        <v>297</v>
      </c>
    </row>
    <row r="300" spans="1:1">
      <c r="A300" s="3">
        <v>298</v>
      </c>
    </row>
    <row r="301" spans="1:1">
      <c r="A301" s="3">
        <v>299</v>
      </c>
    </row>
    <row r="302" spans="1:1">
      <c r="A302" s="3">
        <v>300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1"/>
  <sheetViews>
    <sheetView workbookViewId="0">
      <selection activeCell="I2" sqref="I2"/>
    </sheetView>
  </sheetViews>
  <sheetFormatPr defaultColWidth="9" defaultRowHeight="13.5"/>
  <sheetData>
    <row r="1" ht="14.25" spans="1:11">
      <c r="A1" t="s">
        <v>1018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>
      <c r="A2">
        <v>1</v>
      </c>
      <c r="B2">
        <f>INT([6]怪物模板及强度投放规划!Z646)</f>
        <v>6</v>
      </c>
      <c r="C2">
        <f>INT([6]怪物模板及强度投放规划!AA646)</f>
        <v>335</v>
      </c>
      <c r="D2">
        <f>INT([6]怪物模板及强度投放规划!AB646)</f>
        <v>4</v>
      </c>
      <c r="E2">
        <f>INT([6]怪物模板及强度投放规划!AC646)</f>
        <v>4</v>
      </c>
      <c r="F2">
        <f>INT([6]怪物模板及强度投放规划!AD646)</f>
        <v>4</v>
      </c>
      <c r="G2">
        <f>INT([6]怪物模板及强度投放规划!AE646)</f>
        <v>2</v>
      </c>
      <c r="H2">
        <f>INT([6]怪物模板及强度投放规划!AF646)</f>
        <v>1</v>
      </c>
      <c r="I2">
        <f>INT([6]怪物模板及强度投放规划!AG646)</f>
        <v>1</v>
      </c>
      <c r="J2">
        <f>INT([6]怪物模板及强度投放规划!AH646)</f>
        <v>1</v>
      </c>
      <c r="K2">
        <f>INT([6]怪物模板及强度投放规划!AI646)</f>
        <v>2</v>
      </c>
    </row>
    <row r="3" spans="1:11">
      <c r="A3">
        <v>2</v>
      </c>
      <c r="B3">
        <f>INT([6]怪物模板及强度投放规划!Z647)</f>
        <v>9</v>
      </c>
      <c r="C3">
        <f>INT([6]怪物模板及强度投放规划!AA647)</f>
        <v>542</v>
      </c>
      <c r="D3">
        <f>INT([6]怪物模板及强度投放规划!AB647)</f>
        <v>6</v>
      </c>
      <c r="E3">
        <f>INT([6]怪物模板及强度投放规划!AC647)</f>
        <v>6</v>
      </c>
      <c r="F3">
        <f>INT([6]怪物模板及强度投放规划!AD647)</f>
        <v>6</v>
      </c>
      <c r="G3">
        <f>INT([6]怪物模板及强度投放规划!AE647)</f>
        <v>3</v>
      </c>
      <c r="H3">
        <f>INT([6]怪物模板及强度投放规划!AF647)</f>
        <v>2</v>
      </c>
      <c r="I3">
        <f>INT([6]怪物模板及强度投放规划!AG647)</f>
        <v>2</v>
      </c>
      <c r="J3">
        <f>INT([6]怪物模板及强度投放规划!AH647)</f>
        <v>1</v>
      </c>
      <c r="K3">
        <f>INT([6]怪物模板及强度投放规划!AI647)</f>
        <v>3</v>
      </c>
    </row>
    <row r="4" spans="1:11">
      <c r="A4">
        <v>3</v>
      </c>
      <c r="B4">
        <f>INT([6]怪物模板及强度投放规划!Z648)</f>
        <v>14</v>
      </c>
      <c r="C4">
        <f>INT([6]怪物模板及强度投放规划!AA648)</f>
        <v>782</v>
      </c>
      <c r="D4">
        <f>INT([6]怪物模板及强度投放规划!AB648)</f>
        <v>9</v>
      </c>
      <c r="E4">
        <f>INT([6]怪物模板及强度投放规划!AC648)</f>
        <v>9</v>
      </c>
      <c r="F4">
        <f>INT([6]怪物模板及强度投放规划!AD648)</f>
        <v>9</v>
      </c>
      <c r="G4">
        <f>INT([6]怪物模板及强度投放规划!AE648)</f>
        <v>4</v>
      </c>
      <c r="H4">
        <f>INT([6]怪物模板及强度投放规划!AF648)</f>
        <v>3</v>
      </c>
      <c r="I4">
        <f>INT([6]怪物模板及强度投放规划!AG648)</f>
        <v>3</v>
      </c>
      <c r="J4">
        <f>INT([6]怪物模板及强度投放规划!AH648)</f>
        <v>2</v>
      </c>
      <c r="K4">
        <f>INT([6]怪物模板及强度投放规划!AI648)</f>
        <v>4</v>
      </c>
    </row>
    <row r="5" spans="1:11">
      <c r="A5">
        <v>4</v>
      </c>
      <c r="B5">
        <f>INT([6]怪物模板及强度投放规划!Z649)</f>
        <v>19</v>
      </c>
      <c r="C5">
        <f>INT([6]怪物模板及强度投放规划!AA649)</f>
        <v>1053</v>
      </c>
      <c r="D5">
        <f>INT([6]怪物模板及强度投放规划!AB649)</f>
        <v>12</v>
      </c>
      <c r="E5">
        <f>INT([6]怪物模板及强度投放规划!AC649)</f>
        <v>12</v>
      </c>
      <c r="F5">
        <f>INT([6]怪物模板及强度投放规划!AD649)</f>
        <v>12</v>
      </c>
      <c r="G5">
        <f>INT([6]怪物模板及强度投放规划!AE649)</f>
        <v>6</v>
      </c>
      <c r="H5">
        <f>INT([6]怪物模板及强度投放规划!AF649)</f>
        <v>5</v>
      </c>
      <c r="I5">
        <f>INT([6]怪物模板及强度投放规划!AG649)</f>
        <v>4</v>
      </c>
      <c r="J5">
        <f>INT([6]怪物模板及强度投放规划!AH649)</f>
        <v>3</v>
      </c>
      <c r="K5">
        <f>INT([6]怪物模板及强度投放规划!AI649)</f>
        <v>6</v>
      </c>
    </row>
    <row r="6" spans="1:11">
      <c r="A6">
        <v>5</v>
      </c>
      <c r="B6">
        <f>INT([6]怪物模板及强度投放规划!Z650)</f>
        <v>24</v>
      </c>
      <c r="C6">
        <f>INT([6]怪物模板及强度投放规划!AA650)</f>
        <v>1356</v>
      </c>
      <c r="D6">
        <f>INT([6]怪物模板及强度投放规划!AB650)</f>
        <v>16</v>
      </c>
      <c r="E6">
        <f>INT([6]怪物模板及强度投放规划!AC650)</f>
        <v>16</v>
      </c>
      <c r="F6">
        <f>INT([6]怪物模板及强度投放规划!AD650)</f>
        <v>16</v>
      </c>
      <c r="G6">
        <f>INT([6]怪物模板及强度投放规划!AE650)</f>
        <v>8</v>
      </c>
      <c r="H6">
        <f>INT([6]怪物模板及强度投放规划!AF650)</f>
        <v>6</v>
      </c>
      <c r="I6">
        <f>INT([6]怪物模板及强度投放规划!AG650)</f>
        <v>5</v>
      </c>
      <c r="J6">
        <f>INT([6]怪物模板及强度投放规划!AH650)</f>
        <v>4</v>
      </c>
      <c r="K6">
        <f>INT([6]怪物模板及强度投放规划!AI650)</f>
        <v>8</v>
      </c>
    </row>
    <row r="7" spans="1:11">
      <c r="A7">
        <v>6</v>
      </c>
      <c r="B7">
        <f>INT([6]怪物模板及强度投放规划!Z651)</f>
        <v>30</v>
      </c>
      <c r="C7">
        <f>INT([6]怪物模板及强度投放规划!AA651)</f>
        <v>1692</v>
      </c>
      <c r="D7">
        <f>INT([6]怪物模板及强度投放规划!AB651)</f>
        <v>20</v>
      </c>
      <c r="E7">
        <f>INT([6]怪物模板及强度投放规划!AC651)</f>
        <v>20</v>
      </c>
      <c r="F7">
        <f>INT([6]怪物模板及强度投放规划!AD651)</f>
        <v>20</v>
      </c>
      <c r="G7">
        <f>INT([6]怪物模板及强度投放规划!AE651)</f>
        <v>10</v>
      </c>
      <c r="H7">
        <f>INT([6]怪物模板及强度投放规划!AF651)</f>
        <v>8</v>
      </c>
      <c r="I7">
        <f>INT([6]怪物模板及强度投放规划!AG651)</f>
        <v>6</v>
      </c>
      <c r="J7">
        <f>INT([6]怪物模板及强度投放规划!AH651)</f>
        <v>5</v>
      </c>
      <c r="K7">
        <f>INT([6]怪物模板及强度投放规划!AI651)</f>
        <v>10</v>
      </c>
    </row>
    <row r="8" spans="1:11">
      <c r="A8">
        <v>7</v>
      </c>
      <c r="B8">
        <f>INT([6]怪物模板及强度投放规划!Z652)</f>
        <v>37</v>
      </c>
      <c r="C8">
        <f>INT([6]怪物模板及强度投放规划!AA652)</f>
        <v>2059</v>
      </c>
      <c r="D8">
        <f>INT([6]怪物模板及强度投放规划!AB652)</f>
        <v>24</v>
      </c>
      <c r="E8">
        <f>INT([6]怪物模板及强度投放规划!AC652)</f>
        <v>24</v>
      </c>
      <c r="F8">
        <f>INT([6]怪物模板及强度投放规划!AD652)</f>
        <v>24</v>
      </c>
      <c r="G8">
        <f>INT([6]怪物模板及强度投放规划!AE652)</f>
        <v>12</v>
      </c>
      <c r="H8">
        <f>INT([6]怪物模板及强度投放规划!AF652)</f>
        <v>9</v>
      </c>
      <c r="I8">
        <f>INT([6]怪物模板及强度投放规划!AG652)</f>
        <v>7</v>
      </c>
      <c r="J8">
        <f>INT([6]怪物模板及强度投放规划!AH652)</f>
        <v>6</v>
      </c>
      <c r="K8">
        <f>INT([6]怪物模板及强度投放规划!AI652)</f>
        <v>12</v>
      </c>
    </row>
    <row r="9" spans="1:11">
      <c r="A9">
        <v>8</v>
      </c>
      <c r="B9">
        <f>INT([6]怪物模板及强度投放规划!Z653)</f>
        <v>44</v>
      </c>
      <c r="C9">
        <f>INT([6]怪物模板及强度投放规划!AA653)</f>
        <v>2458</v>
      </c>
      <c r="D9">
        <f>INT([6]怪物模板及强度投放规划!AB653)</f>
        <v>29</v>
      </c>
      <c r="E9">
        <f>INT([6]怪物模板及强度投放规划!AC653)</f>
        <v>29</v>
      </c>
      <c r="F9">
        <f>INT([6]怪物模板及强度投放规划!AD653)</f>
        <v>29</v>
      </c>
      <c r="G9">
        <f>INT([6]怪物模板及强度投放规划!AE653)</f>
        <v>14</v>
      </c>
      <c r="H9">
        <f>INT([6]怪物模板及强度投放规划!AF653)</f>
        <v>11</v>
      </c>
      <c r="I9">
        <f>INT([6]怪物模板及强度投放规划!AG653)</f>
        <v>9</v>
      </c>
      <c r="J9">
        <f>INT([6]怪物模板及强度投放规划!AH653)</f>
        <v>7</v>
      </c>
      <c r="K9">
        <f>INT([6]怪物模板及强度投放规划!AI653)</f>
        <v>14</v>
      </c>
    </row>
    <row r="10" spans="1:11">
      <c r="A10">
        <v>9</v>
      </c>
      <c r="B10">
        <f>INT([6]怪物模板及强度投放规划!Z654)</f>
        <v>52</v>
      </c>
      <c r="C10">
        <f>INT([6]怪物模板及强度投放规划!AA654)</f>
        <v>2889</v>
      </c>
      <c r="D10">
        <f>INT([6]怪物模板及强度投放规划!AB654)</f>
        <v>35</v>
      </c>
      <c r="E10">
        <f>INT([6]怪物模板及强度投放规划!AC654)</f>
        <v>35</v>
      </c>
      <c r="F10">
        <f>INT([6]怪物模板及强度投放规划!AD654)</f>
        <v>35</v>
      </c>
      <c r="G10">
        <f>INT([6]怪物模板及强度投放规划!AE654)</f>
        <v>17</v>
      </c>
      <c r="H10">
        <f>INT([6]怪物模板及强度投放规划!AF654)</f>
        <v>14</v>
      </c>
      <c r="I10">
        <f>INT([6]怪物模板及强度投放规划!AG654)</f>
        <v>11</v>
      </c>
      <c r="J10">
        <f>INT([6]怪物模板及强度投放规划!AH654)</f>
        <v>8</v>
      </c>
      <c r="K10">
        <f>INT([6]怪物模板及强度投放规划!AI654)</f>
        <v>17</v>
      </c>
    </row>
    <row r="11" spans="1:11">
      <c r="A11">
        <v>10</v>
      </c>
      <c r="B11">
        <f>INT([6]怪物模板及强度投放规划!Z655)</f>
        <v>60</v>
      </c>
      <c r="C11">
        <f>INT([6]怪物模板及强度投放规划!AA655)</f>
        <v>3352</v>
      </c>
      <c r="D11">
        <f>INT([6]怪物模板及强度投放规划!AB655)</f>
        <v>40</v>
      </c>
      <c r="E11">
        <f>INT([6]怪物模板及强度投放规划!AC655)</f>
        <v>40</v>
      </c>
      <c r="F11">
        <f>INT([6]怪物模板及强度投放规划!AD655)</f>
        <v>40</v>
      </c>
      <c r="G11">
        <f>INT([6]怪物模板及强度投放规划!AE655)</f>
        <v>20</v>
      </c>
      <c r="H11">
        <f>INT([6]怪物模板及强度投放规划!AF655)</f>
        <v>16</v>
      </c>
      <c r="I11">
        <f>INT([6]怪物模板及强度投放规划!AG655)</f>
        <v>13</v>
      </c>
      <c r="J11">
        <f>INT([6]怪物模板及强度投放规划!AH655)</f>
        <v>10</v>
      </c>
      <c r="K11">
        <f>INT([6]怪物模板及强度投放规划!AI655)</f>
        <v>20</v>
      </c>
    </row>
    <row r="12" spans="1:11">
      <c r="A12">
        <v>11</v>
      </c>
      <c r="B12">
        <f>INT([6]怪物模板及强度投放规划!Z656)</f>
        <v>69</v>
      </c>
      <c r="C12">
        <f>INT([6]怪物模板及强度投放规划!AA656)</f>
        <v>3847</v>
      </c>
      <c r="D12">
        <f>INT([6]怪物模板及强度投放规划!AB656)</f>
        <v>46</v>
      </c>
      <c r="E12">
        <f>INT([6]怪物模板及强度投放规划!AC656)</f>
        <v>46</v>
      </c>
      <c r="F12">
        <f>INT([6]怪物模板及强度投放规划!AD656)</f>
        <v>46</v>
      </c>
      <c r="G12">
        <f>INT([6]怪物模板及强度投放规划!AE656)</f>
        <v>23</v>
      </c>
      <c r="H12">
        <f>INT([6]怪物模板及强度投放规划!AF656)</f>
        <v>18</v>
      </c>
      <c r="I12">
        <f>INT([6]怪物模板及强度投放规划!AG656)</f>
        <v>14</v>
      </c>
      <c r="J12">
        <f>INT([6]怪物模板及强度投放规划!AH656)</f>
        <v>11</v>
      </c>
      <c r="K12">
        <f>INT([6]怪物模板及强度投放规划!AI656)</f>
        <v>23</v>
      </c>
    </row>
    <row r="13" spans="1:11">
      <c r="A13">
        <v>12</v>
      </c>
      <c r="B13">
        <f>INT([6]怪物模板及强度投放规划!Z657)</f>
        <v>79</v>
      </c>
      <c r="C13">
        <f>INT([6]怪物模板及强度投放规划!AA657)</f>
        <v>4374</v>
      </c>
      <c r="D13">
        <f>INT([6]怪物模板及强度投放规划!AB657)</f>
        <v>53</v>
      </c>
      <c r="E13">
        <f>INT([6]怪物模板及强度投放规划!AC657)</f>
        <v>53</v>
      </c>
      <c r="F13">
        <f>INT([6]怪物模板及强度投放规划!AD657)</f>
        <v>53</v>
      </c>
      <c r="G13">
        <f>INT([6]怪物模板及强度投放规划!AE657)</f>
        <v>26</v>
      </c>
      <c r="H13">
        <f>INT([6]怪物模板及强度投放规划!AF657)</f>
        <v>21</v>
      </c>
      <c r="I13">
        <f>INT([6]怪物模板及强度投放规划!AG657)</f>
        <v>16</v>
      </c>
      <c r="J13">
        <f>INT([6]怪物模板及强度投放规划!AH657)</f>
        <v>13</v>
      </c>
      <c r="K13">
        <f>INT([6]怪物模板及强度投放规划!AI657)</f>
        <v>26</v>
      </c>
    </row>
    <row r="14" spans="1:11">
      <c r="A14">
        <v>13</v>
      </c>
      <c r="B14">
        <f>INT([6]怪物模板及强度投放规划!Z658)</f>
        <v>89</v>
      </c>
      <c r="C14">
        <f>INT([6]怪物模板及强度投放规划!AA658)</f>
        <v>4932</v>
      </c>
      <c r="D14">
        <f>INT([6]怪物模板及强度投放规划!AB658)</f>
        <v>59</v>
      </c>
      <c r="E14">
        <f>INT([6]怪物模板及强度投放规划!AC658)</f>
        <v>59</v>
      </c>
      <c r="F14">
        <f>INT([6]怪物模板及强度投放规划!AD658)</f>
        <v>59</v>
      </c>
      <c r="G14">
        <f>INT([6]怪物模板及强度投放规划!AE658)</f>
        <v>29</v>
      </c>
      <c r="H14">
        <f>INT([6]怪物模板及强度投放规划!AF658)</f>
        <v>23</v>
      </c>
      <c r="I14">
        <f>INT([6]怪物模板及强度投放规划!AG658)</f>
        <v>19</v>
      </c>
      <c r="J14">
        <f>INT([6]怪物模板及强度投放规划!AH658)</f>
        <v>14</v>
      </c>
      <c r="K14">
        <f>INT([6]怪物模板及强度投放规划!AI658)</f>
        <v>29</v>
      </c>
    </row>
    <row r="15" spans="1:11">
      <c r="A15">
        <v>14</v>
      </c>
      <c r="B15">
        <f>INT([6]怪物模板及强度投放规划!Z659)</f>
        <v>100</v>
      </c>
      <c r="C15">
        <f>INT([6]怪物模板及强度投放规划!AA659)</f>
        <v>5523</v>
      </c>
      <c r="D15">
        <f>INT([6]怪物模板及强度投放规划!AB659)</f>
        <v>66</v>
      </c>
      <c r="E15">
        <f>INT([6]怪物模板及强度投放规划!AC659)</f>
        <v>66</v>
      </c>
      <c r="F15">
        <f>INT([6]怪物模板及强度投放规划!AD659)</f>
        <v>66</v>
      </c>
      <c r="G15">
        <f>INT([6]怪物模板及强度投放规划!AE659)</f>
        <v>33</v>
      </c>
      <c r="H15">
        <f>INT([6]怪物模板及强度投放规划!AF659)</f>
        <v>26</v>
      </c>
      <c r="I15">
        <f>INT([6]怪物模板及强度投放规划!AG659)</f>
        <v>21</v>
      </c>
      <c r="J15">
        <f>INT([6]怪物模板及强度投放规划!AH659)</f>
        <v>16</v>
      </c>
      <c r="K15">
        <f>INT([6]怪物模板及强度投放规划!AI659)</f>
        <v>33</v>
      </c>
    </row>
    <row r="16" spans="1:11">
      <c r="A16">
        <v>15</v>
      </c>
      <c r="B16">
        <f>INT([6]怪物模板及强度投放规划!Z660)</f>
        <v>111</v>
      </c>
      <c r="C16">
        <f>INT([6]怪物模板及强度投放规划!AA660)</f>
        <v>6146</v>
      </c>
      <c r="D16">
        <f>INT([6]怪物模板及强度投放规划!AB660)</f>
        <v>74</v>
      </c>
      <c r="E16">
        <f>INT([6]怪物模板及强度投放规划!AC660)</f>
        <v>74</v>
      </c>
      <c r="F16">
        <f>INT([6]怪物模板及强度投放规划!AD660)</f>
        <v>74</v>
      </c>
      <c r="G16">
        <f>INT([6]怪物模板及强度投放规划!AE660)</f>
        <v>37</v>
      </c>
      <c r="H16">
        <f>INT([6]怪物模板及强度投放规划!AF660)</f>
        <v>29</v>
      </c>
      <c r="I16">
        <f>INT([6]怪物模板及强度投放规划!AG660)</f>
        <v>23</v>
      </c>
      <c r="J16">
        <f>INT([6]怪物模板及强度投放规划!AH660)</f>
        <v>18</v>
      </c>
      <c r="K16">
        <f>INT([6]怪物模板及强度投放规划!AI660)</f>
        <v>37</v>
      </c>
    </row>
    <row r="17" spans="1:11">
      <c r="A17">
        <v>16</v>
      </c>
      <c r="B17">
        <f>INT([6]怪物模板及强度投放规划!Z661)</f>
        <v>123</v>
      </c>
      <c r="C17">
        <f>INT([6]怪物模板及强度投放规划!AA661)</f>
        <v>6800</v>
      </c>
      <c r="D17">
        <f>INT([6]怪物模板及强度投放规划!AB661)</f>
        <v>82</v>
      </c>
      <c r="E17">
        <f>INT([6]怪物模板及强度投放规划!AC661)</f>
        <v>82</v>
      </c>
      <c r="F17">
        <f>INT([6]怪物模板及强度投放规划!AD661)</f>
        <v>82</v>
      </c>
      <c r="G17">
        <f>INT([6]怪物模板及强度投放规划!AE661)</f>
        <v>41</v>
      </c>
      <c r="H17">
        <f>INT([6]怪物模板及强度投放规划!AF661)</f>
        <v>32</v>
      </c>
      <c r="I17">
        <f>INT([6]怪物模板及强度投放规划!AG661)</f>
        <v>26</v>
      </c>
      <c r="J17">
        <f>INT([6]怪物模板及强度投放规划!AH661)</f>
        <v>20</v>
      </c>
      <c r="K17">
        <f>INT([6]怪物模板及强度投放规划!AI661)</f>
        <v>41</v>
      </c>
    </row>
    <row r="18" spans="1:11">
      <c r="A18">
        <v>17</v>
      </c>
      <c r="B18">
        <f>INT([6]怪物模板及强度投放规划!Z662)</f>
        <v>136</v>
      </c>
      <c r="C18">
        <f>INT([6]怪物模板及强度投放规划!AA662)</f>
        <v>7486</v>
      </c>
      <c r="D18">
        <f>INT([6]怪物模板及强度投放规划!AB662)</f>
        <v>90</v>
      </c>
      <c r="E18">
        <f>INT([6]怪物模板及强度投放规划!AC662)</f>
        <v>90</v>
      </c>
      <c r="F18">
        <f>INT([6]怪物模板及强度投放规划!AD662)</f>
        <v>90</v>
      </c>
      <c r="G18">
        <f>INT([6]怪物模板及强度投放规划!AE662)</f>
        <v>45</v>
      </c>
      <c r="H18">
        <f>INT([6]怪物模板及强度投放规划!AF662)</f>
        <v>36</v>
      </c>
      <c r="I18">
        <f>INT([6]怪物模板及强度投放规划!AG662)</f>
        <v>29</v>
      </c>
      <c r="J18">
        <f>INT([6]怪物模板及强度投放规划!AH662)</f>
        <v>22</v>
      </c>
      <c r="K18">
        <f>INT([6]怪物模板及强度投放规划!AI662)</f>
        <v>45</v>
      </c>
    </row>
    <row r="19" spans="1:11">
      <c r="A19">
        <v>18</v>
      </c>
      <c r="B19">
        <f>INT([6]怪物模板及强度投放规划!Z663)</f>
        <v>149</v>
      </c>
      <c r="C19">
        <f>INT([6]怪物模板及强度投放规划!AA663)</f>
        <v>8205</v>
      </c>
      <c r="D19">
        <f>INT([6]怪物模板及强度投放规划!AB663)</f>
        <v>99</v>
      </c>
      <c r="E19">
        <f>INT([6]怪物模板及强度投放规划!AC663)</f>
        <v>99</v>
      </c>
      <c r="F19">
        <f>INT([6]怪物模板及强度投放规划!AD663)</f>
        <v>99</v>
      </c>
      <c r="G19">
        <f>INT([6]怪物模板及强度投放规划!AE663)</f>
        <v>49</v>
      </c>
      <c r="H19">
        <f>INT([6]怪物模板及强度投放规划!AF663)</f>
        <v>39</v>
      </c>
      <c r="I19">
        <f>INT([6]怪物模板及强度投放规划!AG663)</f>
        <v>31</v>
      </c>
      <c r="J19">
        <f>INT([6]怪物模板及强度投放规划!AH663)</f>
        <v>24</v>
      </c>
      <c r="K19">
        <f>INT([6]怪物模板及强度投放规划!AI663)</f>
        <v>49</v>
      </c>
    </row>
    <row r="20" spans="1:11">
      <c r="A20">
        <v>19</v>
      </c>
      <c r="B20">
        <f>INT([6]怪物模板及强度投放规划!Z664)</f>
        <v>162</v>
      </c>
      <c r="C20">
        <f>INT([6]怪物模板及强度投放规划!AA664)</f>
        <v>8955</v>
      </c>
      <c r="D20">
        <f>INT([6]怪物模板及强度投放规划!AB664)</f>
        <v>108</v>
      </c>
      <c r="E20">
        <f>INT([6]怪物模板及强度投放规划!AC664)</f>
        <v>108</v>
      </c>
      <c r="F20">
        <f>INT([6]怪物模板及强度投放规划!AD664)</f>
        <v>108</v>
      </c>
      <c r="G20">
        <f>INT([6]怪物模板及强度投放规划!AE664)</f>
        <v>54</v>
      </c>
      <c r="H20">
        <f>INT([6]怪物模板及强度投放规划!AF664)</f>
        <v>43</v>
      </c>
      <c r="I20">
        <f>INT([6]怪物模板及强度投放规划!AG664)</f>
        <v>34</v>
      </c>
      <c r="J20">
        <f>INT([6]怪物模板及强度投放规划!AH664)</f>
        <v>27</v>
      </c>
      <c r="K20">
        <f>INT([6]怪物模板及强度投放规划!AI664)</f>
        <v>54</v>
      </c>
    </row>
    <row r="21" spans="1:11">
      <c r="A21">
        <v>20</v>
      </c>
      <c r="B21">
        <f>INT([6]怪物模板及强度投放规划!Z665)</f>
        <v>177</v>
      </c>
      <c r="C21">
        <f>INT([6]怪物模板及强度投放规划!AA665)</f>
        <v>9737</v>
      </c>
      <c r="D21">
        <f>INT([6]怪物模板及强度投放规划!AB665)</f>
        <v>118</v>
      </c>
      <c r="E21">
        <f>INT([6]怪物模板及强度投放规划!AC665)</f>
        <v>118</v>
      </c>
      <c r="F21">
        <f>INT([6]怪物模板及强度投放规划!AD665)</f>
        <v>118</v>
      </c>
      <c r="G21">
        <f>INT([6]怪物模板及强度投放规划!AE665)</f>
        <v>59</v>
      </c>
      <c r="H21">
        <f>INT([6]怪物模板及强度投放规划!AF665)</f>
        <v>47</v>
      </c>
      <c r="I21">
        <f>INT([6]怪物模板及强度投放规划!AG665)</f>
        <v>37</v>
      </c>
      <c r="J21">
        <f>INT([6]怪物模板及强度投放规划!AH665)</f>
        <v>29</v>
      </c>
      <c r="K21">
        <f>INT([6]怪物模板及强度投放规划!AI665)</f>
        <v>59</v>
      </c>
    </row>
    <row r="22" spans="1:11">
      <c r="A22">
        <v>21</v>
      </c>
      <c r="B22">
        <f>INT([6]怪物模板及强度投放规划!Z666)</f>
        <v>191</v>
      </c>
      <c r="C22">
        <f>INT([6]怪物模板及强度投放规划!AA666)</f>
        <v>10552</v>
      </c>
      <c r="D22">
        <f>INT([6]怪物模板及强度投放规划!AB666)</f>
        <v>127</v>
      </c>
      <c r="E22">
        <f>INT([6]怪物模板及强度投放规划!AC666)</f>
        <v>127</v>
      </c>
      <c r="F22">
        <f>INT([6]怪物模板及强度投放规划!AD666)</f>
        <v>127</v>
      </c>
      <c r="G22">
        <f>INT([6]怪物模板及强度投放规划!AE666)</f>
        <v>63</v>
      </c>
      <c r="H22">
        <f>INT([6]怪物模板及强度投放规划!AF666)</f>
        <v>51</v>
      </c>
      <c r="I22">
        <f>INT([6]怪物模板及强度投放规划!AG666)</f>
        <v>40</v>
      </c>
      <c r="J22">
        <f>INT([6]怪物模板及强度投放规划!AH666)</f>
        <v>31</v>
      </c>
      <c r="K22">
        <f>INT([6]怪物模板及强度投放规划!AI666)</f>
        <v>63</v>
      </c>
    </row>
    <row r="23" spans="1:11">
      <c r="A23">
        <v>22</v>
      </c>
      <c r="B23">
        <f>INT([6]怪物模板及强度投放规划!Z667)</f>
        <v>207</v>
      </c>
      <c r="C23">
        <f>INT([6]怪物模板及强度投放规划!AA667)</f>
        <v>11398</v>
      </c>
      <c r="D23">
        <f>INT([6]怪物模板及强度投放规划!AB667)</f>
        <v>138</v>
      </c>
      <c r="E23">
        <f>INT([6]怪物模板及强度投放规划!AC667)</f>
        <v>138</v>
      </c>
      <c r="F23">
        <f>INT([6]怪物模板及强度投放规划!AD667)</f>
        <v>138</v>
      </c>
      <c r="G23">
        <f>INT([6]怪物模板及强度投放规划!AE667)</f>
        <v>69</v>
      </c>
      <c r="H23">
        <f>INT([6]怪物模板及强度投放规划!AF667)</f>
        <v>55</v>
      </c>
      <c r="I23">
        <f>INT([6]怪物模板及强度投放规划!AG667)</f>
        <v>44</v>
      </c>
      <c r="J23">
        <f>INT([6]怪物模板及强度投放规划!AH667)</f>
        <v>34</v>
      </c>
      <c r="K23">
        <f>INT([6]怪物模板及强度投放规划!AI667)</f>
        <v>69</v>
      </c>
    </row>
    <row r="24" spans="1:11">
      <c r="A24">
        <v>23</v>
      </c>
      <c r="B24">
        <f>INT([6]怪物模板及强度投放规划!Z668)</f>
        <v>223</v>
      </c>
      <c r="C24">
        <f>INT([6]怪物模板及强度投放规划!AA668)</f>
        <v>12276</v>
      </c>
      <c r="D24">
        <f>INT([6]怪物模板及强度投放规划!AB668)</f>
        <v>148</v>
      </c>
      <c r="E24">
        <f>INT([6]怪物模板及强度投放规划!AC668)</f>
        <v>148</v>
      </c>
      <c r="F24">
        <f>INT([6]怪物模板及强度投放规划!AD668)</f>
        <v>148</v>
      </c>
      <c r="G24">
        <f>INT([6]怪物模板及强度投放规划!AE668)</f>
        <v>74</v>
      </c>
      <c r="H24">
        <f>INT([6]怪物模板及强度投放规划!AF668)</f>
        <v>59</v>
      </c>
      <c r="I24">
        <f>INT([6]怪物模板及强度投放规划!AG668)</f>
        <v>47</v>
      </c>
      <c r="J24">
        <f>INT([6]怪物模板及强度投放规划!AH668)</f>
        <v>37</v>
      </c>
      <c r="K24">
        <f>INT([6]怪物模板及强度投放规划!AI668)</f>
        <v>74</v>
      </c>
    </row>
    <row r="25" spans="1:11">
      <c r="A25">
        <v>24</v>
      </c>
      <c r="B25">
        <f>INT([6]怪物模板及强度投放规划!Z669)</f>
        <v>239</v>
      </c>
      <c r="C25">
        <f>INT([6]怪物模板及强度投放规划!AA669)</f>
        <v>13186</v>
      </c>
      <c r="D25">
        <f>INT([6]怪物模板及强度投放规划!AB669)</f>
        <v>159</v>
      </c>
      <c r="E25">
        <f>INT([6]怪物模板及强度投放规划!AC669)</f>
        <v>159</v>
      </c>
      <c r="F25">
        <f>INT([6]怪物模板及强度投放规划!AD669)</f>
        <v>159</v>
      </c>
      <c r="G25">
        <f>INT([6]怪物模板及强度投放规划!AE669)</f>
        <v>79</v>
      </c>
      <c r="H25">
        <f>INT([6]怪物模板及强度投放规划!AF669)</f>
        <v>63</v>
      </c>
      <c r="I25">
        <f>INT([6]怪物模板及强度投放规划!AG669)</f>
        <v>51</v>
      </c>
      <c r="J25">
        <f>INT([6]怪物模板及强度投放规划!AH669)</f>
        <v>39</v>
      </c>
      <c r="K25">
        <f>INT([6]怪物模板及强度投放规划!AI669)</f>
        <v>79</v>
      </c>
    </row>
    <row r="26" spans="1:11">
      <c r="A26">
        <v>25</v>
      </c>
      <c r="B26">
        <f>INT([6]怪物模板及强度投放规划!Z670)</f>
        <v>256</v>
      </c>
      <c r="C26">
        <f>INT([6]怪物模板及强度投放规划!AA670)</f>
        <v>14127</v>
      </c>
      <c r="D26">
        <f>INT([6]怪物模板及强度投放规划!AB670)</f>
        <v>171</v>
      </c>
      <c r="E26">
        <f>INT([6]怪物模板及强度投放规划!AC670)</f>
        <v>171</v>
      </c>
      <c r="F26">
        <f>INT([6]怪物模板及强度投放规划!AD670)</f>
        <v>171</v>
      </c>
      <c r="G26">
        <f>INT([6]怪物模板及强度投放规划!AE670)</f>
        <v>85</v>
      </c>
      <c r="H26">
        <f>INT([6]怪物模板及强度投放规划!AF670)</f>
        <v>68</v>
      </c>
      <c r="I26">
        <f>INT([6]怪物模板及强度投放规划!AG670)</f>
        <v>54</v>
      </c>
      <c r="J26">
        <f>INT([6]怪物模板及强度投放规划!AH670)</f>
        <v>42</v>
      </c>
      <c r="K26">
        <f>INT([6]怪物模板及强度投放规划!AI670)</f>
        <v>85</v>
      </c>
    </row>
    <row r="27" spans="1:11">
      <c r="A27">
        <v>26</v>
      </c>
      <c r="B27">
        <f>INT([6]怪物模板及强度投放规划!Z671)</f>
        <v>274</v>
      </c>
      <c r="C27">
        <f>INT([6]怪物模板及强度投放规划!AA671)</f>
        <v>15101</v>
      </c>
      <c r="D27">
        <f>INT([6]怪物模板及强度投放规划!AB671)</f>
        <v>183</v>
      </c>
      <c r="E27">
        <f>INT([6]怪物模板及强度投放规划!AC671)</f>
        <v>183</v>
      </c>
      <c r="F27">
        <f>INT([6]怪物模板及强度投放规划!AD671)</f>
        <v>183</v>
      </c>
      <c r="G27">
        <f>INT([6]怪物模板及强度投放规划!AE671)</f>
        <v>91</v>
      </c>
      <c r="H27">
        <f>INT([6]怪物模板及强度投放规划!AF671)</f>
        <v>73</v>
      </c>
      <c r="I27">
        <f>INT([6]怪物模板及强度投放规划!AG671)</f>
        <v>58</v>
      </c>
      <c r="J27">
        <f>INT([6]怪物模板及强度投放规划!AH671)</f>
        <v>45</v>
      </c>
      <c r="K27">
        <f>INT([6]怪物模板及强度投放规划!AI671)</f>
        <v>91</v>
      </c>
    </row>
    <row r="28" spans="1:11">
      <c r="A28">
        <v>27</v>
      </c>
      <c r="B28">
        <f>INT([6]怪物模板及强度投放规划!Z672)</f>
        <v>292</v>
      </c>
      <c r="C28">
        <f>INT([6]怪物模板及强度投放规划!AA672)</f>
        <v>16107</v>
      </c>
      <c r="D28">
        <f>INT([6]怪物模板及强度投放规划!AB672)</f>
        <v>195</v>
      </c>
      <c r="E28">
        <f>INT([6]怪物模板及强度投放规划!AC672)</f>
        <v>195</v>
      </c>
      <c r="F28">
        <f>INT([6]怪物模板及强度投放规划!AD672)</f>
        <v>195</v>
      </c>
      <c r="G28">
        <f>INT([6]怪物模板及强度投放规划!AE672)</f>
        <v>97</v>
      </c>
      <c r="H28">
        <f>INT([6]怪物模板及强度投放规划!AF672)</f>
        <v>78</v>
      </c>
      <c r="I28">
        <f>INT([6]怪物模板及强度投放规划!AG672)</f>
        <v>62</v>
      </c>
      <c r="J28">
        <f>INT([6]怪物模板及强度投放规划!AH672)</f>
        <v>48</v>
      </c>
      <c r="K28">
        <f>INT([6]怪物模板及强度投放规划!AI672)</f>
        <v>97</v>
      </c>
    </row>
    <row r="29" spans="1:11">
      <c r="A29">
        <v>28</v>
      </c>
      <c r="B29">
        <f>INT([6]怪物模板及强度投放规划!Z673)</f>
        <v>311</v>
      </c>
      <c r="C29">
        <f>INT([6]怪物模板及强度投放规划!AA673)</f>
        <v>17145</v>
      </c>
      <c r="D29">
        <f>INT([6]怪物模板及强度投放规划!AB673)</f>
        <v>207</v>
      </c>
      <c r="E29">
        <f>INT([6]怪物模板及强度投放规划!AC673)</f>
        <v>207</v>
      </c>
      <c r="F29">
        <f>INT([6]怪物模板及强度投放规划!AD673)</f>
        <v>207</v>
      </c>
      <c r="G29">
        <f>INT([6]怪物模板及强度投放规划!AE673)</f>
        <v>103</v>
      </c>
      <c r="H29">
        <f>INT([6]怪物模板及强度投放规划!AF673)</f>
        <v>83</v>
      </c>
      <c r="I29">
        <f>INT([6]怪物模板及强度投放规划!AG673)</f>
        <v>66</v>
      </c>
      <c r="J29">
        <f>INT([6]怪物模板及强度投放规划!AH673)</f>
        <v>51</v>
      </c>
      <c r="K29">
        <f>INT([6]怪物模板及强度投放规划!AI673)</f>
        <v>103</v>
      </c>
    </row>
    <row r="30" spans="1:11">
      <c r="A30">
        <v>29</v>
      </c>
      <c r="B30">
        <f>INT([6]怪物模板及强度投放规划!Z674)</f>
        <v>331</v>
      </c>
      <c r="C30">
        <f>INT([6]怪物模板及强度投放规划!AA674)</f>
        <v>18214</v>
      </c>
      <c r="D30">
        <f>INT([6]怪物模板及强度投放规划!AB674)</f>
        <v>220</v>
      </c>
      <c r="E30">
        <f>INT([6]怪物模板及强度投放规划!AC674)</f>
        <v>220</v>
      </c>
      <c r="F30">
        <f>INT([6]怪物模板及强度投放规划!AD674)</f>
        <v>220</v>
      </c>
      <c r="G30">
        <f>INT([6]怪物模板及强度投放规划!AE674)</f>
        <v>110</v>
      </c>
      <c r="H30">
        <f>INT([6]怪物模板及强度投放规划!AF674)</f>
        <v>88</v>
      </c>
      <c r="I30">
        <f>INT([6]怪物模板及强度投放规划!AG674)</f>
        <v>70</v>
      </c>
      <c r="J30">
        <f>INT([6]怪物模板及强度投放规划!AH674)</f>
        <v>55</v>
      </c>
      <c r="K30">
        <f>INT([6]怪物模板及强度投放规划!AI674)</f>
        <v>110</v>
      </c>
    </row>
    <row r="31" spans="1:11">
      <c r="A31">
        <v>30</v>
      </c>
      <c r="B31">
        <f>INT([6]怪物模板及强度投放规划!Z675)</f>
        <v>351</v>
      </c>
      <c r="C31">
        <f>INT([6]怪物模板及强度投放规划!AA675)</f>
        <v>19316</v>
      </c>
      <c r="D31">
        <f>INT([6]怪物模板及强度投放规划!AB675)</f>
        <v>234</v>
      </c>
      <c r="E31">
        <f>INT([6]怪物模板及强度投放规划!AC675)</f>
        <v>234</v>
      </c>
      <c r="F31">
        <f>INT([6]怪物模板及强度投放规划!AD675)</f>
        <v>234</v>
      </c>
      <c r="G31">
        <f>INT([6]怪物模板及强度投放规划!AE675)</f>
        <v>117</v>
      </c>
      <c r="H31">
        <f>INT([6]怪物模板及强度投放规划!AF675)</f>
        <v>93</v>
      </c>
      <c r="I31">
        <f>INT([6]怪物模板及强度投放规划!AG675)</f>
        <v>74</v>
      </c>
      <c r="J31">
        <f>INT([6]怪物模板及强度投放规划!AH675)</f>
        <v>58</v>
      </c>
      <c r="K31">
        <f>INT([6]怪物模板及强度投放规划!AI675)</f>
        <v>117</v>
      </c>
    </row>
    <row r="32" spans="1:11">
      <c r="A32">
        <v>31</v>
      </c>
      <c r="B32">
        <f>INT([6]怪物模板及强度投放规划!Z676)</f>
        <v>371</v>
      </c>
      <c r="C32">
        <f>INT([6]怪物模板及强度投放规划!AA676)</f>
        <v>20449</v>
      </c>
      <c r="D32">
        <f>INT([6]怪物模板及强度投放规划!AB676)</f>
        <v>247</v>
      </c>
      <c r="E32">
        <f>INT([6]怪物模板及强度投放规划!AC676)</f>
        <v>247</v>
      </c>
      <c r="F32">
        <f>INT([6]怪物模板及强度投放规划!AD676)</f>
        <v>247</v>
      </c>
      <c r="G32">
        <f>INT([6]怪物模板及强度投放规划!AE676)</f>
        <v>123</v>
      </c>
      <c r="H32">
        <f>INT([6]怪物模板及强度投放规划!AF676)</f>
        <v>99</v>
      </c>
      <c r="I32">
        <f>INT([6]怪物模板及强度投放规划!AG676)</f>
        <v>79</v>
      </c>
      <c r="J32">
        <f>INT([6]怪物模板及强度投放规划!AH676)</f>
        <v>61</v>
      </c>
      <c r="K32">
        <f>INT([6]怪物模板及强度投放规划!AI676)</f>
        <v>123</v>
      </c>
    </row>
    <row r="33" spans="1:11">
      <c r="A33">
        <v>32</v>
      </c>
      <c r="B33">
        <f>INT([6]怪物模板及强度投放规划!Z677)</f>
        <v>392</v>
      </c>
      <c r="C33">
        <f>INT([6]怪物模板及强度投放规划!AA677)</f>
        <v>21614</v>
      </c>
      <c r="D33">
        <f>INT([6]怪物模板及强度投放规划!AB677)</f>
        <v>261</v>
      </c>
      <c r="E33">
        <f>INT([6]怪物模板及强度投放规划!AC677)</f>
        <v>261</v>
      </c>
      <c r="F33">
        <f>INT([6]怪物模板及强度投放规划!AD677)</f>
        <v>261</v>
      </c>
      <c r="G33">
        <f>INT([6]怪物模板及强度投放规划!AE677)</f>
        <v>130</v>
      </c>
      <c r="H33">
        <f>INT([6]怪物模板及强度投放规划!AF677)</f>
        <v>104</v>
      </c>
      <c r="I33">
        <f>INT([6]怪物模板及强度投放规划!AG677)</f>
        <v>83</v>
      </c>
      <c r="J33">
        <f>INT([6]怪物模板及强度投放规划!AH677)</f>
        <v>65</v>
      </c>
      <c r="K33">
        <f>INT([6]怪物模板及强度投放规划!AI677)</f>
        <v>130</v>
      </c>
    </row>
    <row r="34" spans="1:11">
      <c r="A34">
        <v>33</v>
      </c>
      <c r="B34">
        <f>INT([6]怪物模板及强度投放规划!Z678)</f>
        <v>414</v>
      </c>
      <c r="C34">
        <f>INT([6]怪物模板及强度投放规划!AA678)</f>
        <v>22812</v>
      </c>
      <c r="D34">
        <f>INT([6]怪物模板及强度投放规划!AB678)</f>
        <v>276</v>
      </c>
      <c r="E34">
        <f>INT([6]怪物模板及强度投放规划!AC678)</f>
        <v>276</v>
      </c>
      <c r="F34">
        <f>INT([6]怪物模板及强度投放规划!AD678)</f>
        <v>276</v>
      </c>
      <c r="G34">
        <f>INT([6]怪物模板及强度投放规划!AE678)</f>
        <v>138</v>
      </c>
      <c r="H34">
        <f>INT([6]怪物模板及强度投放规划!AF678)</f>
        <v>110</v>
      </c>
      <c r="I34">
        <f>INT([6]怪物模板及强度投放规划!AG678)</f>
        <v>88</v>
      </c>
      <c r="J34">
        <f>INT([6]怪物模板及强度投放规划!AH678)</f>
        <v>69</v>
      </c>
      <c r="K34">
        <f>INT([6]怪物模板及强度投放规划!AI678)</f>
        <v>138</v>
      </c>
    </row>
    <row r="35" spans="1:11">
      <c r="A35">
        <v>34</v>
      </c>
      <c r="B35">
        <f>INT([6]怪物模板及强度投放规划!Z679)</f>
        <v>437</v>
      </c>
      <c r="C35">
        <f>INT([6]怪物模板及强度投放规划!AA679)</f>
        <v>24041</v>
      </c>
      <c r="D35">
        <f>INT([6]怪物模板及强度投放规划!AB679)</f>
        <v>291</v>
      </c>
      <c r="E35">
        <f>INT([6]怪物模板及强度投放规划!AC679)</f>
        <v>291</v>
      </c>
      <c r="F35">
        <f>INT([6]怪物模板及强度投放规划!AD679)</f>
        <v>291</v>
      </c>
      <c r="G35">
        <f>INT([6]怪物模板及强度投放规划!AE679)</f>
        <v>145</v>
      </c>
      <c r="H35">
        <f>INT([6]怪物模板及强度投放规划!AF679)</f>
        <v>116</v>
      </c>
      <c r="I35">
        <f>INT([6]怪物模板及强度投放规划!AG679)</f>
        <v>93</v>
      </c>
      <c r="J35">
        <f>INT([6]怪物模板及强度投放规划!AH679)</f>
        <v>72</v>
      </c>
      <c r="K35">
        <f>INT([6]怪物模板及强度投放规划!AI679)</f>
        <v>145</v>
      </c>
    </row>
    <row r="36" spans="1:11">
      <c r="A36">
        <v>35</v>
      </c>
      <c r="B36">
        <f>INT([6]怪物模板及强度投放规划!Z680)</f>
        <v>460</v>
      </c>
      <c r="C36">
        <f>INT([6]怪物模板及强度投放规划!AA680)</f>
        <v>25302</v>
      </c>
      <c r="D36">
        <f>INT([6]怪物模板及强度投放规划!AB680)</f>
        <v>306</v>
      </c>
      <c r="E36">
        <f>INT([6]怪物模板及强度投放规划!AC680)</f>
        <v>306</v>
      </c>
      <c r="F36">
        <f>INT([6]怪物模板及强度投放规划!AD680)</f>
        <v>306</v>
      </c>
      <c r="G36">
        <f>INT([6]怪物模板及强度投放规划!AE680)</f>
        <v>153</v>
      </c>
      <c r="H36">
        <f>INT([6]怪物模板及强度投放规划!AF680)</f>
        <v>122</v>
      </c>
      <c r="I36">
        <f>INT([6]怪物模板及强度投放规划!AG680)</f>
        <v>98</v>
      </c>
      <c r="J36">
        <f>INT([6]怪物模板及强度投放规划!AH680)</f>
        <v>76</v>
      </c>
      <c r="K36">
        <f>INT([6]怪物模板及强度投放规划!AI680)</f>
        <v>153</v>
      </c>
    </row>
    <row r="37" spans="1:11">
      <c r="A37">
        <v>36</v>
      </c>
      <c r="B37">
        <f>INT([6]怪物模板及强度投放规划!Z681)</f>
        <v>483</v>
      </c>
      <c r="C37">
        <f>INT([6]怪物模板及强度投放规划!AA681)</f>
        <v>26595</v>
      </c>
      <c r="D37">
        <f>INT([6]怪物模板及强度投放规划!AB681)</f>
        <v>322</v>
      </c>
      <c r="E37">
        <f>INT([6]怪物模板及强度投放规划!AC681)</f>
        <v>322</v>
      </c>
      <c r="F37">
        <f>INT([6]怪物模板及强度投放规划!AD681)</f>
        <v>322</v>
      </c>
      <c r="G37">
        <f>INT([6]怪物模板及强度投放规划!AE681)</f>
        <v>161</v>
      </c>
      <c r="H37">
        <f>INT([6]怪物模板及强度投放规划!AF681)</f>
        <v>128</v>
      </c>
      <c r="I37">
        <f>INT([6]怪物模板及强度投放规划!AG681)</f>
        <v>103</v>
      </c>
      <c r="J37">
        <f>INT([6]怪物模板及强度投放规划!AH681)</f>
        <v>80</v>
      </c>
      <c r="K37">
        <f>INT([6]怪物模板及强度投放规划!AI681)</f>
        <v>161</v>
      </c>
    </row>
    <row r="38" spans="1:11">
      <c r="A38">
        <v>37</v>
      </c>
      <c r="B38">
        <f>INT([6]怪物模板及强度投放规划!Z682)</f>
        <v>507</v>
      </c>
      <c r="C38">
        <f>INT([6]怪物模板及强度投放规划!AA682)</f>
        <v>27920</v>
      </c>
      <c r="D38">
        <f>INT([6]怪物模板及强度投放规划!AB682)</f>
        <v>338</v>
      </c>
      <c r="E38">
        <f>INT([6]怪物模板及强度投放规划!AC682)</f>
        <v>338</v>
      </c>
      <c r="F38">
        <f>INT([6]怪物模板及强度投放规划!AD682)</f>
        <v>338</v>
      </c>
      <c r="G38">
        <f>INT([6]怪物模板及强度投放规划!AE682)</f>
        <v>169</v>
      </c>
      <c r="H38">
        <f>INT([6]怪物模板及强度投放规划!AF682)</f>
        <v>135</v>
      </c>
      <c r="I38">
        <f>INT([6]怪物模板及强度投放规划!AG682)</f>
        <v>108</v>
      </c>
      <c r="J38">
        <f>INT([6]怪物模板及强度投放规划!AH682)</f>
        <v>84</v>
      </c>
      <c r="K38">
        <f>INT([6]怪物模板及强度投放规划!AI682)</f>
        <v>169</v>
      </c>
    </row>
    <row r="39" spans="1:11">
      <c r="A39">
        <v>38</v>
      </c>
      <c r="B39">
        <f>INT([6]怪物模板及强度投放规划!Z683)</f>
        <v>532</v>
      </c>
      <c r="C39">
        <f>INT([6]怪物模板及强度投放规划!AA683)</f>
        <v>29277</v>
      </c>
      <c r="D39">
        <f>INT([6]怪物模板及强度投放规划!AB683)</f>
        <v>354</v>
      </c>
      <c r="E39">
        <f>INT([6]怪物模板及强度投放规划!AC683)</f>
        <v>354</v>
      </c>
      <c r="F39">
        <f>INT([6]怪物模板及强度投放规划!AD683)</f>
        <v>354</v>
      </c>
      <c r="G39">
        <f>INT([6]怪物模板及强度投放规划!AE683)</f>
        <v>177</v>
      </c>
      <c r="H39">
        <f>INT([6]怪物模板及强度投放规划!AF683)</f>
        <v>141</v>
      </c>
      <c r="I39">
        <f>INT([6]怪物模板及强度投放规划!AG683)</f>
        <v>113</v>
      </c>
      <c r="J39">
        <f>INT([6]怪物模板及强度投放规划!AH683)</f>
        <v>88</v>
      </c>
      <c r="K39">
        <f>INT([6]怪物模板及强度投放规划!AI683)</f>
        <v>177</v>
      </c>
    </row>
    <row r="40" spans="1:11">
      <c r="A40">
        <v>39</v>
      </c>
      <c r="B40">
        <f>INT([6]怪物模板及强度投放规划!Z684)</f>
        <v>557</v>
      </c>
      <c r="C40">
        <f>INT([6]怪物模板及强度投放规划!AA684)</f>
        <v>30666</v>
      </c>
      <c r="D40">
        <f>INT([6]怪物模板及强度投放规划!AB684)</f>
        <v>371</v>
      </c>
      <c r="E40">
        <f>INT([6]怪物模板及强度投放规划!AC684)</f>
        <v>371</v>
      </c>
      <c r="F40">
        <f>INT([6]怪物模板及强度投放规划!AD684)</f>
        <v>371</v>
      </c>
      <c r="G40">
        <f>INT([6]怪物模板及强度投放规划!AE684)</f>
        <v>185</v>
      </c>
      <c r="H40">
        <f>INT([6]怪物模板及强度投放规划!AF684)</f>
        <v>148</v>
      </c>
      <c r="I40">
        <f>INT([6]怪物模板及强度投放规划!AG684)</f>
        <v>118</v>
      </c>
      <c r="J40">
        <f>INT([6]怪物模板及强度投放规划!AH684)</f>
        <v>92</v>
      </c>
      <c r="K40">
        <f>INT([6]怪物模板及强度投放规划!AI684)</f>
        <v>185</v>
      </c>
    </row>
    <row r="41" spans="1:11">
      <c r="A41">
        <v>40</v>
      </c>
      <c r="B41">
        <f>INT([6]怪物模板及强度投放规划!Z685)</f>
        <v>583</v>
      </c>
      <c r="C41">
        <f>INT([6]怪物模板及强度投放规划!AA685)</f>
        <v>32087</v>
      </c>
      <c r="D41">
        <f>INT([6]怪物模板及强度投放规划!AB685)</f>
        <v>388</v>
      </c>
      <c r="E41">
        <f>INT([6]怪物模板及强度投放规划!AC685)</f>
        <v>388</v>
      </c>
      <c r="F41">
        <f>INT([6]怪物模板及强度投放规划!AD685)</f>
        <v>388</v>
      </c>
      <c r="G41">
        <f>INT([6]怪物模板及强度投放规划!AE685)</f>
        <v>194</v>
      </c>
      <c r="H41">
        <f>INT([6]怪物模板及强度投放规划!AF685)</f>
        <v>155</v>
      </c>
      <c r="I41">
        <f>INT([6]怪物模板及强度投放规划!AG685)</f>
        <v>124</v>
      </c>
      <c r="J41">
        <f>INT([6]怪物模板及强度投放规划!AH685)</f>
        <v>97</v>
      </c>
      <c r="K41">
        <f>INT([6]怪物模板及强度投放规划!AI685)</f>
        <v>194</v>
      </c>
    </row>
    <row r="42" spans="1:11">
      <c r="A42">
        <v>41</v>
      </c>
      <c r="B42">
        <f>INT([6]怪物模板及强度投放规划!Z686)</f>
        <v>609</v>
      </c>
      <c r="C42">
        <f>INT([6]怪物模板及强度投放规划!AA686)</f>
        <v>33539</v>
      </c>
      <c r="D42">
        <f>INT([6]怪物模板及强度投放规划!AB686)</f>
        <v>406</v>
      </c>
      <c r="E42">
        <f>INT([6]怪物模板及强度投放规划!AC686)</f>
        <v>406</v>
      </c>
      <c r="F42">
        <f>INT([6]怪物模板及强度投放规划!AD686)</f>
        <v>406</v>
      </c>
      <c r="G42">
        <f>INT([6]怪物模板及强度投放规划!AE686)</f>
        <v>203</v>
      </c>
      <c r="H42">
        <f>INT([6]怪物模板及强度投放规划!AF686)</f>
        <v>162</v>
      </c>
      <c r="I42">
        <f>INT([6]怪物模板及强度投放规划!AG686)</f>
        <v>130</v>
      </c>
      <c r="J42">
        <f>INT([6]怪物模板及强度投放规划!AH686)</f>
        <v>101</v>
      </c>
      <c r="K42">
        <f>INT([6]怪物模板及强度投放规划!AI686)</f>
        <v>203</v>
      </c>
    </row>
    <row r="43" spans="1:11">
      <c r="A43">
        <v>42</v>
      </c>
      <c r="B43">
        <f>INT([6]怪物模板及强度投放规划!Z687)</f>
        <v>636</v>
      </c>
      <c r="C43">
        <f>INT([6]怪物模板及强度投放规划!AA687)</f>
        <v>35024</v>
      </c>
      <c r="D43">
        <f>INT([6]怪物模板及强度投放规划!AB687)</f>
        <v>424</v>
      </c>
      <c r="E43">
        <f>INT([6]怪物模板及强度投放规划!AC687)</f>
        <v>424</v>
      </c>
      <c r="F43">
        <f>INT([6]怪物模板及强度投放规划!AD687)</f>
        <v>424</v>
      </c>
      <c r="G43">
        <f>INT([6]怪物模板及强度投放规划!AE687)</f>
        <v>212</v>
      </c>
      <c r="H43">
        <f>INT([6]怪物模板及强度投放规划!AF687)</f>
        <v>169</v>
      </c>
      <c r="I43">
        <f>INT([6]怪物模板及强度投放规划!AG687)</f>
        <v>135</v>
      </c>
      <c r="J43">
        <f>INT([6]怪物模板及强度投放规划!AH687)</f>
        <v>106</v>
      </c>
      <c r="K43">
        <f>INT([6]怪物模板及强度投放规划!AI687)</f>
        <v>212</v>
      </c>
    </row>
    <row r="44" spans="1:11">
      <c r="A44">
        <v>43</v>
      </c>
      <c r="B44">
        <f>INT([6]怪物模板及强度投放规划!Z688)</f>
        <v>664</v>
      </c>
      <c r="C44">
        <f>INT([6]怪物模板及强度投放规划!AA688)</f>
        <v>36541</v>
      </c>
      <c r="D44">
        <f>INT([6]怪物模板及强度投放规划!AB688)</f>
        <v>442</v>
      </c>
      <c r="E44">
        <f>INT([6]怪物模板及强度投放规划!AC688)</f>
        <v>442</v>
      </c>
      <c r="F44">
        <f>INT([6]怪物模板及强度投放规划!AD688)</f>
        <v>442</v>
      </c>
      <c r="G44">
        <f>INT([6]怪物模板及强度投放规划!AE688)</f>
        <v>221</v>
      </c>
      <c r="H44">
        <f>INT([6]怪物模板及强度投放规划!AF688)</f>
        <v>177</v>
      </c>
      <c r="I44">
        <f>INT([6]怪物模板及强度投放规划!AG688)</f>
        <v>141</v>
      </c>
      <c r="J44">
        <f>INT([6]怪物模板及强度投放规划!AH688)</f>
        <v>110</v>
      </c>
      <c r="K44">
        <f>INT([6]怪物模板及强度投放规划!AI688)</f>
        <v>221</v>
      </c>
    </row>
    <row r="45" spans="1:11">
      <c r="A45">
        <v>44</v>
      </c>
      <c r="B45">
        <f>INT([6]怪物模板及强度投放规划!Z689)</f>
        <v>692</v>
      </c>
      <c r="C45">
        <f>INT([6]怪物模板及强度投放规划!AA689)</f>
        <v>38089</v>
      </c>
      <c r="D45">
        <f>INT([6]怪物模板及强度投放规划!AB689)</f>
        <v>461</v>
      </c>
      <c r="E45">
        <f>INT([6]怪物模板及强度投放规划!AC689)</f>
        <v>461</v>
      </c>
      <c r="F45">
        <f>INT([6]怪物模板及强度投放规划!AD689)</f>
        <v>461</v>
      </c>
      <c r="G45">
        <f>INT([6]怪物模板及强度投放规划!AE689)</f>
        <v>230</v>
      </c>
      <c r="H45">
        <f>INT([6]怪物模板及强度投放规划!AF689)</f>
        <v>184</v>
      </c>
      <c r="I45">
        <f>INT([6]怪物模板及强度投放规划!AG689)</f>
        <v>147</v>
      </c>
      <c r="J45">
        <f>INT([6]怪物模板及强度投放规划!AH689)</f>
        <v>115</v>
      </c>
      <c r="K45">
        <f>INT([6]怪物模板及强度投放规划!AI689)</f>
        <v>230</v>
      </c>
    </row>
    <row r="46" spans="1:11">
      <c r="A46">
        <v>45</v>
      </c>
      <c r="B46">
        <f>INT([6]怪物模板及强度投放规划!Z690)</f>
        <v>721</v>
      </c>
      <c r="C46">
        <f>INT([6]怪物模板及强度投放规划!AA690)</f>
        <v>39669</v>
      </c>
      <c r="D46">
        <f>INT([6]怪物模板及强度投放规划!AB690)</f>
        <v>480</v>
      </c>
      <c r="E46">
        <f>INT([6]怪物模板及强度投放规划!AC690)</f>
        <v>480</v>
      </c>
      <c r="F46">
        <f>INT([6]怪物模板及强度投放规划!AD690)</f>
        <v>480</v>
      </c>
      <c r="G46">
        <f>INT([6]怪物模板及强度投放规划!AE690)</f>
        <v>240</v>
      </c>
      <c r="H46">
        <f>INT([6]怪物模板及强度投放规划!AF690)</f>
        <v>192</v>
      </c>
      <c r="I46">
        <f>INT([6]怪物模板及强度投放规划!AG690)</f>
        <v>153</v>
      </c>
      <c r="J46">
        <f>INT([6]怪物模板及强度投放规划!AH690)</f>
        <v>120</v>
      </c>
      <c r="K46">
        <f>INT([6]怪物模板及强度投放规划!AI690)</f>
        <v>240</v>
      </c>
    </row>
    <row r="47" spans="1:11">
      <c r="A47">
        <v>46</v>
      </c>
      <c r="B47">
        <f>INT([6]怪物模板及强度投放规划!Z691)</f>
        <v>750</v>
      </c>
      <c r="C47">
        <f>INT([6]怪物模板及强度投放规划!AA691)</f>
        <v>41282</v>
      </c>
      <c r="D47">
        <f>INT([6]怪物模板及强度投放规划!AB691)</f>
        <v>500</v>
      </c>
      <c r="E47">
        <f>INT([6]怪物模板及强度投放规划!AC691)</f>
        <v>500</v>
      </c>
      <c r="F47">
        <f>INT([6]怪物模板及强度投放规划!AD691)</f>
        <v>500</v>
      </c>
      <c r="G47">
        <f>INT([6]怪物模板及强度投放规划!AE691)</f>
        <v>250</v>
      </c>
      <c r="H47">
        <f>INT([6]怪物模板及强度投放规划!AF691)</f>
        <v>200</v>
      </c>
      <c r="I47">
        <f>INT([6]怪物模板及强度投放规划!AG691)</f>
        <v>160</v>
      </c>
      <c r="J47">
        <f>INT([6]怪物模板及强度投放规划!AH691)</f>
        <v>125</v>
      </c>
      <c r="K47">
        <f>INT([6]怪物模板及强度投放规划!AI691)</f>
        <v>250</v>
      </c>
    </row>
    <row r="48" spans="1:11">
      <c r="A48">
        <v>47</v>
      </c>
      <c r="B48">
        <f>INT([6]怪物模板及强度投放规划!Z692)</f>
        <v>780</v>
      </c>
      <c r="C48">
        <f>INT([6]怪物模板及强度投放规划!AA692)</f>
        <v>42926</v>
      </c>
      <c r="D48">
        <f>INT([6]怪物模板及强度投放规划!AB692)</f>
        <v>520</v>
      </c>
      <c r="E48">
        <f>INT([6]怪物模板及强度投放规划!AC692)</f>
        <v>520</v>
      </c>
      <c r="F48">
        <f>INT([6]怪物模板及强度投放规划!AD692)</f>
        <v>520</v>
      </c>
      <c r="G48">
        <f>INT([6]怪物模板及强度投放规划!AE692)</f>
        <v>260</v>
      </c>
      <c r="H48">
        <f>INT([6]怪物模板及强度投放规划!AF692)</f>
        <v>208</v>
      </c>
      <c r="I48">
        <f>INT([6]怪物模板及强度投放规划!AG692)</f>
        <v>166</v>
      </c>
      <c r="J48">
        <f>INT([6]怪物模板及强度投放规划!AH692)</f>
        <v>130</v>
      </c>
      <c r="K48">
        <f>INT([6]怪物模板及强度投放规划!AI692)</f>
        <v>260</v>
      </c>
    </row>
    <row r="49" spans="1:11">
      <c r="A49">
        <v>48</v>
      </c>
      <c r="B49">
        <f>INT([6]怪物模板及强度投放规划!Z693)</f>
        <v>810</v>
      </c>
      <c r="C49">
        <f>INT([6]怪物模板及强度投放规划!AA693)</f>
        <v>44602</v>
      </c>
      <c r="D49">
        <f>INT([6]怪物模板及强度投放规划!AB693)</f>
        <v>540</v>
      </c>
      <c r="E49">
        <f>INT([6]怪物模板及强度投放规划!AC693)</f>
        <v>540</v>
      </c>
      <c r="F49">
        <f>INT([6]怪物模板及强度投放规划!AD693)</f>
        <v>540</v>
      </c>
      <c r="G49">
        <f>INT([6]怪物模板及强度投放规划!AE693)</f>
        <v>270</v>
      </c>
      <c r="H49">
        <f>INT([6]怪物模板及强度投放规划!AF693)</f>
        <v>216</v>
      </c>
      <c r="I49">
        <f>INT([6]怪物模板及强度投放规划!AG693)</f>
        <v>173</v>
      </c>
      <c r="J49">
        <f>INT([6]怪物模板及强度投放规划!AH693)</f>
        <v>135</v>
      </c>
      <c r="K49">
        <f>INT([6]怪物模板及强度投放规划!AI693)</f>
        <v>270</v>
      </c>
    </row>
    <row r="50" spans="1:11">
      <c r="A50">
        <v>49</v>
      </c>
      <c r="B50">
        <f>INT([6]怪物模板及强度投放规划!Z694)</f>
        <v>842</v>
      </c>
      <c r="C50">
        <f>INT([6]怪物模板及强度投放规划!AA694)</f>
        <v>46310</v>
      </c>
      <c r="D50">
        <f>INT([6]怪物模板及强度投放规划!AB694)</f>
        <v>561</v>
      </c>
      <c r="E50">
        <f>INT([6]怪物模板及强度投放规划!AC694)</f>
        <v>561</v>
      </c>
      <c r="F50">
        <f>INT([6]怪物模板及强度投放规划!AD694)</f>
        <v>561</v>
      </c>
      <c r="G50">
        <f>INT([6]怪物模板及强度投放规划!AE694)</f>
        <v>280</v>
      </c>
      <c r="H50">
        <f>INT([6]怪物模板及强度投放规划!AF694)</f>
        <v>224</v>
      </c>
      <c r="I50">
        <f>INT([6]怪物模板及强度投放规划!AG694)</f>
        <v>179</v>
      </c>
      <c r="J50">
        <f>INT([6]怪物模板及强度投放规划!AH694)</f>
        <v>140</v>
      </c>
      <c r="K50">
        <f>INT([6]怪物模板及强度投放规划!AI694)</f>
        <v>280</v>
      </c>
    </row>
    <row r="51" spans="1:11">
      <c r="A51">
        <v>50</v>
      </c>
      <c r="B51">
        <f>INT([6]怪物模板及强度投放规划!Z695)</f>
        <v>873</v>
      </c>
      <c r="C51">
        <f>INT([6]怪物模板及强度投放规划!AA695)</f>
        <v>48050</v>
      </c>
      <c r="D51">
        <f>INT([6]怪物模板及强度投放规划!AB695)</f>
        <v>582</v>
      </c>
      <c r="E51">
        <f>INT([6]怪物模板及强度投放规划!AC695)</f>
        <v>582</v>
      </c>
      <c r="F51">
        <f>INT([6]怪物模板及强度投放规划!AD695)</f>
        <v>582</v>
      </c>
      <c r="G51">
        <f>INT([6]怪物模板及强度投放规划!AE695)</f>
        <v>291</v>
      </c>
      <c r="H51">
        <f>INT([6]怪物模板及强度投放规划!AF695)</f>
        <v>232</v>
      </c>
      <c r="I51">
        <f>INT([6]怪物模板及强度投放规划!AG695)</f>
        <v>186</v>
      </c>
      <c r="J51">
        <f>INT([6]怪物模板及强度投放规划!AH695)</f>
        <v>145</v>
      </c>
      <c r="K51">
        <f>INT([6]怪物模板及强度投放规划!AI695)</f>
        <v>291</v>
      </c>
    </row>
    <row r="52" spans="1:11">
      <c r="A52">
        <v>51</v>
      </c>
      <c r="B52">
        <f>INT([6]怪物模板及强度投放规划!Z696)</f>
        <v>905</v>
      </c>
      <c r="C52">
        <f>INT([6]怪物模板及强度投放规划!AA696)</f>
        <v>49822</v>
      </c>
      <c r="D52">
        <f>INT([6]怪物模板及强度投放规划!AB696)</f>
        <v>603</v>
      </c>
      <c r="E52">
        <f>INT([6]怪物模板及强度投放规划!AC696)</f>
        <v>603</v>
      </c>
      <c r="F52">
        <f>INT([6]怪物模板及强度投放规划!AD696)</f>
        <v>603</v>
      </c>
      <c r="G52">
        <f>INT([6]怪物模板及强度投放规划!AE696)</f>
        <v>301</v>
      </c>
      <c r="H52">
        <f>INT([6]怪物模板及强度投放规划!AF696)</f>
        <v>241</v>
      </c>
      <c r="I52">
        <f>INT([6]怪物模板及强度投放规划!AG696)</f>
        <v>193</v>
      </c>
      <c r="J52">
        <f>INT([6]怪物模板及强度投放规划!AH696)</f>
        <v>150</v>
      </c>
      <c r="K52">
        <f>INT([6]怪物模板及强度投放规划!AI696)</f>
        <v>301</v>
      </c>
    </row>
    <row r="53" spans="1:11">
      <c r="A53">
        <v>52</v>
      </c>
      <c r="B53">
        <f>INT([6]怪物模板及强度投放规划!Z697)</f>
        <v>938</v>
      </c>
      <c r="C53">
        <f>INT([6]怪物模板及强度投放规划!AA697)</f>
        <v>51626</v>
      </c>
      <c r="D53">
        <f>INT([6]怪物模板及强度投放规划!AB697)</f>
        <v>625</v>
      </c>
      <c r="E53">
        <f>INT([6]怪物模板及强度投放规划!AC697)</f>
        <v>625</v>
      </c>
      <c r="F53">
        <f>INT([6]怪物模板及强度投放规划!AD697)</f>
        <v>625</v>
      </c>
      <c r="G53">
        <f>INT([6]怪物模板及强度投放规划!AE697)</f>
        <v>312</v>
      </c>
      <c r="H53">
        <f>INT([6]怪物模板及强度投放规划!AF697)</f>
        <v>250</v>
      </c>
      <c r="I53">
        <f>INT([6]怪物模板及强度投放规划!AG697)</f>
        <v>200</v>
      </c>
      <c r="J53">
        <f>INT([6]怪物模板及强度投放规划!AH697)</f>
        <v>156</v>
      </c>
      <c r="K53">
        <f>INT([6]怪物模板及强度投放规划!AI697)</f>
        <v>312</v>
      </c>
    </row>
    <row r="54" spans="1:11">
      <c r="A54">
        <v>53</v>
      </c>
      <c r="B54">
        <f>INT([6]怪物模板及强度投放规划!Z698)</f>
        <v>972</v>
      </c>
      <c r="C54">
        <f>INT([6]怪物模板及强度投放规划!AA698)</f>
        <v>53462</v>
      </c>
      <c r="D54">
        <f>INT([6]怪物模板及强度投放规划!AB698)</f>
        <v>648</v>
      </c>
      <c r="E54">
        <f>INT([6]怪物模板及强度投放规划!AC698)</f>
        <v>648</v>
      </c>
      <c r="F54">
        <f>INT([6]怪物模板及强度投放规划!AD698)</f>
        <v>648</v>
      </c>
      <c r="G54">
        <f>INT([6]怪物模板及强度投放规划!AE698)</f>
        <v>324</v>
      </c>
      <c r="H54">
        <f>INT([6]怪物模板及强度投放规划!AF698)</f>
        <v>259</v>
      </c>
      <c r="I54">
        <f>INT([6]怪物模板及强度投放规划!AG698)</f>
        <v>207</v>
      </c>
      <c r="J54">
        <f>INT([6]怪物模板及强度投放规划!AH698)</f>
        <v>162</v>
      </c>
      <c r="K54">
        <f>INT([6]怪物模板及强度投放规划!AI698)</f>
        <v>324</v>
      </c>
    </row>
    <row r="55" spans="1:11">
      <c r="A55">
        <v>54</v>
      </c>
      <c r="B55">
        <f>INT([6]怪物模板及强度投放规划!Z699)</f>
        <v>1006</v>
      </c>
      <c r="C55">
        <f>INT([6]怪物模板及强度投放规划!AA699)</f>
        <v>55330</v>
      </c>
      <c r="D55">
        <f>INT([6]怪物模板及强度投放规划!AB699)</f>
        <v>670</v>
      </c>
      <c r="E55">
        <f>INT([6]怪物模板及强度投放规划!AC699)</f>
        <v>670</v>
      </c>
      <c r="F55">
        <f>INT([6]怪物模板及强度投放规划!AD699)</f>
        <v>670</v>
      </c>
      <c r="G55">
        <f>INT([6]怪物模板及强度投放规划!AE699)</f>
        <v>335</v>
      </c>
      <c r="H55">
        <f>INT([6]怪物模板及强度投放规划!AF699)</f>
        <v>268</v>
      </c>
      <c r="I55">
        <f>INT([6]怪物模板及强度投放规划!AG699)</f>
        <v>214</v>
      </c>
      <c r="J55">
        <f>INT([6]怪物模板及强度投放规划!AH699)</f>
        <v>167</v>
      </c>
      <c r="K55">
        <f>INT([6]怪物模板及强度投放规划!AI699)</f>
        <v>335</v>
      </c>
    </row>
    <row r="56" spans="1:11">
      <c r="A56">
        <v>55</v>
      </c>
      <c r="B56">
        <f>INT([6]怪物模板及强度投放规划!Z700)</f>
        <v>1040</v>
      </c>
      <c r="C56">
        <f>INT([6]怪物模板及强度投放规划!AA700)</f>
        <v>57230</v>
      </c>
      <c r="D56">
        <f>INT([6]怪物模板及强度投放规划!AB700)</f>
        <v>693</v>
      </c>
      <c r="E56">
        <f>INT([6]怪物模板及强度投放规划!AC700)</f>
        <v>693</v>
      </c>
      <c r="F56">
        <f>INT([6]怪物模板及强度投放规划!AD700)</f>
        <v>693</v>
      </c>
      <c r="G56">
        <f>INT([6]怪物模板及强度投放规划!AE700)</f>
        <v>346</v>
      </c>
      <c r="H56">
        <f>INT([6]怪物模板及强度投放规划!AF700)</f>
        <v>277</v>
      </c>
      <c r="I56">
        <f>INT([6]怪物模板及强度投放规划!AG700)</f>
        <v>221</v>
      </c>
      <c r="J56">
        <f>INT([6]怪物模板及强度投放规划!AH700)</f>
        <v>173</v>
      </c>
      <c r="K56">
        <f>INT([6]怪物模板及强度投放规划!AI700)</f>
        <v>346</v>
      </c>
    </row>
    <row r="57" spans="1:11">
      <c r="A57">
        <v>56</v>
      </c>
      <c r="B57">
        <f>INT([6]怪物模板及强度投放规划!Z701)</f>
        <v>1075</v>
      </c>
      <c r="C57">
        <f>INT([6]怪物模板及强度投放规划!AA701)</f>
        <v>59161</v>
      </c>
      <c r="D57">
        <f>INT([6]怪物模板及强度投放规划!AB701)</f>
        <v>717</v>
      </c>
      <c r="E57">
        <f>INT([6]怪物模板及强度投放规划!AC701)</f>
        <v>717</v>
      </c>
      <c r="F57">
        <f>INT([6]怪物模板及强度投放规划!AD701)</f>
        <v>717</v>
      </c>
      <c r="G57">
        <f>INT([6]怪物模板及强度投放规划!AE701)</f>
        <v>358</v>
      </c>
      <c r="H57">
        <f>INT([6]怪物模板及强度投放规划!AF701)</f>
        <v>286</v>
      </c>
      <c r="I57">
        <f>INT([6]怪物模板及强度投放规划!AG701)</f>
        <v>229</v>
      </c>
      <c r="J57">
        <f>INT([6]怪物模板及强度投放规划!AH701)</f>
        <v>179</v>
      </c>
      <c r="K57">
        <f>INT([6]怪物模板及强度投放规划!AI701)</f>
        <v>358</v>
      </c>
    </row>
    <row r="58" spans="1:11">
      <c r="A58">
        <v>57</v>
      </c>
      <c r="B58">
        <f>INT([6]怪物模板及强度投放规划!Z702)</f>
        <v>1111</v>
      </c>
      <c r="C58">
        <f>INT([6]怪物模板及强度投放规划!AA702)</f>
        <v>61125</v>
      </c>
      <c r="D58">
        <f>INT([6]怪物模板及强度投放规划!AB702)</f>
        <v>740</v>
      </c>
      <c r="E58">
        <f>INT([6]怪物模板及强度投放规划!AC702)</f>
        <v>740</v>
      </c>
      <c r="F58">
        <f>INT([6]怪物模板及强度投放规划!AD702)</f>
        <v>740</v>
      </c>
      <c r="G58">
        <f>INT([6]怪物模板及强度投放规划!AE702)</f>
        <v>370</v>
      </c>
      <c r="H58">
        <f>INT([6]怪物模板及强度投放规划!AF702)</f>
        <v>296</v>
      </c>
      <c r="I58">
        <f>INT([6]怪物模板及强度投放规划!AG702)</f>
        <v>237</v>
      </c>
      <c r="J58">
        <f>INT([6]怪物模板及强度投放规划!AH702)</f>
        <v>185</v>
      </c>
      <c r="K58">
        <f>INT([6]怪物模板及强度投放规划!AI702)</f>
        <v>370</v>
      </c>
    </row>
    <row r="59" spans="1:11">
      <c r="A59">
        <v>58</v>
      </c>
      <c r="B59">
        <f>INT([6]怪物模板及强度投放规划!Z703)</f>
        <v>1147</v>
      </c>
      <c r="C59">
        <f>INT([6]怪物模板及强度投放规划!AA703)</f>
        <v>63120</v>
      </c>
      <c r="D59">
        <f>INT([6]怪物模板及强度投放规划!AB703)</f>
        <v>765</v>
      </c>
      <c r="E59">
        <f>INT([6]怪物模板及强度投放规划!AC703)</f>
        <v>765</v>
      </c>
      <c r="F59">
        <f>INT([6]怪物模板及强度投放规划!AD703)</f>
        <v>765</v>
      </c>
      <c r="G59">
        <f>INT([6]怪物模板及强度投放规划!AE703)</f>
        <v>382</v>
      </c>
      <c r="H59">
        <f>INT([6]怪物模板及强度投放规划!AF703)</f>
        <v>306</v>
      </c>
      <c r="I59">
        <f>INT([6]怪物模板及强度投放规划!AG703)</f>
        <v>244</v>
      </c>
      <c r="J59">
        <f>INT([6]怪物模板及强度投放规划!AH703)</f>
        <v>191</v>
      </c>
      <c r="K59">
        <f>INT([6]怪物模板及强度投放规划!AI703)</f>
        <v>382</v>
      </c>
    </row>
    <row r="60" spans="1:11">
      <c r="A60">
        <v>59</v>
      </c>
      <c r="B60">
        <f>INT([6]怪物模板及强度投放规划!Z704)</f>
        <v>1184</v>
      </c>
      <c r="C60">
        <f>INT([6]怪物模板及强度投放规划!AA704)</f>
        <v>65148</v>
      </c>
      <c r="D60">
        <f>INT([6]怪物模板及强度投放规划!AB704)</f>
        <v>789</v>
      </c>
      <c r="E60">
        <f>INT([6]怪物模板及强度投放规划!AC704)</f>
        <v>789</v>
      </c>
      <c r="F60">
        <f>INT([6]怪物模板及强度投放规划!AD704)</f>
        <v>789</v>
      </c>
      <c r="G60">
        <f>INT([6]怪物模板及强度投放规划!AE704)</f>
        <v>394</v>
      </c>
      <c r="H60">
        <f>INT([6]怪物模板及强度投放规划!AF704)</f>
        <v>315</v>
      </c>
      <c r="I60">
        <f>INT([6]怪物模板及强度投放规划!AG704)</f>
        <v>252</v>
      </c>
      <c r="J60">
        <f>INT([6]怪物模板及强度投放规划!AH704)</f>
        <v>197</v>
      </c>
      <c r="K60">
        <f>INT([6]怪物模板及强度投放规划!AI704)</f>
        <v>394</v>
      </c>
    </row>
    <row r="61" spans="1:11">
      <c r="A61">
        <v>60</v>
      </c>
      <c r="B61">
        <f>INT([6]怪物模板及强度投放规划!Z705)</f>
        <v>1221</v>
      </c>
      <c r="C61">
        <f>INT([6]怪物模板及强度投放规划!AA705)</f>
        <v>67207</v>
      </c>
      <c r="D61">
        <f>INT([6]怪物模板及强度投放规划!AB705)</f>
        <v>814</v>
      </c>
      <c r="E61">
        <f>INT([6]怪物模板及强度投放规划!AC705)</f>
        <v>814</v>
      </c>
      <c r="F61">
        <f>INT([6]怪物模板及强度投放规划!AD705)</f>
        <v>814</v>
      </c>
      <c r="G61">
        <f>INT([6]怪物模板及强度投放规划!AE705)</f>
        <v>407</v>
      </c>
      <c r="H61">
        <f>INT([6]怪物模板及强度投放规划!AF705)</f>
        <v>325</v>
      </c>
      <c r="I61">
        <f>INT([6]怪物模板及强度投放规划!AG705)</f>
        <v>260</v>
      </c>
      <c r="J61">
        <f>INT([6]怪物模板及强度投放规划!AH705)</f>
        <v>203</v>
      </c>
      <c r="K61">
        <f>INT([6]怪物模板及强度投放规划!AI705)</f>
        <v>407</v>
      </c>
    </row>
    <row r="62" spans="1:11">
      <c r="A62">
        <v>61</v>
      </c>
      <c r="B62">
        <f>INT([6]怪物模板及强度投放规划!Z706)</f>
        <v>1259</v>
      </c>
      <c r="C62">
        <f>INT([6]怪物模板及强度投放规划!AA706)</f>
        <v>69298</v>
      </c>
      <c r="D62">
        <f>INT([6]怪物模板及强度投放规划!AB706)</f>
        <v>839</v>
      </c>
      <c r="E62">
        <f>INT([6]怪物模板及强度投放规划!AC706)</f>
        <v>839</v>
      </c>
      <c r="F62">
        <f>INT([6]怪物模板及强度投放规划!AD706)</f>
        <v>839</v>
      </c>
      <c r="G62">
        <f>INT([6]怪物模板及强度投放规划!AE706)</f>
        <v>419</v>
      </c>
      <c r="H62">
        <f>INT([6]怪物模板及强度投放规划!AF706)</f>
        <v>335</v>
      </c>
      <c r="I62">
        <f>INT([6]怪物模板及强度投放规划!AG706)</f>
        <v>268</v>
      </c>
      <c r="J62">
        <f>INT([6]怪物模板及强度投放规划!AH706)</f>
        <v>209</v>
      </c>
      <c r="K62">
        <f>INT([6]怪物模板及强度投放规划!AI706)</f>
        <v>419</v>
      </c>
    </row>
    <row r="63" spans="1:11">
      <c r="A63">
        <v>62</v>
      </c>
      <c r="B63">
        <f>INT([6]怪物模板及强度投放规划!Z707)</f>
        <v>1298</v>
      </c>
      <c r="C63">
        <f>INT([6]怪物模板及强度投放规划!AA707)</f>
        <v>71421</v>
      </c>
      <c r="D63">
        <f>INT([6]怪物模板及强度投放规划!AB707)</f>
        <v>865</v>
      </c>
      <c r="E63">
        <f>INT([6]怪物模板及强度投放规划!AC707)</f>
        <v>865</v>
      </c>
      <c r="F63">
        <f>INT([6]怪物模板及强度投放规划!AD707)</f>
        <v>865</v>
      </c>
      <c r="G63">
        <f>INT([6]怪物模板及强度投放规划!AE707)</f>
        <v>432</v>
      </c>
      <c r="H63">
        <f>INT([6]怪物模板及强度投放规划!AF707)</f>
        <v>346</v>
      </c>
      <c r="I63">
        <f>INT([6]怪物模板及强度投放规划!AG707)</f>
        <v>277</v>
      </c>
      <c r="J63">
        <f>INT([6]怪物模板及强度投放规划!AH707)</f>
        <v>216</v>
      </c>
      <c r="K63">
        <f>INT([6]怪物模板及强度投放规划!AI707)</f>
        <v>432</v>
      </c>
    </row>
    <row r="64" spans="1:11">
      <c r="A64">
        <v>63</v>
      </c>
      <c r="B64">
        <f>INT([6]怪物模板及强度投放规划!Z708)</f>
        <v>1337</v>
      </c>
      <c r="C64">
        <f>INT([6]怪物模板及强度投放规划!AA708)</f>
        <v>73576</v>
      </c>
      <c r="D64">
        <f>INT([6]怪物模板及强度投放规划!AB708)</f>
        <v>891</v>
      </c>
      <c r="E64">
        <f>INT([6]怪物模板及强度投放规划!AC708)</f>
        <v>891</v>
      </c>
      <c r="F64">
        <f>INT([6]怪物模板及强度投放规划!AD708)</f>
        <v>891</v>
      </c>
      <c r="G64">
        <f>INT([6]怪物模板及强度投放规划!AE708)</f>
        <v>445</v>
      </c>
      <c r="H64">
        <f>INT([6]怪物模板及强度投放规划!AF708)</f>
        <v>356</v>
      </c>
      <c r="I64">
        <f>INT([6]怪物模板及强度投放规划!AG708)</f>
        <v>285</v>
      </c>
      <c r="J64">
        <f>INT([6]怪物模板及强度投放规划!AH708)</f>
        <v>222</v>
      </c>
      <c r="K64">
        <f>INT([6]怪物模板及强度投放规划!AI708)</f>
        <v>445</v>
      </c>
    </row>
    <row r="65" spans="1:11">
      <c r="A65">
        <v>64</v>
      </c>
      <c r="B65">
        <f>INT([6]怪物模板及强度投放规划!Z709)</f>
        <v>1377</v>
      </c>
      <c r="C65">
        <f>INT([6]怪物模板及强度投放规划!AA709)</f>
        <v>75763</v>
      </c>
      <c r="D65">
        <f>INT([6]怪物模板及强度投放规划!AB709)</f>
        <v>918</v>
      </c>
      <c r="E65">
        <f>INT([6]怪物模板及强度投放规划!AC709)</f>
        <v>918</v>
      </c>
      <c r="F65">
        <f>INT([6]怪物模板及强度投放规划!AD709)</f>
        <v>918</v>
      </c>
      <c r="G65">
        <f>INT([6]怪物模板及强度投放规划!AE709)</f>
        <v>459</v>
      </c>
      <c r="H65">
        <f>INT([6]怪物模板及强度投放规划!AF709)</f>
        <v>367</v>
      </c>
      <c r="I65">
        <f>INT([6]怪物模板及强度投放规划!AG709)</f>
        <v>293</v>
      </c>
      <c r="J65">
        <f>INT([6]怪物模板及强度投放规划!AH709)</f>
        <v>229</v>
      </c>
      <c r="K65">
        <f>INT([6]怪物模板及强度投放规划!AI709)</f>
        <v>459</v>
      </c>
    </row>
    <row r="66" spans="1:11">
      <c r="A66">
        <v>65</v>
      </c>
      <c r="B66">
        <f>INT([6]怪物模板及强度投放规划!Z710)</f>
        <v>1417</v>
      </c>
      <c r="C66">
        <f>INT([6]怪物模板及强度投放规划!AA710)</f>
        <v>77982</v>
      </c>
      <c r="D66">
        <f>INT([6]怪物模板及强度投放规划!AB710)</f>
        <v>945</v>
      </c>
      <c r="E66">
        <f>INT([6]怪物模板及强度投放规划!AC710)</f>
        <v>945</v>
      </c>
      <c r="F66">
        <f>INT([6]怪物模板及强度投放规划!AD710)</f>
        <v>945</v>
      </c>
      <c r="G66">
        <f>INT([6]怪物模板及强度投放规划!AE710)</f>
        <v>472</v>
      </c>
      <c r="H66">
        <f>INT([6]怪物模板及强度投放规划!AF710)</f>
        <v>378</v>
      </c>
      <c r="I66">
        <f>INT([6]怪物模板及强度投放规划!AG710)</f>
        <v>302</v>
      </c>
      <c r="J66">
        <f>INT([6]怪物模板及强度投放规划!AH710)</f>
        <v>236</v>
      </c>
      <c r="K66">
        <f>INT([6]怪物模板及强度投放规划!AI710)</f>
        <v>472</v>
      </c>
    </row>
    <row r="67" spans="1:11">
      <c r="A67">
        <v>66</v>
      </c>
      <c r="B67">
        <f>INT([6]怪物模板及强度投放规划!Z711)</f>
        <v>1458</v>
      </c>
      <c r="C67">
        <f>INT([6]怪物模板及强度投放规划!AA711)</f>
        <v>80233</v>
      </c>
      <c r="D67">
        <f>INT([6]怪物模板及强度投放规划!AB711)</f>
        <v>972</v>
      </c>
      <c r="E67">
        <f>INT([6]怪物模板及强度投放规划!AC711)</f>
        <v>972</v>
      </c>
      <c r="F67">
        <f>INT([6]怪物模板及强度投放规划!AD711)</f>
        <v>972</v>
      </c>
      <c r="G67">
        <f>INT([6]怪物模板及强度投放规划!AE711)</f>
        <v>486</v>
      </c>
      <c r="H67">
        <f>INT([6]怪物模板及强度投放规划!AF711)</f>
        <v>389</v>
      </c>
      <c r="I67">
        <f>INT([6]怪物模板及强度投放规划!AG711)</f>
        <v>311</v>
      </c>
      <c r="J67">
        <f>INT([6]怪物模板及强度投放规划!AH711)</f>
        <v>243</v>
      </c>
      <c r="K67">
        <f>INT([6]怪物模板及强度投放规划!AI711)</f>
        <v>486</v>
      </c>
    </row>
    <row r="68" spans="1:11">
      <c r="A68">
        <v>67</v>
      </c>
      <c r="B68">
        <f>INT([6]怪物模板及强度投放规划!Z712)</f>
        <v>1500</v>
      </c>
      <c r="C68">
        <f>INT([6]怪物模板及强度投放规划!AA712)</f>
        <v>82516</v>
      </c>
      <c r="D68">
        <f>INT([6]怪物模板及强度投放规划!AB712)</f>
        <v>1000</v>
      </c>
      <c r="E68">
        <f>INT([6]怪物模板及强度投放规划!AC712)</f>
        <v>1000</v>
      </c>
      <c r="F68">
        <f>INT([6]怪物模板及强度投放规划!AD712)</f>
        <v>1000</v>
      </c>
      <c r="G68">
        <f>INT([6]怪物模板及强度投放规划!AE712)</f>
        <v>500</v>
      </c>
      <c r="H68">
        <f>INT([6]怪物模板及强度投放规划!AF712)</f>
        <v>400</v>
      </c>
      <c r="I68">
        <f>INT([6]怪物模板及强度投放规划!AG712)</f>
        <v>320</v>
      </c>
      <c r="J68">
        <f>INT([6]怪物模板及强度投放规划!AH712)</f>
        <v>250</v>
      </c>
      <c r="K68">
        <f>INT([6]怪物模板及强度投放规划!AI712)</f>
        <v>500</v>
      </c>
    </row>
    <row r="69" spans="1:11">
      <c r="A69">
        <v>68</v>
      </c>
      <c r="B69">
        <f>INT([6]怪物模板及强度投放规划!Z713)</f>
        <v>1542</v>
      </c>
      <c r="C69">
        <f>INT([6]怪物模板及强度投放规划!AA713)</f>
        <v>84831</v>
      </c>
      <c r="D69">
        <f>INT([6]怪物模板及强度投放规划!AB713)</f>
        <v>1028</v>
      </c>
      <c r="E69">
        <f>INT([6]怪物模板及强度投放规划!AC713)</f>
        <v>1028</v>
      </c>
      <c r="F69">
        <f>INT([6]怪物模板及强度投放规划!AD713)</f>
        <v>1028</v>
      </c>
      <c r="G69">
        <f>INT([6]怪物模板及强度投放规划!AE713)</f>
        <v>514</v>
      </c>
      <c r="H69">
        <f>INT([6]怪物模板及强度投放规划!AF713)</f>
        <v>411</v>
      </c>
      <c r="I69">
        <f>INT([6]怪物模板及强度投放规划!AG713)</f>
        <v>329</v>
      </c>
      <c r="J69">
        <f>INT([6]怪物模板及强度投放规划!AH713)</f>
        <v>257</v>
      </c>
      <c r="K69">
        <f>INT([6]怪物模板及强度投放规划!AI713)</f>
        <v>514</v>
      </c>
    </row>
    <row r="70" spans="1:11">
      <c r="A70">
        <v>69</v>
      </c>
      <c r="B70">
        <f>INT([6]怪物模板及强度投放规划!Z714)</f>
        <v>1585</v>
      </c>
      <c r="C70">
        <f>INT([6]怪物模板及强度投放规划!AA714)</f>
        <v>87178</v>
      </c>
      <c r="D70">
        <f>INT([6]怪物模板及强度投放规划!AB714)</f>
        <v>1056</v>
      </c>
      <c r="E70">
        <f>INT([6]怪物模板及强度投放规划!AC714)</f>
        <v>1056</v>
      </c>
      <c r="F70">
        <f>INT([6]怪物模板及强度投放规划!AD714)</f>
        <v>1056</v>
      </c>
      <c r="G70">
        <f>INT([6]怪物模板及强度投放规划!AE714)</f>
        <v>528</v>
      </c>
      <c r="H70">
        <f>INT([6]怪物模板及强度投放规划!AF714)</f>
        <v>422</v>
      </c>
      <c r="I70">
        <f>INT([6]怪物模板及强度投放规划!AG714)</f>
        <v>338</v>
      </c>
      <c r="J70">
        <f>INT([6]怪物模板及强度投放规划!AH714)</f>
        <v>264</v>
      </c>
      <c r="K70">
        <f>INT([6]怪物模板及强度投放规划!AI714)</f>
        <v>528</v>
      </c>
    </row>
    <row r="71" spans="1:11">
      <c r="A71">
        <v>70</v>
      </c>
      <c r="B71">
        <f>INT([6]怪物模板及强度投放规划!Z715)</f>
        <v>1628</v>
      </c>
      <c r="C71">
        <f>INT([6]怪物模板及强度投放规划!AA715)</f>
        <v>89556</v>
      </c>
      <c r="D71">
        <f>INT([6]怪物模板及强度投放规划!AB715)</f>
        <v>1085</v>
      </c>
      <c r="E71">
        <f>INT([6]怪物模板及强度投放规划!AC715)</f>
        <v>1085</v>
      </c>
      <c r="F71">
        <f>INT([6]怪物模板及强度投放规划!AD715)</f>
        <v>1085</v>
      </c>
      <c r="G71">
        <f>INT([6]怪物模板及强度投放规划!AE715)</f>
        <v>542</v>
      </c>
      <c r="H71">
        <f>INT([6]怪物模板及强度投放规划!AF715)</f>
        <v>434</v>
      </c>
      <c r="I71">
        <f>INT([6]怪物模板及强度投放规划!AG715)</f>
        <v>347</v>
      </c>
      <c r="J71">
        <f>INT([6]怪物模板及强度投放规划!AH715)</f>
        <v>271</v>
      </c>
      <c r="K71">
        <f>INT([6]怪物模板及强度投放规划!AI715)</f>
        <v>542</v>
      </c>
    </row>
    <row r="72" spans="1:11">
      <c r="A72">
        <v>71</v>
      </c>
      <c r="B72">
        <f>INT([6]怪物模板及强度投放规划!Z716)</f>
        <v>1672</v>
      </c>
      <c r="C72">
        <f>INT([6]怪物模板及强度投放规划!AA716)</f>
        <v>91967</v>
      </c>
      <c r="D72">
        <f>INT([6]怪物模板及强度投放规划!AB716)</f>
        <v>1114</v>
      </c>
      <c r="E72">
        <f>INT([6]怪物模板及强度投放规划!AC716)</f>
        <v>1114</v>
      </c>
      <c r="F72">
        <f>INT([6]怪物模板及强度投放规划!AD716)</f>
        <v>1114</v>
      </c>
      <c r="G72">
        <f>INT([6]怪物模板及强度投放规划!AE716)</f>
        <v>557</v>
      </c>
      <c r="H72">
        <f>INT([6]怪物模板及强度投放规划!AF716)</f>
        <v>445</v>
      </c>
      <c r="I72">
        <f>INT([6]怪物模板及强度投放规划!AG716)</f>
        <v>356</v>
      </c>
      <c r="J72">
        <f>INT([6]怪物模板及强度投放规划!AH716)</f>
        <v>278</v>
      </c>
      <c r="K72">
        <f>INT([6]怪物模板及强度投放规划!AI716)</f>
        <v>557</v>
      </c>
    </row>
    <row r="73" spans="1:11">
      <c r="A73">
        <v>72</v>
      </c>
      <c r="B73">
        <f>INT([6]怪物模板及强度投放规划!Z717)</f>
        <v>1716</v>
      </c>
      <c r="C73">
        <f>INT([6]怪物模板及强度投放规划!AA717)</f>
        <v>94409</v>
      </c>
      <c r="D73">
        <f>INT([6]怪物模板及强度投放规划!AB717)</f>
        <v>1144</v>
      </c>
      <c r="E73">
        <f>INT([6]怪物模板及强度投放规划!AC717)</f>
        <v>1144</v>
      </c>
      <c r="F73">
        <f>INT([6]怪物模板及强度投放规划!AD717)</f>
        <v>1144</v>
      </c>
      <c r="G73">
        <f>INT([6]怪物模板及强度投放规划!AE717)</f>
        <v>572</v>
      </c>
      <c r="H73">
        <f>INT([6]怪物模板及强度投放规划!AF717)</f>
        <v>457</v>
      </c>
      <c r="I73">
        <f>INT([6]怪物模板及强度投放规划!AG717)</f>
        <v>366</v>
      </c>
      <c r="J73">
        <f>INT([6]怪物模板及强度投放规划!AH717)</f>
        <v>286</v>
      </c>
      <c r="K73">
        <f>INT([6]怪物模板及强度投放规划!AI717)</f>
        <v>572</v>
      </c>
    </row>
    <row r="74" spans="1:11">
      <c r="A74">
        <v>73</v>
      </c>
      <c r="B74">
        <f>INT([6]怪物模板及强度投放规划!Z718)</f>
        <v>1761</v>
      </c>
      <c r="C74">
        <f>INT([6]怪物模板及强度投放规划!AA718)</f>
        <v>96883</v>
      </c>
      <c r="D74">
        <f>INT([6]怪物模板及强度投放规划!AB718)</f>
        <v>1174</v>
      </c>
      <c r="E74">
        <f>INT([6]怪物模板及强度投放规划!AC718)</f>
        <v>1174</v>
      </c>
      <c r="F74">
        <f>INT([6]怪物模板及强度投放规划!AD718)</f>
        <v>1174</v>
      </c>
      <c r="G74">
        <f>INT([6]怪物模板及强度投放规划!AE718)</f>
        <v>587</v>
      </c>
      <c r="H74">
        <f>INT([6]怪物模板及强度投放规划!AF718)</f>
        <v>469</v>
      </c>
      <c r="I74">
        <f>INT([6]怪物模板及强度投放规划!AG718)</f>
        <v>375</v>
      </c>
      <c r="J74">
        <f>INT([6]怪物模板及强度投放规划!AH718)</f>
        <v>293</v>
      </c>
      <c r="K74">
        <f>INT([6]怪物模板及强度投放规划!AI718)</f>
        <v>587</v>
      </c>
    </row>
    <row r="75" spans="1:11">
      <c r="A75">
        <v>74</v>
      </c>
      <c r="B75">
        <f>INT([6]怪物模板及强度投放规划!Z719)</f>
        <v>1807</v>
      </c>
      <c r="C75">
        <f>INT([6]怪物模板及强度投放规划!AA719)</f>
        <v>99390</v>
      </c>
      <c r="D75">
        <f>INT([6]怪物模板及强度投放规划!AB719)</f>
        <v>1204</v>
      </c>
      <c r="E75">
        <f>INT([6]怪物模板及强度投放规划!AC719)</f>
        <v>1204</v>
      </c>
      <c r="F75">
        <f>INT([6]怪物模板及强度投放规划!AD719)</f>
        <v>1204</v>
      </c>
      <c r="G75">
        <f>INT([6]怪物模板及强度投放规划!AE719)</f>
        <v>602</v>
      </c>
      <c r="H75">
        <f>INT([6]怪物模板及强度投放规划!AF719)</f>
        <v>481</v>
      </c>
      <c r="I75">
        <f>INT([6]怪物模板及强度投放规划!AG719)</f>
        <v>385</v>
      </c>
      <c r="J75">
        <f>INT([6]怪物模板及强度投放规划!AH719)</f>
        <v>301</v>
      </c>
      <c r="K75">
        <f>INT([6]怪物模板及强度投放规划!AI719)</f>
        <v>602</v>
      </c>
    </row>
    <row r="76" spans="1:11">
      <c r="A76">
        <v>75</v>
      </c>
      <c r="B76">
        <f>INT([6]怪物模板及强度投放规划!Z720)</f>
        <v>1853</v>
      </c>
      <c r="C76">
        <f>INT([6]怪物模板及强度投放规划!AA720)</f>
        <v>101928</v>
      </c>
      <c r="D76">
        <f>INT([6]怪物模板及强度投放规划!AB720)</f>
        <v>1235</v>
      </c>
      <c r="E76">
        <f>INT([6]怪物模板及强度投放规划!AC720)</f>
        <v>1235</v>
      </c>
      <c r="F76">
        <f>INT([6]怪物模板及强度投放规划!AD720)</f>
        <v>1235</v>
      </c>
      <c r="G76">
        <f>INT([6]怪物模板及强度投放规划!AE720)</f>
        <v>617</v>
      </c>
      <c r="H76">
        <f>INT([6]怪物模板及强度投放规划!AF720)</f>
        <v>494</v>
      </c>
      <c r="I76">
        <f>INT([6]怪物模板及强度投放规划!AG720)</f>
        <v>395</v>
      </c>
      <c r="J76">
        <f>INT([6]怪物模板及强度投放规划!AH720)</f>
        <v>308</v>
      </c>
      <c r="K76">
        <f>INT([6]怪物模板及强度投放规划!AI720)</f>
        <v>617</v>
      </c>
    </row>
    <row r="77" spans="1:11">
      <c r="A77">
        <v>76</v>
      </c>
      <c r="B77">
        <f>INT([6]怪物模板及强度投放规划!Z721)</f>
        <v>1899</v>
      </c>
      <c r="C77">
        <f>INT([6]怪物模板及强度投放规划!AA721)</f>
        <v>104498</v>
      </c>
      <c r="D77">
        <f>INT([6]怪物模板及强度投放规划!AB721)</f>
        <v>1266</v>
      </c>
      <c r="E77">
        <f>INT([6]怪物模板及强度投放规划!AC721)</f>
        <v>1266</v>
      </c>
      <c r="F77">
        <f>INT([6]怪物模板及强度投放规划!AD721)</f>
        <v>1266</v>
      </c>
      <c r="G77">
        <f>INT([6]怪物模板及强度投放规划!AE721)</f>
        <v>633</v>
      </c>
      <c r="H77">
        <f>INT([6]怪物模板及强度投放规划!AF721)</f>
        <v>506</v>
      </c>
      <c r="I77">
        <f>INT([6]怪物模板及强度投放规划!AG721)</f>
        <v>405</v>
      </c>
      <c r="J77">
        <f>INT([6]怪物模板及强度投放规划!AH721)</f>
        <v>316</v>
      </c>
      <c r="K77">
        <f>INT([6]怪物模板及强度投放规划!AI721)</f>
        <v>633</v>
      </c>
    </row>
    <row r="78" spans="1:11">
      <c r="A78">
        <v>77</v>
      </c>
      <c r="B78">
        <f>INT([6]怪物模板及强度投放规划!Z722)</f>
        <v>1947</v>
      </c>
      <c r="C78">
        <f>INT([6]怪物模板及强度投放规划!AA722)</f>
        <v>107100</v>
      </c>
      <c r="D78">
        <f>INT([6]怪物模板及强度投放规划!AB722)</f>
        <v>1298</v>
      </c>
      <c r="E78">
        <f>INT([6]怪物模板及强度投放规划!AC722)</f>
        <v>1298</v>
      </c>
      <c r="F78">
        <f>INT([6]怪物模板及强度投放规划!AD722)</f>
        <v>1298</v>
      </c>
      <c r="G78">
        <f>INT([6]怪物模板及强度投放规划!AE722)</f>
        <v>649</v>
      </c>
      <c r="H78">
        <f>INT([6]怪物模板及强度投放规划!AF722)</f>
        <v>519</v>
      </c>
      <c r="I78">
        <f>INT([6]怪物模板及强度投放规划!AG722)</f>
        <v>415</v>
      </c>
      <c r="J78">
        <f>INT([6]怪物模板及强度投放规划!AH722)</f>
        <v>324</v>
      </c>
      <c r="K78">
        <f>INT([6]怪物模板及强度投放规划!AI722)</f>
        <v>649</v>
      </c>
    </row>
    <row r="79" spans="1:11">
      <c r="A79">
        <v>78</v>
      </c>
      <c r="B79">
        <f>INT([6]怪物模板及强度投放规划!Z723)</f>
        <v>1995</v>
      </c>
      <c r="C79">
        <f>INT([6]怪物模板及强度投放规划!AA723)</f>
        <v>109734</v>
      </c>
      <c r="D79">
        <f>INT([6]怪物模板及强度投放规划!AB723)</f>
        <v>1330</v>
      </c>
      <c r="E79">
        <f>INT([6]怪物模板及强度投放规划!AC723)</f>
        <v>1330</v>
      </c>
      <c r="F79">
        <f>INT([6]怪物模板及强度投放规划!AD723)</f>
        <v>1330</v>
      </c>
      <c r="G79">
        <f>INT([6]怪物模板及强度投放规划!AE723)</f>
        <v>665</v>
      </c>
      <c r="H79">
        <f>INT([6]怪物模板及强度投放规划!AF723)</f>
        <v>532</v>
      </c>
      <c r="I79">
        <f>INT([6]怪物模板及强度投放规划!AG723)</f>
        <v>425</v>
      </c>
      <c r="J79">
        <f>INT([6]怪物模板及强度投放规划!AH723)</f>
        <v>332</v>
      </c>
      <c r="K79">
        <f>INT([6]怪物模板及强度投放规划!AI723)</f>
        <v>665</v>
      </c>
    </row>
    <row r="80" spans="1:11">
      <c r="A80">
        <v>79</v>
      </c>
      <c r="B80">
        <f>INT([6]怪物模板及强度投放规划!Z724)</f>
        <v>2043</v>
      </c>
      <c r="C80">
        <f>INT([6]怪物模板及强度投放规划!AA724)</f>
        <v>112400</v>
      </c>
      <c r="D80">
        <f>INT([6]怪物模板及强度投放规划!AB724)</f>
        <v>1362</v>
      </c>
      <c r="E80">
        <f>INT([6]怪物模板及强度投放规划!AC724)</f>
        <v>1362</v>
      </c>
      <c r="F80">
        <f>INT([6]怪物模板及强度投放规划!AD724)</f>
        <v>1362</v>
      </c>
      <c r="G80">
        <f>INT([6]怪物模板及强度投放规划!AE724)</f>
        <v>681</v>
      </c>
      <c r="H80">
        <f>INT([6]怪物模板及强度投放规划!AF724)</f>
        <v>544</v>
      </c>
      <c r="I80">
        <f>INT([6]怪物模板及强度投放规划!AG724)</f>
        <v>435</v>
      </c>
      <c r="J80">
        <f>INT([6]怪物模板及强度投放规划!AH724)</f>
        <v>340</v>
      </c>
      <c r="K80">
        <f>INT([6]怪物模板及强度投放规划!AI724)</f>
        <v>681</v>
      </c>
    </row>
    <row r="81" spans="1:11">
      <c r="A81">
        <v>80</v>
      </c>
      <c r="B81">
        <f>INT([6]怪物模板及强度投放规划!Z725)</f>
        <v>2092</v>
      </c>
      <c r="C81">
        <f>INT([6]怪物模板及强度投放规划!AA725)</f>
        <v>115098</v>
      </c>
      <c r="D81">
        <f>INT([6]怪物模板及强度投放规划!AB725)</f>
        <v>1395</v>
      </c>
      <c r="E81">
        <f>INT([6]怪物模板及强度投放规划!AC725)</f>
        <v>1395</v>
      </c>
      <c r="F81">
        <f>INT([6]怪物模板及强度投放规划!AD725)</f>
        <v>1395</v>
      </c>
      <c r="G81">
        <f>INT([6]怪物模板及强度投放规划!AE725)</f>
        <v>697</v>
      </c>
      <c r="H81">
        <f>INT([6]怪物模板及强度投放规划!AF725)</f>
        <v>558</v>
      </c>
      <c r="I81">
        <f>INT([6]怪物模板及强度投放规划!AG725)</f>
        <v>446</v>
      </c>
      <c r="J81">
        <f>INT([6]怪物模板及强度投放规划!AH725)</f>
        <v>348</v>
      </c>
      <c r="K81">
        <f>INT([6]怪物模板及强度投放规划!AI725)</f>
        <v>697</v>
      </c>
    </row>
    <row r="82" spans="1:11">
      <c r="A82">
        <v>81</v>
      </c>
      <c r="B82">
        <f>INT([6]怪物模板及强度投放规划!Z726)</f>
        <v>2142</v>
      </c>
      <c r="C82">
        <f>INT([6]怪物模板及强度投放规划!AA726)</f>
        <v>117828</v>
      </c>
      <c r="D82">
        <f>INT([6]怪物模板及强度投放规划!AB726)</f>
        <v>1428</v>
      </c>
      <c r="E82">
        <f>INT([6]怪物模板及强度投放规划!AC726)</f>
        <v>1428</v>
      </c>
      <c r="F82">
        <f>INT([6]怪物模板及强度投放规划!AD726)</f>
        <v>1428</v>
      </c>
      <c r="G82">
        <f>INT([6]怪物模板及强度投放规划!AE726)</f>
        <v>714</v>
      </c>
      <c r="H82">
        <f>INT([6]怪物模板及强度投放规划!AF726)</f>
        <v>571</v>
      </c>
      <c r="I82">
        <f>INT([6]怪物模板及强度投放规划!AG726)</f>
        <v>457</v>
      </c>
      <c r="J82">
        <f>INT([6]怪物模板及强度投放规划!AH726)</f>
        <v>357</v>
      </c>
      <c r="K82">
        <f>INT([6]怪物模板及强度投放规划!AI726)</f>
        <v>714</v>
      </c>
    </row>
    <row r="83" spans="1:11">
      <c r="A83">
        <v>82</v>
      </c>
      <c r="B83">
        <f>INT([6]怪物模板及强度投放规划!Z727)</f>
        <v>2192</v>
      </c>
      <c r="C83">
        <f>INT([6]怪物模板及强度投放规划!AA727)</f>
        <v>120590</v>
      </c>
      <c r="D83">
        <f>INT([6]怪物模板及强度投放规划!AB727)</f>
        <v>1461</v>
      </c>
      <c r="E83">
        <f>INT([6]怪物模板及强度投放规划!AC727)</f>
        <v>1461</v>
      </c>
      <c r="F83">
        <f>INT([6]怪物模板及强度投放规划!AD727)</f>
        <v>1461</v>
      </c>
      <c r="G83">
        <f>INT([6]怪物模板及强度投放规划!AE727)</f>
        <v>730</v>
      </c>
      <c r="H83">
        <f>INT([6]怪物模板及强度投放规划!AF727)</f>
        <v>584</v>
      </c>
      <c r="I83">
        <f>INT([6]怪物模板及强度投放规划!AG727)</f>
        <v>467</v>
      </c>
      <c r="J83">
        <f>INT([6]怪物模板及强度投放规划!AH727)</f>
        <v>365</v>
      </c>
      <c r="K83">
        <f>INT([6]怪物模板及强度投放规划!AI727)</f>
        <v>730</v>
      </c>
    </row>
    <row r="84" spans="1:11">
      <c r="A84">
        <v>83</v>
      </c>
      <c r="B84">
        <f>INT([6]怪物模板及强度投放规划!Z728)</f>
        <v>2243</v>
      </c>
      <c r="C84">
        <f>INT([6]怪物模板及强度投放规划!AA728)</f>
        <v>123383</v>
      </c>
      <c r="D84">
        <f>INT([6]怪物模板及强度投放规划!AB728)</f>
        <v>1495</v>
      </c>
      <c r="E84">
        <f>INT([6]怪物模板及强度投放规划!AC728)</f>
        <v>1495</v>
      </c>
      <c r="F84">
        <f>INT([6]怪物模板及强度投放规划!AD728)</f>
        <v>1495</v>
      </c>
      <c r="G84">
        <f>INT([6]怪物模板及强度投放规划!AE728)</f>
        <v>747</v>
      </c>
      <c r="H84">
        <f>INT([6]怪物模板及强度投放规划!AF728)</f>
        <v>598</v>
      </c>
      <c r="I84">
        <f>INT([6]怪物模板及强度投放规划!AG728)</f>
        <v>478</v>
      </c>
      <c r="J84">
        <f>INT([6]怪物模板及强度投放规划!AH728)</f>
        <v>373</v>
      </c>
      <c r="K84">
        <f>INT([6]怪物模板及强度投放规划!AI728)</f>
        <v>747</v>
      </c>
    </row>
    <row r="85" spans="1:11">
      <c r="A85">
        <v>84</v>
      </c>
      <c r="B85">
        <f>INT([6]怪物模板及强度投放规划!Z729)</f>
        <v>2294</v>
      </c>
      <c r="C85">
        <f>INT([6]怪物模板及强度投放规划!AA729)</f>
        <v>126209</v>
      </c>
      <c r="D85">
        <f>INT([6]怪物模板及强度投放规划!AB729)</f>
        <v>1529</v>
      </c>
      <c r="E85">
        <f>INT([6]怪物模板及强度投放规划!AC729)</f>
        <v>1529</v>
      </c>
      <c r="F85">
        <f>INT([6]怪物模板及强度投放规划!AD729)</f>
        <v>1529</v>
      </c>
      <c r="G85">
        <f>INT([6]怪物模板及强度投放规划!AE729)</f>
        <v>764</v>
      </c>
      <c r="H85">
        <f>INT([6]怪物模板及强度投放规划!AF729)</f>
        <v>611</v>
      </c>
      <c r="I85">
        <f>INT([6]怪物模板及强度投放规划!AG729)</f>
        <v>489</v>
      </c>
      <c r="J85">
        <f>INT([6]怪物模板及强度投放规划!AH729)</f>
        <v>382</v>
      </c>
      <c r="K85">
        <f>INT([6]怪物模板及强度投放规划!AI729)</f>
        <v>764</v>
      </c>
    </row>
    <row r="86" spans="1:11">
      <c r="A86">
        <v>85</v>
      </c>
      <c r="B86">
        <f>INT([6]怪物模板及强度投放规划!Z730)</f>
        <v>2346</v>
      </c>
      <c r="C86">
        <f>INT([6]怪物模板及强度投放规划!AA730)</f>
        <v>129066</v>
      </c>
      <c r="D86">
        <f>INT([6]怪物模板及强度投放规划!AB730)</f>
        <v>1564</v>
      </c>
      <c r="E86">
        <f>INT([6]怪物模板及强度投放规划!AC730)</f>
        <v>1564</v>
      </c>
      <c r="F86">
        <f>INT([6]怪物模板及强度投放规划!AD730)</f>
        <v>1564</v>
      </c>
      <c r="G86">
        <f>INT([6]怪物模板及强度投放规划!AE730)</f>
        <v>782</v>
      </c>
      <c r="H86">
        <f>INT([6]怪物模板及强度投放规划!AF730)</f>
        <v>625</v>
      </c>
      <c r="I86">
        <f>INT([6]怪物模板及强度投放规划!AG730)</f>
        <v>500</v>
      </c>
      <c r="J86">
        <f>INT([6]怪物模板及强度投放规划!AH730)</f>
        <v>391</v>
      </c>
      <c r="K86">
        <f>INT([6]怪物模板及强度投放规划!AI730)</f>
        <v>782</v>
      </c>
    </row>
    <row r="87" spans="1:11">
      <c r="A87">
        <v>86</v>
      </c>
      <c r="B87">
        <f>INT([6]怪物模板及强度投放规划!Z731)</f>
        <v>2399</v>
      </c>
      <c r="C87">
        <f>INT([6]怪物模板及强度投放规划!AA731)</f>
        <v>131956</v>
      </c>
      <c r="D87">
        <f>INT([6]怪物模板及强度投放规划!AB731)</f>
        <v>1599</v>
      </c>
      <c r="E87">
        <f>INT([6]怪物模板及强度投放规划!AC731)</f>
        <v>1599</v>
      </c>
      <c r="F87">
        <f>INT([6]怪物模板及强度投放规划!AD731)</f>
        <v>1599</v>
      </c>
      <c r="G87">
        <f>INT([6]怪物模板及强度投放规划!AE731)</f>
        <v>799</v>
      </c>
      <c r="H87">
        <f>INT([6]怪物模板及强度投放规划!AF731)</f>
        <v>639</v>
      </c>
      <c r="I87">
        <f>INT([6]怪物模板及强度投放规划!AG731)</f>
        <v>511</v>
      </c>
      <c r="J87">
        <f>INT([6]怪物模板及强度投放规划!AH731)</f>
        <v>399</v>
      </c>
      <c r="K87">
        <f>INT([6]怪物模板及强度投放规划!AI731)</f>
        <v>799</v>
      </c>
    </row>
    <row r="88" spans="1:11">
      <c r="A88">
        <v>87</v>
      </c>
      <c r="B88">
        <f>INT([6]怪物模板及强度投放规划!Z732)</f>
        <v>2452</v>
      </c>
      <c r="C88">
        <f>INT([6]怪物模板及强度投放规划!AA732)</f>
        <v>134877</v>
      </c>
      <c r="D88">
        <f>INT([6]怪物模板及强度投放规划!AB732)</f>
        <v>1634</v>
      </c>
      <c r="E88">
        <f>INT([6]怪物模板及强度投放规划!AC732)</f>
        <v>1634</v>
      </c>
      <c r="F88">
        <f>INT([6]怪物模板及强度投放规划!AD732)</f>
        <v>1634</v>
      </c>
      <c r="G88">
        <f>INT([6]怪物模板及强度投放规划!AE732)</f>
        <v>817</v>
      </c>
      <c r="H88">
        <f>INT([6]怪物模板及强度投放规划!AF732)</f>
        <v>653</v>
      </c>
      <c r="I88">
        <f>INT([6]怪物模板及强度投放规划!AG732)</f>
        <v>523</v>
      </c>
      <c r="J88">
        <f>INT([6]怪物模板及强度投放规划!AH732)</f>
        <v>408</v>
      </c>
      <c r="K88">
        <f>INT([6]怪物模板及强度投放规划!AI732)</f>
        <v>817</v>
      </c>
    </row>
    <row r="89" spans="1:11">
      <c r="A89">
        <v>88</v>
      </c>
      <c r="B89">
        <f>INT([6]怪物模板及强度投放规划!Z733)</f>
        <v>2506</v>
      </c>
      <c r="C89">
        <f>INT([6]怪物模板及强度投放规划!AA733)</f>
        <v>137831</v>
      </c>
      <c r="D89">
        <f>INT([6]怪物模板及强度投放规划!AB733)</f>
        <v>1670</v>
      </c>
      <c r="E89">
        <f>INT([6]怪物模板及强度投放规划!AC733)</f>
        <v>1670</v>
      </c>
      <c r="F89">
        <f>INT([6]怪物模板及强度投放规划!AD733)</f>
        <v>1670</v>
      </c>
      <c r="G89">
        <f>INT([6]怪物模板及强度投放规划!AE733)</f>
        <v>835</v>
      </c>
      <c r="H89">
        <f>INT([6]怪物模板及强度投放规划!AF733)</f>
        <v>668</v>
      </c>
      <c r="I89">
        <f>INT([6]怪物模板及强度投放规划!AG733)</f>
        <v>534</v>
      </c>
      <c r="J89">
        <f>INT([6]怪物模板及强度投放规划!AH733)</f>
        <v>417</v>
      </c>
      <c r="K89">
        <f>INT([6]怪物模板及强度投放规划!AI733)</f>
        <v>835</v>
      </c>
    </row>
    <row r="90" spans="1:11">
      <c r="A90">
        <v>89</v>
      </c>
      <c r="B90">
        <f>INT([6]怪物模板及强度投放规划!Z734)</f>
        <v>2560</v>
      </c>
      <c r="C90">
        <f>INT([6]怪物模板及强度投放规划!AA734)</f>
        <v>140816</v>
      </c>
      <c r="D90">
        <f>INT([6]怪物模板及强度投放规划!AB734)</f>
        <v>1706</v>
      </c>
      <c r="E90">
        <f>INT([6]怪物模板及强度投放规划!AC734)</f>
        <v>1706</v>
      </c>
      <c r="F90">
        <f>INT([6]怪物模板及强度投放规划!AD734)</f>
        <v>1706</v>
      </c>
      <c r="G90">
        <f>INT([6]怪物模板及强度投放规划!AE734)</f>
        <v>853</v>
      </c>
      <c r="H90">
        <f>INT([6]怪物模板及强度投放规划!AF734)</f>
        <v>682</v>
      </c>
      <c r="I90">
        <f>INT([6]怪物模板及强度投放规划!AG734)</f>
        <v>546</v>
      </c>
      <c r="J90">
        <f>INT([6]怪物模板及强度投放规划!AH734)</f>
        <v>426</v>
      </c>
      <c r="K90">
        <f>INT([6]怪物模板及强度投放规划!AI734)</f>
        <v>853</v>
      </c>
    </row>
    <row r="91" spans="1:11">
      <c r="A91">
        <v>90</v>
      </c>
      <c r="B91">
        <f>INT([6]怪物模板及强度投放规划!Z735)</f>
        <v>2615</v>
      </c>
      <c r="C91">
        <f>INT([6]怪物模板及强度投放规划!AA735)</f>
        <v>143833</v>
      </c>
      <c r="D91">
        <f>INT([6]怪物模板及强度投放规划!AB735)</f>
        <v>1743</v>
      </c>
      <c r="E91">
        <f>INT([6]怪物模板及强度投放规划!AC735)</f>
        <v>1743</v>
      </c>
      <c r="F91">
        <f>INT([6]怪物模板及强度投放规划!AD735)</f>
        <v>1743</v>
      </c>
      <c r="G91">
        <f>INT([6]怪物模板及强度投放规划!AE735)</f>
        <v>871</v>
      </c>
      <c r="H91">
        <f>INT([6]怪物模板及强度投放规划!AF735)</f>
        <v>697</v>
      </c>
      <c r="I91">
        <f>INT([6]怪物模板及强度投放规划!AG735)</f>
        <v>557</v>
      </c>
      <c r="J91">
        <f>INT([6]怪物模板及强度投放规划!AH735)</f>
        <v>435</v>
      </c>
      <c r="K91">
        <f>INT([6]怪物模板及强度投放规划!AI735)</f>
        <v>871</v>
      </c>
    </row>
    <row r="92" spans="1:11">
      <c r="A92">
        <v>91</v>
      </c>
      <c r="B92">
        <f>INT([6]怪物模板及强度投放规划!Z736)</f>
        <v>2670</v>
      </c>
      <c r="C92">
        <f>INT([6]怪物模板及强度投放规划!AA736)</f>
        <v>146882</v>
      </c>
      <c r="D92">
        <f>INT([6]怪物模板及强度投放规划!AB736)</f>
        <v>1780</v>
      </c>
      <c r="E92">
        <f>INT([6]怪物模板及强度投放规划!AC736)</f>
        <v>1780</v>
      </c>
      <c r="F92">
        <f>INT([6]怪物模板及强度投放规划!AD736)</f>
        <v>1780</v>
      </c>
      <c r="G92">
        <f>INT([6]怪物模板及强度投放规划!AE736)</f>
        <v>890</v>
      </c>
      <c r="H92">
        <f>INT([6]怪物模板及强度投放规划!AF736)</f>
        <v>712</v>
      </c>
      <c r="I92">
        <f>INT([6]怪物模板及强度投放规划!AG736)</f>
        <v>569</v>
      </c>
      <c r="J92">
        <f>INT([6]怪物模板及强度投放规划!AH736)</f>
        <v>445</v>
      </c>
      <c r="K92">
        <f>INT([6]怪物模板及强度投放规划!AI736)</f>
        <v>890</v>
      </c>
    </row>
    <row r="93" spans="1:11">
      <c r="A93">
        <v>92</v>
      </c>
      <c r="B93">
        <f>INT([6]怪物模板及强度投放规划!Z737)</f>
        <v>2726</v>
      </c>
      <c r="C93">
        <f>INT([6]怪物模板及强度投放规划!AA737)</f>
        <v>149963</v>
      </c>
      <c r="D93">
        <f>INT([6]怪物模板及强度投放规划!AB737)</f>
        <v>1817</v>
      </c>
      <c r="E93">
        <f>INT([6]怪物模板及强度投放规划!AC737)</f>
        <v>1817</v>
      </c>
      <c r="F93">
        <f>INT([6]怪物模板及强度投放规划!AD737)</f>
        <v>1817</v>
      </c>
      <c r="G93">
        <f>INT([6]怪物模板及强度投放规划!AE737)</f>
        <v>908</v>
      </c>
      <c r="H93">
        <f>INT([6]怪物模板及强度投放规划!AF737)</f>
        <v>727</v>
      </c>
      <c r="I93">
        <f>INT([6]怪物模板及强度投放规划!AG737)</f>
        <v>581</v>
      </c>
      <c r="J93">
        <f>INT([6]怪物模板及强度投放规划!AH737)</f>
        <v>454</v>
      </c>
      <c r="K93">
        <f>INT([6]怪物模板及强度投放规划!AI737)</f>
        <v>908</v>
      </c>
    </row>
    <row r="94" spans="1:11">
      <c r="A94">
        <v>93</v>
      </c>
      <c r="B94">
        <f>INT([6]怪物模板及强度投放规划!Z738)</f>
        <v>2783</v>
      </c>
      <c r="C94">
        <f>INT([6]怪物模板及强度投放规划!AA738)</f>
        <v>153076</v>
      </c>
      <c r="D94">
        <f>INT([6]怪物模板及强度投放规划!AB738)</f>
        <v>1855</v>
      </c>
      <c r="E94">
        <f>INT([6]怪物模板及强度投放规划!AC738)</f>
        <v>1855</v>
      </c>
      <c r="F94">
        <f>INT([6]怪物模板及强度投放规划!AD738)</f>
        <v>1855</v>
      </c>
      <c r="G94">
        <f>INT([6]怪物模板及强度投放规划!AE738)</f>
        <v>927</v>
      </c>
      <c r="H94">
        <f>INT([6]怪物模板及强度投放规划!AF738)</f>
        <v>742</v>
      </c>
      <c r="I94">
        <f>INT([6]怪物模板及强度投放规划!AG738)</f>
        <v>593</v>
      </c>
      <c r="J94">
        <f>INT([6]怪物模板及强度投放规划!AH738)</f>
        <v>463</v>
      </c>
      <c r="K94">
        <f>INT([6]怪物模板及强度投放规划!AI738)</f>
        <v>927</v>
      </c>
    </row>
    <row r="95" spans="1:11">
      <c r="A95">
        <v>94</v>
      </c>
      <c r="B95">
        <f>INT([6]怪物模板及强度投放规划!Z739)</f>
        <v>2840</v>
      </c>
      <c r="C95">
        <f>INT([6]怪物模板及强度投放规划!AA739)</f>
        <v>156221</v>
      </c>
      <c r="D95">
        <f>INT([6]怪物模板及强度投放规划!AB739)</f>
        <v>1893</v>
      </c>
      <c r="E95">
        <f>INT([6]怪物模板及强度投放规划!AC739)</f>
        <v>1893</v>
      </c>
      <c r="F95">
        <f>INT([6]怪物模板及强度投放规划!AD739)</f>
        <v>1893</v>
      </c>
      <c r="G95">
        <f>INT([6]怪物模板及强度投放规划!AE739)</f>
        <v>946</v>
      </c>
      <c r="H95">
        <f>INT([6]怪物模板及强度投放规划!AF739)</f>
        <v>757</v>
      </c>
      <c r="I95">
        <f>INT([6]怪物模板及强度投放规划!AG739)</f>
        <v>605</v>
      </c>
      <c r="J95">
        <f>INT([6]怪物模板及强度投放规划!AH739)</f>
        <v>473</v>
      </c>
      <c r="K95">
        <f>INT([6]怪物模板及强度投放规划!AI739)</f>
        <v>946</v>
      </c>
    </row>
    <row r="96" spans="1:11">
      <c r="A96">
        <v>95</v>
      </c>
      <c r="B96">
        <f>INT([6]怪物模板及强度投放规划!Z740)</f>
        <v>2898</v>
      </c>
      <c r="C96">
        <f>INT([6]怪物模板及强度投放规划!AA740)</f>
        <v>159398</v>
      </c>
      <c r="D96">
        <f>INT([6]怪物模板及强度投放规划!AB740)</f>
        <v>1932</v>
      </c>
      <c r="E96">
        <f>INT([6]怪物模板及强度投放规划!AC740)</f>
        <v>1932</v>
      </c>
      <c r="F96">
        <f>INT([6]怪物模板及强度投放规划!AD740)</f>
        <v>1932</v>
      </c>
      <c r="G96">
        <f>INT([6]怪物模板及强度投放规划!AE740)</f>
        <v>966</v>
      </c>
      <c r="H96">
        <f>INT([6]怪物模板及强度投放规划!AF740)</f>
        <v>772</v>
      </c>
      <c r="I96">
        <f>INT([6]怪物模板及强度投放规划!AG740)</f>
        <v>618</v>
      </c>
      <c r="J96">
        <f>INT([6]怪物模板及强度投放规划!AH740)</f>
        <v>483</v>
      </c>
      <c r="K96">
        <f>INT([6]怪物模板及强度投放规划!AI740)</f>
        <v>966</v>
      </c>
    </row>
    <row r="97" spans="1:11">
      <c r="A97">
        <v>96</v>
      </c>
      <c r="B97">
        <f>INT([6]怪物模板及强度投放规划!Z741)</f>
        <v>2956</v>
      </c>
      <c r="C97">
        <f>INT([6]怪物模板及强度投放规划!AA741)</f>
        <v>162606</v>
      </c>
      <c r="D97">
        <f>INT([6]怪物模板及强度投放规划!AB741)</f>
        <v>1970</v>
      </c>
      <c r="E97">
        <f>INT([6]怪物模板及强度投放规划!AC741)</f>
        <v>1970</v>
      </c>
      <c r="F97">
        <f>INT([6]怪物模板及强度投放规划!AD741)</f>
        <v>1970</v>
      </c>
      <c r="G97">
        <f>INT([6]怪物模板及强度投放规划!AE741)</f>
        <v>985</v>
      </c>
      <c r="H97">
        <f>INT([6]怪物模板及强度投放规划!AF741)</f>
        <v>788</v>
      </c>
      <c r="I97">
        <f>INT([6]怪物模板及强度投放规划!AG741)</f>
        <v>630</v>
      </c>
      <c r="J97">
        <f>INT([6]怪物模板及强度投放规划!AH741)</f>
        <v>492</v>
      </c>
      <c r="K97">
        <f>INT([6]怪物模板及强度投放规划!AI741)</f>
        <v>985</v>
      </c>
    </row>
    <row r="98" spans="1:11">
      <c r="A98">
        <v>97</v>
      </c>
      <c r="B98">
        <f>INT([6]怪物模板及强度投放规划!Z742)</f>
        <v>3015</v>
      </c>
      <c r="C98">
        <f>INT([6]怪物模板及强度投放规划!AA742)</f>
        <v>165847</v>
      </c>
      <c r="D98">
        <f>INT([6]怪物模板及强度投放规划!AB742)</f>
        <v>2010</v>
      </c>
      <c r="E98">
        <f>INT([6]怪物模板及强度投放规划!AC742)</f>
        <v>2010</v>
      </c>
      <c r="F98">
        <f>INT([6]怪物模板及强度投放规划!AD742)</f>
        <v>2010</v>
      </c>
      <c r="G98">
        <f>INT([6]怪物模板及强度投放规划!AE742)</f>
        <v>1005</v>
      </c>
      <c r="H98">
        <f>INT([6]怪物模板及强度投放规划!AF742)</f>
        <v>804</v>
      </c>
      <c r="I98">
        <f>INT([6]怪物模板及强度投放规划!AG742)</f>
        <v>643</v>
      </c>
      <c r="J98">
        <f>INT([6]怪物模板及强度投放规划!AH742)</f>
        <v>502</v>
      </c>
      <c r="K98">
        <f>INT([6]怪物模板及强度投放规划!AI742)</f>
        <v>1005</v>
      </c>
    </row>
    <row r="99" spans="1:11">
      <c r="A99">
        <v>98</v>
      </c>
      <c r="B99">
        <f>INT([6]怪物模板及强度投放规划!Z743)</f>
        <v>3074</v>
      </c>
      <c r="C99">
        <f>INT([6]怪物模板及强度投放规划!AA743)</f>
        <v>169119</v>
      </c>
      <c r="D99">
        <f>INT([6]怪物模板及强度投放规划!AB743)</f>
        <v>2049</v>
      </c>
      <c r="E99">
        <f>INT([6]怪物模板及强度投放规划!AC743)</f>
        <v>2049</v>
      </c>
      <c r="F99">
        <f>INT([6]怪物模板及强度投放规划!AD743)</f>
        <v>2049</v>
      </c>
      <c r="G99">
        <f>INT([6]怪物模板及强度投放规划!AE743)</f>
        <v>1024</v>
      </c>
      <c r="H99">
        <f>INT([6]怪物模板及强度投放规划!AF743)</f>
        <v>819</v>
      </c>
      <c r="I99">
        <f>INT([6]怪物模板及强度投放规划!AG743)</f>
        <v>655</v>
      </c>
      <c r="J99">
        <f>INT([6]怪物模板及强度投放规划!AH743)</f>
        <v>512</v>
      </c>
      <c r="K99">
        <f>INT([6]怪物模板及强度投放规划!AI743)</f>
        <v>1024</v>
      </c>
    </row>
    <row r="100" spans="1:11">
      <c r="A100">
        <v>99</v>
      </c>
      <c r="B100">
        <f>INT([6]怪物模板及强度投放规划!Z744)</f>
        <v>3134</v>
      </c>
      <c r="C100">
        <f>INT([6]怪物模板及强度投放规划!AA744)</f>
        <v>172424</v>
      </c>
      <c r="D100">
        <f>INT([6]怪物模板及强度投放规划!AB744)</f>
        <v>2089</v>
      </c>
      <c r="E100">
        <f>INT([6]怪物模板及强度投放规划!AC744)</f>
        <v>2089</v>
      </c>
      <c r="F100">
        <f>INT([6]怪物模板及强度投放规划!AD744)</f>
        <v>2089</v>
      </c>
      <c r="G100">
        <f>INT([6]怪物模板及强度投放规划!AE744)</f>
        <v>1044</v>
      </c>
      <c r="H100">
        <f>INT([6]怪物模板及强度投放规划!AF744)</f>
        <v>835</v>
      </c>
      <c r="I100">
        <f>INT([6]怪物模板及强度投放规划!AG744)</f>
        <v>668</v>
      </c>
      <c r="J100">
        <f>INT([6]怪物模板及强度投放规划!AH744)</f>
        <v>522</v>
      </c>
      <c r="K100">
        <f>INT([6]怪物模板及强度投放规划!AI744)</f>
        <v>1044</v>
      </c>
    </row>
    <row r="101" spans="1:11">
      <c r="A101">
        <v>100</v>
      </c>
      <c r="B101">
        <f>INT([6]怪物模板及强度投放规划!Z745)</f>
        <v>3195</v>
      </c>
      <c r="C101">
        <f>INT([6]怪物模板及强度投放规划!AA745)</f>
        <v>175760</v>
      </c>
      <c r="D101">
        <f>INT([6]怪物模板及强度投放规划!AB745)</f>
        <v>2130</v>
      </c>
      <c r="E101">
        <f>INT([6]怪物模板及强度投放规划!AC745)</f>
        <v>2130</v>
      </c>
      <c r="F101">
        <f>INT([6]怪物模板及强度投放规划!AD745)</f>
        <v>2130</v>
      </c>
      <c r="G101">
        <f>INT([6]怪物模板及强度投放规划!AE745)</f>
        <v>1065</v>
      </c>
      <c r="H101">
        <f>INT([6]怪物模板及强度投放规划!AF745)</f>
        <v>852</v>
      </c>
      <c r="I101">
        <f>INT([6]怪物模板及强度投放规划!AG745)</f>
        <v>681</v>
      </c>
      <c r="J101">
        <f>INT([6]怪物模板及强度投放规划!AH745)</f>
        <v>532</v>
      </c>
      <c r="K101">
        <f>INT([6]怪物模板及强度投放规划!AI745)</f>
        <v>1065</v>
      </c>
    </row>
    <row r="102" spans="1:11">
      <c r="A102">
        <v>101</v>
      </c>
      <c r="B102">
        <f>INT([6]怪物模板及强度投放规划!Z746)</f>
        <v>3256</v>
      </c>
      <c r="C102">
        <f>INT([6]怪物模板及强度投放规划!AA746)</f>
        <v>179129</v>
      </c>
      <c r="D102">
        <f>INT([6]怪物模板及强度投放规划!AB746)</f>
        <v>2171</v>
      </c>
      <c r="E102">
        <f>INT([6]怪物模板及强度投放规划!AC746)</f>
        <v>2171</v>
      </c>
      <c r="F102">
        <f>INT([6]怪物模板及强度投放规划!AD746)</f>
        <v>2171</v>
      </c>
      <c r="G102">
        <f>INT([6]怪物模板及强度投放规划!AE746)</f>
        <v>1085</v>
      </c>
      <c r="H102">
        <f>INT([6]怪物模板及强度投放规划!AF746)</f>
        <v>868</v>
      </c>
      <c r="I102">
        <f>INT([6]怪物模板及强度投放规划!AG746)</f>
        <v>694</v>
      </c>
      <c r="J102">
        <f>INT([6]怪物模板及强度投放规划!AH746)</f>
        <v>542</v>
      </c>
      <c r="K102">
        <f>INT([6]怪物模板及强度投放规划!AI746)</f>
        <v>1085</v>
      </c>
    </row>
    <row r="103" spans="1:11">
      <c r="A103">
        <v>102</v>
      </c>
      <c r="B103">
        <f>INT([6]怪物模板及强度投放规划!Z747)</f>
        <v>3318</v>
      </c>
      <c r="C103">
        <f>INT([6]怪物模板及强度投放规划!AA747)</f>
        <v>182529</v>
      </c>
      <c r="D103">
        <f>INT([6]怪物模板及强度投放规划!AB747)</f>
        <v>2212</v>
      </c>
      <c r="E103">
        <f>INT([6]怪物模板及强度投放规划!AC747)</f>
        <v>2212</v>
      </c>
      <c r="F103">
        <f>INT([6]怪物模板及强度投放规划!AD747)</f>
        <v>2212</v>
      </c>
      <c r="G103">
        <f>INT([6]怪物模板及强度投放规划!AE747)</f>
        <v>1106</v>
      </c>
      <c r="H103">
        <f>INT([6]怪物模板及强度投放规划!AF747)</f>
        <v>884</v>
      </c>
      <c r="I103">
        <f>INT([6]怪物模板及强度投放规划!AG747)</f>
        <v>707</v>
      </c>
      <c r="J103">
        <f>INT([6]怪物模板及强度投放规划!AH747)</f>
        <v>553</v>
      </c>
      <c r="K103">
        <f>INT([6]怪物模板及强度投放规划!AI747)</f>
        <v>1106</v>
      </c>
    </row>
    <row r="104" spans="1:11">
      <c r="A104">
        <v>103</v>
      </c>
      <c r="B104">
        <f>INT([6]怪物模板及强度投放规划!Z748)</f>
        <v>3381</v>
      </c>
      <c r="C104">
        <f>INT([6]怪物模板及强度投放规划!AA748)</f>
        <v>185961</v>
      </c>
      <c r="D104">
        <f>INT([6]怪物模板及强度投放规划!AB748)</f>
        <v>2254</v>
      </c>
      <c r="E104">
        <f>INT([6]怪物模板及强度投放规划!AC748)</f>
        <v>2254</v>
      </c>
      <c r="F104">
        <f>INT([6]怪物模板及强度投放规划!AD748)</f>
        <v>2254</v>
      </c>
      <c r="G104">
        <f>INT([6]怪物模板及强度投放规划!AE748)</f>
        <v>1127</v>
      </c>
      <c r="H104">
        <f>INT([6]怪物模板及强度投放规划!AF748)</f>
        <v>901</v>
      </c>
      <c r="I104">
        <f>INT([6]怪物模板及强度投放规划!AG748)</f>
        <v>721</v>
      </c>
      <c r="J104">
        <f>INT([6]怪物模板及强度投放规划!AH748)</f>
        <v>563</v>
      </c>
      <c r="K104">
        <f>INT([6]怪物模板及强度投放规划!AI748)</f>
        <v>1127</v>
      </c>
    </row>
    <row r="105" spans="1:11">
      <c r="A105">
        <v>104</v>
      </c>
      <c r="B105">
        <f>INT([6]怪物模板及强度投放规划!Z749)</f>
        <v>3444</v>
      </c>
      <c r="C105">
        <f>INT([6]怪物模板及强度投放规划!AA749)</f>
        <v>189425</v>
      </c>
      <c r="D105">
        <f>INT([6]怪物模板及强度投放规划!AB749)</f>
        <v>2296</v>
      </c>
      <c r="E105">
        <f>INT([6]怪物模板及强度投放规划!AC749)</f>
        <v>2296</v>
      </c>
      <c r="F105">
        <f>INT([6]怪物模板及强度投放规划!AD749)</f>
        <v>2296</v>
      </c>
      <c r="G105">
        <f>INT([6]怪物模板及强度投放规划!AE749)</f>
        <v>1148</v>
      </c>
      <c r="H105">
        <f>INT([6]怪物模板及强度投放规划!AF749)</f>
        <v>918</v>
      </c>
      <c r="I105">
        <f>INT([6]怪物模板及强度投放规划!AG749)</f>
        <v>734</v>
      </c>
      <c r="J105">
        <f>INT([6]怪物模板及强度投放规划!AH749)</f>
        <v>574</v>
      </c>
      <c r="K105">
        <f>INT([6]怪物模板及强度投放规划!AI749)</f>
        <v>1148</v>
      </c>
    </row>
    <row r="106" spans="1:11">
      <c r="A106">
        <v>105</v>
      </c>
      <c r="B106">
        <f>INT([6]怪物模板及强度投放规划!Z750)</f>
        <v>3507</v>
      </c>
      <c r="C106">
        <f>INT([6]怪物模板及强度投放规划!AA750)</f>
        <v>192921</v>
      </c>
      <c r="D106">
        <f>INT([6]怪物模板及强度投放规划!AB750)</f>
        <v>2338</v>
      </c>
      <c r="E106">
        <f>INT([6]怪物模板及强度投放规划!AC750)</f>
        <v>2338</v>
      </c>
      <c r="F106">
        <f>INT([6]怪物模板及强度投放规划!AD750)</f>
        <v>2338</v>
      </c>
      <c r="G106">
        <f>INT([6]怪物模板及强度投放规划!AE750)</f>
        <v>1169</v>
      </c>
      <c r="H106">
        <f>INT([6]怪物模板及强度投放规划!AF750)</f>
        <v>935</v>
      </c>
      <c r="I106">
        <f>INT([6]怪物模板及强度投放规划!AG750)</f>
        <v>748</v>
      </c>
      <c r="J106">
        <f>INT([6]怪物模板及强度投放规划!AH750)</f>
        <v>584</v>
      </c>
      <c r="K106">
        <f>INT([6]怪物模板及强度投放规划!AI750)</f>
        <v>1169</v>
      </c>
    </row>
    <row r="107" spans="1:11">
      <c r="A107">
        <v>106</v>
      </c>
      <c r="B107">
        <f>INT([6]怪物模板及强度投放规划!Z751)</f>
        <v>3571</v>
      </c>
      <c r="C107">
        <f>INT([6]怪物模板及强度投放规划!AA751)</f>
        <v>196449</v>
      </c>
      <c r="D107">
        <f>INT([6]怪物模板及强度投放规划!AB751)</f>
        <v>2381</v>
      </c>
      <c r="E107">
        <f>INT([6]怪物模板及强度投放规划!AC751)</f>
        <v>2381</v>
      </c>
      <c r="F107">
        <f>INT([6]怪物模板及强度投放规划!AD751)</f>
        <v>2381</v>
      </c>
      <c r="G107">
        <f>INT([6]怪物模板及强度投放规划!AE751)</f>
        <v>1190</v>
      </c>
      <c r="H107">
        <f>INT([6]怪物模板及强度投放规划!AF751)</f>
        <v>952</v>
      </c>
      <c r="I107">
        <f>INT([6]怪物模板及强度投放规划!AG751)</f>
        <v>761</v>
      </c>
      <c r="J107">
        <f>INT([6]怪物模板及强度投放规划!AH751)</f>
        <v>595</v>
      </c>
      <c r="K107">
        <f>INT([6]怪物模板及强度投放规划!AI751)</f>
        <v>1190</v>
      </c>
    </row>
    <row r="108" spans="1:11">
      <c r="A108">
        <v>107</v>
      </c>
      <c r="B108">
        <f>INT([6]怪物模板及强度投放规划!Z752)</f>
        <v>3636</v>
      </c>
      <c r="C108">
        <f>INT([6]怪物模板及强度投放规划!AA752)</f>
        <v>200009</v>
      </c>
      <c r="D108">
        <f>INT([6]怪物模板及强度投放规划!AB752)</f>
        <v>2424</v>
      </c>
      <c r="E108">
        <f>INT([6]怪物模板及强度投放规划!AC752)</f>
        <v>2424</v>
      </c>
      <c r="F108">
        <f>INT([6]怪物模板及强度投放规划!AD752)</f>
        <v>2424</v>
      </c>
      <c r="G108">
        <f>INT([6]怪物模板及强度投放规划!AE752)</f>
        <v>1212</v>
      </c>
      <c r="H108">
        <f>INT([6]怪物模板及强度投放规划!AF752)</f>
        <v>969</v>
      </c>
      <c r="I108">
        <f>INT([6]怪物模板及强度投放规划!AG752)</f>
        <v>775</v>
      </c>
      <c r="J108">
        <f>INT([6]怪物模板及强度投放规划!AH752)</f>
        <v>606</v>
      </c>
      <c r="K108">
        <f>INT([6]怪物模板及强度投放规划!AI752)</f>
        <v>1212</v>
      </c>
    </row>
    <row r="109" spans="1:11">
      <c r="A109">
        <v>108</v>
      </c>
      <c r="B109">
        <f>INT([6]怪物模板及强度投放规划!Z753)</f>
        <v>3701</v>
      </c>
      <c r="C109">
        <f>INT([6]怪物模板及强度投放规划!AA753)</f>
        <v>203601</v>
      </c>
      <c r="D109">
        <f>INT([6]怪物模板及强度投放规划!AB753)</f>
        <v>2467</v>
      </c>
      <c r="E109">
        <f>INT([6]怪物模板及强度投放规划!AC753)</f>
        <v>2467</v>
      </c>
      <c r="F109">
        <f>INT([6]怪物模板及强度投放规划!AD753)</f>
        <v>2467</v>
      </c>
      <c r="G109">
        <f>INT([6]怪物模板及强度投放规划!AE753)</f>
        <v>1233</v>
      </c>
      <c r="H109">
        <f>INT([6]怪物模板及强度投放规划!AF753)</f>
        <v>987</v>
      </c>
      <c r="I109">
        <f>INT([6]怪物模板及强度投放规划!AG753)</f>
        <v>789</v>
      </c>
      <c r="J109">
        <f>INT([6]怪物模板及强度投放规划!AH753)</f>
        <v>616</v>
      </c>
      <c r="K109">
        <f>INT([6]怪物模板及强度投放规划!AI753)</f>
        <v>1233</v>
      </c>
    </row>
    <row r="110" spans="1:11">
      <c r="A110">
        <v>109</v>
      </c>
      <c r="B110">
        <f>INT([6]怪物模板及强度投放规划!Z754)</f>
        <v>3767</v>
      </c>
      <c r="C110">
        <f>INT([6]怪物模板及强度投放规划!AA754)</f>
        <v>207225</v>
      </c>
      <c r="D110">
        <f>INT([6]怪物模板及强度投放规划!AB754)</f>
        <v>2511</v>
      </c>
      <c r="E110">
        <f>INT([6]怪物模板及强度投放规划!AC754)</f>
        <v>2511</v>
      </c>
      <c r="F110">
        <f>INT([6]怪物模板及强度投放规划!AD754)</f>
        <v>2511</v>
      </c>
      <c r="G110">
        <f>INT([6]怪物模板及强度投放规划!AE754)</f>
        <v>1255</v>
      </c>
      <c r="H110">
        <f>INT([6]怪物模板及强度投放规划!AF754)</f>
        <v>1004</v>
      </c>
      <c r="I110">
        <f>INT([6]怪物模板及强度投放规划!AG754)</f>
        <v>803</v>
      </c>
      <c r="J110">
        <f>INT([6]怪物模板及强度投放规划!AH754)</f>
        <v>627</v>
      </c>
      <c r="K110">
        <f>INT([6]怪物模板及强度投放规划!AI754)</f>
        <v>1255</v>
      </c>
    </row>
    <row r="111" spans="1:11">
      <c r="A111">
        <v>110</v>
      </c>
      <c r="B111">
        <f>INT([6]怪物模板及强度投放规划!Z755)</f>
        <v>3834</v>
      </c>
      <c r="C111">
        <f>INT([6]怪物模板及强度投放规划!AA755)</f>
        <v>210881</v>
      </c>
      <c r="D111">
        <f>INT([6]怪物模板及强度投放规划!AB755)</f>
        <v>2556</v>
      </c>
      <c r="E111">
        <f>INT([6]怪物模板及强度投放规划!AC755)</f>
        <v>2556</v>
      </c>
      <c r="F111">
        <f>INT([6]怪物模板及强度投放规划!AD755)</f>
        <v>2556</v>
      </c>
      <c r="G111">
        <f>INT([6]怪物模板及强度投放规划!AE755)</f>
        <v>1278</v>
      </c>
      <c r="H111">
        <f>INT([6]怪物模板及强度投放规划!AF755)</f>
        <v>1022</v>
      </c>
      <c r="I111">
        <f>INT([6]怪物模板及强度投放规划!AG755)</f>
        <v>817</v>
      </c>
      <c r="J111">
        <f>INT([6]怪物模板及强度投放规划!AH755)</f>
        <v>639</v>
      </c>
      <c r="K111">
        <f>INT([6]怪物模板及强度投放规划!AI755)</f>
        <v>1278</v>
      </c>
    </row>
    <row r="112" spans="1:11">
      <c r="A112">
        <v>111</v>
      </c>
      <c r="B112">
        <f>INT([6]怪物模板及强度投放规划!Z756)</f>
        <v>3901</v>
      </c>
      <c r="C112">
        <f>INT([6]怪物模板及强度投放规划!AA756)</f>
        <v>214568</v>
      </c>
      <c r="D112">
        <f>INT([6]怪物模板及强度投放规划!AB756)</f>
        <v>2600</v>
      </c>
      <c r="E112">
        <f>INT([6]怪物模板及强度投放规划!AC756)</f>
        <v>2600</v>
      </c>
      <c r="F112">
        <f>INT([6]怪物模板及强度投放规划!AD756)</f>
        <v>2600</v>
      </c>
      <c r="G112">
        <f>INT([6]怪物模板及强度投放规划!AE756)</f>
        <v>1300</v>
      </c>
      <c r="H112">
        <f>INT([6]怪物模板及强度投放规划!AF756)</f>
        <v>1040</v>
      </c>
      <c r="I112">
        <f>INT([6]怪物模板及强度投放规划!AG756)</f>
        <v>832</v>
      </c>
      <c r="J112">
        <f>INT([6]怪物模板及强度投放规划!AH756)</f>
        <v>650</v>
      </c>
      <c r="K112">
        <f>INT([6]怪物模板及强度投放规划!AI756)</f>
        <v>1300</v>
      </c>
    </row>
    <row r="113" spans="1:11">
      <c r="A113">
        <v>112</v>
      </c>
      <c r="B113">
        <f>INT([6]怪物模板及强度投放规划!Z757)</f>
        <v>3968</v>
      </c>
      <c r="C113">
        <f>INT([6]怪物模板及强度投放规划!AA757)</f>
        <v>218288</v>
      </c>
      <c r="D113">
        <f>INT([6]怪物模板及强度投放规划!AB757)</f>
        <v>2645</v>
      </c>
      <c r="E113">
        <f>INT([6]怪物模板及强度投放规划!AC757)</f>
        <v>2645</v>
      </c>
      <c r="F113">
        <f>INT([6]怪物模板及强度投放规划!AD757)</f>
        <v>2645</v>
      </c>
      <c r="G113">
        <f>INT([6]怪物模板及强度投放规划!AE757)</f>
        <v>1322</v>
      </c>
      <c r="H113">
        <f>INT([6]怪物模板及强度投放规划!AF757)</f>
        <v>1058</v>
      </c>
      <c r="I113">
        <f>INT([6]怪物模板及强度投放规划!AG757)</f>
        <v>846</v>
      </c>
      <c r="J113">
        <f>INT([6]怪物模板及强度投放规划!AH757)</f>
        <v>661</v>
      </c>
      <c r="K113">
        <f>INT([6]怪物模板及强度投放规划!AI757)</f>
        <v>1322</v>
      </c>
    </row>
    <row r="114" spans="1:11">
      <c r="A114">
        <v>113</v>
      </c>
      <c r="B114">
        <f>INT([6]怪物模板及强度投放规划!Z758)</f>
        <v>4037</v>
      </c>
      <c r="C114">
        <f>INT([6]怪物模板及强度投放规划!AA758)</f>
        <v>222039</v>
      </c>
      <c r="D114">
        <f>INT([6]怪物模板及强度投放规划!AB758)</f>
        <v>2691</v>
      </c>
      <c r="E114">
        <f>INT([6]怪物模板及强度投放规划!AC758)</f>
        <v>2691</v>
      </c>
      <c r="F114">
        <f>INT([6]怪物模板及强度投放规划!AD758)</f>
        <v>2691</v>
      </c>
      <c r="G114">
        <f>INT([6]怪物模板及强度投放规划!AE758)</f>
        <v>1345</v>
      </c>
      <c r="H114">
        <f>INT([6]怪物模板及强度投放规划!AF758)</f>
        <v>1076</v>
      </c>
      <c r="I114">
        <f>INT([6]怪物模板及强度投放规划!AG758)</f>
        <v>861</v>
      </c>
      <c r="J114">
        <f>INT([6]怪物模板及强度投放规划!AH758)</f>
        <v>672</v>
      </c>
      <c r="K114">
        <f>INT([6]怪物模板及强度投放规划!AI758)</f>
        <v>1345</v>
      </c>
    </row>
    <row r="115" spans="1:11">
      <c r="A115">
        <v>114</v>
      </c>
      <c r="B115">
        <f>INT([6]怪物模板及强度投放规划!Z759)</f>
        <v>4105</v>
      </c>
      <c r="C115">
        <f>INT([6]怪物模板及强度投放规划!AA759)</f>
        <v>225823</v>
      </c>
      <c r="D115">
        <f>INT([6]怪物模板及强度投放规划!AB759)</f>
        <v>2737</v>
      </c>
      <c r="E115">
        <f>INT([6]怪物模板及强度投放规划!AC759)</f>
        <v>2737</v>
      </c>
      <c r="F115">
        <f>INT([6]怪物模板及强度投放规划!AD759)</f>
        <v>2737</v>
      </c>
      <c r="G115">
        <f>INT([6]怪物模板及强度投放规划!AE759)</f>
        <v>1368</v>
      </c>
      <c r="H115">
        <f>INT([6]怪物模板及强度投放规划!AF759)</f>
        <v>1094</v>
      </c>
      <c r="I115">
        <f>INT([6]怪物模板及强度投放规划!AG759)</f>
        <v>875</v>
      </c>
      <c r="J115">
        <f>INT([6]怪物模板及强度投放规划!AH759)</f>
        <v>684</v>
      </c>
      <c r="K115">
        <f>INT([6]怪物模板及强度投放规划!AI759)</f>
        <v>1368</v>
      </c>
    </row>
    <row r="116" spans="1:11">
      <c r="A116">
        <v>115</v>
      </c>
      <c r="B116">
        <f>INT([6]怪物模板及强度投放规划!Z760)</f>
        <v>4175</v>
      </c>
      <c r="C116">
        <f>INT([6]怪物模板及强度投放规划!AA760)</f>
        <v>229638</v>
      </c>
      <c r="D116">
        <f>INT([6]怪物模板及强度投放规划!AB760)</f>
        <v>2783</v>
      </c>
      <c r="E116">
        <f>INT([6]怪物模板及强度投放规划!AC760)</f>
        <v>2783</v>
      </c>
      <c r="F116">
        <f>INT([6]怪物模板及强度投放规划!AD760)</f>
        <v>2783</v>
      </c>
      <c r="G116">
        <f>INT([6]怪物模板及强度投放规划!AE760)</f>
        <v>1391</v>
      </c>
      <c r="H116">
        <f>INT([6]怪物模板及强度投放规划!AF760)</f>
        <v>1113</v>
      </c>
      <c r="I116">
        <f>INT([6]怪物模板及强度投放规划!AG760)</f>
        <v>890</v>
      </c>
      <c r="J116">
        <f>INT([6]怪物模板及强度投放规划!AH760)</f>
        <v>695</v>
      </c>
      <c r="K116">
        <f>INT([6]怪物模板及强度投放规划!AI760)</f>
        <v>1391</v>
      </c>
    </row>
    <row r="117" spans="1:11">
      <c r="A117">
        <v>116</v>
      </c>
      <c r="B117">
        <f>INT([6]怪物模板及强度投放规划!Z761)</f>
        <v>4245</v>
      </c>
      <c r="C117">
        <f>INT([6]怪物模板及强度投放规划!AA761)</f>
        <v>233485</v>
      </c>
      <c r="D117">
        <f>INT([6]怪物模板及强度投放规划!AB761)</f>
        <v>2830</v>
      </c>
      <c r="E117">
        <f>INT([6]怪物模板及强度投放规划!AC761)</f>
        <v>2830</v>
      </c>
      <c r="F117">
        <f>INT([6]怪物模板及强度投放规划!AD761)</f>
        <v>2830</v>
      </c>
      <c r="G117">
        <f>INT([6]怪物模板及强度投放规划!AE761)</f>
        <v>1415</v>
      </c>
      <c r="H117">
        <f>INT([6]怪物模板及强度投放规划!AF761)</f>
        <v>1132</v>
      </c>
      <c r="I117">
        <f>INT([6]怪物模板及强度投放规划!AG761)</f>
        <v>905</v>
      </c>
      <c r="J117">
        <f>INT([6]怪物模板及强度投放规划!AH761)</f>
        <v>707</v>
      </c>
      <c r="K117">
        <f>INT([6]怪物模板及强度投放规划!AI761)</f>
        <v>1415</v>
      </c>
    </row>
    <row r="118" spans="1:11">
      <c r="A118">
        <v>117</v>
      </c>
      <c r="B118">
        <f>INT([6]怪物模板及强度投放规划!Z762)</f>
        <v>4315</v>
      </c>
      <c r="C118">
        <f>INT([6]怪物模板及强度投放规划!AA762)</f>
        <v>237364</v>
      </c>
      <c r="D118">
        <f>INT([6]怪物模板及强度投放规划!AB762)</f>
        <v>2877</v>
      </c>
      <c r="E118">
        <f>INT([6]怪物模板及强度投放规划!AC762)</f>
        <v>2877</v>
      </c>
      <c r="F118">
        <f>INT([6]怪物模板及强度投放规划!AD762)</f>
        <v>2877</v>
      </c>
      <c r="G118">
        <f>INT([6]怪物模板及强度投放规划!AE762)</f>
        <v>1438</v>
      </c>
      <c r="H118">
        <f>INT([6]怪物模板及强度投放规划!AF762)</f>
        <v>1150</v>
      </c>
      <c r="I118">
        <f>INT([6]怪物模板及强度投放规划!AG762)</f>
        <v>920</v>
      </c>
      <c r="J118">
        <f>INT([6]怪物模板及强度投放规划!AH762)</f>
        <v>719</v>
      </c>
      <c r="K118">
        <f>INT([6]怪物模板及强度投放规划!AI762)</f>
        <v>1438</v>
      </c>
    </row>
    <row r="119" spans="1:11">
      <c r="A119">
        <v>118</v>
      </c>
      <c r="B119">
        <f>INT([6]怪物模板及强度投放规划!Z763)</f>
        <v>4386</v>
      </c>
      <c r="C119">
        <f>INT([6]怪物模板及强度投放规划!AA763)</f>
        <v>241276</v>
      </c>
      <c r="D119">
        <f>INT([6]怪物模板及强度投放规划!AB763)</f>
        <v>2924</v>
      </c>
      <c r="E119">
        <f>INT([6]怪物模板及强度投放规划!AC763)</f>
        <v>2924</v>
      </c>
      <c r="F119">
        <f>INT([6]怪物模板及强度投放规划!AD763)</f>
        <v>2924</v>
      </c>
      <c r="G119">
        <f>INT([6]怪物模板及强度投放规划!AE763)</f>
        <v>1462</v>
      </c>
      <c r="H119">
        <f>INT([6]怪物模板及强度投放规划!AF763)</f>
        <v>1169</v>
      </c>
      <c r="I119">
        <f>INT([6]怪物模板及强度投放规划!AG763)</f>
        <v>935</v>
      </c>
      <c r="J119">
        <f>INT([6]怪物模板及强度投放规划!AH763)</f>
        <v>731</v>
      </c>
      <c r="K119">
        <f>INT([6]怪物模板及强度投放规划!AI763)</f>
        <v>1462</v>
      </c>
    </row>
    <row r="120" spans="1:11">
      <c r="A120">
        <v>119</v>
      </c>
      <c r="B120">
        <f>INT([6]怪物模板及强度投放规划!Z764)</f>
        <v>4458</v>
      </c>
      <c r="C120">
        <f>INT([6]怪物模板及强度投放规划!AA764)</f>
        <v>245219</v>
      </c>
      <c r="D120">
        <f>INT([6]怪物模板及强度投放规划!AB764)</f>
        <v>2972</v>
      </c>
      <c r="E120">
        <f>INT([6]怪物模板及强度投放规划!AC764)</f>
        <v>2972</v>
      </c>
      <c r="F120">
        <f>INT([6]怪物模板及强度投放规划!AD764)</f>
        <v>2972</v>
      </c>
      <c r="G120">
        <f>INT([6]怪物模板及强度投放规划!AE764)</f>
        <v>1486</v>
      </c>
      <c r="H120">
        <f>INT([6]怪物模板及强度投放规划!AF764)</f>
        <v>1188</v>
      </c>
      <c r="I120">
        <f>INT([6]怪物模板及强度投放规划!AG764)</f>
        <v>951</v>
      </c>
      <c r="J120">
        <f>INT([6]怪物模板及强度投放规划!AH764)</f>
        <v>743</v>
      </c>
      <c r="K120">
        <f>INT([6]怪物模板及强度投放规划!AI764)</f>
        <v>1486</v>
      </c>
    </row>
    <row r="121" spans="1:11">
      <c r="A121">
        <v>120</v>
      </c>
      <c r="B121">
        <f>INT([6]怪物模板及强度投放规划!Z765)</f>
        <v>4530</v>
      </c>
      <c r="C121">
        <f>INT([6]怪物模板及强度投放规划!AA765)</f>
        <v>249194</v>
      </c>
      <c r="D121">
        <f>INT([6]怪物模板及强度投放规划!AB765)</f>
        <v>3020</v>
      </c>
      <c r="E121">
        <f>INT([6]怪物模板及强度投放规划!AC765)</f>
        <v>3020</v>
      </c>
      <c r="F121">
        <f>INT([6]怪物模板及强度投放规划!AD765)</f>
        <v>3020</v>
      </c>
      <c r="G121">
        <f>INT([6]怪物模板及强度投放规划!AE765)</f>
        <v>1510</v>
      </c>
      <c r="H121">
        <f>INT([6]怪物模板及强度投放规划!AF765)</f>
        <v>1208</v>
      </c>
      <c r="I121">
        <f>INT([6]怪物模板及强度投放规划!AG765)</f>
        <v>966</v>
      </c>
      <c r="J121">
        <f>INT([6]怪物模板及强度投放规划!AH765)</f>
        <v>755</v>
      </c>
      <c r="K121">
        <f>INT([6]怪物模板及强度投放规划!AI765)</f>
        <v>1510</v>
      </c>
    </row>
    <row r="122" spans="1:11">
      <c r="A122">
        <v>121</v>
      </c>
      <c r="B122">
        <f>INT([6]怪物模板及强度投放规划!Z766)</f>
        <v>4603</v>
      </c>
      <c r="C122">
        <f>INT([6]怪物模板及强度投放规划!AA766)</f>
        <v>253201</v>
      </c>
      <c r="D122">
        <f>INT([6]怪物模板及强度投放规划!AB766)</f>
        <v>3069</v>
      </c>
      <c r="E122">
        <f>INT([6]怪物模板及强度投放规划!AC766)</f>
        <v>3069</v>
      </c>
      <c r="F122">
        <f>INT([6]怪物模板及强度投放规划!AD766)</f>
        <v>3069</v>
      </c>
      <c r="G122">
        <f>INT([6]怪物模板及强度投放规划!AE766)</f>
        <v>1534</v>
      </c>
      <c r="H122">
        <f>INT([6]怪物模板及强度投放规划!AF766)</f>
        <v>1227</v>
      </c>
      <c r="I122">
        <f>INT([6]怪物模板及强度投放规划!AG766)</f>
        <v>982</v>
      </c>
      <c r="J122">
        <f>INT([6]怪物模板及强度投放规划!AH766)</f>
        <v>767</v>
      </c>
      <c r="K122">
        <f>INT([6]怪物模板及强度投放规划!AI766)</f>
        <v>1534</v>
      </c>
    </row>
    <row r="123" spans="1:11">
      <c r="A123">
        <v>122</v>
      </c>
      <c r="B123">
        <f>INT([6]怪物模板及强度投放规划!Z767)</f>
        <v>4677</v>
      </c>
      <c r="C123">
        <f>INT([6]怪物模板及强度投放规划!AA767)</f>
        <v>257239</v>
      </c>
      <c r="D123">
        <f>INT([6]怪物模板及强度投放规划!AB767)</f>
        <v>3118</v>
      </c>
      <c r="E123">
        <f>INT([6]怪物模板及强度投放规划!AC767)</f>
        <v>3118</v>
      </c>
      <c r="F123">
        <f>INT([6]怪物模板及强度投放规划!AD767)</f>
        <v>3118</v>
      </c>
      <c r="G123">
        <f>INT([6]怪物模板及强度投放规划!AE767)</f>
        <v>1559</v>
      </c>
      <c r="H123">
        <f>INT([6]怪物模板及强度投放规划!AF767)</f>
        <v>1247</v>
      </c>
      <c r="I123">
        <f>INT([6]怪物模板及强度投放规划!AG767)</f>
        <v>997</v>
      </c>
      <c r="J123">
        <f>INT([6]怪物模板及强度投放规划!AH767)</f>
        <v>779</v>
      </c>
      <c r="K123">
        <f>INT([6]怪物模板及强度投放规划!AI767)</f>
        <v>1559</v>
      </c>
    </row>
    <row r="124" spans="1:11">
      <c r="A124">
        <v>123</v>
      </c>
      <c r="B124">
        <f>INT([6]怪物模板及强度投放规划!Z768)</f>
        <v>4751</v>
      </c>
      <c r="C124">
        <f>INT([6]怪物模板及强度投放规划!AA768)</f>
        <v>261310</v>
      </c>
      <c r="D124">
        <f>INT([6]怪物模板及强度投放规划!AB768)</f>
        <v>3167</v>
      </c>
      <c r="E124">
        <f>INT([6]怪物模板及强度投放规划!AC768)</f>
        <v>3167</v>
      </c>
      <c r="F124">
        <f>INT([6]怪物模板及强度投放规划!AD768)</f>
        <v>3167</v>
      </c>
      <c r="G124">
        <f>INT([6]怪物模板及强度投放规划!AE768)</f>
        <v>1583</v>
      </c>
      <c r="H124">
        <f>INT([6]怪物模板及强度投放规划!AF768)</f>
        <v>1266</v>
      </c>
      <c r="I124">
        <f>INT([6]怪物模板及强度投放规划!AG768)</f>
        <v>1013</v>
      </c>
      <c r="J124">
        <f>INT([6]怪物模板及强度投放规划!AH768)</f>
        <v>791</v>
      </c>
      <c r="K124">
        <f>INT([6]怪物模板及强度投放规划!AI768)</f>
        <v>1583</v>
      </c>
    </row>
    <row r="125" spans="1:11">
      <c r="A125">
        <v>124</v>
      </c>
      <c r="B125">
        <f>INT([6]怪物模板及强度投放规划!Z769)</f>
        <v>4825</v>
      </c>
      <c r="C125">
        <f>INT([6]怪物模板及强度投放规划!AA769)</f>
        <v>265413</v>
      </c>
      <c r="D125">
        <f>INT([6]怪物模板及强度投放规划!AB769)</f>
        <v>3217</v>
      </c>
      <c r="E125">
        <f>INT([6]怪物模板及强度投放规划!AC769)</f>
        <v>3217</v>
      </c>
      <c r="F125">
        <f>INT([6]怪物模板及强度投放规划!AD769)</f>
        <v>3217</v>
      </c>
      <c r="G125">
        <f>INT([6]怪物模板及强度投放规划!AE769)</f>
        <v>1608</v>
      </c>
      <c r="H125">
        <f>INT([6]怪物模板及强度投放规划!AF769)</f>
        <v>1286</v>
      </c>
      <c r="I125">
        <f>INT([6]怪物模板及强度投放规划!AG769)</f>
        <v>1029</v>
      </c>
      <c r="J125">
        <f>INT([6]怪物模板及强度投放规划!AH769)</f>
        <v>804</v>
      </c>
      <c r="K125">
        <f>INT([6]怪物模板及强度投放规划!AI769)</f>
        <v>1608</v>
      </c>
    </row>
    <row r="126" spans="1:11">
      <c r="A126">
        <v>125</v>
      </c>
      <c r="B126">
        <f>INT([6]怪物模板及强度投放规划!Z770)</f>
        <v>4900</v>
      </c>
      <c r="C126">
        <f>INT([6]怪物模板及强度投放规划!AA770)</f>
        <v>269547</v>
      </c>
      <c r="D126">
        <f>INT([6]怪物模板及强度投放规划!AB770)</f>
        <v>3267</v>
      </c>
      <c r="E126">
        <f>INT([6]怪物模板及强度投放规划!AC770)</f>
        <v>3267</v>
      </c>
      <c r="F126">
        <f>INT([6]怪物模板及强度投放规划!AD770)</f>
        <v>3267</v>
      </c>
      <c r="G126">
        <f>INT([6]怪物模板及强度投放规划!AE770)</f>
        <v>1633</v>
      </c>
      <c r="H126">
        <f>INT([6]怪物模板及强度投放规划!AF770)</f>
        <v>1306</v>
      </c>
      <c r="I126">
        <f>INT([6]怪物模板及强度投放规划!AG770)</f>
        <v>1045</v>
      </c>
      <c r="J126">
        <f>INT([6]怪物模板及强度投放规划!AH770)</f>
        <v>816</v>
      </c>
      <c r="K126">
        <f>INT([6]怪物模板及强度投放规划!AI770)</f>
        <v>1633</v>
      </c>
    </row>
    <row r="127" spans="1:11">
      <c r="A127">
        <v>126</v>
      </c>
      <c r="B127">
        <f>INT([6]怪物模板及强度投放规划!Z771)</f>
        <v>4976</v>
      </c>
      <c r="C127">
        <f>INT([6]怪物模板及强度投放规划!AA771)</f>
        <v>273714</v>
      </c>
      <c r="D127">
        <f>INT([6]怪物模板及强度投放规划!AB771)</f>
        <v>3317</v>
      </c>
      <c r="E127">
        <f>INT([6]怪物模板及强度投放规划!AC771)</f>
        <v>3317</v>
      </c>
      <c r="F127">
        <f>INT([6]怪物模板及强度投放规划!AD771)</f>
        <v>3317</v>
      </c>
      <c r="G127">
        <f>INT([6]怪物模板及强度投放规划!AE771)</f>
        <v>1658</v>
      </c>
      <c r="H127">
        <f>INT([6]怪物模板及强度投放规划!AF771)</f>
        <v>1327</v>
      </c>
      <c r="I127">
        <f>INT([6]怪物模板及强度投放规划!AG771)</f>
        <v>1061</v>
      </c>
      <c r="J127">
        <f>INT([6]怪物模板及强度投放规划!AH771)</f>
        <v>829</v>
      </c>
      <c r="K127">
        <f>INT([6]怪物模板及强度投放规划!AI771)</f>
        <v>1658</v>
      </c>
    </row>
    <row r="128" spans="1:11">
      <c r="A128">
        <v>127</v>
      </c>
      <c r="B128">
        <f>INT([6]怪物模板及强度投放规划!Z772)</f>
        <v>5052</v>
      </c>
      <c r="C128">
        <f>INT([6]怪物模板及强度投放规划!AA772)</f>
        <v>277912</v>
      </c>
      <c r="D128">
        <f>INT([6]怪物模板及强度投放规划!AB772)</f>
        <v>3368</v>
      </c>
      <c r="E128">
        <f>INT([6]怪物模板及强度投放规划!AC772)</f>
        <v>3368</v>
      </c>
      <c r="F128">
        <f>INT([6]怪物模板及强度投放规划!AD772)</f>
        <v>3368</v>
      </c>
      <c r="G128">
        <f>INT([6]怪物模板及强度投放规划!AE772)</f>
        <v>1684</v>
      </c>
      <c r="H128">
        <f>INT([6]怪物模板及强度投放规划!AF772)</f>
        <v>1347</v>
      </c>
      <c r="I128">
        <f>INT([6]怪物模板及强度投放规划!AG772)</f>
        <v>1077</v>
      </c>
      <c r="J128">
        <f>INT([6]怪物模板及强度投放规划!AH772)</f>
        <v>842</v>
      </c>
      <c r="K128">
        <f>INT([6]怪物模板及强度投放规划!AI772)</f>
        <v>1684</v>
      </c>
    </row>
    <row r="129" spans="1:11">
      <c r="A129">
        <v>128</v>
      </c>
      <c r="B129">
        <f>INT([6]怪物模板及强度投放规划!Z773)</f>
        <v>5129</v>
      </c>
      <c r="C129">
        <f>INT([6]怪物模板及强度投放规划!AA773)</f>
        <v>282143</v>
      </c>
      <c r="D129">
        <f>INT([6]怪物模板及强度投放规划!AB773)</f>
        <v>3419</v>
      </c>
      <c r="E129">
        <f>INT([6]怪物模板及强度投放规划!AC773)</f>
        <v>3419</v>
      </c>
      <c r="F129">
        <f>INT([6]怪物模板及强度投放规划!AD773)</f>
        <v>3419</v>
      </c>
      <c r="G129">
        <f>INT([6]怪物模板及强度投放规划!AE773)</f>
        <v>1709</v>
      </c>
      <c r="H129">
        <f>INT([6]怪物模板及强度投放规划!AF773)</f>
        <v>1367</v>
      </c>
      <c r="I129">
        <f>INT([6]怪物模板及强度投放规划!AG773)</f>
        <v>1094</v>
      </c>
      <c r="J129">
        <f>INT([6]怪物模板及强度投放规划!AH773)</f>
        <v>854</v>
      </c>
      <c r="K129">
        <f>INT([6]怪物模板及强度投放规划!AI773)</f>
        <v>1709</v>
      </c>
    </row>
    <row r="130" spans="1:11">
      <c r="A130">
        <v>129</v>
      </c>
      <c r="B130">
        <f>INT([6]怪物模板及强度投放规划!Z774)</f>
        <v>5207</v>
      </c>
      <c r="C130">
        <f>INT([6]怪物模板及强度投放规划!AA774)</f>
        <v>286405</v>
      </c>
      <c r="D130">
        <f>INT([6]怪物模板及强度投放规划!AB774)</f>
        <v>3471</v>
      </c>
      <c r="E130">
        <f>INT([6]怪物模板及强度投放规划!AC774)</f>
        <v>3471</v>
      </c>
      <c r="F130">
        <f>INT([6]怪物模板及强度投放规划!AD774)</f>
        <v>3471</v>
      </c>
      <c r="G130">
        <f>INT([6]怪物模板及强度投放规划!AE774)</f>
        <v>1735</v>
      </c>
      <c r="H130">
        <f>INT([6]怪物模板及强度投放规划!AF774)</f>
        <v>1388</v>
      </c>
      <c r="I130">
        <f>INT([6]怪物模板及强度投放规划!AG774)</f>
        <v>1110</v>
      </c>
      <c r="J130">
        <f>INT([6]怪物模板及强度投放规划!AH774)</f>
        <v>867</v>
      </c>
      <c r="K130">
        <f>INT([6]怪物模板及强度投放规划!AI774)</f>
        <v>1735</v>
      </c>
    </row>
    <row r="131" spans="1:11">
      <c r="A131">
        <v>130</v>
      </c>
      <c r="B131">
        <f>INT([6]怪物模板及强度投放规划!Z775)</f>
        <v>5285</v>
      </c>
      <c r="C131">
        <f>INT([6]怪物模板及强度投放规划!AA775)</f>
        <v>290699</v>
      </c>
      <c r="D131">
        <f>INT([6]怪物模板及强度投放规划!AB775)</f>
        <v>3523</v>
      </c>
      <c r="E131">
        <f>INT([6]怪物模板及强度投放规划!AC775)</f>
        <v>3523</v>
      </c>
      <c r="F131">
        <f>INT([6]怪物模板及强度投放规划!AD775)</f>
        <v>3523</v>
      </c>
      <c r="G131">
        <f>INT([6]怪物模板及强度投放规划!AE775)</f>
        <v>1761</v>
      </c>
      <c r="H131">
        <f>INT([6]怪物模板及强度投放规划!AF775)</f>
        <v>1409</v>
      </c>
      <c r="I131">
        <f>INT([6]怪物模板及强度投放规划!AG775)</f>
        <v>1127</v>
      </c>
      <c r="J131">
        <f>INT([6]怪物模板及强度投放规划!AH775)</f>
        <v>880</v>
      </c>
      <c r="K131">
        <f>INT([6]怪物模板及强度投放规划!AI775)</f>
        <v>1761</v>
      </c>
    </row>
    <row r="132" spans="1:11">
      <c r="A132">
        <v>131</v>
      </c>
      <c r="B132">
        <f>INT([6]怪物模板及强度投放规划!Z776)</f>
        <v>5364</v>
      </c>
      <c r="C132">
        <f>INT([6]怪物模板及强度投放规划!AA776)</f>
        <v>295026</v>
      </c>
      <c r="D132">
        <f>INT([6]怪物模板及强度投放规划!AB776)</f>
        <v>3576</v>
      </c>
      <c r="E132">
        <f>INT([6]怪物模板及强度投放规划!AC776)</f>
        <v>3576</v>
      </c>
      <c r="F132">
        <f>INT([6]怪物模板及强度投放规划!AD776)</f>
        <v>3576</v>
      </c>
      <c r="G132">
        <f>INT([6]怪物模板及强度投放规划!AE776)</f>
        <v>1788</v>
      </c>
      <c r="H132">
        <f>INT([6]怪物模板及强度投放规划!AF776)</f>
        <v>1430</v>
      </c>
      <c r="I132">
        <f>INT([6]怪物模板及强度投放规划!AG776)</f>
        <v>1144</v>
      </c>
      <c r="J132">
        <f>INT([6]怪物模板及强度投放规划!AH776)</f>
        <v>894</v>
      </c>
      <c r="K132">
        <f>INT([6]怪物模板及强度投放规划!AI776)</f>
        <v>1788</v>
      </c>
    </row>
    <row r="133" spans="1:11">
      <c r="A133">
        <v>132</v>
      </c>
      <c r="B133">
        <f>INT([6]怪物模板及强度投放规划!Z777)</f>
        <v>5443</v>
      </c>
      <c r="C133">
        <f>INT([6]怪物模板及强度投放规划!AA777)</f>
        <v>299384</v>
      </c>
      <c r="D133">
        <f>INT([6]怪物模板及强度投放规划!AB777)</f>
        <v>3628</v>
      </c>
      <c r="E133">
        <f>INT([6]怪物模板及强度投放规划!AC777)</f>
        <v>3628</v>
      </c>
      <c r="F133">
        <f>INT([6]怪物模板及强度投放规划!AD777)</f>
        <v>3628</v>
      </c>
      <c r="G133">
        <f>INT([6]怪物模板及强度投放规划!AE777)</f>
        <v>1814</v>
      </c>
      <c r="H133">
        <f>INT([6]怪物模板及强度投放规划!AF777)</f>
        <v>1451</v>
      </c>
      <c r="I133">
        <f>INT([6]怪物模板及强度投放规划!AG777)</f>
        <v>1161</v>
      </c>
      <c r="J133">
        <f>INT([6]怪物模板及强度投放规划!AH777)</f>
        <v>907</v>
      </c>
      <c r="K133">
        <f>INT([6]怪物模板及强度投放规划!AI777)</f>
        <v>1814</v>
      </c>
    </row>
    <row r="134" spans="1:11">
      <c r="A134">
        <v>133</v>
      </c>
      <c r="B134">
        <f>INT([6]怪物模板及强度投放规划!Z778)</f>
        <v>5523</v>
      </c>
      <c r="C134">
        <f>INT([6]怪物模板及强度投放规划!AA778)</f>
        <v>303774</v>
      </c>
      <c r="D134">
        <f>INT([6]怪物模板及强度投放规划!AB778)</f>
        <v>3682</v>
      </c>
      <c r="E134">
        <f>INT([6]怪物模板及强度投放规划!AC778)</f>
        <v>3682</v>
      </c>
      <c r="F134">
        <f>INT([6]怪物模板及强度投放规划!AD778)</f>
        <v>3682</v>
      </c>
      <c r="G134">
        <f>INT([6]怪物模板及强度投放规划!AE778)</f>
        <v>1841</v>
      </c>
      <c r="H134">
        <f>INT([6]怪物模板及强度投放规划!AF778)</f>
        <v>1472</v>
      </c>
      <c r="I134">
        <f>INT([6]怪物模板及强度投放规划!AG778)</f>
        <v>1178</v>
      </c>
      <c r="J134">
        <f>INT([6]怪物模板及强度投放规划!AH778)</f>
        <v>920</v>
      </c>
      <c r="K134">
        <f>INT([6]怪物模板及强度投放规划!AI778)</f>
        <v>1841</v>
      </c>
    </row>
    <row r="135" spans="1:11">
      <c r="A135">
        <v>134</v>
      </c>
      <c r="B135">
        <f>INT([6]怪物模板及强度投放规划!Z779)</f>
        <v>5603</v>
      </c>
      <c r="C135">
        <f>INT([6]怪物模板及强度投放规划!AA779)</f>
        <v>308196</v>
      </c>
      <c r="D135">
        <f>INT([6]怪物模板及强度投放规划!AB779)</f>
        <v>3735</v>
      </c>
      <c r="E135">
        <f>INT([6]怪物模板及强度投放规划!AC779)</f>
        <v>3735</v>
      </c>
      <c r="F135">
        <f>INT([6]怪物模板及强度投放规划!AD779)</f>
        <v>3735</v>
      </c>
      <c r="G135">
        <f>INT([6]怪物模板及强度投放规划!AE779)</f>
        <v>1867</v>
      </c>
      <c r="H135">
        <f>INT([6]怪物模板及强度投放规划!AF779)</f>
        <v>1494</v>
      </c>
      <c r="I135">
        <f>INT([6]怪物模板及强度投放规划!AG779)</f>
        <v>1195</v>
      </c>
      <c r="J135">
        <f>INT([6]怪物模板及强度投放规划!AH779)</f>
        <v>933</v>
      </c>
      <c r="K135">
        <f>INT([6]怪物模板及强度投放规划!AI779)</f>
        <v>1867</v>
      </c>
    </row>
    <row r="136" spans="1:11">
      <c r="A136">
        <v>135</v>
      </c>
      <c r="B136">
        <f>INT([6]怪物模板及强度投放规划!Z780)</f>
        <v>5684</v>
      </c>
      <c r="C136">
        <f>INT([6]怪物模板及强度投放规划!AA780)</f>
        <v>312650</v>
      </c>
      <c r="D136">
        <f>INT([6]怪物模板及强度投放规划!AB780)</f>
        <v>3789</v>
      </c>
      <c r="E136">
        <f>INT([6]怪物模板及强度投放规划!AC780)</f>
        <v>3789</v>
      </c>
      <c r="F136">
        <f>INT([6]怪物模板及强度投放规划!AD780)</f>
        <v>3789</v>
      </c>
      <c r="G136">
        <f>INT([6]怪物模板及强度投放规划!AE780)</f>
        <v>1894</v>
      </c>
      <c r="H136">
        <f>INT([6]怪物模板及强度投放规划!AF780)</f>
        <v>1515</v>
      </c>
      <c r="I136">
        <f>INT([6]怪物模板及强度投放规划!AG780)</f>
        <v>1212</v>
      </c>
      <c r="J136">
        <f>INT([6]怪物模板及强度投放规划!AH780)</f>
        <v>947</v>
      </c>
      <c r="K136">
        <f>INT([6]怪物模板及强度投放规划!AI780)</f>
        <v>1894</v>
      </c>
    </row>
    <row r="137" spans="1:11">
      <c r="A137">
        <v>136</v>
      </c>
      <c r="B137">
        <f>INT([6]怪物模板及强度投放规划!Z781)</f>
        <v>5766</v>
      </c>
      <c r="C137">
        <f>INT([6]怪物模板及强度投放规划!AA781)</f>
        <v>317135</v>
      </c>
      <c r="D137">
        <f>INT([6]怪物模板及强度投放规划!AB781)</f>
        <v>3844</v>
      </c>
      <c r="E137">
        <f>INT([6]怪物模板及强度投放规划!AC781)</f>
        <v>3844</v>
      </c>
      <c r="F137">
        <f>INT([6]怪物模板及强度投放规划!AD781)</f>
        <v>3844</v>
      </c>
      <c r="G137">
        <f>INT([6]怪物模板及强度投放规划!AE781)</f>
        <v>1922</v>
      </c>
      <c r="H137">
        <f>INT([6]怪物模板及强度投放规划!AF781)</f>
        <v>1537</v>
      </c>
      <c r="I137">
        <f>INT([6]怪物模板及强度投放规划!AG781)</f>
        <v>1230</v>
      </c>
      <c r="J137">
        <f>INT([6]怪物模板及强度投放规划!AH781)</f>
        <v>961</v>
      </c>
      <c r="K137">
        <f>INT([6]怪物模板及强度投放规划!AI781)</f>
        <v>1922</v>
      </c>
    </row>
    <row r="138" spans="1:11">
      <c r="A138">
        <v>137</v>
      </c>
      <c r="B138">
        <f>INT([6]怪物模板及强度投放规划!Z782)</f>
        <v>5848</v>
      </c>
      <c r="C138">
        <f>INT([6]怪物模板及强度投放规划!AA782)</f>
        <v>321653</v>
      </c>
      <c r="D138">
        <f>INT([6]怪物模板及强度投放规划!AB782)</f>
        <v>3898</v>
      </c>
      <c r="E138">
        <f>INT([6]怪物模板及强度投放规划!AC782)</f>
        <v>3898</v>
      </c>
      <c r="F138">
        <f>INT([6]怪物模板及强度投放规划!AD782)</f>
        <v>3898</v>
      </c>
      <c r="G138">
        <f>INT([6]怪物模板及强度投放规划!AE782)</f>
        <v>1949</v>
      </c>
      <c r="H138">
        <f>INT([6]怪物模板及强度投放规划!AF782)</f>
        <v>1559</v>
      </c>
      <c r="I138">
        <f>INT([6]怪物模板及强度投放规划!AG782)</f>
        <v>1247</v>
      </c>
      <c r="J138">
        <f>INT([6]怪物模板及强度投放规划!AH782)</f>
        <v>974</v>
      </c>
      <c r="K138">
        <f>INT([6]怪物模板及强度投放规划!AI782)</f>
        <v>1949</v>
      </c>
    </row>
    <row r="139" spans="1:11">
      <c r="A139">
        <v>138</v>
      </c>
      <c r="B139">
        <f>INT([6]怪物模板及强度投放规划!Z783)</f>
        <v>5930</v>
      </c>
      <c r="C139">
        <f>INT([6]怪物模板及强度投放规划!AA783)</f>
        <v>326203</v>
      </c>
      <c r="D139">
        <f>INT([6]怪物模板及强度投放规划!AB783)</f>
        <v>3953</v>
      </c>
      <c r="E139">
        <f>INT([6]怪物模板及强度投放规划!AC783)</f>
        <v>3953</v>
      </c>
      <c r="F139">
        <f>INT([6]怪物模板及强度投放规划!AD783)</f>
        <v>3953</v>
      </c>
      <c r="G139">
        <f>INT([6]怪物模板及强度投放规划!AE783)</f>
        <v>1976</v>
      </c>
      <c r="H139">
        <f>INT([6]怪物模板及强度投放规划!AF783)</f>
        <v>1581</v>
      </c>
      <c r="I139">
        <f>INT([6]怪物模板及强度投放规划!AG783)</f>
        <v>1265</v>
      </c>
      <c r="J139">
        <f>INT([6]怪物模板及强度投放规划!AH783)</f>
        <v>988</v>
      </c>
      <c r="K139">
        <f>INT([6]怪物模板及强度投放规划!AI783)</f>
        <v>1976</v>
      </c>
    </row>
    <row r="140" spans="1:11">
      <c r="A140">
        <v>139</v>
      </c>
      <c r="B140">
        <f>INT([6]怪物模板及强度投放规划!Z784)</f>
        <v>6014</v>
      </c>
      <c r="C140">
        <f>INT([6]怪物模板及强度投放规划!AA784)</f>
        <v>330784</v>
      </c>
      <c r="D140">
        <f>INT([6]怪物模板及强度投放规划!AB784)</f>
        <v>4009</v>
      </c>
      <c r="E140">
        <f>INT([6]怪物模板及强度投放规划!AC784)</f>
        <v>4009</v>
      </c>
      <c r="F140">
        <f>INT([6]怪物模板及强度投放规划!AD784)</f>
        <v>4009</v>
      </c>
      <c r="G140">
        <f>INT([6]怪物模板及强度投放规划!AE784)</f>
        <v>2004</v>
      </c>
      <c r="H140">
        <f>INT([6]怪物模板及强度投放规划!AF784)</f>
        <v>1603</v>
      </c>
      <c r="I140">
        <f>INT([6]怪物模板及强度投放规划!AG784)</f>
        <v>1283</v>
      </c>
      <c r="J140">
        <f>INT([6]怪物模板及强度投放规划!AH784)</f>
        <v>1002</v>
      </c>
      <c r="K140">
        <f>INT([6]怪物模板及强度投放规划!AI784)</f>
        <v>2004</v>
      </c>
    </row>
    <row r="141" spans="1:11">
      <c r="A141">
        <v>140</v>
      </c>
      <c r="B141">
        <f>INT([6]怪物模板及强度投放规划!Z785)</f>
        <v>6098</v>
      </c>
      <c r="C141">
        <f>INT([6]怪物模板及强度投放规划!AA785)</f>
        <v>335398</v>
      </c>
      <c r="D141">
        <f>INT([6]怪物模板及强度投放规划!AB785)</f>
        <v>4065</v>
      </c>
      <c r="E141">
        <f>INT([6]怪物模板及强度投放规划!AC785)</f>
        <v>4065</v>
      </c>
      <c r="F141">
        <f>INT([6]怪物模板及强度投放规划!AD785)</f>
        <v>4065</v>
      </c>
      <c r="G141">
        <f>INT([6]怪物模板及强度投放规划!AE785)</f>
        <v>2032</v>
      </c>
      <c r="H141">
        <f>INT([6]怪物模板及强度投放规划!AF785)</f>
        <v>1626</v>
      </c>
      <c r="I141">
        <f>INT([6]怪物模板及强度投放规划!AG785)</f>
        <v>1300</v>
      </c>
      <c r="J141">
        <f>INT([6]怪物模板及强度投放规划!AH785)</f>
        <v>1016</v>
      </c>
      <c r="K141">
        <f>INT([6]怪物模板及强度投放规划!AI785)</f>
        <v>2032</v>
      </c>
    </row>
    <row r="142" spans="1:11">
      <c r="A142">
        <v>141</v>
      </c>
      <c r="B142">
        <f>INT([6]怪物模板及强度投放规划!Z786)</f>
        <v>6182</v>
      </c>
      <c r="C142">
        <f>INT([6]怪物模板及强度投放规划!AA786)</f>
        <v>340043</v>
      </c>
      <c r="D142">
        <f>INT([6]怪物模板及强度投放规划!AB786)</f>
        <v>4121</v>
      </c>
      <c r="E142">
        <f>INT([6]怪物模板及强度投放规划!AC786)</f>
        <v>4121</v>
      </c>
      <c r="F142">
        <f>INT([6]怪物模板及强度投放规划!AD786)</f>
        <v>4121</v>
      </c>
      <c r="G142">
        <f>INT([6]怪物模板及强度投放规划!AE786)</f>
        <v>2060</v>
      </c>
      <c r="H142">
        <f>INT([6]怪物模板及强度投放规划!AF786)</f>
        <v>1648</v>
      </c>
      <c r="I142">
        <f>INT([6]怪物模板及强度投放规划!AG786)</f>
        <v>1318</v>
      </c>
      <c r="J142">
        <f>INT([6]怪物模板及强度投放规划!AH786)</f>
        <v>1030</v>
      </c>
      <c r="K142">
        <f>INT([6]怪物模板及强度投放规划!AI786)</f>
        <v>2060</v>
      </c>
    </row>
    <row r="143" spans="1:11">
      <c r="A143">
        <v>142</v>
      </c>
      <c r="B143">
        <f>INT([6]怪物模板及强度投放规划!Z787)</f>
        <v>6267</v>
      </c>
      <c r="C143">
        <f>INT([6]怪物模板及强度投放规划!AA787)</f>
        <v>344721</v>
      </c>
      <c r="D143">
        <f>INT([6]怪物模板及强度投放规划!AB787)</f>
        <v>4178</v>
      </c>
      <c r="E143">
        <f>INT([6]怪物模板及强度投放规划!AC787)</f>
        <v>4178</v>
      </c>
      <c r="F143">
        <f>INT([6]怪物模板及强度投放规划!AD787)</f>
        <v>4178</v>
      </c>
      <c r="G143">
        <f>INT([6]怪物模板及强度投放规划!AE787)</f>
        <v>2089</v>
      </c>
      <c r="H143">
        <f>INT([6]怪物模板及强度投放规划!AF787)</f>
        <v>1671</v>
      </c>
      <c r="I143">
        <f>INT([6]怪物模板及强度投放规划!AG787)</f>
        <v>1337</v>
      </c>
      <c r="J143">
        <f>INT([6]怪物模板及强度投放规划!AH787)</f>
        <v>1044</v>
      </c>
      <c r="K143">
        <f>INT([6]怪物模板及强度投放规划!AI787)</f>
        <v>2089</v>
      </c>
    </row>
    <row r="144" spans="1:11">
      <c r="A144">
        <v>143</v>
      </c>
      <c r="B144">
        <f>INT([6]怪物模板及强度投放规划!Z788)</f>
        <v>6353</v>
      </c>
      <c r="C144">
        <f>INT([6]怪物模板及强度投放规划!AA788)</f>
        <v>349430</v>
      </c>
      <c r="D144">
        <f>INT([6]怪物模板及强度投放规划!AB788)</f>
        <v>4235</v>
      </c>
      <c r="E144">
        <f>INT([6]怪物模板及强度投放规划!AC788)</f>
        <v>4235</v>
      </c>
      <c r="F144">
        <f>INT([6]怪物模板及强度投放规划!AD788)</f>
        <v>4235</v>
      </c>
      <c r="G144">
        <f>INT([6]怪物模板及强度投放规划!AE788)</f>
        <v>2117</v>
      </c>
      <c r="H144">
        <f>INT([6]怪物模板及强度投放规划!AF788)</f>
        <v>1694</v>
      </c>
      <c r="I144">
        <f>INT([6]怪物模板及强度投放规划!AG788)</f>
        <v>1355</v>
      </c>
      <c r="J144">
        <f>INT([6]怪物模板及强度投放规划!AH788)</f>
        <v>1058</v>
      </c>
      <c r="K144">
        <f>INT([6]怪物模板及强度投放规划!AI788)</f>
        <v>2117</v>
      </c>
    </row>
    <row r="145" spans="1:11">
      <c r="A145">
        <v>144</v>
      </c>
      <c r="B145">
        <f>INT([6]怪物模板及强度投放规划!Z789)</f>
        <v>6439</v>
      </c>
      <c r="C145">
        <f>INT([6]怪物模板及强度投放规划!AA789)</f>
        <v>354171</v>
      </c>
      <c r="D145">
        <f>INT([6]怪物模板及强度投放规划!AB789)</f>
        <v>4292</v>
      </c>
      <c r="E145">
        <f>INT([6]怪物模板及强度投放规划!AC789)</f>
        <v>4292</v>
      </c>
      <c r="F145">
        <f>INT([6]怪物模板及强度投放规划!AD789)</f>
        <v>4292</v>
      </c>
      <c r="G145">
        <f>INT([6]怪物模板及强度投放规划!AE789)</f>
        <v>2146</v>
      </c>
      <c r="H145">
        <f>INT([6]怪物模板及强度投放规划!AF789)</f>
        <v>1717</v>
      </c>
      <c r="I145">
        <f>INT([6]怪物模板及强度投放规划!AG789)</f>
        <v>1373</v>
      </c>
      <c r="J145">
        <f>INT([6]怪物模板及强度投放规划!AH789)</f>
        <v>1073</v>
      </c>
      <c r="K145">
        <f>INT([6]怪物模板及强度投放规划!AI789)</f>
        <v>2146</v>
      </c>
    </row>
    <row r="146" spans="1:11">
      <c r="A146">
        <v>145</v>
      </c>
      <c r="B146">
        <f>INT([6]怪物模板及强度投放规划!Z790)</f>
        <v>6526</v>
      </c>
      <c r="C146">
        <f>INT([6]怪物模板及强度投放规划!AA790)</f>
        <v>358944</v>
      </c>
      <c r="D146">
        <f>INT([6]怪物模板及强度投放规划!AB790)</f>
        <v>4350</v>
      </c>
      <c r="E146">
        <f>INT([6]怪物模板及强度投放规划!AC790)</f>
        <v>4350</v>
      </c>
      <c r="F146">
        <f>INT([6]怪物模板及强度投放规划!AD790)</f>
        <v>4350</v>
      </c>
      <c r="G146">
        <f>INT([6]怪物模板及强度投放规划!AE790)</f>
        <v>2175</v>
      </c>
      <c r="H146">
        <f>INT([6]怪物模板及强度投放规划!AF790)</f>
        <v>1740</v>
      </c>
      <c r="I146">
        <f>INT([6]怪物模板及强度投放规划!AG790)</f>
        <v>1392</v>
      </c>
      <c r="J146">
        <f>INT([6]怪物模板及强度投放规划!AH790)</f>
        <v>1087</v>
      </c>
      <c r="K146">
        <f>INT([6]怪物模板及强度投放规划!AI790)</f>
        <v>2175</v>
      </c>
    </row>
    <row r="147" spans="1:11">
      <c r="A147">
        <v>146</v>
      </c>
      <c r="B147">
        <f>INT([6]怪物模板及强度投放规划!Z791)</f>
        <v>6613</v>
      </c>
      <c r="C147">
        <f>INT([6]怪物模板及强度投放规划!AA791)</f>
        <v>363750</v>
      </c>
      <c r="D147">
        <f>INT([6]怪物模板及强度投放规划!AB791)</f>
        <v>4409</v>
      </c>
      <c r="E147">
        <f>INT([6]怪物模板及强度投放规划!AC791)</f>
        <v>4409</v>
      </c>
      <c r="F147">
        <f>INT([6]怪物模板及强度投放规划!AD791)</f>
        <v>4409</v>
      </c>
      <c r="G147">
        <f>INT([6]怪物模板及强度投放规划!AE791)</f>
        <v>2204</v>
      </c>
      <c r="H147">
        <f>INT([6]怪物模板及强度投放规划!AF791)</f>
        <v>1763</v>
      </c>
      <c r="I147">
        <f>INT([6]怪物模板及强度投放规划!AG791)</f>
        <v>1410</v>
      </c>
      <c r="J147">
        <f>INT([6]怪物模板及强度投放规划!AH791)</f>
        <v>1102</v>
      </c>
      <c r="K147">
        <f>INT([6]怪物模板及强度投放规划!AI791)</f>
        <v>2204</v>
      </c>
    </row>
    <row r="148" spans="1:11">
      <c r="A148">
        <v>147</v>
      </c>
      <c r="B148">
        <f>INT([6]怪物模板及强度投放规划!Z792)</f>
        <v>6701</v>
      </c>
      <c r="C148">
        <f>INT([6]怪物模板及强度投放规划!AA792)</f>
        <v>368587</v>
      </c>
      <c r="D148">
        <f>INT([6]怪物模板及强度投放规划!AB792)</f>
        <v>4467</v>
      </c>
      <c r="E148">
        <f>INT([6]怪物模板及强度投放规划!AC792)</f>
        <v>4467</v>
      </c>
      <c r="F148">
        <f>INT([6]怪物模板及强度投放规划!AD792)</f>
        <v>4467</v>
      </c>
      <c r="G148">
        <f>INT([6]怪物模板及强度投放规划!AE792)</f>
        <v>2233</v>
      </c>
      <c r="H148">
        <f>INT([6]怪物模板及强度投放规划!AF792)</f>
        <v>1787</v>
      </c>
      <c r="I148">
        <f>INT([6]怪物模板及强度投放规划!AG792)</f>
        <v>1429</v>
      </c>
      <c r="J148">
        <f>INT([6]怪物模板及强度投放规划!AH792)</f>
        <v>1116</v>
      </c>
      <c r="K148">
        <f>INT([6]怪物模板及强度投放规划!AI792)</f>
        <v>2233</v>
      </c>
    </row>
    <row r="149" spans="1:11">
      <c r="A149">
        <v>148</v>
      </c>
      <c r="B149">
        <f>INT([6]怪物模板及强度投放规划!Z793)</f>
        <v>6790</v>
      </c>
      <c r="C149">
        <f>INT([6]怪物模板及强度投放规划!AA793)</f>
        <v>373455</v>
      </c>
      <c r="D149">
        <f>INT([6]怪物模板及强度投放规划!AB793)</f>
        <v>4526</v>
      </c>
      <c r="E149">
        <f>INT([6]怪物模板及强度投放规划!AC793)</f>
        <v>4526</v>
      </c>
      <c r="F149">
        <f>INT([6]怪物模板及强度投放规划!AD793)</f>
        <v>4526</v>
      </c>
      <c r="G149">
        <f>INT([6]怪物模板及强度投放规划!AE793)</f>
        <v>2263</v>
      </c>
      <c r="H149">
        <f>INT([6]怪物模板及强度投放规划!AF793)</f>
        <v>1810</v>
      </c>
      <c r="I149">
        <f>INT([6]怪物模板及强度投放规划!AG793)</f>
        <v>1448</v>
      </c>
      <c r="J149">
        <f>INT([6]怪物模板及强度投放规划!AH793)</f>
        <v>1131</v>
      </c>
      <c r="K149">
        <f>INT([6]怪物模板及强度投放规划!AI793)</f>
        <v>2263</v>
      </c>
    </row>
    <row r="150" spans="1:11">
      <c r="A150">
        <v>149</v>
      </c>
      <c r="B150">
        <f>INT([6]怪物模板及强度投放规划!Z794)</f>
        <v>6879</v>
      </c>
      <c r="C150">
        <f>INT([6]怪物模板及强度投放规划!AA794)</f>
        <v>378356</v>
      </c>
      <c r="D150">
        <f>INT([6]怪物模板及强度投放规划!AB794)</f>
        <v>4586</v>
      </c>
      <c r="E150">
        <f>INT([6]怪物模板及强度投放规划!AC794)</f>
        <v>4586</v>
      </c>
      <c r="F150">
        <f>INT([6]怪物模板及强度投放规划!AD794)</f>
        <v>4586</v>
      </c>
      <c r="G150">
        <f>INT([6]怪物模板及强度投放规划!AE794)</f>
        <v>2293</v>
      </c>
      <c r="H150">
        <f>INT([6]怪物模板及强度投放规划!AF794)</f>
        <v>1834</v>
      </c>
      <c r="I150">
        <f>INT([6]怪物模板及强度投放规划!AG794)</f>
        <v>1467</v>
      </c>
      <c r="J150">
        <f>INT([6]怪物模板及强度投放规划!AH794)</f>
        <v>1146</v>
      </c>
      <c r="K150">
        <f>INT([6]怪物模板及强度投放规划!AI794)</f>
        <v>2293</v>
      </c>
    </row>
    <row r="151" spans="1:11">
      <c r="A151">
        <v>150</v>
      </c>
      <c r="B151">
        <f>INT([6]怪物模板及强度投放规划!Z795)</f>
        <v>6968</v>
      </c>
      <c r="C151">
        <f>INT([6]怪物模板及强度投放规划!AA795)</f>
        <v>383289</v>
      </c>
      <c r="D151">
        <f>INT([6]怪物模板及强度投放规划!AB795)</f>
        <v>4645</v>
      </c>
      <c r="E151">
        <f>INT([6]怪物模板及强度投放规划!AC795)</f>
        <v>4645</v>
      </c>
      <c r="F151">
        <f>INT([6]怪物模板及强度投放规划!AD795)</f>
        <v>4645</v>
      </c>
      <c r="G151">
        <f>INT([6]怪物模板及强度投放规划!AE795)</f>
        <v>2322</v>
      </c>
      <c r="H151">
        <f>INT([6]怪物模板及强度投放规划!AF795)</f>
        <v>1858</v>
      </c>
      <c r="I151">
        <f>INT([6]怪物模板及强度投放规划!AG795)</f>
        <v>1486</v>
      </c>
      <c r="J151">
        <f>INT([6]怪物模板及强度投放规划!AH795)</f>
        <v>1161</v>
      </c>
      <c r="K151">
        <f>INT([6]怪物模板及强度投放规划!AI795)</f>
        <v>2322</v>
      </c>
    </row>
    <row r="152" spans="1:11">
      <c r="A152">
        <v>151</v>
      </c>
      <c r="B152">
        <f>INT([6]怪物模板及强度投放规划!Z796)</f>
        <v>7059</v>
      </c>
      <c r="C152">
        <f>INT([6]怪物模板及强度投放规划!AA796)</f>
        <v>388254</v>
      </c>
      <c r="D152">
        <f>INT([6]怪物模板及强度投放规划!AB796)</f>
        <v>4706</v>
      </c>
      <c r="E152">
        <f>INT([6]怪物模板及强度投放规划!AC796)</f>
        <v>4706</v>
      </c>
      <c r="F152">
        <f>INT([6]怪物模板及强度投放规划!AD796)</f>
        <v>4706</v>
      </c>
      <c r="G152">
        <f>INT([6]怪物模板及强度投放规划!AE796)</f>
        <v>2353</v>
      </c>
      <c r="H152">
        <f>INT([6]怪物模板及强度投放规划!AF796)</f>
        <v>1882</v>
      </c>
      <c r="I152">
        <f>INT([6]怪物模板及强度投放规划!AG796)</f>
        <v>1505</v>
      </c>
      <c r="J152">
        <f>INT([6]怪物模板及强度投放规划!AH796)</f>
        <v>1176</v>
      </c>
      <c r="K152">
        <f>INT([6]怪物模板及强度投放规划!AI796)</f>
        <v>2353</v>
      </c>
    </row>
    <row r="153" spans="1:11">
      <c r="A153">
        <v>152</v>
      </c>
      <c r="B153">
        <f>INT([6]怪物模板及强度投放规划!Z797)</f>
        <v>7150</v>
      </c>
      <c r="C153">
        <f>INT([6]怪物模板及强度投放规划!AA797)</f>
        <v>393251</v>
      </c>
      <c r="D153">
        <f>INT([6]怪物模板及强度投放规划!AB797)</f>
        <v>4766</v>
      </c>
      <c r="E153">
        <f>INT([6]怪物模板及强度投放规划!AC797)</f>
        <v>4766</v>
      </c>
      <c r="F153">
        <f>INT([6]怪物模板及强度投放规划!AD797)</f>
        <v>4766</v>
      </c>
      <c r="G153">
        <f>INT([6]怪物模板及强度投放规划!AE797)</f>
        <v>2383</v>
      </c>
      <c r="H153">
        <f>INT([6]怪物模板及强度投放规划!AF797)</f>
        <v>1906</v>
      </c>
      <c r="I153">
        <f>INT([6]怪物模板及强度投放规划!AG797)</f>
        <v>1525</v>
      </c>
      <c r="J153">
        <f>INT([6]怪物模板及强度投放规划!AH797)</f>
        <v>1191</v>
      </c>
      <c r="K153">
        <f>INT([6]怪物模板及强度投放规划!AI797)</f>
        <v>2383</v>
      </c>
    </row>
    <row r="154" spans="1:11">
      <c r="A154">
        <v>153</v>
      </c>
      <c r="B154">
        <f>INT([6]怪物模板及强度投放规划!Z798)</f>
        <v>7241</v>
      </c>
      <c r="C154">
        <f>INT([6]怪物模板及强度投放规划!AA798)</f>
        <v>398279</v>
      </c>
      <c r="D154">
        <f>INT([6]怪物模板及强度投放规划!AB798)</f>
        <v>4827</v>
      </c>
      <c r="E154">
        <f>INT([6]怪物模板及强度投放规划!AC798)</f>
        <v>4827</v>
      </c>
      <c r="F154">
        <f>INT([6]怪物模板及强度投放规划!AD798)</f>
        <v>4827</v>
      </c>
      <c r="G154">
        <f>INT([6]怪物模板及强度投放规划!AE798)</f>
        <v>2413</v>
      </c>
      <c r="H154">
        <f>INT([6]怪物模板及强度投放规划!AF798)</f>
        <v>1931</v>
      </c>
      <c r="I154">
        <f>INT([6]怪物模板及强度投放规划!AG798)</f>
        <v>1544</v>
      </c>
      <c r="J154">
        <f>INT([6]怪物模板及强度投放规划!AH798)</f>
        <v>1206</v>
      </c>
      <c r="K154">
        <f>INT([6]怪物模板及强度投放规划!AI798)</f>
        <v>2413</v>
      </c>
    </row>
    <row r="155" spans="1:11">
      <c r="A155">
        <v>154</v>
      </c>
      <c r="B155">
        <f>INT([6]怪物模板及强度投放规划!Z799)</f>
        <v>7333</v>
      </c>
      <c r="C155">
        <f>INT([6]怪物模板及强度投放规划!AA799)</f>
        <v>403340</v>
      </c>
      <c r="D155">
        <f>INT([6]怪物模板及强度投放规划!AB799)</f>
        <v>4888</v>
      </c>
      <c r="E155">
        <f>INT([6]怪物模板及强度投放规划!AC799)</f>
        <v>4888</v>
      </c>
      <c r="F155">
        <f>INT([6]怪物模板及强度投放规划!AD799)</f>
        <v>4888</v>
      </c>
      <c r="G155">
        <f>INT([6]怪物模板及强度投放规划!AE799)</f>
        <v>2444</v>
      </c>
      <c r="H155">
        <f>INT([6]怪物模板及强度投放规划!AF799)</f>
        <v>1955</v>
      </c>
      <c r="I155">
        <f>INT([6]怪物模板及强度投放规划!AG799)</f>
        <v>1564</v>
      </c>
      <c r="J155">
        <f>INT([6]怪物模板及强度投放规划!AH799)</f>
        <v>1222</v>
      </c>
      <c r="K155">
        <f>INT([6]怪物模板及强度投放规划!AI799)</f>
        <v>2444</v>
      </c>
    </row>
    <row r="156" spans="1:11">
      <c r="A156">
        <v>155</v>
      </c>
      <c r="B156">
        <f>INT([6]怪物模板及强度投放规划!Z800)</f>
        <v>7426</v>
      </c>
      <c r="C156">
        <f>INT([6]怪物模板及强度投放规划!AA800)</f>
        <v>408432</v>
      </c>
      <c r="D156">
        <f>INT([6]怪物模板及强度投放规划!AB800)</f>
        <v>4950</v>
      </c>
      <c r="E156">
        <f>INT([6]怪物模板及强度投放规划!AC800)</f>
        <v>4950</v>
      </c>
      <c r="F156">
        <f>INT([6]怪物模板及强度投放规划!AD800)</f>
        <v>4950</v>
      </c>
      <c r="G156">
        <f>INT([6]怪物模板及强度投放规划!AE800)</f>
        <v>2475</v>
      </c>
      <c r="H156">
        <f>INT([6]怪物模板及强度投放规划!AF800)</f>
        <v>1980</v>
      </c>
      <c r="I156">
        <f>INT([6]怪物模板及强度投放规划!AG800)</f>
        <v>1584</v>
      </c>
      <c r="J156">
        <f>INT([6]怪物模板及强度投放规划!AH800)</f>
        <v>1237</v>
      </c>
      <c r="K156">
        <f>INT([6]怪物模板及强度投放规划!AI800)</f>
        <v>2475</v>
      </c>
    </row>
    <row r="157" spans="1:11">
      <c r="A157">
        <v>156</v>
      </c>
      <c r="B157">
        <f>INT([6]怪物模板及强度投放规划!Z801)</f>
        <v>7519</v>
      </c>
      <c r="C157">
        <f>INT([6]怪物模板及强度投放规划!AA801)</f>
        <v>413556</v>
      </c>
      <c r="D157">
        <f>INT([6]怪物模板及强度投放规划!AB801)</f>
        <v>5012</v>
      </c>
      <c r="E157">
        <f>INT([6]怪物模板及强度投放规划!AC801)</f>
        <v>5012</v>
      </c>
      <c r="F157">
        <f>INT([6]怪物模板及强度投放规划!AD801)</f>
        <v>5012</v>
      </c>
      <c r="G157">
        <f>INT([6]怪物模板及强度投放规划!AE801)</f>
        <v>2506</v>
      </c>
      <c r="H157">
        <f>INT([6]怪物模板及强度投放规划!AF801)</f>
        <v>2005</v>
      </c>
      <c r="I157">
        <f>INT([6]怪物模板及强度投放规划!AG801)</f>
        <v>1604</v>
      </c>
      <c r="J157">
        <f>INT([6]怪物模板及强度投放规划!AH801)</f>
        <v>1253</v>
      </c>
      <c r="K157">
        <f>INT([6]怪物模板及强度投放规划!AI801)</f>
        <v>2506</v>
      </c>
    </row>
    <row r="158" spans="1:11">
      <c r="A158">
        <v>157</v>
      </c>
      <c r="B158">
        <f>INT([6]怪物模板及强度投放规划!Z802)</f>
        <v>7612</v>
      </c>
      <c r="C158">
        <f>INT([6]怪物模板及强度投放规划!AA802)</f>
        <v>418713</v>
      </c>
      <c r="D158">
        <f>INT([6]怪物模板及强度投放规划!AB802)</f>
        <v>5075</v>
      </c>
      <c r="E158">
        <f>INT([6]怪物模板及强度投放规划!AC802)</f>
        <v>5075</v>
      </c>
      <c r="F158">
        <f>INT([6]怪物模板及强度投放规划!AD802)</f>
        <v>5075</v>
      </c>
      <c r="G158">
        <f>INT([6]怪物模板及强度投放规划!AE802)</f>
        <v>2537</v>
      </c>
      <c r="H158">
        <f>INT([6]怪物模板及强度投放规划!AF802)</f>
        <v>2030</v>
      </c>
      <c r="I158">
        <f>INT([6]怪物模板及强度投放规划!AG802)</f>
        <v>1624</v>
      </c>
      <c r="J158">
        <f>INT([6]怪物模板及强度投放规划!AH802)</f>
        <v>1268</v>
      </c>
      <c r="K158">
        <f>INT([6]怪物模板及强度投放规划!AI802)</f>
        <v>2537</v>
      </c>
    </row>
    <row r="159" spans="1:11">
      <c r="A159">
        <v>158</v>
      </c>
      <c r="B159">
        <f>INT([6]怪物模板及强度投放规划!Z803)</f>
        <v>7707</v>
      </c>
      <c r="C159">
        <f>INT([6]怪物模板及强度投放规划!AA803)</f>
        <v>423901</v>
      </c>
      <c r="D159">
        <f>INT([6]怪物模板及强度投放规划!AB803)</f>
        <v>5138</v>
      </c>
      <c r="E159">
        <f>INT([6]怪物模板及强度投放规划!AC803)</f>
        <v>5138</v>
      </c>
      <c r="F159">
        <f>INT([6]怪物模板及强度投放规划!AD803)</f>
        <v>5138</v>
      </c>
      <c r="G159">
        <f>INT([6]怪物模板及强度投放规划!AE803)</f>
        <v>2569</v>
      </c>
      <c r="H159">
        <f>INT([6]怪物模板及强度投放规划!AF803)</f>
        <v>2055</v>
      </c>
      <c r="I159">
        <f>INT([6]怪物模板及强度投放规划!AG803)</f>
        <v>1644</v>
      </c>
      <c r="J159">
        <f>INT([6]怪物模板及强度投放规划!AH803)</f>
        <v>1284</v>
      </c>
      <c r="K159">
        <f>INT([6]怪物模板及强度投放规划!AI803)</f>
        <v>2569</v>
      </c>
    </row>
    <row r="160" spans="1:11">
      <c r="A160">
        <v>159</v>
      </c>
      <c r="B160">
        <f>INT([6]怪物模板及强度投放规划!Z804)</f>
        <v>7802</v>
      </c>
      <c r="C160">
        <f>INT([6]怪物模板及强度投放规划!AA804)</f>
        <v>429121</v>
      </c>
      <c r="D160">
        <f>INT([6]怪物模板及强度投放规划!AB804)</f>
        <v>5201</v>
      </c>
      <c r="E160">
        <f>INT([6]怪物模板及强度投放规划!AC804)</f>
        <v>5201</v>
      </c>
      <c r="F160">
        <f>INT([6]怪物模板及强度投放规划!AD804)</f>
        <v>5201</v>
      </c>
      <c r="G160">
        <f>INT([6]怪物模板及强度投放规划!AE804)</f>
        <v>2600</v>
      </c>
      <c r="H160">
        <f>INT([6]怪物模板及强度投放规划!AF804)</f>
        <v>2080</v>
      </c>
      <c r="I160">
        <f>INT([6]怪物模板及强度投放规划!AG804)</f>
        <v>1664</v>
      </c>
      <c r="J160">
        <f>INT([6]怪物模板及强度投放规划!AH804)</f>
        <v>1300</v>
      </c>
      <c r="K160">
        <f>INT([6]怪物模板及强度投放规划!AI804)</f>
        <v>2600</v>
      </c>
    </row>
    <row r="161" spans="1:11">
      <c r="A161">
        <v>160</v>
      </c>
      <c r="B161">
        <f>INT([6]怪物模板及强度投放规划!Z805)</f>
        <v>7897</v>
      </c>
      <c r="C161">
        <f>INT([6]怪物模板及强度投放规划!AA805)</f>
        <v>434373</v>
      </c>
      <c r="D161">
        <f>INT([6]怪物模板及强度投放规划!AB805)</f>
        <v>5265</v>
      </c>
      <c r="E161">
        <f>INT([6]怪物模板及强度投放规划!AC805)</f>
        <v>5265</v>
      </c>
      <c r="F161">
        <f>INT([6]怪物模板及强度投放规划!AD805)</f>
        <v>5265</v>
      </c>
      <c r="G161">
        <f>INT([6]怪物模板及强度投放规划!AE805)</f>
        <v>2632</v>
      </c>
      <c r="H161">
        <f>INT([6]怪物模板及强度投放规划!AF805)</f>
        <v>2106</v>
      </c>
      <c r="I161">
        <f>INT([6]怪物模板及强度投放规划!AG805)</f>
        <v>1684</v>
      </c>
      <c r="J161">
        <f>INT([6]怪物模板及强度投放规划!AH805)</f>
        <v>1316</v>
      </c>
      <c r="K161">
        <f>INT([6]怪物模板及强度投放规划!AI805)</f>
        <v>2632</v>
      </c>
    </row>
    <row r="162" spans="1:11">
      <c r="A162">
        <v>161</v>
      </c>
      <c r="B162">
        <f>INT([6]怪物模板及强度投放规划!Z806)</f>
        <v>7993</v>
      </c>
      <c r="C162">
        <f>INT([6]怪物模板及强度投放规划!AA806)</f>
        <v>439657</v>
      </c>
      <c r="D162">
        <f>INT([6]怪物模板及强度投放规划!AB806)</f>
        <v>5329</v>
      </c>
      <c r="E162">
        <f>INT([6]怪物模板及强度投放规划!AC806)</f>
        <v>5329</v>
      </c>
      <c r="F162">
        <f>INT([6]怪物模板及强度投放规划!AD806)</f>
        <v>5329</v>
      </c>
      <c r="G162">
        <f>INT([6]怪物模板及强度投放规划!AE806)</f>
        <v>2664</v>
      </c>
      <c r="H162">
        <f>INT([6]怪物模板及强度投放规划!AF806)</f>
        <v>2131</v>
      </c>
      <c r="I162">
        <f>INT([6]怪物模板及强度投放规划!AG806)</f>
        <v>1705</v>
      </c>
      <c r="J162">
        <f>INT([6]怪物模板及强度投放规划!AH806)</f>
        <v>1332</v>
      </c>
      <c r="K162">
        <f>INT([6]怪物模板及强度投放规划!AI806)</f>
        <v>2664</v>
      </c>
    </row>
    <row r="163" spans="1:11">
      <c r="A163">
        <v>162</v>
      </c>
      <c r="B163">
        <f>INT([6]怪物模板及强度投放规划!Z807)</f>
        <v>8090</v>
      </c>
      <c r="C163">
        <f>INT([6]怪物模板及强度投放规划!AA807)</f>
        <v>444973</v>
      </c>
      <c r="D163">
        <f>INT([6]怪物模板及强度投放规划!AB807)</f>
        <v>5393</v>
      </c>
      <c r="E163">
        <f>INT([6]怪物模板及强度投放规划!AC807)</f>
        <v>5393</v>
      </c>
      <c r="F163">
        <f>INT([6]怪物模板及强度投放规划!AD807)</f>
        <v>5393</v>
      </c>
      <c r="G163">
        <f>INT([6]怪物模板及强度投放规划!AE807)</f>
        <v>2696</v>
      </c>
      <c r="H163">
        <f>INT([6]怪物模板及强度投放规划!AF807)</f>
        <v>2157</v>
      </c>
      <c r="I163">
        <f>INT([6]怪物模板及强度投放规划!AG807)</f>
        <v>1725</v>
      </c>
      <c r="J163">
        <f>INT([6]怪物模板及强度投放规划!AH807)</f>
        <v>1348</v>
      </c>
      <c r="K163">
        <f>INT([6]怪物模板及强度投放规划!AI807)</f>
        <v>2696</v>
      </c>
    </row>
    <row r="164" spans="1:11">
      <c r="A164">
        <v>163</v>
      </c>
      <c r="B164">
        <f>INT([6]怪物模板及强度投放规划!Z808)</f>
        <v>8187</v>
      </c>
      <c r="C164">
        <f>INT([6]怪物模板及强度投放规划!AA808)</f>
        <v>450321</v>
      </c>
      <c r="D164">
        <f>INT([6]怪物模板及强度投放规划!AB808)</f>
        <v>5458</v>
      </c>
      <c r="E164">
        <f>INT([6]怪物模板及强度投放规划!AC808)</f>
        <v>5458</v>
      </c>
      <c r="F164">
        <f>INT([6]怪物模板及强度投放规划!AD808)</f>
        <v>5458</v>
      </c>
      <c r="G164">
        <f>INT([6]怪物模板及强度投放规划!AE808)</f>
        <v>2729</v>
      </c>
      <c r="H164">
        <f>INT([6]怪物模板及强度投放规划!AF808)</f>
        <v>2183</v>
      </c>
      <c r="I164">
        <f>INT([6]怪物模板及强度投放规划!AG808)</f>
        <v>1746</v>
      </c>
      <c r="J164">
        <f>INT([6]怪物模板及强度投放规划!AH808)</f>
        <v>1364</v>
      </c>
      <c r="K164">
        <f>INT([6]怪物模板及强度投放规划!AI808)</f>
        <v>2729</v>
      </c>
    </row>
    <row r="165" spans="1:11">
      <c r="A165">
        <v>164</v>
      </c>
      <c r="B165">
        <f>INT([6]怪物模板及强度投放规划!Z809)</f>
        <v>8285</v>
      </c>
      <c r="C165">
        <f>INT([6]怪物模板及强度投放规划!AA809)</f>
        <v>455701</v>
      </c>
      <c r="D165">
        <f>INT([6]怪物模板及强度投放规划!AB809)</f>
        <v>5523</v>
      </c>
      <c r="E165">
        <f>INT([6]怪物模板及强度投放规划!AC809)</f>
        <v>5523</v>
      </c>
      <c r="F165">
        <f>INT([6]怪物模板及强度投放规划!AD809)</f>
        <v>5523</v>
      </c>
      <c r="G165">
        <f>INT([6]怪物模板及强度投放规划!AE809)</f>
        <v>2761</v>
      </c>
      <c r="H165">
        <f>INT([6]怪物模板及强度投放规划!AF809)</f>
        <v>2209</v>
      </c>
      <c r="I165">
        <f>INT([6]怪物模板及强度投放规划!AG809)</f>
        <v>1767</v>
      </c>
      <c r="J165">
        <f>INT([6]怪物模板及强度投放规划!AH809)</f>
        <v>1380</v>
      </c>
      <c r="K165">
        <f>INT([6]怪物模板及强度投放规划!AI809)</f>
        <v>2761</v>
      </c>
    </row>
    <row r="166" spans="1:11">
      <c r="A166">
        <v>165</v>
      </c>
      <c r="B166">
        <f>INT([6]怪物模板及强度投放规划!Z810)</f>
        <v>8383</v>
      </c>
      <c r="C166">
        <f>INT([6]怪物模板及强度投放规划!AA810)</f>
        <v>461112</v>
      </c>
      <c r="D166">
        <f>INT([6]怪物模板及强度投放规划!AB810)</f>
        <v>5589</v>
      </c>
      <c r="E166">
        <f>INT([6]怪物模板及强度投放规划!AC810)</f>
        <v>5589</v>
      </c>
      <c r="F166">
        <f>INT([6]怪物模板及强度投放规划!AD810)</f>
        <v>5589</v>
      </c>
      <c r="G166">
        <f>INT([6]怪物模板及强度投放规划!AE810)</f>
        <v>2794</v>
      </c>
      <c r="H166">
        <f>INT([6]怪物模板及强度投放规划!AF810)</f>
        <v>2235</v>
      </c>
      <c r="I166">
        <f>INT([6]怪物模板及强度投放规划!AG810)</f>
        <v>1788</v>
      </c>
      <c r="J166">
        <f>INT([6]怪物模板及强度投放规划!AH810)</f>
        <v>1397</v>
      </c>
      <c r="K166">
        <f>INT([6]怪物模板及强度投放规划!AI810)</f>
        <v>2794</v>
      </c>
    </row>
    <row r="167" spans="1:11">
      <c r="A167">
        <v>166</v>
      </c>
      <c r="B167">
        <f>INT([6]怪物模板及强度投放规划!Z811)</f>
        <v>8482</v>
      </c>
      <c r="C167">
        <f>INT([6]怪物模板及强度投放规划!AA811)</f>
        <v>466556</v>
      </c>
      <c r="D167">
        <f>INT([6]怪物模板及强度投放规划!AB811)</f>
        <v>5655</v>
      </c>
      <c r="E167">
        <f>INT([6]怪物模板及强度投放规划!AC811)</f>
        <v>5655</v>
      </c>
      <c r="F167">
        <f>INT([6]怪物模板及强度投放规划!AD811)</f>
        <v>5655</v>
      </c>
      <c r="G167">
        <f>INT([6]怪物模板及强度投放规划!AE811)</f>
        <v>2827</v>
      </c>
      <c r="H167">
        <f>INT([6]怪物模板及强度投放规划!AF811)</f>
        <v>2262</v>
      </c>
      <c r="I167">
        <f>INT([6]怪物模板及强度投放规划!AG811)</f>
        <v>1809</v>
      </c>
      <c r="J167">
        <f>INT([6]怪物模板及强度投放规划!AH811)</f>
        <v>1413</v>
      </c>
      <c r="K167">
        <f>INT([6]怪物模板及强度投放规划!AI811)</f>
        <v>2827</v>
      </c>
    </row>
    <row r="168" spans="1:11">
      <c r="A168">
        <v>167</v>
      </c>
      <c r="B168">
        <f>INT([6]怪物模板及强度投放规划!Z812)</f>
        <v>8582</v>
      </c>
      <c r="C168">
        <f>INT([6]怪物模板及强度投放规划!AA812)</f>
        <v>472032</v>
      </c>
      <c r="D168">
        <f>INT([6]怪物模板及强度投放规划!AB812)</f>
        <v>5721</v>
      </c>
      <c r="E168">
        <f>INT([6]怪物模板及强度投放规划!AC812)</f>
        <v>5721</v>
      </c>
      <c r="F168">
        <f>INT([6]怪物模板及强度投放规划!AD812)</f>
        <v>5721</v>
      </c>
      <c r="G168">
        <f>INT([6]怪物模板及强度投放规划!AE812)</f>
        <v>2860</v>
      </c>
      <c r="H168">
        <f>INT([6]怪物模板及强度投放规划!AF812)</f>
        <v>2288</v>
      </c>
      <c r="I168">
        <f>INT([6]怪物模板及强度投放规划!AG812)</f>
        <v>1830</v>
      </c>
      <c r="J168">
        <f>INT([6]怪物模板及强度投放规划!AH812)</f>
        <v>1430</v>
      </c>
      <c r="K168">
        <f>INT([6]怪物模板及强度投放规划!AI812)</f>
        <v>2860</v>
      </c>
    </row>
    <row r="169" spans="1:11">
      <c r="A169">
        <v>168</v>
      </c>
      <c r="B169">
        <f>INT([6]怪物模板及强度投放规划!Z813)</f>
        <v>8682</v>
      </c>
      <c r="C169">
        <f>INT([6]怪物模板及强度投放规划!AA813)</f>
        <v>477539</v>
      </c>
      <c r="D169">
        <f>INT([6]怪物模板及强度投放规划!AB813)</f>
        <v>5788</v>
      </c>
      <c r="E169">
        <f>INT([6]怪物模板及强度投放规划!AC813)</f>
        <v>5788</v>
      </c>
      <c r="F169">
        <f>INT([6]怪物模板及强度投放规划!AD813)</f>
        <v>5788</v>
      </c>
      <c r="G169">
        <f>INT([6]怪物模板及强度投放规划!AE813)</f>
        <v>2894</v>
      </c>
      <c r="H169">
        <f>INT([6]怪物模板及强度投放规划!AF813)</f>
        <v>2315</v>
      </c>
      <c r="I169">
        <f>INT([6]怪物模板及强度投放规划!AG813)</f>
        <v>1852</v>
      </c>
      <c r="J169">
        <f>INT([6]怪物模板及强度投放规划!AH813)</f>
        <v>1447</v>
      </c>
      <c r="K169">
        <f>INT([6]怪物模板及强度投放规划!AI813)</f>
        <v>2894</v>
      </c>
    </row>
    <row r="170" spans="1:11">
      <c r="A170">
        <v>169</v>
      </c>
      <c r="B170">
        <f>INT([6]怪物模板及强度投放规划!Z814)</f>
        <v>8783</v>
      </c>
      <c r="C170">
        <f>INT([6]怪物模板及强度投放规划!AA814)</f>
        <v>483079</v>
      </c>
      <c r="D170">
        <f>INT([6]怪物模板及强度投放规划!AB814)</f>
        <v>5855</v>
      </c>
      <c r="E170">
        <f>INT([6]怪物模板及强度投放规划!AC814)</f>
        <v>5855</v>
      </c>
      <c r="F170">
        <f>INT([6]怪物模板及强度投放规划!AD814)</f>
        <v>5855</v>
      </c>
      <c r="G170">
        <f>INT([6]怪物模板及强度投放规划!AE814)</f>
        <v>2927</v>
      </c>
      <c r="H170">
        <f>INT([6]怪物模板及强度投放规划!AF814)</f>
        <v>2342</v>
      </c>
      <c r="I170">
        <f>INT([6]怪物模板及强度投放规划!AG814)</f>
        <v>1873</v>
      </c>
      <c r="J170">
        <f>INT([6]怪物模板及强度投放规划!AH814)</f>
        <v>1463</v>
      </c>
      <c r="K170">
        <f>INT([6]怪物模板及强度投放规划!AI814)</f>
        <v>2927</v>
      </c>
    </row>
    <row r="171" spans="1:11">
      <c r="A171">
        <v>170</v>
      </c>
      <c r="B171">
        <f>INT([6]怪物模板及强度投放规划!Z815)</f>
        <v>8884</v>
      </c>
      <c r="C171">
        <f>INT([6]怪物模板及强度投放规划!AA815)</f>
        <v>488650</v>
      </c>
      <c r="D171">
        <f>INT([6]怪物模板及强度投放规划!AB815)</f>
        <v>5923</v>
      </c>
      <c r="E171">
        <f>INT([6]怪物模板及强度投放规划!AC815)</f>
        <v>5923</v>
      </c>
      <c r="F171">
        <f>INT([6]怪物模板及强度投放规划!AD815)</f>
        <v>5923</v>
      </c>
      <c r="G171">
        <f>INT([6]怪物模板及强度投放规划!AE815)</f>
        <v>2961</v>
      </c>
      <c r="H171">
        <f>INT([6]怪物模板及强度投放规划!AF815)</f>
        <v>2369</v>
      </c>
      <c r="I171">
        <f>INT([6]怪物模板及强度投放规划!AG815)</f>
        <v>1895</v>
      </c>
      <c r="J171">
        <f>INT([6]怪物模板及强度投放规划!AH815)</f>
        <v>1480</v>
      </c>
      <c r="K171">
        <f>INT([6]怪物模板及强度投放规划!AI815)</f>
        <v>2961</v>
      </c>
    </row>
    <row r="172" spans="1:11">
      <c r="A172">
        <v>171</v>
      </c>
      <c r="B172">
        <f>INT([6]怪物模板及强度投放规划!Z816)</f>
        <v>8986</v>
      </c>
      <c r="C172">
        <f>INT([6]怪物模板及强度投放规划!AA816)</f>
        <v>494253</v>
      </c>
      <c r="D172">
        <f>INT([6]怪物模板及强度投放规划!AB816)</f>
        <v>5990</v>
      </c>
      <c r="E172">
        <f>INT([6]怪物模板及强度投放规划!AC816)</f>
        <v>5990</v>
      </c>
      <c r="F172">
        <f>INT([6]怪物模板及强度投放规划!AD816)</f>
        <v>5990</v>
      </c>
      <c r="G172">
        <f>INT([6]怪物模板及强度投放规划!AE816)</f>
        <v>2995</v>
      </c>
      <c r="H172">
        <f>INT([6]怪物模板及强度投放规划!AF816)</f>
        <v>2396</v>
      </c>
      <c r="I172">
        <f>INT([6]怪物模板及强度投放规划!AG816)</f>
        <v>1917</v>
      </c>
      <c r="J172">
        <f>INT([6]怪物模板及强度投放规划!AH816)</f>
        <v>1497</v>
      </c>
      <c r="K172">
        <f>INT([6]怪物模板及强度投放规划!AI816)</f>
        <v>2995</v>
      </c>
    </row>
    <row r="173" spans="1:11">
      <c r="A173">
        <v>172</v>
      </c>
      <c r="B173">
        <f>INT([6]怪物模板及强度投放规划!Z817)</f>
        <v>9088</v>
      </c>
      <c r="C173">
        <f>INT([6]怪物模板及强度投放规划!AA817)</f>
        <v>499888</v>
      </c>
      <c r="D173">
        <f>INT([6]怪物模板及强度投放规划!AB817)</f>
        <v>6059</v>
      </c>
      <c r="E173">
        <f>INT([6]怪物模板及强度投放规划!AC817)</f>
        <v>6059</v>
      </c>
      <c r="F173">
        <f>INT([6]怪物模板及强度投放规划!AD817)</f>
        <v>6059</v>
      </c>
      <c r="G173">
        <f>INT([6]怪物模板及强度投放规划!AE817)</f>
        <v>3029</v>
      </c>
      <c r="H173">
        <f>INT([6]怪物模板及强度投放规划!AF817)</f>
        <v>2423</v>
      </c>
      <c r="I173">
        <f>INT([6]怪物模板及强度投放规划!AG817)</f>
        <v>1938</v>
      </c>
      <c r="J173">
        <f>INT([6]怪物模板及强度投放规划!AH817)</f>
        <v>1514</v>
      </c>
      <c r="K173">
        <f>INT([6]怪物模板及强度投放规划!AI817)</f>
        <v>3029</v>
      </c>
    </row>
    <row r="174" spans="1:11">
      <c r="A174">
        <v>173</v>
      </c>
      <c r="B174">
        <f>INT([6]怪物模板及强度投放规划!Z818)</f>
        <v>9191</v>
      </c>
      <c r="C174">
        <f>INT([6]怪物模板及强度投放规划!AA818)</f>
        <v>505555</v>
      </c>
      <c r="D174">
        <f>INT([6]怪物模板及强度投放规划!AB818)</f>
        <v>6127</v>
      </c>
      <c r="E174">
        <f>INT([6]怪物模板及强度投放规划!AC818)</f>
        <v>6127</v>
      </c>
      <c r="F174">
        <f>INT([6]怪物模板及强度投放规划!AD818)</f>
        <v>6127</v>
      </c>
      <c r="G174">
        <f>INT([6]怪物模板及强度投放规划!AE818)</f>
        <v>3063</v>
      </c>
      <c r="H174">
        <f>INT([6]怪物模板及强度投放规划!AF818)</f>
        <v>2451</v>
      </c>
      <c r="I174">
        <f>INT([6]怪物模板及强度投放规划!AG818)</f>
        <v>1960</v>
      </c>
      <c r="J174">
        <f>INT([6]怪物模板及强度投放规划!AH818)</f>
        <v>1531</v>
      </c>
      <c r="K174">
        <f>INT([6]怪物模板及强度投放规划!AI818)</f>
        <v>3063</v>
      </c>
    </row>
    <row r="175" spans="1:11">
      <c r="A175">
        <v>174</v>
      </c>
      <c r="B175">
        <f>INT([6]怪物模板及强度投放规划!Z819)</f>
        <v>9295</v>
      </c>
      <c r="C175">
        <f>INT([6]怪物模板及强度投放规划!AA819)</f>
        <v>511255</v>
      </c>
      <c r="D175">
        <f>INT([6]怪物模板及强度投放规划!AB819)</f>
        <v>6197</v>
      </c>
      <c r="E175">
        <f>INT([6]怪物模板及强度投放规划!AC819)</f>
        <v>6197</v>
      </c>
      <c r="F175">
        <f>INT([6]怪物模板及强度投放规划!AD819)</f>
        <v>6197</v>
      </c>
      <c r="G175">
        <f>INT([6]怪物模板及强度投放规划!AE819)</f>
        <v>3098</v>
      </c>
      <c r="H175">
        <f>INT([6]怪物模板及强度投放规划!AF819)</f>
        <v>2478</v>
      </c>
      <c r="I175">
        <f>INT([6]怪物模板及强度投放规划!AG819)</f>
        <v>1983</v>
      </c>
      <c r="J175">
        <f>INT([6]怪物模板及强度投放规划!AH819)</f>
        <v>1549</v>
      </c>
      <c r="K175">
        <f>INT([6]怪物模板及强度投放规划!AI819)</f>
        <v>3098</v>
      </c>
    </row>
    <row r="176" spans="1:11">
      <c r="A176">
        <v>175</v>
      </c>
      <c r="B176">
        <f>INT([6]怪物模板及强度投放规划!Z820)</f>
        <v>9399</v>
      </c>
      <c r="C176">
        <f>INT([6]怪物模板及强度投放规划!AA820)</f>
        <v>516986</v>
      </c>
      <c r="D176">
        <f>INT([6]怪物模板及强度投放规划!AB820)</f>
        <v>6266</v>
      </c>
      <c r="E176">
        <f>INT([6]怪物模板及强度投放规划!AC820)</f>
        <v>6266</v>
      </c>
      <c r="F176">
        <f>INT([6]怪物模板及强度投放规划!AD820)</f>
        <v>6266</v>
      </c>
      <c r="G176">
        <f>INT([6]怪物模板及强度投放规划!AE820)</f>
        <v>3133</v>
      </c>
      <c r="H176">
        <f>INT([6]怪物模板及强度投放规划!AF820)</f>
        <v>2506</v>
      </c>
      <c r="I176">
        <f>INT([6]怪物模板及强度投放规划!AG820)</f>
        <v>2005</v>
      </c>
      <c r="J176">
        <f>INT([6]怪物模板及强度投放规划!AH820)</f>
        <v>1566</v>
      </c>
      <c r="K176">
        <f>INT([6]怪物模板及强度投放规划!AI820)</f>
        <v>3133</v>
      </c>
    </row>
    <row r="177" spans="1:11">
      <c r="A177">
        <v>176</v>
      </c>
      <c r="B177">
        <f>INT([6]怪物模板及强度投放规划!Z821)</f>
        <v>9504</v>
      </c>
      <c r="C177">
        <f>INT([6]怪物模板及强度投放规划!AA821)</f>
        <v>522748</v>
      </c>
      <c r="D177">
        <f>INT([6]怪物模板及强度投放规划!AB821)</f>
        <v>6336</v>
      </c>
      <c r="E177">
        <f>INT([6]怪物模板及强度投放规划!AC821)</f>
        <v>6336</v>
      </c>
      <c r="F177">
        <f>INT([6]怪物模板及强度投放规划!AD821)</f>
        <v>6336</v>
      </c>
      <c r="G177">
        <f>INT([6]怪物模板及强度投放规划!AE821)</f>
        <v>3168</v>
      </c>
      <c r="H177">
        <f>INT([6]怪物模板及强度投放规划!AF821)</f>
        <v>2534</v>
      </c>
      <c r="I177">
        <f>INT([6]怪物模板及强度投放规划!AG821)</f>
        <v>2027</v>
      </c>
      <c r="J177">
        <f>INT([6]怪物模板及强度投放规划!AH821)</f>
        <v>1584</v>
      </c>
      <c r="K177">
        <f>INT([6]怪物模板及强度投放规划!AI821)</f>
        <v>3168</v>
      </c>
    </row>
    <row r="178" spans="1:11">
      <c r="A178">
        <v>177</v>
      </c>
      <c r="B178">
        <f>INT([6]怪物模板及强度投放规划!Z822)</f>
        <v>9609</v>
      </c>
      <c r="C178">
        <f>INT([6]怪物模板及强度投放规划!AA822)</f>
        <v>528543</v>
      </c>
      <c r="D178">
        <f>INT([6]怪物模板及强度投放规划!AB822)</f>
        <v>6406</v>
      </c>
      <c r="E178">
        <f>INT([6]怪物模板及强度投放规划!AC822)</f>
        <v>6406</v>
      </c>
      <c r="F178">
        <f>INT([6]怪物模板及强度投放规划!AD822)</f>
        <v>6406</v>
      </c>
      <c r="G178">
        <f>INT([6]怪物模板及强度投放规划!AE822)</f>
        <v>3203</v>
      </c>
      <c r="H178">
        <f>INT([6]怪物模板及强度投放规划!AF822)</f>
        <v>2562</v>
      </c>
      <c r="I178">
        <f>INT([6]怪物模板及强度投放规划!AG822)</f>
        <v>2050</v>
      </c>
      <c r="J178">
        <f>INT([6]怪物模板及强度投放规划!AH822)</f>
        <v>1601</v>
      </c>
      <c r="K178">
        <f>INT([6]怪物模板及强度投放规划!AI822)</f>
        <v>3203</v>
      </c>
    </row>
    <row r="179" spans="1:11">
      <c r="A179">
        <v>178</v>
      </c>
      <c r="B179">
        <f>INT([6]怪物模板及强度投放规划!Z823)</f>
        <v>9715</v>
      </c>
      <c r="C179">
        <f>INT([6]怪物模板及强度投放规划!AA823)</f>
        <v>534370</v>
      </c>
      <c r="D179">
        <f>INT([6]怪物模板及强度投放规划!AB823)</f>
        <v>6477</v>
      </c>
      <c r="E179">
        <f>INT([6]怪物模板及强度投放规划!AC823)</f>
        <v>6477</v>
      </c>
      <c r="F179">
        <f>INT([6]怪物模板及强度投放规划!AD823)</f>
        <v>6477</v>
      </c>
      <c r="G179">
        <f>INT([6]怪物模板及强度投放规划!AE823)</f>
        <v>3238</v>
      </c>
      <c r="H179">
        <f>INT([6]怪物模板及强度投放规划!AF823)</f>
        <v>2590</v>
      </c>
      <c r="I179">
        <f>INT([6]怪物模板及强度投放规划!AG823)</f>
        <v>2072</v>
      </c>
      <c r="J179">
        <f>INT([6]怪物模板及强度投放规划!AH823)</f>
        <v>1619</v>
      </c>
      <c r="K179">
        <f>INT([6]怪物模板及强度投放规划!AI823)</f>
        <v>3238</v>
      </c>
    </row>
    <row r="180" spans="1:11">
      <c r="A180">
        <v>179</v>
      </c>
      <c r="B180">
        <f>INT([6]怪物模板及强度投放规划!Z824)</f>
        <v>9822</v>
      </c>
      <c r="C180">
        <f>INT([6]怪物模板及强度投放规划!AA824)</f>
        <v>540229</v>
      </c>
      <c r="D180">
        <f>INT([6]怪物模板及强度投放规划!AB824)</f>
        <v>6548</v>
      </c>
      <c r="E180">
        <f>INT([6]怪物模板及强度投放规划!AC824)</f>
        <v>6548</v>
      </c>
      <c r="F180">
        <f>INT([6]怪物模板及强度投放规划!AD824)</f>
        <v>6548</v>
      </c>
      <c r="G180">
        <f>INT([6]怪物模板及强度投放规划!AE824)</f>
        <v>3274</v>
      </c>
      <c r="H180">
        <f>INT([6]怪物模板及强度投放规划!AF824)</f>
        <v>2619</v>
      </c>
      <c r="I180">
        <f>INT([6]怪物模板及强度投放规划!AG824)</f>
        <v>2095</v>
      </c>
      <c r="J180">
        <f>INT([6]怪物模板及强度投放规划!AH824)</f>
        <v>1637</v>
      </c>
      <c r="K180">
        <f>INT([6]怪物模板及强度投放规划!AI824)</f>
        <v>3274</v>
      </c>
    </row>
    <row r="181" spans="1:11">
      <c r="A181">
        <v>180</v>
      </c>
      <c r="B181">
        <f>INT([6]怪物模板及强度投放规划!Z825)</f>
        <v>9929</v>
      </c>
      <c r="C181">
        <f>INT([6]怪物模板及强度投放规划!AA825)</f>
        <v>546119</v>
      </c>
      <c r="D181">
        <f>INT([6]怪物模板及强度投放规划!AB825)</f>
        <v>6619</v>
      </c>
      <c r="E181">
        <f>INT([6]怪物模板及强度投放规划!AC825)</f>
        <v>6619</v>
      </c>
      <c r="F181">
        <f>INT([6]怪物模板及强度投放规划!AD825)</f>
        <v>6619</v>
      </c>
      <c r="G181">
        <f>INT([6]怪物模板及强度投放规划!AE825)</f>
        <v>3309</v>
      </c>
      <c r="H181">
        <f>INT([6]怪物模板及强度投放规划!AF825)</f>
        <v>2647</v>
      </c>
      <c r="I181">
        <f>INT([6]怪物模板及强度投放规划!AG825)</f>
        <v>2118</v>
      </c>
      <c r="J181">
        <f>INT([6]怪物模板及强度投放规划!AH825)</f>
        <v>1654</v>
      </c>
      <c r="K181">
        <f>INT([6]怪物模板及强度投放规划!AI825)</f>
        <v>3309</v>
      </c>
    </row>
    <row r="182" spans="1:11">
      <c r="A182">
        <v>181</v>
      </c>
      <c r="B182">
        <f>INT([6]怪物模板及强度投放规划!Z826)</f>
        <v>10037</v>
      </c>
      <c r="C182">
        <f>INT([6]怪物模板及强度投放规划!AA826)</f>
        <v>552042</v>
      </c>
      <c r="D182">
        <f>INT([6]怪物模板及强度投放规划!AB826)</f>
        <v>6691</v>
      </c>
      <c r="E182">
        <f>INT([6]怪物模板及强度投放规划!AC826)</f>
        <v>6691</v>
      </c>
      <c r="F182">
        <f>INT([6]怪物模板及强度投放规划!AD826)</f>
        <v>6691</v>
      </c>
      <c r="G182">
        <f>INT([6]怪物模板及强度投放规划!AE826)</f>
        <v>3345</v>
      </c>
      <c r="H182">
        <f>INT([6]怪物模板及强度投放规划!AF826)</f>
        <v>2676</v>
      </c>
      <c r="I182">
        <f>INT([6]怪物模板及强度投放规划!AG826)</f>
        <v>2141</v>
      </c>
      <c r="J182">
        <f>INT([6]怪物模板及强度投放规划!AH826)</f>
        <v>1672</v>
      </c>
      <c r="K182">
        <f>INT([6]怪物模板及强度投放规划!AI826)</f>
        <v>3345</v>
      </c>
    </row>
    <row r="183" spans="1:11">
      <c r="A183">
        <v>182</v>
      </c>
      <c r="B183">
        <f>INT([6]怪物模板及强度投放规划!Z827)</f>
        <v>10145</v>
      </c>
      <c r="C183">
        <f>INT([6]怪物模板及强度投放规划!AA827)</f>
        <v>557996</v>
      </c>
      <c r="D183">
        <f>INT([6]怪物模板及强度投放规划!AB827)</f>
        <v>6763</v>
      </c>
      <c r="E183">
        <f>INT([6]怪物模板及强度投放规划!AC827)</f>
        <v>6763</v>
      </c>
      <c r="F183">
        <f>INT([6]怪物模板及强度投放规划!AD827)</f>
        <v>6763</v>
      </c>
      <c r="G183">
        <f>INT([6]怪物模板及强度投放规划!AE827)</f>
        <v>3381</v>
      </c>
      <c r="H183">
        <f>INT([6]怪物模板及强度投放规划!AF827)</f>
        <v>2705</v>
      </c>
      <c r="I183">
        <f>INT([6]怪物模板及强度投放规划!AG827)</f>
        <v>2164</v>
      </c>
      <c r="J183">
        <f>INT([6]怪物模板及强度投放规划!AH827)</f>
        <v>1690</v>
      </c>
      <c r="K183">
        <f>INT([6]怪物模板及强度投放规划!AI827)</f>
        <v>3381</v>
      </c>
    </row>
    <row r="184" spans="1:11">
      <c r="A184">
        <v>183</v>
      </c>
      <c r="B184">
        <f>INT([6]怪物模板及强度投放规划!Z828)</f>
        <v>10254</v>
      </c>
      <c r="C184">
        <f>INT([6]怪物模板及强度投放规划!AA828)</f>
        <v>563983</v>
      </c>
      <c r="D184">
        <f>INT([6]怪物模板及强度投放规划!AB828)</f>
        <v>6836</v>
      </c>
      <c r="E184">
        <f>INT([6]怪物模板及强度投放规划!AC828)</f>
        <v>6836</v>
      </c>
      <c r="F184">
        <f>INT([6]怪物模板及强度投放规划!AD828)</f>
        <v>6836</v>
      </c>
      <c r="G184">
        <f>INT([6]怪物模板及强度投放规划!AE828)</f>
        <v>3418</v>
      </c>
      <c r="H184">
        <f>INT([6]怪物模板及强度投放规划!AF828)</f>
        <v>2734</v>
      </c>
      <c r="I184">
        <f>INT([6]怪物模板及强度投放规划!AG828)</f>
        <v>2187</v>
      </c>
      <c r="J184">
        <f>INT([6]怪物模板及强度投放规划!AH828)</f>
        <v>1709</v>
      </c>
      <c r="K184">
        <f>INT([6]怪物模板及强度投放规划!AI828)</f>
        <v>3418</v>
      </c>
    </row>
    <row r="185" spans="1:11">
      <c r="A185">
        <v>184</v>
      </c>
      <c r="B185">
        <f>INT([6]怪物模板及强度投放规划!Z829)</f>
        <v>10363</v>
      </c>
      <c r="C185">
        <f>INT([6]怪物模板及强度投放规划!AA829)</f>
        <v>570001</v>
      </c>
      <c r="D185">
        <f>INT([6]怪物模板及强度投放规划!AB829)</f>
        <v>6909</v>
      </c>
      <c r="E185">
        <f>INT([6]怪物模板及强度投放规划!AC829)</f>
        <v>6909</v>
      </c>
      <c r="F185">
        <f>INT([6]怪物模板及强度投放规划!AD829)</f>
        <v>6909</v>
      </c>
      <c r="G185">
        <f>INT([6]怪物模板及强度投放规划!AE829)</f>
        <v>3454</v>
      </c>
      <c r="H185">
        <f>INT([6]怪物模板及强度投放规划!AF829)</f>
        <v>2763</v>
      </c>
      <c r="I185">
        <f>INT([6]怪物模板及强度投放规划!AG829)</f>
        <v>2210</v>
      </c>
      <c r="J185">
        <f>INT([6]怪物模板及强度投放规划!AH829)</f>
        <v>1727</v>
      </c>
      <c r="K185">
        <f>INT([6]怪物模板及强度投放规划!AI829)</f>
        <v>3454</v>
      </c>
    </row>
    <row r="186" spans="1:11">
      <c r="A186">
        <v>185</v>
      </c>
      <c r="B186">
        <f>INT([6]怪物模板及强度投放规划!Z830)</f>
        <v>10473</v>
      </c>
      <c r="C186">
        <f>INT([6]怪物模板及强度投放规划!AA830)</f>
        <v>576051</v>
      </c>
      <c r="D186">
        <f>INT([6]怪物模板及强度投放规划!AB830)</f>
        <v>6982</v>
      </c>
      <c r="E186">
        <f>INT([6]怪物模板及强度投放规划!AC830)</f>
        <v>6982</v>
      </c>
      <c r="F186">
        <f>INT([6]怪物模板及强度投放规划!AD830)</f>
        <v>6982</v>
      </c>
      <c r="G186">
        <f>INT([6]怪物模板及强度投放规划!AE830)</f>
        <v>3491</v>
      </c>
      <c r="H186">
        <f>INT([6]怪物模板及强度投放规划!AF830)</f>
        <v>2792</v>
      </c>
      <c r="I186">
        <f>INT([6]怪物模板及强度投放规划!AG830)</f>
        <v>2234</v>
      </c>
      <c r="J186">
        <f>INT([6]怪物模板及强度投放规划!AH830)</f>
        <v>1745</v>
      </c>
      <c r="K186">
        <f>INT([6]怪物模板及强度投放规划!AI830)</f>
        <v>3491</v>
      </c>
    </row>
    <row r="187" spans="1:11">
      <c r="A187">
        <v>186</v>
      </c>
      <c r="B187">
        <f>INT([6]怪物模板及强度投放规划!Z831)</f>
        <v>10584</v>
      </c>
      <c r="C187">
        <f>INT([6]怪物模板及强度投放规划!AA831)</f>
        <v>582134</v>
      </c>
      <c r="D187">
        <f>INT([6]怪物模板及强度投放规划!AB831)</f>
        <v>7056</v>
      </c>
      <c r="E187">
        <f>INT([6]怪物模板及强度投放规划!AC831)</f>
        <v>7056</v>
      </c>
      <c r="F187">
        <f>INT([6]怪物模板及强度投放规划!AD831)</f>
        <v>7056</v>
      </c>
      <c r="G187">
        <f>INT([6]怪物模板及强度投放规划!AE831)</f>
        <v>3528</v>
      </c>
      <c r="H187">
        <f>INT([6]怪物模板及强度投放规划!AF831)</f>
        <v>2822</v>
      </c>
      <c r="I187">
        <f>INT([6]怪物模板及强度投放规划!AG831)</f>
        <v>2257</v>
      </c>
      <c r="J187">
        <f>INT([6]怪物模板及强度投放规划!AH831)</f>
        <v>1764</v>
      </c>
      <c r="K187">
        <f>INT([6]怪物模板及强度投放规划!AI831)</f>
        <v>3528</v>
      </c>
    </row>
    <row r="188" spans="1:11">
      <c r="A188">
        <v>187</v>
      </c>
      <c r="B188">
        <f>INT([6]怪物模板及强度投放规划!Z832)</f>
        <v>10695</v>
      </c>
      <c r="C188">
        <f>INT([6]怪物模板及强度投放规划!AA832)</f>
        <v>588248</v>
      </c>
      <c r="D188">
        <f>INT([6]怪物模板及强度投放规划!AB832)</f>
        <v>7130</v>
      </c>
      <c r="E188">
        <f>INT([6]怪物模板及强度投放规划!AC832)</f>
        <v>7130</v>
      </c>
      <c r="F188">
        <f>INT([6]怪物模板及强度投放规划!AD832)</f>
        <v>7130</v>
      </c>
      <c r="G188">
        <f>INT([6]怪物模板及强度投放规划!AE832)</f>
        <v>3565</v>
      </c>
      <c r="H188">
        <f>INT([6]怪物模板及强度投放规划!AF832)</f>
        <v>2852</v>
      </c>
      <c r="I188">
        <f>INT([6]怪物模板及强度投放规划!AG832)</f>
        <v>2281</v>
      </c>
      <c r="J188">
        <f>INT([6]怪物模板及强度投放规划!AH832)</f>
        <v>1782</v>
      </c>
      <c r="K188">
        <f>INT([6]怪物模板及强度投放规划!AI832)</f>
        <v>3565</v>
      </c>
    </row>
    <row r="189" spans="1:11">
      <c r="A189">
        <v>188</v>
      </c>
      <c r="B189">
        <f>INT([6]怪物模板及强度投放规划!Z833)</f>
        <v>10807</v>
      </c>
      <c r="C189">
        <f>INT([6]怪物模板及强度投放规划!AA833)</f>
        <v>594394</v>
      </c>
      <c r="D189">
        <f>INT([6]怪物模板及强度投放规划!AB833)</f>
        <v>7204</v>
      </c>
      <c r="E189">
        <f>INT([6]怪物模板及强度投放规划!AC833)</f>
        <v>7204</v>
      </c>
      <c r="F189">
        <f>INT([6]怪物模板及强度投放规划!AD833)</f>
        <v>7204</v>
      </c>
      <c r="G189">
        <f>INT([6]怪物模板及强度投放规划!AE833)</f>
        <v>3602</v>
      </c>
      <c r="H189">
        <f>INT([6]怪物模板及强度投放规划!AF833)</f>
        <v>2881</v>
      </c>
      <c r="I189">
        <f>INT([6]怪物模板及强度投放规划!AG833)</f>
        <v>2305</v>
      </c>
      <c r="J189">
        <f>INT([6]怪物模板及强度投放规划!AH833)</f>
        <v>1801</v>
      </c>
      <c r="K189">
        <f>INT([6]怪物模板及强度投放规划!AI833)</f>
        <v>3602</v>
      </c>
    </row>
    <row r="190" spans="1:11">
      <c r="A190">
        <v>189</v>
      </c>
      <c r="B190">
        <f>INT([6]怪物模板及强度投放规划!Z834)</f>
        <v>10919</v>
      </c>
      <c r="C190">
        <f>INT([6]怪物模板及强度投放规划!AA834)</f>
        <v>600572</v>
      </c>
      <c r="D190">
        <f>INT([6]怪物模板及强度投放规划!AB834)</f>
        <v>7279</v>
      </c>
      <c r="E190">
        <f>INT([6]怪物模板及强度投放规划!AC834)</f>
        <v>7279</v>
      </c>
      <c r="F190">
        <f>INT([6]怪物模板及强度投放规划!AD834)</f>
        <v>7279</v>
      </c>
      <c r="G190">
        <f>INT([6]怪物模板及强度投放规划!AE834)</f>
        <v>3639</v>
      </c>
      <c r="H190">
        <f>INT([6]怪物模板及强度投放规划!AF834)</f>
        <v>2911</v>
      </c>
      <c r="I190">
        <f>INT([6]怪物模板及强度投放规划!AG834)</f>
        <v>2329</v>
      </c>
      <c r="J190">
        <f>INT([6]怪物模板及强度投放规划!AH834)</f>
        <v>1819</v>
      </c>
      <c r="K190">
        <f>INT([6]怪物模板及强度投放规划!AI834)</f>
        <v>3639</v>
      </c>
    </row>
    <row r="191" spans="1:11">
      <c r="A191">
        <v>190</v>
      </c>
      <c r="B191">
        <f>INT([6]怪物模板及强度投放规划!Z835)</f>
        <v>11032</v>
      </c>
      <c r="C191">
        <f>INT([6]怪物模板及强度投放规划!AA835)</f>
        <v>606782</v>
      </c>
      <c r="D191">
        <f>INT([6]怪物模板及强度投放规划!AB835)</f>
        <v>7354</v>
      </c>
      <c r="E191">
        <f>INT([6]怪物模板及强度投放规划!AC835)</f>
        <v>7354</v>
      </c>
      <c r="F191">
        <f>INT([6]怪物模板及强度投放规划!AD835)</f>
        <v>7354</v>
      </c>
      <c r="G191">
        <f>INT([6]怪物模板及强度投放规划!AE835)</f>
        <v>3677</v>
      </c>
      <c r="H191">
        <f>INT([6]怪物模板及强度投放规划!AF835)</f>
        <v>2941</v>
      </c>
      <c r="I191">
        <f>INT([6]怪物模板及强度投放规划!AG835)</f>
        <v>2353</v>
      </c>
      <c r="J191">
        <f>INT([6]怪物模板及强度投放规划!AH835)</f>
        <v>1838</v>
      </c>
      <c r="K191">
        <f>INT([6]怪物模板及强度投放规划!AI835)</f>
        <v>3677</v>
      </c>
    </row>
    <row r="192" spans="1:11">
      <c r="A192">
        <v>191</v>
      </c>
      <c r="B192">
        <f>INT([6]怪物模板及强度投放规划!Z836)</f>
        <v>11145</v>
      </c>
      <c r="C192">
        <f>INT([6]怪物模板及强度投放规划!AA836)</f>
        <v>613023</v>
      </c>
      <c r="D192">
        <f>INT([6]怪物模板及强度投放规划!AB836)</f>
        <v>7430</v>
      </c>
      <c r="E192">
        <f>INT([6]怪物模板及强度投放规划!AC836)</f>
        <v>7430</v>
      </c>
      <c r="F192">
        <f>INT([6]怪物模板及强度投放规划!AD836)</f>
        <v>7430</v>
      </c>
      <c r="G192">
        <f>INT([6]怪物模板及强度投放规划!AE836)</f>
        <v>3715</v>
      </c>
      <c r="H192">
        <f>INT([6]怪物模板及强度投放规划!AF836)</f>
        <v>2972</v>
      </c>
      <c r="I192">
        <f>INT([6]怪物模板及强度投放规划!AG836)</f>
        <v>2377</v>
      </c>
      <c r="J192">
        <f>INT([6]怪物模板及强度投放规划!AH836)</f>
        <v>1857</v>
      </c>
      <c r="K192">
        <f>INT([6]怪物模板及强度投放规划!AI836)</f>
        <v>3715</v>
      </c>
    </row>
    <row r="193" spans="1:11">
      <c r="A193">
        <v>192</v>
      </c>
      <c r="B193">
        <f>INT([6]怪物模板及强度投放规划!Z837)</f>
        <v>11259</v>
      </c>
      <c r="C193">
        <f>INT([6]怪物模板及强度投放规划!AA837)</f>
        <v>619297</v>
      </c>
      <c r="D193">
        <f>INT([6]怪物模板及强度投放规划!AB837)</f>
        <v>7506</v>
      </c>
      <c r="E193">
        <f>INT([6]怪物模板及强度投放规划!AC837)</f>
        <v>7506</v>
      </c>
      <c r="F193">
        <f>INT([6]怪物模板及强度投放规划!AD837)</f>
        <v>7506</v>
      </c>
      <c r="G193">
        <f>INT([6]怪物模板及强度投放规划!AE837)</f>
        <v>3753</v>
      </c>
      <c r="H193">
        <f>INT([6]怪物模板及强度投放规划!AF837)</f>
        <v>3002</v>
      </c>
      <c r="I193">
        <f>INT([6]怪物模板及强度投放规划!AG837)</f>
        <v>2402</v>
      </c>
      <c r="J193">
        <f>INT([6]怪物模板及强度投放规划!AH837)</f>
        <v>1876</v>
      </c>
      <c r="K193">
        <f>INT([6]怪物模板及强度投放规划!AI837)</f>
        <v>3753</v>
      </c>
    </row>
    <row r="194" spans="1:11">
      <c r="A194">
        <v>193</v>
      </c>
      <c r="B194">
        <f>INT([6]怪物模板及强度投放规划!Z838)</f>
        <v>11374</v>
      </c>
      <c r="C194">
        <f>INT([6]怪物模板及强度投放规划!AA838)</f>
        <v>625603</v>
      </c>
      <c r="D194">
        <f>INT([6]怪物模板及强度投放规划!AB838)</f>
        <v>7583</v>
      </c>
      <c r="E194">
        <f>INT([6]怪物模板及强度投放规划!AC838)</f>
        <v>7583</v>
      </c>
      <c r="F194">
        <f>INT([6]怪物模板及强度投放规划!AD838)</f>
        <v>7583</v>
      </c>
      <c r="G194">
        <f>INT([6]怪物模板及强度投放规划!AE838)</f>
        <v>3791</v>
      </c>
      <c r="H194">
        <f>INT([6]怪物模板及强度投放规划!AF838)</f>
        <v>3033</v>
      </c>
      <c r="I194">
        <f>INT([6]怪物模板及强度投放规划!AG838)</f>
        <v>2426</v>
      </c>
      <c r="J194">
        <f>INT([6]怪物模板及强度投放规划!AH838)</f>
        <v>1895</v>
      </c>
      <c r="K194">
        <f>INT([6]怪物模板及强度投放规划!AI838)</f>
        <v>3791</v>
      </c>
    </row>
    <row r="195" spans="1:11">
      <c r="A195">
        <v>194</v>
      </c>
      <c r="B195">
        <f>INT([6]怪物模板及强度投放规划!Z839)</f>
        <v>11489</v>
      </c>
      <c r="C195">
        <f>INT([6]怪物模板及强度投放规划!AA839)</f>
        <v>631941</v>
      </c>
      <c r="D195">
        <f>INT([6]怪物模板及强度投放规划!AB839)</f>
        <v>7659</v>
      </c>
      <c r="E195">
        <f>INT([6]怪物模板及强度投放规划!AC839)</f>
        <v>7659</v>
      </c>
      <c r="F195">
        <f>INT([6]怪物模板及强度投放规划!AD839)</f>
        <v>7659</v>
      </c>
      <c r="G195">
        <f>INT([6]怪物模板及强度投放规划!AE839)</f>
        <v>3829</v>
      </c>
      <c r="H195">
        <f>INT([6]怪物模板及强度投放规划!AF839)</f>
        <v>3063</v>
      </c>
      <c r="I195">
        <f>INT([6]怪物模板及强度投放规划!AG839)</f>
        <v>2451</v>
      </c>
      <c r="J195">
        <f>INT([6]怪物模板及强度投放规划!AH839)</f>
        <v>1914</v>
      </c>
      <c r="K195">
        <f>INT([6]怪物模板及强度投放规划!AI839)</f>
        <v>3829</v>
      </c>
    </row>
    <row r="196" spans="1:11">
      <c r="A196">
        <v>195</v>
      </c>
      <c r="B196">
        <f>INT([6]怪物模板及强度投放规划!Z840)</f>
        <v>11605</v>
      </c>
      <c r="C196">
        <f>INT([6]怪物模板及强度投放规划!AA840)</f>
        <v>638310</v>
      </c>
      <c r="D196">
        <f>INT([6]怪物模板及强度投放规划!AB840)</f>
        <v>7737</v>
      </c>
      <c r="E196">
        <f>INT([6]怪物模板及强度投放规划!AC840)</f>
        <v>7737</v>
      </c>
      <c r="F196">
        <f>INT([6]怪物模板及强度投放规划!AD840)</f>
        <v>7737</v>
      </c>
      <c r="G196">
        <f>INT([6]怪物模板及强度投放规划!AE840)</f>
        <v>3868</v>
      </c>
      <c r="H196">
        <f>INT([6]怪物模板及强度投放规划!AF840)</f>
        <v>3094</v>
      </c>
      <c r="I196">
        <f>INT([6]怪物模板及强度投放规划!AG840)</f>
        <v>2475</v>
      </c>
      <c r="J196">
        <f>INT([6]怪物模板及强度投放规划!AH840)</f>
        <v>1934</v>
      </c>
      <c r="K196">
        <f>INT([6]怪物模板及强度投放规划!AI840)</f>
        <v>3868</v>
      </c>
    </row>
    <row r="197" spans="1:11">
      <c r="A197">
        <v>196</v>
      </c>
      <c r="B197">
        <f>INT([6]怪物模板及强度投放规划!Z841)</f>
        <v>11722</v>
      </c>
      <c r="C197">
        <f>INT([6]怪物模板及强度投放规划!AA841)</f>
        <v>644712</v>
      </c>
      <c r="D197">
        <f>INT([6]怪物模板及强度投放规划!AB841)</f>
        <v>7814</v>
      </c>
      <c r="E197">
        <f>INT([6]怪物模板及强度投放规划!AC841)</f>
        <v>7814</v>
      </c>
      <c r="F197">
        <f>INT([6]怪物模板及强度投放规划!AD841)</f>
        <v>7814</v>
      </c>
      <c r="G197">
        <f>INT([6]怪物模板及强度投放规划!AE841)</f>
        <v>3907</v>
      </c>
      <c r="H197">
        <f>INT([6]怪物模板及强度投放规划!AF841)</f>
        <v>3125</v>
      </c>
      <c r="I197">
        <f>INT([6]怪物模板及强度投放规划!AG841)</f>
        <v>2500</v>
      </c>
      <c r="J197">
        <f>INT([6]怪物模板及强度投放规划!AH841)</f>
        <v>1953</v>
      </c>
      <c r="K197">
        <f>INT([6]怪物模板及强度投放规划!AI841)</f>
        <v>3907</v>
      </c>
    </row>
    <row r="198" spans="1:11">
      <c r="A198">
        <v>197</v>
      </c>
      <c r="B198">
        <f>INT([6]怪物模板及强度投放规划!Z842)</f>
        <v>11839</v>
      </c>
      <c r="C198">
        <f>INT([6]怪物模板及强度投放规划!AA842)</f>
        <v>651145</v>
      </c>
      <c r="D198">
        <f>INT([6]怪物模板及强度投放规划!AB842)</f>
        <v>7892</v>
      </c>
      <c r="E198">
        <f>INT([6]怪物模板及强度投放规划!AC842)</f>
        <v>7892</v>
      </c>
      <c r="F198">
        <f>INT([6]怪物模板及强度投放规划!AD842)</f>
        <v>7892</v>
      </c>
      <c r="G198">
        <f>INT([6]怪物模板及强度投放规划!AE842)</f>
        <v>3946</v>
      </c>
      <c r="H198">
        <f>INT([6]怪物模板及强度投放规划!AF842)</f>
        <v>3157</v>
      </c>
      <c r="I198">
        <f>INT([6]怪物模板及强度投放规划!AG842)</f>
        <v>2525</v>
      </c>
      <c r="J198">
        <f>INT([6]怪物模板及强度投放规划!AH842)</f>
        <v>1973</v>
      </c>
      <c r="K198">
        <f>INT([6]怪物模板及强度投放规划!AI842)</f>
        <v>3946</v>
      </c>
    </row>
    <row r="199" spans="1:11">
      <c r="A199">
        <v>198</v>
      </c>
      <c r="B199">
        <f>INT([6]怪物模板及强度投放规划!Z843)</f>
        <v>11956</v>
      </c>
      <c r="C199">
        <f>INT([6]怪物模板及强度投放规划!AA843)</f>
        <v>657610</v>
      </c>
      <c r="D199">
        <f>INT([6]怪物模板及强度投放规划!AB843)</f>
        <v>7971</v>
      </c>
      <c r="E199">
        <f>INT([6]怪物模板及强度投放规划!AC843)</f>
        <v>7971</v>
      </c>
      <c r="F199">
        <f>INT([6]怪物模板及强度投放规划!AD843)</f>
        <v>7971</v>
      </c>
      <c r="G199">
        <f>INT([6]怪物模板及强度投放规划!AE843)</f>
        <v>3985</v>
      </c>
      <c r="H199">
        <f>INT([6]怪物模板及强度投放规划!AF843)</f>
        <v>3188</v>
      </c>
      <c r="I199">
        <f>INT([6]怪物模板及强度投放规划!AG843)</f>
        <v>2550</v>
      </c>
      <c r="J199">
        <f>INT([6]怪物模板及强度投放规划!AH843)</f>
        <v>1992</v>
      </c>
      <c r="K199">
        <f>INT([6]怪物模板及强度投放规划!AI843)</f>
        <v>3985</v>
      </c>
    </row>
    <row r="200" spans="1:11">
      <c r="A200">
        <v>199</v>
      </c>
      <c r="B200">
        <f>INT([6]怪物模板及强度投放规划!Z844)</f>
        <v>12074</v>
      </c>
      <c r="C200">
        <f>INT([6]怪物模板及强度投放规划!AA844)</f>
        <v>664107</v>
      </c>
      <c r="D200">
        <f>INT([6]怪物模板及强度投放规划!AB844)</f>
        <v>8049</v>
      </c>
      <c r="E200">
        <f>INT([6]怪物模板及强度投放规划!AC844)</f>
        <v>8049</v>
      </c>
      <c r="F200">
        <f>INT([6]怪物模板及强度投放规划!AD844)</f>
        <v>8049</v>
      </c>
      <c r="G200">
        <f>INT([6]怪物模板及强度投放规划!AE844)</f>
        <v>4024</v>
      </c>
      <c r="H200">
        <f>INT([6]怪物模板及强度投放规划!AF844)</f>
        <v>3219</v>
      </c>
      <c r="I200">
        <f>INT([6]怪物模板及强度投放规划!AG844)</f>
        <v>2575</v>
      </c>
      <c r="J200">
        <f>INT([6]怪物模板及强度投放规划!AH844)</f>
        <v>2012</v>
      </c>
      <c r="K200">
        <f>INT([6]怪物模板及强度投放规划!AI844)</f>
        <v>4024</v>
      </c>
    </row>
    <row r="201" spans="1:11">
      <c r="A201">
        <v>200</v>
      </c>
      <c r="B201">
        <f>INT([6]怪物模板及强度投放规划!Z845)</f>
        <v>12193</v>
      </c>
      <c r="C201">
        <f>INT([6]怪物模板及强度投放规划!AA845)</f>
        <v>670637</v>
      </c>
      <c r="D201">
        <f>INT([6]怪物模板及强度投放规划!AB845)</f>
        <v>8128</v>
      </c>
      <c r="E201">
        <f>INT([6]怪物模板及强度投放规划!AC845)</f>
        <v>8128</v>
      </c>
      <c r="F201">
        <f>INT([6]怪物模板及强度投放规划!AD845)</f>
        <v>8128</v>
      </c>
      <c r="G201">
        <f>INT([6]怪物模板及强度投放规划!AE845)</f>
        <v>4064</v>
      </c>
      <c r="H201">
        <f>INT([6]怪物模板及强度投放规划!AF845)</f>
        <v>3251</v>
      </c>
      <c r="I201">
        <f>INT([6]怪物模板及强度投放规划!AG845)</f>
        <v>2601</v>
      </c>
      <c r="J201">
        <f>INT([6]怪物模板及强度投放规划!AH845)</f>
        <v>2032</v>
      </c>
      <c r="K201">
        <f>INT([6]怪物模板及强度投放规划!AI845)</f>
        <v>4064</v>
      </c>
    </row>
    <row r="202" spans="1:11">
      <c r="A202">
        <v>201</v>
      </c>
      <c r="B202">
        <f>INT([6]怪物模板及强度投放规划!Z846)</f>
        <v>12312</v>
      </c>
      <c r="C202">
        <f>INT([6]怪物模板及强度投放规划!AA846)</f>
        <v>677198</v>
      </c>
      <c r="D202">
        <f>INT([6]怪物模板及强度投放规划!AB846)</f>
        <v>8208</v>
      </c>
      <c r="E202">
        <f>INT([6]怪物模板及强度投放规划!AC846)</f>
        <v>8208</v>
      </c>
      <c r="F202">
        <f>INT([6]怪物模板及强度投放规划!AD846)</f>
        <v>8208</v>
      </c>
      <c r="G202">
        <f>INT([6]怪物模板及强度投放规划!AE846)</f>
        <v>4104</v>
      </c>
      <c r="H202">
        <f>INT([6]怪物模板及强度投放规划!AF846)</f>
        <v>3283</v>
      </c>
      <c r="I202">
        <f>INT([6]怪物模板及强度投放规划!AG846)</f>
        <v>2626</v>
      </c>
      <c r="J202">
        <f>INT([6]怪物模板及强度投放规划!AH846)</f>
        <v>2052</v>
      </c>
      <c r="K202">
        <f>INT([6]怪物模板及强度投放规划!AI846)</f>
        <v>4104</v>
      </c>
    </row>
    <row r="203" spans="1:11">
      <c r="A203">
        <v>202</v>
      </c>
      <c r="B203">
        <f>INT([6]怪物模板及强度投放规划!Z847)</f>
        <v>12432</v>
      </c>
      <c r="C203">
        <f>INT([6]怪物模板及强度投放规划!AA847)</f>
        <v>683791</v>
      </c>
      <c r="D203">
        <f>INT([6]怪物模板及强度投放规划!AB847)</f>
        <v>8288</v>
      </c>
      <c r="E203">
        <f>INT([6]怪物模板及强度投放规划!AC847)</f>
        <v>8288</v>
      </c>
      <c r="F203">
        <f>INT([6]怪物模板及强度投放规划!AD847)</f>
        <v>8288</v>
      </c>
      <c r="G203">
        <f>INT([6]怪物模板及强度投放规划!AE847)</f>
        <v>4144</v>
      </c>
      <c r="H203">
        <f>INT([6]怪物模板及强度投放规划!AF847)</f>
        <v>3315</v>
      </c>
      <c r="I203">
        <f>INT([6]怪物模板及强度投放规划!AG847)</f>
        <v>2652</v>
      </c>
      <c r="J203">
        <f>INT([6]怪物模板及强度投放规划!AH847)</f>
        <v>2072</v>
      </c>
      <c r="K203">
        <f>INT([6]怪物模板及强度投放规划!AI847)</f>
        <v>4144</v>
      </c>
    </row>
    <row r="204" spans="1:11">
      <c r="A204">
        <v>203</v>
      </c>
      <c r="B204">
        <f>INT([6]怪物模板及强度投放规划!Z848)</f>
        <v>12553</v>
      </c>
      <c r="C204">
        <f>INT([6]怪物模板及强度投放规划!AA848)</f>
        <v>690416</v>
      </c>
      <c r="D204">
        <f>INT([6]怪物模板及强度投放规划!AB848)</f>
        <v>8368</v>
      </c>
      <c r="E204">
        <f>INT([6]怪物模板及强度投放规划!AC848)</f>
        <v>8368</v>
      </c>
      <c r="F204">
        <f>INT([6]怪物模板及强度投放规划!AD848)</f>
        <v>8368</v>
      </c>
      <c r="G204">
        <f>INT([6]怪物模板及强度投放规划!AE848)</f>
        <v>4184</v>
      </c>
      <c r="H204">
        <f>INT([6]怪物模板及强度投放规划!AF848)</f>
        <v>3347</v>
      </c>
      <c r="I204">
        <f>INT([6]怪物模板及强度投放规划!AG848)</f>
        <v>2677</v>
      </c>
      <c r="J204">
        <f>INT([6]怪物模板及强度投放规划!AH848)</f>
        <v>2092</v>
      </c>
      <c r="K204">
        <f>INT([6]怪物模板及强度投放规划!AI848)</f>
        <v>4184</v>
      </c>
    </row>
    <row r="205" spans="1:11">
      <c r="A205">
        <v>204</v>
      </c>
      <c r="B205">
        <f>INT([6]怪物模板及强度投放规划!Z849)</f>
        <v>12674</v>
      </c>
      <c r="C205">
        <f>INT([6]怪物模板及强度投放规划!AA849)</f>
        <v>697073</v>
      </c>
      <c r="D205">
        <f>INT([6]怪物模板及强度投放规划!AB849)</f>
        <v>8449</v>
      </c>
      <c r="E205">
        <f>INT([6]怪物模板及强度投放规划!AC849)</f>
        <v>8449</v>
      </c>
      <c r="F205">
        <f>INT([6]怪物模板及强度投放规划!AD849)</f>
        <v>8449</v>
      </c>
      <c r="G205">
        <f>INT([6]怪物模板及强度投放规划!AE849)</f>
        <v>4224</v>
      </c>
      <c r="H205">
        <f>INT([6]怪物模板及强度投放规划!AF849)</f>
        <v>3379</v>
      </c>
      <c r="I205">
        <f>INT([6]怪物模板及强度投放规划!AG849)</f>
        <v>2703</v>
      </c>
      <c r="J205">
        <f>INT([6]怪物模板及强度投放规划!AH849)</f>
        <v>2112</v>
      </c>
      <c r="K205">
        <f>INT([6]怪物模板及强度投放规划!AI849)</f>
        <v>4224</v>
      </c>
    </row>
    <row r="206" spans="1:11">
      <c r="A206">
        <v>205</v>
      </c>
      <c r="B206">
        <f>INT([6]怪物模板及强度投放规划!Z850)</f>
        <v>12795</v>
      </c>
      <c r="C206">
        <f>INT([6]怪物模板及强度投放规划!AA850)</f>
        <v>703761</v>
      </c>
      <c r="D206">
        <f>INT([6]怪物模板及强度投放规划!AB850)</f>
        <v>8530</v>
      </c>
      <c r="E206">
        <f>INT([6]怪物模板及强度投放规划!AC850)</f>
        <v>8530</v>
      </c>
      <c r="F206">
        <f>INT([6]怪物模板及强度投放规划!AD850)</f>
        <v>8530</v>
      </c>
      <c r="G206">
        <f>INT([6]怪物模板及强度投放规划!AE850)</f>
        <v>4265</v>
      </c>
      <c r="H206">
        <f>INT([6]怪物模板及强度投放规划!AF850)</f>
        <v>3412</v>
      </c>
      <c r="I206">
        <f>INT([6]怪物模板及强度投放规划!AG850)</f>
        <v>2729</v>
      </c>
      <c r="J206">
        <f>INT([6]怪物模板及强度投放规划!AH850)</f>
        <v>2132</v>
      </c>
      <c r="K206">
        <f>INT([6]怪物模板及强度投放规划!AI850)</f>
        <v>4265</v>
      </c>
    </row>
    <row r="207" spans="1:11">
      <c r="A207">
        <v>206</v>
      </c>
      <c r="B207">
        <f>INT([6]怪物模板及强度投放规划!Z851)</f>
        <v>12917</v>
      </c>
      <c r="C207">
        <f>INT([6]怪物模板及强度投放规划!AA851)</f>
        <v>710482</v>
      </c>
      <c r="D207">
        <f>INT([6]怪物模板及强度投放规划!AB851)</f>
        <v>8611</v>
      </c>
      <c r="E207">
        <f>INT([6]怪物模板及强度投放规划!AC851)</f>
        <v>8611</v>
      </c>
      <c r="F207">
        <f>INT([6]怪物模板及强度投放规划!AD851)</f>
        <v>8611</v>
      </c>
      <c r="G207">
        <f>INT([6]怪物模板及强度投放规划!AE851)</f>
        <v>4305</v>
      </c>
      <c r="H207">
        <f>INT([6]怪物模板及强度投放规划!AF851)</f>
        <v>3444</v>
      </c>
      <c r="I207">
        <f>INT([6]怪物模板及强度投放规划!AG851)</f>
        <v>2755</v>
      </c>
      <c r="J207">
        <f>INT([6]怪物模板及强度投放规划!AH851)</f>
        <v>2152</v>
      </c>
      <c r="K207">
        <f>INT([6]怪物模板及强度投放规划!AI851)</f>
        <v>4305</v>
      </c>
    </row>
    <row r="208" spans="1:11">
      <c r="A208">
        <v>207</v>
      </c>
      <c r="B208">
        <f>INT([6]怪物模板及强度投放规划!Z852)</f>
        <v>13040</v>
      </c>
      <c r="C208">
        <f>INT([6]怪物模板及强度投放规划!AA852)</f>
        <v>717235</v>
      </c>
      <c r="D208">
        <f>INT([6]怪物模板及强度投放规划!AB852)</f>
        <v>8693</v>
      </c>
      <c r="E208">
        <f>INT([6]怪物模板及强度投放规划!AC852)</f>
        <v>8693</v>
      </c>
      <c r="F208">
        <f>INT([6]怪物模板及强度投放规划!AD852)</f>
        <v>8693</v>
      </c>
      <c r="G208">
        <f>INT([6]怪物模板及强度投放规划!AE852)</f>
        <v>4346</v>
      </c>
      <c r="H208">
        <f>INT([6]怪物模板及强度投放规划!AF852)</f>
        <v>3477</v>
      </c>
      <c r="I208">
        <f>INT([6]怪物模板及强度投放规划!AG852)</f>
        <v>2782</v>
      </c>
      <c r="J208">
        <f>INT([6]怪物模板及强度投放规划!AH852)</f>
        <v>2173</v>
      </c>
      <c r="K208">
        <f>INT([6]怪物模板及强度投放规划!AI852)</f>
        <v>4346</v>
      </c>
    </row>
    <row r="209" spans="1:11">
      <c r="A209">
        <v>208</v>
      </c>
      <c r="B209">
        <f>INT([6]怪物模板及强度投放规划!Z853)</f>
        <v>13163</v>
      </c>
      <c r="C209">
        <f>INT([6]怪物模板及强度投放规划!AA853)</f>
        <v>724019</v>
      </c>
      <c r="D209">
        <f>INT([6]怪物模板及强度投放规划!AB853)</f>
        <v>8775</v>
      </c>
      <c r="E209">
        <f>INT([6]怪物模板及强度投放规划!AC853)</f>
        <v>8775</v>
      </c>
      <c r="F209">
        <f>INT([6]怪物模板及强度投放规划!AD853)</f>
        <v>8775</v>
      </c>
      <c r="G209">
        <f>INT([6]怪物模板及强度投放规划!AE853)</f>
        <v>4387</v>
      </c>
      <c r="H209">
        <f>INT([6]怪物模板及强度投放规划!AF853)</f>
        <v>3510</v>
      </c>
      <c r="I209">
        <f>INT([6]怪物模板及强度投放规划!AG853)</f>
        <v>2808</v>
      </c>
      <c r="J209">
        <f>INT([6]怪物模板及强度投放规划!AH853)</f>
        <v>2193</v>
      </c>
      <c r="K209">
        <f>INT([6]怪物模板及强度投放规划!AI853)</f>
        <v>4387</v>
      </c>
    </row>
    <row r="210" spans="1:11">
      <c r="A210">
        <v>209</v>
      </c>
      <c r="B210">
        <f>INT([6]怪物模板及强度投放规划!Z854)</f>
        <v>13287</v>
      </c>
      <c r="C210">
        <f>INT([6]怪物模板及强度投放规划!AA854)</f>
        <v>730836</v>
      </c>
      <c r="D210">
        <f>INT([6]怪物模板及强度投放规划!AB854)</f>
        <v>8858</v>
      </c>
      <c r="E210">
        <f>INT([6]怪物模板及强度投放规划!AC854)</f>
        <v>8858</v>
      </c>
      <c r="F210">
        <f>INT([6]怪物模板及强度投放规划!AD854)</f>
        <v>8858</v>
      </c>
      <c r="G210">
        <f>INT([6]怪物模板及强度投放规划!AE854)</f>
        <v>4429</v>
      </c>
      <c r="H210">
        <f>INT([6]怪物模板及强度投放规划!AF854)</f>
        <v>3543</v>
      </c>
      <c r="I210">
        <f>INT([6]怪物模板及强度投放规划!AG854)</f>
        <v>2834</v>
      </c>
      <c r="J210">
        <f>INT([6]怪物模板及强度投放规划!AH854)</f>
        <v>2214</v>
      </c>
      <c r="K210">
        <f>INT([6]怪物模板及强度投放规划!AI854)</f>
        <v>4429</v>
      </c>
    </row>
    <row r="211" spans="1:11">
      <c r="A211">
        <v>210</v>
      </c>
      <c r="B211">
        <f>INT([6]怪物模板及强度投放规划!Z855)</f>
        <v>13412</v>
      </c>
      <c r="C211">
        <f>INT([6]怪物模板及强度投放规划!AA855)</f>
        <v>737684</v>
      </c>
      <c r="D211">
        <f>INT([6]怪物模板及强度投放规划!AB855)</f>
        <v>8941</v>
      </c>
      <c r="E211">
        <f>INT([6]怪物模板及强度投放规划!AC855)</f>
        <v>8941</v>
      </c>
      <c r="F211">
        <f>INT([6]怪物模板及强度投放规划!AD855)</f>
        <v>8941</v>
      </c>
      <c r="G211">
        <f>INT([6]怪物模板及强度投放规划!AE855)</f>
        <v>4470</v>
      </c>
      <c r="H211">
        <f>INT([6]怪物模板及强度投放规划!AF855)</f>
        <v>3576</v>
      </c>
      <c r="I211">
        <f>INT([6]怪物模板及强度投放规划!AG855)</f>
        <v>2861</v>
      </c>
      <c r="J211">
        <f>INT([6]怪物模板及强度投放规划!AH855)</f>
        <v>2235</v>
      </c>
      <c r="K211">
        <f>INT([6]怪物模板及强度投放规划!AI855)</f>
        <v>4470</v>
      </c>
    </row>
    <row r="212" spans="1:11">
      <c r="A212">
        <v>211</v>
      </c>
      <c r="B212">
        <f>INT([6]怪物模板及强度投放规划!Z856)</f>
        <v>13537</v>
      </c>
      <c r="C212">
        <f>INT([6]怪物模板及强度投放规划!AA856)</f>
        <v>744565</v>
      </c>
      <c r="D212">
        <f>INT([6]怪物模板及强度投放规划!AB856)</f>
        <v>9025</v>
      </c>
      <c r="E212">
        <f>INT([6]怪物模板及强度投放规划!AC856)</f>
        <v>9025</v>
      </c>
      <c r="F212">
        <f>INT([6]怪物模板及强度投放规划!AD856)</f>
        <v>9025</v>
      </c>
      <c r="G212">
        <f>INT([6]怪物模板及强度投放规划!AE856)</f>
        <v>4512</v>
      </c>
      <c r="H212">
        <f>INT([6]怪物模板及强度投放规划!AF856)</f>
        <v>3610</v>
      </c>
      <c r="I212">
        <f>INT([6]怪物模板及强度投放规划!AG856)</f>
        <v>2888</v>
      </c>
      <c r="J212">
        <f>INT([6]怪物模板及强度投放规划!AH856)</f>
        <v>2256</v>
      </c>
      <c r="K212">
        <f>INT([6]怪物模板及强度投放规划!AI856)</f>
        <v>4512</v>
      </c>
    </row>
    <row r="213" spans="1:11">
      <c r="A213">
        <v>212</v>
      </c>
      <c r="B213">
        <f>INT([6]怪物模板及强度投放规划!Z857)</f>
        <v>13663</v>
      </c>
      <c r="C213">
        <f>INT([6]怪物模板及强度投放规划!AA857)</f>
        <v>751477</v>
      </c>
      <c r="D213">
        <f>INT([6]怪物模板及强度投放规划!AB857)</f>
        <v>9108</v>
      </c>
      <c r="E213">
        <f>INT([6]怪物模板及强度投放规划!AC857)</f>
        <v>9108</v>
      </c>
      <c r="F213">
        <f>INT([6]怪物模板及强度投放规划!AD857)</f>
        <v>9108</v>
      </c>
      <c r="G213">
        <f>INT([6]怪物模板及强度投放规划!AE857)</f>
        <v>4554</v>
      </c>
      <c r="H213">
        <f>INT([6]怪物模板及强度投放规划!AF857)</f>
        <v>3643</v>
      </c>
      <c r="I213">
        <f>INT([6]怪物模板及强度投放规划!AG857)</f>
        <v>2914</v>
      </c>
      <c r="J213">
        <f>INT([6]怪物模板及强度投放规划!AH857)</f>
        <v>2277</v>
      </c>
      <c r="K213">
        <f>INT([6]怪物模板及强度投放规划!AI857)</f>
        <v>4554</v>
      </c>
    </row>
    <row r="214" spans="1:11">
      <c r="A214">
        <v>213</v>
      </c>
      <c r="B214">
        <f>INT([6]怪物模板及强度投放规划!Z858)</f>
        <v>13789</v>
      </c>
      <c r="C214">
        <f>INT([6]怪物模板及强度投放规划!AA858)</f>
        <v>758421</v>
      </c>
      <c r="D214">
        <f>INT([6]怪物模板及强度投放规划!AB858)</f>
        <v>9192</v>
      </c>
      <c r="E214">
        <f>INT([6]怪物模板及强度投放规划!AC858)</f>
        <v>9192</v>
      </c>
      <c r="F214">
        <f>INT([6]怪物模板及强度投放规划!AD858)</f>
        <v>9192</v>
      </c>
      <c r="G214">
        <f>INT([6]怪物模板及强度投放规划!AE858)</f>
        <v>4596</v>
      </c>
      <c r="H214">
        <f>INT([6]怪物模板及强度投放规划!AF858)</f>
        <v>3677</v>
      </c>
      <c r="I214">
        <f>INT([6]怪物模板及强度投放规划!AG858)</f>
        <v>2941</v>
      </c>
      <c r="J214">
        <f>INT([6]怪物模板及强度投放规划!AH858)</f>
        <v>2298</v>
      </c>
      <c r="K214">
        <f>INT([6]怪物模板及强度投放规划!AI858)</f>
        <v>4596</v>
      </c>
    </row>
    <row r="215" spans="1:11">
      <c r="A215">
        <v>214</v>
      </c>
      <c r="B215">
        <f>INT([6]怪物模板及强度投放规划!Z859)</f>
        <v>13916</v>
      </c>
      <c r="C215">
        <f>INT([6]怪物模板及强度投放规划!AA859)</f>
        <v>765397</v>
      </c>
      <c r="D215">
        <f>INT([6]怪物模板及强度投放规划!AB859)</f>
        <v>9277</v>
      </c>
      <c r="E215">
        <f>INT([6]怪物模板及强度投放规划!AC859)</f>
        <v>9277</v>
      </c>
      <c r="F215">
        <f>INT([6]怪物模板及强度投放规划!AD859)</f>
        <v>9277</v>
      </c>
      <c r="G215">
        <f>INT([6]怪物模板及强度投放规划!AE859)</f>
        <v>4638</v>
      </c>
      <c r="H215">
        <f>INT([6]怪物模板及强度投放规划!AF859)</f>
        <v>3711</v>
      </c>
      <c r="I215">
        <f>INT([6]怪物模板及强度投放规划!AG859)</f>
        <v>2968</v>
      </c>
      <c r="J215">
        <f>INT([6]怪物模板及强度投放规划!AH859)</f>
        <v>2319</v>
      </c>
      <c r="K215">
        <f>INT([6]怪物模板及强度投放规划!AI859)</f>
        <v>4638</v>
      </c>
    </row>
    <row r="216" spans="1:11">
      <c r="A216">
        <v>215</v>
      </c>
      <c r="B216">
        <f>INT([6]怪物模板及强度投放规划!Z860)</f>
        <v>14043</v>
      </c>
      <c r="C216">
        <f>INT([6]怪物模板及强度投放规划!AA860)</f>
        <v>772406</v>
      </c>
      <c r="D216">
        <f>INT([6]怪物模板及强度投放规划!AB860)</f>
        <v>9362</v>
      </c>
      <c r="E216">
        <f>INT([6]怪物模板及强度投放规划!AC860)</f>
        <v>9362</v>
      </c>
      <c r="F216">
        <f>INT([6]怪物模板及强度投放规划!AD860)</f>
        <v>9362</v>
      </c>
      <c r="G216">
        <f>INT([6]怪物模板及强度投放规划!AE860)</f>
        <v>4681</v>
      </c>
      <c r="H216">
        <f>INT([6]怪物模板及强度投放规划!AF860)</f>
        <v>3744</v>
      </c>
      <c r="I216">
        <f>INT([6]怪物模板及强度投放规划!AG860)</f>
        <v>2995</v>
      </c>
      <c r="J216">
        <f>INT([6]怪物模板及强度投放规划!AH860)</f>
        <v>2340</v>
      </c>
      <c r="K216">
        <f>INT([6]怪物模板及强度投放规划!AI860)</f>
        <v>4681</v>
      </c>
    </row>
    <row r="217" spans="1:11">
      <c r="A217">
        <v>216</v>
      </c>
      <c r="B217">
        <f>INT([6]怪物模板及强度投放规划!Z861)</f>
        <v>14171</v>
      </c>
      <c r="C217">
        <f>INT([6]怪物模板及强度投放规划!AA861)</f>
        <v>779446</v>
      </c>
      <c r="D217">
        <f>INT([6]怪物模板及强度投放规划!AB861)</f>
        <v>9447</v>
      </c>
      <c r="E217">
        <f>INT([6]怪物模板及强度投放规划!AC861)</f>
        <v>9447</v>
      </c>
      <c r="F217">
        <f>INT([6]怪物模板及强度投放规划!AD861)</f>
        <v>9447</v>
      </c>
      <c r="G217">
        <f>INT([6]怪物模板及强度投放规划!AE861)</f>
        <v>4723</v>
      </c>
      <c r="H217">
        <f>INT([6]怪物模板及强度投放规划!AF861)</f>
        <v>3779</v>
      </c>
      <c r="I217">
        <f>INT([6]怪物模板及强度投放规划!AG861)</f>
        <v>3023</v>
      </c>
      <c r="J217">
        <f>INT([6]怪物模板及强度投放规划!AH861)</f>
        <v>2361</v>
      </c>
      <c r="K217">
        <f>INT([6]怪物模板及强度投放规划!AI861)</f>
        <v>4723</v>
      </c>
    </row>
    <row r="218" spans="1:11">
      <c r="A218">
        <v>217</v>
      </c>
      <c r="B218">
        <f>INT([6]怪物模板及强度投放规划!Z862)</f>
        <v>14300</v>
      </c>
      <c r="C218">
        <f>INT([6]怪物模板及强度投放规划!AA862)</f>
        <v>786517</v>
      </c>
      <c r="D218">
        <f>INT([6]怪物模板及强度投放规划!AB862)</f>
        <v>9533</v>
      </c>
      <c r="E218">
        <f>INT([6]怪物模板及强度投放规划!AC862)</f>
        <v>9533</v>
      </c>
      <c r="F218">
        <f>INT([6]怪物模板及强度投放规划!AD862)</f>
        <v>9533</v>
      </c>
      <c r="G218">
        <f>INT([6]怪物模板及强度投放规划!AE862)</f>
        <v>4766</v>
      </c>
      <c r="H218">
        <f>INT([6]怪物模板及强度投放规划!AF862)</f>
        <v>3813</v>
      </c>
      <c r="I218">
        <f>INT([6]怪物模板及强度投放规划!AG862)</f>
        <v>3050</v>
      </c>
      <c r="J218">
        <f>INT([6]怪物模板及强度投放规划!AH862)</f>
        <v>2383</v>
      </c>
      <c r="K218">
        <f>INT([6]怪物模板及强度投放规划!AI862)</f>
        <v>4766</v>
      </c>
    </row>
    <row r="219" spans="1:11">
      <c r="A219">
        <v>218</v>
      </c>
      <c r="B219">
        <f>INT([6]怪物模板及强度投放规划!Z863)</f>
        <v>14429</v>
      </c>
      <c r="C219">
        <f>INT([6]怪物模板及强度投放规划!AA863)</f>
        <v>793621</v>
      </c>
      <c r="D219">
        <f>INT([6]怪物模板及强度投放规划!AB863)</f>
        <v>9619</v>
      </c>
      <c r="E219">
        <f>INT([6]怪物模板及强度投放规划!AC863)</f>
        <v>9619</v>
      </c>
      <c r="F219">
        <f>INT([6]怪物模板及强度投放规划!AD863)</f>
        <v>9619</v>
      </c>
      <c r="G219">
        <f>INT([6]怪物模板及强度投放规划!AE863)</f>
        <v>4809</v>
      </c>
      <c r="H219">
        <f>INT([6]怪物模板及强度投放规划!AF863)</f>
        <v>3847</v>
      </c>
      <c r="I219">
        <f>INT([6]怪物模板及强度投放规划!AG863)</f>
        <v>3078</v>
      </c>
      <c r="J219">
        <f>INT([6]怪物模板及强度投放规划!AH863)</f>
        <v>2404</v>
      </c>
      <c r="K219">
        <f>INT([6]怪物模板及强度投放规划!AI863)</f>
        <v>4809</v>
      </c>
    </row>
    <row r="220" spans="1:11">
      <c r="A220">
        <v>219</v>
      </c>
      <c r="B220">
        <f>INT([6]怪物模板及强度投放规划!Z864)</f>
        <v>14559</v>
      </c>
      <c r="C220">
        <f>INT([6]怪物模板及强度投放规划!AA864)</f>
        <v>800757</v>
      </c>
      <c r="D220">
        <f>INT([6]怪物模板及强度投放规划!AB864)</f>
        <v>9706</v>
      </c>
      <c r="E220">
        <f>INT([6]怪物模板及强度投放规划!AC864)</f>
        <v>9706</v>
      </c>
      <c r="F220">
        <f>INT([6]怪物模板及强度投放规划!AD864)</f>
        <v>9706</v>
      </c>
      <c r="G220">
        <f>INT([6]怪物模板及强度投放规划!AE864)</f>
        <v>4853</v>
      </c>
      <c r="H220">
        <f>INT([6]怪物模板及强度投放规划!AF864)</f>
        <v>3882</v>
      </c>
      <c r="I220">
        <f>INT([6]怪物模板及强度投放规划!AG864)</f>
        <v>3105</v>
      </c>
      <c r="J220">
        <f>INT([6]怪物模板及强度投放规划!AH864)</f>
        <v>2426</v>
      </c>
      <c r="K220">
        <f>INT([6]怪物模板及强度投放规划!AI864)</f>
        <v>4853</v>
      </c>
    </row>
    <row r="221" spans="1:11">
      <c r="A221">
        <v>220</v>
      </c>
      <c r="B221">
        <f>INT([6]怪物模板及强度投放规划!Z865)</f>
        <v>14689</v>
      </c>
      <c r="C221">
        <f>INT([6]怪物模板及强度投放规划!AA865)</f>
        <v>807925</v>
      </c>
      <c r="D221">
        <f>INT([6]怪物模板及强度投放规划!AB865)</f>
        <v>9793</v>
      </c>
      <c r="E221">
        <f>INT([6]怪物模板及强度投放规划!AC865)</f>
        <v>9793</v>
      </c>
      <c r="F221">
        <f>INT([6]怪物模板及强度投放规划!AD865)</f>
        <v>9793</v>
      </c>
      <c r="G221">
        <f>INT([6]怪物模板及强度投放规划!AE865)</f>
        <v>4896</v>
      </c>
      <c r="H221">
        <f>INT([6]怪物模板及强度投放规划!AF865)</f>
        <v>3917</v>
      </c>
      <c r="I221">
        <f>INT([6]怪物模板及强度投放规划!AG865)</f>
        <v>3133</v>
      </c>
      <c r="J221">
        <f>INT([6]怪物模板及强度投放规划!AH865)</f>
        <v>2448</v>
      </c>
      <c r="K221">
        <f>INT([6]怪物模板及强度投放规划!AI865)</f>
        <v>4896</v>
      </c>
    </row>
    <row r="222" spans="1:11">
      <c r="A222">
        <v>221</v>
      </c>
      <c r="B222">
        <f>INT([6]怪物模板及强度投放规划!Z866)</f>
        <v>14820</v>
      </c>
      <c r="C222">
        <f>INT([6]怪物模板及强度投放规划!AA866)</f>
        <v>815125</v>
      </c>
      <c r="D222">
        <f>INT([6]怪物模板及强度投放规划!AB866)</f>
        <v>9880</v>
      </c>
      <c r="E222">
        <f>INT([6]怪物模板及强度投放规划!AC866)</f>
        <v>9880</v>
      </c>
      <c r="F222">
        <f>INT([6]怪物模板及强度投放规划!AD866)</f>
        <v>9880</v>
      </c>
      <c r="G222">
        <f>INT([6]怪物模板及强度投放规划!AE866)</f>
        <v>4940</v>
      </c>
      <c r="H222">
        <f>INT([6]怪物模板及强度投放规划!AF866)</f>
        <v>3952</v>
      </c>
      <c r="I222">
        <f>INT([6]怪物模板及强度投放规划!AG866)</f>
        <v>3161</v>
      </c>
      <c r="J222">
        <f>INT([6]怪物模板及强度投放规划!AH866)</f>
        <v>2470</v>
      </c>
      <c r="K222">
        <f>INT([6]怪物模板及强度投放规划!AI866)</f>
        <v>4940</v>
      </c>
    </row>
    <row r="223" spans="1:11">
      <c r="A223">
        <v>222</v>
      </c>
      <c r="B223">
        <f>INT([6]怪物模板及强度投放规划!Z867)</f>
        <v>14951</v>
      </c>
      <c r="C223">
        <f>INT([6]怪物模板及强度投放规划!AA867)</f>
        <v>822356</v>
      </c>
      <c r="D223">
        <f>INT([6]怪物模板及强度投放规划!AB867)</f>
        <v>9967</v>
      </c>
      <c r="E223">
        <f>INT([6]怪物模板及强度投放规划!AC867)</f>
        <v>9967</v>
      </c>
      <c r="F223">
        <f>INT([6]怪物模板及强度投放规划!AD867)</f>
        <v>9967</v>
      </c>
      <c r="G223">
        <f>INT([6]怪物模板及强度投放规划!AE867)</f>
        <v>4983</v>
      </c>
      <c r="H223">
        <f>INT([6]怪物模板及强度投放规划!AF867)</f>
        <v>3987</v>
      </c>
      <c r="I223">
        <f>INT([6]怪物模板及强度投放规划!AG867)</f>
        <v>3189</v>
      </c>
      <c r="J223">
        <f>INT([6]怪物模板及强度投放规划!AH867)</f>
        <v>2491</v>
      </c>
      <c r="K223">
        <f>INT([6]怪物模板及强度投放规划!AI867)</f>
        <v>4983</v>
      </c>
    </row>
    <row r="224" spans="1:11">
      <c r="A224">
        <v>223</v>
      </c>
      <c r="B224">
        <f>INT([6]怪物模板及强度投放规划!Z868)</f>
        <v>15084</v>
      </c>
      <c r="C224">
        <f>INT([6]怪物模板及强度投放规划!AA868)</f>
        <v>829620</v>
      </c>
      <c r="D224">
        <f>INT([6]怪物模板及强度投放规划!AB868)</f>
        <v>10056</v>
      </c>
      <c r="E224">
        <f>INT([6]怪物模板及强度投放规划!AC868)</f>
        <v>10056</v>
      </c>
      <c r="F224">
        <f>INT([6]怪物模板及强度投放规划!AD868)</f>
        <v>10056</v>
      </c>
      <c r="G224">
        <f>INT([6]怪物模板及强度投放规划!AE868)</f>
        <v>5028</v>
      </c>
      <c r="H224">
        <f>INT([6]怪物模板及强度投放规划!AF868)</f>
        <v>4022</v>
      </c>
      <c r="I224">
        <f>INT([6]怪物模板及强度投放规划!AG868)</f>
        <v>3217</v>
      </c>
      <c r="J224">
        <f>INT([6]怪物模板及强度投放规划!AH868)</f>
        <v>2514</v>
      </c>
      <c r="K224">
        <f>INT([6]怪物模板及强度投放规划!AI868)</f>
        <v>5028</v>
      </c>
    </row>
    <row r="225" spans="1:11">
      <c r="A225">
        <v>224</v>
      </c>
      <c r="B225">
        <f>INT([6]怪物模板及强度投放规划!Z869)</f>
        <v>15216</v>
      </c>
      <c r="C225">
        <f>INT([6]怪物模板及强度投放规划!AA869)</f>
        <v>836915</v>
      </c>
      <c r="D225">
        <f>INT([6]怪物模板及强度投放规划!AB869)</f>
        <v>10144</v>
      </c>
      <c r="E225">
        <f>INT([6]怪物模板及强度投放规划!AC869)</f>
        <v>10144</v>
      </c>
      <c r="F225">
        <f>INT([6]怪物模板及强度投放规划!AD869)</f>
        <v>10144</v>
      </c>
      <c r="G225">
        <f>INT([6]怪物模板及强度投放规划!AE869)</f>
        <v>5072</v>
      </c>
      <c r="H225">
        <f>INT([6]怪物模板及强度投放规划!AF869)</f>
        <v>4057</v>
      </c>
      <c r="I225">
        <f>INT([6]怪物模板及强度投放规划!AG869)</f>
        <v>3246</v>
      </c>
      <c r="J225">
        <f>INT([6]怪物模板及强度投放规划!AH869)</f>
        <v>2536</v>
      </c>
      <c r="K225">
        <f>INT([6]怪物模板及强度投放规划!AI869)</f>
        <v>5072</v>
      </c>
    </row>
    <row r="226" spans="1:11">
      <c r="A226">
        <v>225</v>
      </c>
      <c r="B226">
        <f>INT([6]怪物模板及强度投放规划!Z870)</f>
        <v>15349</v>
      </c>
      <c r="C226">
        <f>INT([6]怪物模板及强度投放规划!AA870)</f>
        <v>844242</v>
      </c>
      <c r="D226">
        <f>INT([6]怪物模板及强度投放规划!AB870)</f>
        <v>10233</v>
      </c>
      <c r="E226">
        <f>INT([6]怪物模板及强度投放规划!AC870)</f>
        <v>10233</v>
      </c>
      <c r="F226">
        <f>INT([6]怪物模板及强度投放规划!AD870)</f>
        <v>10233</v>
      </c>
      <c r="G226">
        <f>INT([6]怪物模板及强度投放规划!AE870)</f>
        <v>5116</v>
      </c>
      <c r="H226">
        <f>INT([6]怪物模板及强度投放规划!AF870)</f>
        <v>4093</v>
      </c>
      <c r="I226">
        <f>INT([6]怪物模板及强度投放规划!AG870)</f>
        <v>3274</v>
      </c>
      <c r="J226">
        <f>INT([6]怪物模板及强度投放规划!AH870)</f>
        <v>2558</v>
      </c>
      <c r="K226">
        <f>INT([6]怪物模板及强度投放规划!AI870)</f>
        <v>5116</v>
      </c>
    </row>
    <row r="227" spans="1:11">
      <c r="A227">
        <v>226</v>
      </c>
      <c r="B227">
        <f>INT([6]怪物模板及强度投放规划!Z871)</f>
        <v>15483</v>
      </c>
      <c r="C227">
        <f>INT([6]怪物模板及强度投放规划!AA871)</f>
        <v>851602</v>
      </c>
      <c r="D227">
        <f>INT([6]怪物模板及强度投放规划!AB871)</f>
        <v>10322</v>
      </c>
      <c r="E227">
        <f>INT([6]怪物模板及强度投放规划!AC871)</f>
        <v>10322</v>
      </c>
      <c r="F227">
        <f>INT([6]怪物模板及强度投放规划!AD871)</f>
        <v>10322</v>
      </c>
      <c r="G227">
        <f>INT([6]怪物模板及强度投放规划!AE871)</f>
        <v>5161</v>
      </c>
      <c r="H227">
        <f>INT([6]怪物模板及强度投放规划!AF871)</f>
        <v>4128</v>
      </c>
      <c r="I227">
        <f>INT([6]怪物模板及强度投放规划!AG871)</f>
        <v>3303</v>
      </c>
      <c r="J227">
        <f>INT([6]怪物模板及强度投放规划!AH871)</f>
        <v>2580</v>
      </c>
      <c r="K227">
        <f>INT([6]怪物模板及强度投放规划!AI871)</f>
        <v>5161</v>
      </c>
    </row>
    <row r="228" spans="1:11">
      <c r="A228">
        <v>227</v>
      </c>
      <c r="B228">
        <f>INT([6]怪物模板及强度投放规划!Z872)</f>
        <v>15618</v>
      </c>
      <c r="C228">
        <f>INT([6]怪物模板及强度投放规划!AA872)</f>
        <v>858993</v>
      </c>
      <c r="D228">
        <f>INT([6]怪物模板及强度投放规划!AB872)</f>
        <v>10412</v>
      </c>
      <c r="E228">
        <f>INT([6]怪物模板及强度投放规划!AC872)</f>
        <v>10412</v>
      </c>
      <c r="F228">
        <f>INT([6]怪物模板及强度投放规划!AD872)</f>
        <v>10412</v>
      </c>
      <c r="G228">
        <f>INT([6]怪物模板及强度投放规划!AE872)</f>
        <v>5206</v>
      </c>
      <c r="H228">
        <f>INT([6]怪物模板及强度投放规划!AF872)</f>
        <v>4164</v>
      </c>
      <c r="I228">
        <f>INT([6]怪物模板及强度投放规划!AG872)</f>
        <v>3331</v>
      </c>
      <c r="J228">
        <f>INT([6]怪物模板及强度投放规划!AH872)</f>
        <v>2603</v>
      </c>
      <c r="K228">
        <f>INT([6]怪物模板及强度投放规划!AI872)</f>
        <v>5206</v>
      </c>
    </row>
    <row r="229" spans="1:11">
      <c r="A229">
        <v>228</v>
      </c>
      <c r="B229">
        <f>INT([6]怪物模板及强度投放规划!Z873)</f>
        <v>15753</v>
      </c>
      <c r="C229">
        <f>INT([6]怪物模板及强度投放规划!AA873)</f>
        <v>866416</v>
      </c>
      <c r="D229">
        <f>INT([6]怪物模板及强度投放规划!AB873)</f>
        <v>10502</v>
      </c>
      <c r="E229">
        <f>INT([6]怪物模板及强度投放规划!AC873)</f>
        <v>10502</v>
      </c>
      <c r="F229">
        <f>INT([6]怪物模板及强度投放规划!AD873)</f>
        <v>10502</v>
      </c>
      <c r="G229">
        <f>INT([6]怪物模板及强度投放规划!AE873)</f>
        <v>5251</v>
      </c>
      <c r="H229">
        <f>INT([6]怪物模板及强度投放规划!AF873)</f>
        <v>4200</v>
      </c>
      <c r="I229">
        <f>INT([6]怪物模板及强度投放规划!AG873)</f>
        <v>3360</v>
      </c>
      <c r="J229">
        <f>INT([6]怪物模板及强度投放规划!AH873)</f>
        <v>2625</v>
      </c>
      <c r="K229">
        <f>INT([6]怪物模板及强度投放规划!AI873)</f>
        <v>5251</v>
      </c>
    </row>
    <row r="230" spans="1:11">
      <c r="A230">
        <v>229</v>
      </c>
      <c r="B230">
        <f>INT([6]怪物模板及强度投放规划!Z874)</f>
        <v>15888</v>
      </c>
      <c r="C230">
        <f>INT([6]怪物模板及强度投放规划!AA874)</f>
        <v>873871</v>
      </c>
      <c r="D230">
        <f>INT([6]怪物模板及强度投放规划!AB874)</f>
        <v>10592</v>
      </c>
      <c r="E230">
        <f>INT([6]怪物模板及强度投放规划!AC874)</f>
        <v>10592</v>
      </c>
      <c r="F230">
        <f>INT([6]怪物模板及强度投放规划!AD874)</f>
        <v>10592</v>
      </c>
      <c r="G230">
        <f>INT([6]怪物模板及强度投放规划!AE874)</f>
        <v>5296</v>
      </c>
      <c r="H230">
        <f>INT([6]怪物模板及强度投放规划!AF874)</f>
        <v>4236</v>
      </c>
      <c r="I230">
        <f>INT([6]怪物模板及强度投放规划!AG874)</f>
        <v>3389</v>
      </c>
      <c r="J230">
        <f>INT([6]怪物模板及强度投放规划!AH874)</f>
        <v>2648</v>
      </c>
      <c r="K230">
        <f>INT([6]怪物模板及强度投放规划!AI874)</f>
        <v>5296</v>
      </c>
    </row>
    <row r="231" spans="1:11">
      <c r="A231">
        <v>230</v>
      </c>
      <c r="B231">
        <f>INT([6]怪物模板及强度投放规划!Z875)</f>
        <v>16024</v>
      </c>
      <c r="C231">
        <f>INT([6]怪物模板及强度投放规划!AA875)</f>
        <v>881358</v>
      </c>
      <c r="D231">
        <f>INT([6]怪物模板及强度投放规划!AB875)</f>
        <v>10683</v>
      </c>
      <c r="E231">
        <f>INT([6]怪物模板及强度投放规划!AC875)</f>
        <v>10683</v>
      </c>
      <c r="F231">
        <f>INT([6]怪物模板及强度投放规划!AD875)</f>
        <v>10683</v>
      </c>
      <c r="G231">
        <f>INT([6]怪物模板及强度投放规划!AE875)</f>
        <v>5341</v>
      </c>
      <c r="H231">
        <f>INT([6]怪物模板及强度投放规划!AF875)</f>
        <v>4273</v>
      </c>
      <c r="I231">
        <f>INT([6]怪物模板及强度投放规划!AG875)</f>
        <v>3418</v>
      </c>
      <c r="J231">
        <f>INT([6]怪物模板及强度投放规划!AH875)</f>
        <v>2670</v>
      </c>
      <c r="K231">
        <f>INT([6]怪物模板及强度投放规划!AI875)</f>
        <v>5341</v>
      </c>
    </row>
    <row r="232" spans="1:11">
      <c r="A232">
        <v>231</v>
      </c>
      <c r="B232">
        <f>INT([6]怪物模板及强度投放规划!Z876)</f>
        <v>16161</v>
      </c>
      <c r="C232">
        <f>INT([6]怪物模板及强度投放规划!AA876)</f>
        <v>888877</v>
      </c>
      <c r="D232">
        <f>INT([6]怪物模板及强度投放规划!AB876)</f>
        <v>10774</v>
      </c>
      <c r="E232">
        <f>INT([6]怪物模板及强度投放规划!AC876)</f>
        <v>10774</v>
      </c>
      <c r="F232">
        <f>INT([6]怪物模板及强度投放规划!AD876)</f>
        <v>10774</v>
      </c>
      <c r="G232">
        <f>INT([6]怪物模板及强度投放规划!AE876)</f>
        <v>5387</v>
      </c>
      <c r="H232">
        <f>INT([6]怪物模板及强度投放规划!AF876)</f>
        <v>4309</v>
      </c>
      <c r="I232">
        <f>INT([6]怪物模板及强度投放规划!AG876)</f>
        <v>3447</v>
      </c>
      <c r="J232">
        <f>INT([6]怪物模板及强度投放规划!AH876)</f>
        <v>2693</v>
      </c>
      <c r="K232">
        <f>INT([6]怪物模板及强度投放规划!AI876)</f>
        <v>5387</v>
      </c>
    </row>
    <row r="233" spans="1:11">
      <c r="A233">
        <v>232</v>
      </c>
      <c r="B233">
        <f>INT([6]怪物模板及强度投放规划!Z877)</f>
        <v>16298</v>
      </c>
      <c r="C233">
        <f>INT([6]怪物模板及强度投放规划!AA877)</f>
        <v>896428</v>
      </c>
      <c r="D233">
        <f>INT([6]怪物模板及强度投放规划!AB877)</f>
        <v>10865</v>
      </c>
      <c r="E233">
        <f>INT([6]怪物模板及强度投放规划!AC877)</f>
        <v>10865</v>
      </c>
      <c r="F233">
        <f>INT([6]怪物模板及强度投放规划!AD877)</f>
        <v>10865</v>
      </c>
      <c r="G233">
        <f>INT([6]怪物模板及强度投放规划!AE877)</f>
        <v>5432</v>
      </c>
      <c r="H233">
        <f>INT([6]怪物模板及强度投放规划!AF877)</f>
        <v>4346</v>
      </c>
      <c r="I233">
        <f>INT([6]怪物模板及强度投放规划!AG877)</f>
        <v>3477</v>
      </c>
      <c r="J233">
        <f>INT([6]怪物模板及强度投放规划!AH877)</f>
        <v>2716</v>
      </c>
      <c r="K233">
        <f>INT([6]怪物模板及强度投放规划!AI877)</f>
        <v>5432</v>
      </c>
    </row>
    <row r="234" spans="1:11">
      <c r="A234">
        <v>233</v>
      </c>
      <c r="B234">
        <f>INT([6]怪物模板及强度投放规划!Z878)</f>
        <v>16436</v>
      </c>
      <c r="C234">
        <f>INT([6]怪物模板及强度投放规划!AA878)</f>
        <v>904011</v>
      </c>
      <c r="D234">
        <f>INT([6]怪物模板及强度投放规划!AB878)</f>
        <v>10957</v>
      </c>
      <c r="E234">
        <f>INT([6]怪物模板及强度投放规划!AC878)</f>
        <v>10957</v>
      </c>
      <c r="F234">
        <f>INT([6]怪物模板及强度投放规划!AD878)</f>
        <v>10957</v>
      </c>
      <c r="G234">
        <f>INT([6]怪物模板及强度投放规划!AE878)</f>
        <v>5478</v>
      </c>
      <c r="H234">
        <f>INT([6]怪物模板及强度投放规划!AF878)</f>
        <v>4383</v>
      </c>
      <c r="I234">
        <f>INT([6]怪物模板及强度投放规划!AG878)</f>
        <v>3506</v>
      </c>
      <c r="J234">
        <f>INT([6]怪物模板及强度投放规划!AH878)</f>
        <v>2739</v>
      </c>
      <c r="K234">
        <f>INT([6]怪物模板及强度投放规划!AI878)</f>
        <v>5478</v>
      </c>
    </row>
    <row r="235" spans="1:11">
      <c r="A235">
        <v>234</v>
      </c>
      <c r="B235">
        <f>INT([6]怪物模板及强度投放规划!Z879)</f>
        <v>16575</v>
      </c>
      <c r="C235">
        <f>INT([6]怪物模板及强度投放规划!AA879)</f>
        <v>911625</v>
      </c>
      <c r="D235">
        <f>INT([6]怪物模板及强度投放规划!AB879)</f>
        <v>11050</v>
      </c>
      <c r="E235">
        <f>INT([6]怪物模板及强度投放规划!AC879)</f>
        <v>11050</v>
      </c>
      <c r="F235">
        <f>INT([6]怪物模板及强度投放规划!AD879)</f>
        <v>11050</v>
      </c>
      <c r="G235">
        <f>INT([6]怪物模板及强度投放规划!AE879)</f>
        <v>5525</v>
      </c>
      <c r="H235">
        <f>INT([6]怪物模板及强度投放规划!AF879)</f>
        <v>4420</v>
      </c>
      <c r="I235">
        <f>INT([6]怪物模板及强度投放规划!AG879)</f>
        <v>3536</v>
      </c>
      <c r="J235">
        <f>INT([6]怪物模板及强度投放规划!AH879)</f>
        <v>2762</v>
      </c>
      <c r="K235">
        <f>INT([6]怪物模板及强度投放规划!AI879)</f>
        <v>5525</v>
      </c>
    </row>
    <row r="236" spans="1:11">
      <c r="A236">
        <v>235</v>
      </c>
      <c r="B236">
        <f>INT([6]怪物模板及强度投放规划!Z880)</f>
        <v>16714</v>
      </c>
      <c r="C236">
        <f>INT([6]怪物模板及强度投放规划!AA880)</f>
        <v>919272</v>
      </c>
      <c r="D236">
        <f>INT([6]怪物模板及强度投放规划!AB880)</f>
        <v>11142</v>
      </c>
      <c r="E236">
        <f>INT([6]怪物模板及强度投放规划!AC880)</f>
        <v>11142</v>
      </c>
      <c r="F236">
        <f>INT([6]怪物模板及强度投放规划!AD880)</f>
        <v>11142</v>
      </c>
      <c r="G236">
        <f>INT([6]怪物模板及强度投放规划!AE880)</f>
        <v>5571</v>
      </c>
      <c r="H236">
        <f>INT([6]怪物模板及强度投放规划!AF880)</f>
        <v>4457</v>
      </c>
      <c r="I236">
        <f>INT([6]怪物模板及强度投放规划!AG880)</f>
        <v>3565</v>
      </c>
      <c r="J236">
        <f>INT([6]怪物模板及强度投放规划!AH880)</f>
        <v>2785</v>
      </c>
      <c r="K236">
        <f>INT([6]怪物模板及强度投放规划!AI880)</f>
        <v>5571</v>
      </c>
    </row>
    <row r="237" spans="1:11">
      <c r="A237">
        <v>236</v>
      </c>
      <c r="B237">
        <f>INT([6]怪物模板及强度投放规划!Z881)</f>
        <v>16853</v>
      </c>
      <c r="C237">
        <f>INT([6]怪物模板及强度投放规划!AA881)</f>
        <v>926951</v>
      </c>
      <c r="D237">
        <f>INT([6]怪物模板及强度投放规划!AB881)</f>
        <v>11235</v>
      </c>
      <c r="E237">
        <f>INT([6]怪物模板及强度投放规划!AC881)</f>
        <v>11235</v>
      </c>
      <c r="F237">
        <f>INT([6]怪物模板及强度投放规划!AD881)</f>
        <v>11235</v>
      </c>
      <c r="G237">
        <f>INT([6]怪物模板及强度投放规划!AE881)</f>
        <v>5617</v>
      </c>
      <c r="H237">
        <f>INT([6]怪物模板及强度投放规划!AF881)</f>
        <v>4494</v>
      </c>
      <c r="I237">
        <f>INT([6]怪物模板及强度投放规划!AG881)</f>
        <v>3595</v>
      </c>
      <c r="J237">
        <f>INT([6]怪物模板及强度投放规划!AH881)</f>
        <v>2808</v>
      </c>
      <c r="K237">
        <f>INT([6]怪物模板及强度投放规划!AI881)</f>
        <v>5617</v>
      </c>
    </row>
    <row r="238" spans="1:11">
      <c r="A238">
        <v>237</v>
      </c>
      <c r="B238">
        <f>INT([6]怪物模板及强度投放规划!Z882)</f>
        <v>16993</v>
      </c>
      <c r="C238">
        <f>INT([6]怪物模板及强度投放规划!AA882)</f>
        <v>934661</v>
      </c>
      <c r="D238">
        <f>INT([6]怪物模板及强度投放规划!AB882)</f>
        <v>11329</v>
      </c>
      <c r="E238">
        <f>INT([6]怪物模板及强度投放规划!AC882)</f>
        <v>11329</v>
      </c>
      <c r="F238">
        <f>INT([6]怪物模板及强度投放规划!AD882)</f>
        <v>11329</v>
      </c>
      <c r="G238">
        <f>INT([6]怪物模板及强度投放规划!AE882)</f>
        <v>5664</v>
      </c>
      <c r="H238">
        <f>INT([6]怪物模板及强度投放规划!AF882)</f>
        <v>4531</v>
      </c>
      <c r="I238">
        <f>INT([6]怪物模板及强度投放规划!AG882)</f>
        <v>3625</v>
      </c>
      <c r="J238">
        <f>INT([6]怪物模板及强度投放规划!AH882)</f>
        <v>2832</v>
      </c>
      <c r="K238">
        <f>INT([6]怪物模板及强度投放规划!AI882)</f>
        <v>5664</v>
      </c>
    </row>
    <row r="239" spans="1:11">
      <c r="A239">
        <v>238</v>
      </c>
      <c r="B239">
        <f>INT([6]怪物模板及强度投放规划!Z883)</f>
        <v>17134</v>
      </c>
      <c r="C239">
        <f>INT([6]怪物模板及强度投放规划!AA883)</f>
        <v>942404</v>
      </c>
      <c r="D239">
        <f>INT([6]怪物模板及强度投放规划!AB883)</f>
        <v>11423</v>
      </c>
      <c r="E239">
        <f>INT([6]怪物模板及强度投放规划!AC883)</f>
        <v>11423</v>
      </c>
      <c r="F239">
        <f>INT([6]怪物模板及强度投放规划!AD883)</f>
        <v>11423</v>
      </c>
      <c r="G239">
        <f>INT([6]怪物模板及强度投放规划!AE883)</f>
        <v>5711</v>
      </c>
      <c r="H239">
        <f>INT([6]怪物模板及强度投放规划!AF883)</f>
        <v>4569</v>
      </c>
      <c r="I239">
        <f>INT([6]怪物模板及强度投放规划!AG883)</f>
        <v>3655</v>
      </c>
      <c r="J239">
        <f>INT([6]怪物模板及强度投放规划!AH883)</f>
        <v>2855</v>
      </c>
      <c r="K239">
        <f>INT([6]怪物模板及强度投放规划!AI883)</f>
        <v>5711</v>
      </c>
    </row>
    <row r="240" spans="1:11">
      <c r="A240">
        <v>239</v>
      </c>
      <c r="B240">
        <f>INT([6]怪物模板及强度投放规划!Z884)</f>
        <v>17275</v>
      </c>
      <c r="C240">
        <f>INT([6]怪物模板及强度投放规划!AA884)</f>
        <v>950178</v>
      </c>
      <c r="D240">
        <f>INT([6]怪物模板及强度投放规划!AB884)</f>
        <v>11517</v>
      </c>
      <c r="E240">
        <f>INT([6]怪物模板及强度投放规划!AC884)</f>
        <v>11517</v>
      </c>
      <c r="F240">
        <f>INT([6]怪物模板及强度投放规划!AD884)</f>
        <v>11517</v>
      </c>
      <c r="G240">
        <f>INT([6]怪物模板及强度投放规划!AE884)</f>
        <v>5758</v>
      </c>
      <c r="H240">
        <f>INT([6]怪物模板及强度投放规划!AF884)</f>
        <v>4606</v>
      </c>
      <c r="I240">
        <f>INT([6]怪物模板及强度投放规划!AG884)</f>
        <v>3685</v>
      </c>
      <c r="J240">
        <f>INT([6]怪物模板及强度投放规划!AH884)</f>
        <v>2879</v>
      </c>
      <c r="K240">
        <f>INT([6]怪物模板及强度投放规划!AI884)</f>
        <v>5758</v>
      </c>
    </row>
    <row r="241" spans="1:11">
      <c r="A241">
        <v>240</v>
      </c>
      <c r="B241">
        <f>INT([6]怪物模板及强度投放规划!Z885)</f>
        <v>17417</v>
      </c>
      <c r="C241">
        <f>INT([6]怪物模板及强度投放规划!AA885)</f>
        <v>957984</v>
      </c>
      <c r="D241">
        <f>INT([6]怪物模板及强度投放规划!AB885)</f>
        <v>11611</v>
      </c>
      <c r="E241">
        <f>INT([6]怪物模板及强度投放规划!AC885)</f>
        <v>11611</v>
      </c>
      <c r="F241">
        <f>INT([6]怪物模板及强度投放规划!AD885)</f>
        <v>11611</v>
      </c>
      <c r="G241">
        <f>INT([6]怪物模板及强度投放规划!AE885)</f>
        <v>5805</v>
      </c>
      <c r="H241">
        <f>INT([6]怪物模板及强度投放规划!AF885)</f>
        <v>4644</v>
      </c>
      <c r="I241">
        <f>INT([6]怪物模板及强度投放规划!AG885)</f>
        <v>3715</v>
      </c>
      <c r="J241">
        <f>INT([6]怪物模板及强度投放规划!AH885)</f>
        <v>2902</v>
      </c>
      <c r="K241">
        <f>INT([6]怪物模板及强度投放规划!AI885)</f>
        <v>5805</v>
      </c>
    </row>
    <row r="242" spans="1:11">
      <c r="A242">
        <v>241</v>
      </c>
      <c r="B242">
        <f>INT([6]怪物模板及强度投放规划!Z886)</f>
        <v>17560</v>
      </c>
      <c r="C242">
        <f>INT([6]怪物模板及强度投放规划!AA886)</f>
        <v>965822</v>
      </c>
      <c r="D242">
        <f>INT([6]怪物模板及强度投放规划!AB886)</f>
        <v>11706</v>
      </c>
      <c r="E242">
        <f>INT([6]怪物模板及强度投放规划!AC886)</f>
        <v>11706</v>
      </c>
      <c r="F242">
        <f>INT([6]怪物模板及强度投放规划!AD886)</f>
        <v>11706</v>
      </c>
      <c r="G242">
        <f>INT([6]怪物模板及强度投放规划!AE886)</f>
        <v>5853</v>
      </c>
      <c r="H242">
        <f>INT([6]怪物模板及强度投放规划!AF886)</f>
        <v>4682</v>
      </c>
      <c r="I242">
        <f>INT([6]怪物模板及强度投放规划!AG886)</f>
        <v>3746</v>
      </c>
      <c r="J242">
        <f>INT([6]怪物模板及强度投放规划!AH886)</f>
        <v>2926</v>
      </c>
      <c r="K242">
        <f>INT([6]怪物模板及强度投放规划!AI886)</f>
        <v>5853</v>
      </c>
    </row>
    <row r="243" spans="1:11">
      <c r="A243">
        <v>242</v>
      </c>
      <c r="B243">
        <f>INT([6]怪物模板及强度投放规划!Z887)</f>
        <v>17703</v>
      </c>
      <c r="C243">
        <f>INT([6]怪物模板及强度投放规划!AA887)</f>
        <v>973692</v>
      </c>
      <c r="D243">
        <f>INT([6]怪物模板及强度投放规划!AB887)</f>
        <v>11802</v>
      </c>
      <c r="E243">
        <f>INT([6]怪物模板及强度投放规划!AC887)</f>
        <v>11802</v>
      </c>
      <c r="F243">
        <f>INT([6]怪物模板及强度投放规划!AD887)</f>
        <v>11802</v>
      </c>
      <c r="G243">
        <f>INT([6]怪物模板及强度投放规划!AE887)</f>
        <v>5901</v>
      </c>
      <c r="H243">
        <f>INT([6]怪物模板及强度投放规划!AF887)</f>
        <v>4720</v>
      </c>
      <c r="I243">
        <f>INT([6]怪物模板及强度投放规划!AG887)</f>
        <v>3776</v>
      </c>
      <c r="J243">
        <f>INT([6]怪物模板及强度投放规划!AH887)</f>
        <v>2950</v>
      </c>
      <c r="K243">
        <f>INT([6]怪物模板及强度投放规划!AI887)</f>
        <v>5901</v>
      </c>
    </row>
    <row r="244" spans="1:11">
      <c r="A244">
        <v>243</v>
      </c>
      <c r="B244">
        <f>INT([6]怪物模板及强度投放规划!Z888)</f>
        <v>17847</v>
      </c>
      <c r="C244">
        <f>INT([6]怪物模板及强度投放规划!AA888)</f>
        <v>981595</v>
      </c>
      <c r="D244">
        <f>INT([6]怪物模板及强度投放规划!AB888)</f>
        <v>11898</v>
      </c>
      <c r="E244">
        <f>INT([6]怪物模板及强度投放规划!AC888)</f>
        <v>11898</v>
      </c>
      <c r="F244">
        <f>INT([6]怪物模板及强度投放规划!AD888)</f>
        <v>11898</v>
      </c>
      <c r="G244">
        <f>INT([6]怪物模板及强度投放规划!AE888)</f>
        <v>5949</v>
      </c>
      <c r="H244">
        <f>INT([6]怪物模板及强度投放规划!AF888)</f>
        <v>4759</v>
      </c>
      <c r="I244">
        <f>INT([6]怪物模板及强度投放规划!AG888)</f>
        <v>3807</v>
      </c>
      <c r="J244">
        <f>INT([6]怪物模板及强度投放规划!AH888)</f>
        <v>2974</v>
      </c>
      <c r="K244">
        <f>INT([6]怪物模板及强度投放规划!AI888)</f>
        <v>5949</v>
      </c>
    </row>
    <row r="245" spans="1:11">
      <c r="A245">
        <v>244</v>
      </c>
      <c r="B245">
        <f>INT([6]怪物模板及强度投放规划!Z889)</f>
        <v>17991</v>
      </c>
      <c r="C245">
        <f>INT([6]怪物模板及强度投放规划!AA889)</f>
        <v>989529</v>
      </c>
      <c r="D245">
        <f>INT([6]怪物模板及强度投放规划!AB889)</f>
        <v>11994</v>
      </c>
      <c r="E245">
        <f>INT([6]怪物模板及强度投放规划!AC889)</f>
        <v>11994</v>
      </c>
      <c r="F245">
        <f>INT([6]怪物模板及强度投放规划!AD889)</f>
        <v>11994</v>
      </c>
      <c r="G245">
        <f>INT([6]怪物模板及强度投放规划!AE889)</f>
        <v>5997</v>
      </c>
      <c r="H245">
        <f>INT([6]怪物模板及强度投放规划!AF889)</f>
        <v>4797</v>
      </c>
      <c r="I245">
        <f>INT([6]怪物模板及强度投放规划!AG889)</f>
        <v>3838</v>
      </c>
      <c r="J245">
        <f>INT([6]怪物模板及强度投放规划!AH889)</f>
        <v>2998</v>
      </c>
      <c r="K245">
        <f>INT([6]怪物模板及强度投放规划!AI889)</f>
        <v>5997</v>
      </c>
    </row>
    <row r="246" spans="1:11">
      <c r="A246">
        <v>245</v>
      </c>
      <c r="B246">
        <f>INT([6]怪物模板及强度投放规划!Z890)</f>
        <v>18136</v>
      </c>
      <c r="C246">
        <f>INT([6]怪物模板及强度投放规划!AA890)</f>
        <v>997494</v>
      </c>
      <c r="D246">
        <f>INT([6]怪物模板及强度投放规划!AB890)</f>
        <v>12090</v>
      </c>
      <c r="E246">
        <f>INT([6]怪物模板及强度投放规划!AC890)</f>
        <v>12090</v>
      </c>
      <c r="F246">
        <f>INT([6]怪物模板及强度投放规划!AD890)</f>
        <v>12090</v>
      </c>
      <c r="G246">
        <f>INT([6]怪物模板及强度投放规划!AE890)</f>
        <v>6045</v>
      </c>
      <c r="H246">
        <f>INT([6]怪物模板及强度投放规划!AF890)</f>
        <v>4836</v>
      </c>
      <c r="I246">
        <f>INT([6]怪物模板及强度投放规划!AG890)</f>
        <v>3869</v>
      </c>
      <c r="J246">
        <f>INT([6]怪物模板及强度投放规划!AH890)</f>
        <v>3022</v>
      </c>
      <c r="K246">
        <f>INT([6]怪物模板及强度投放规划!AI890)</f>
        <v>6045</v>
      </c>
    </row>
    <row r="247" spans="1:11">
      <c r="A247">
        <v>246</v>
      </c>
      <c r="B247">
        <f>INT([6]怪物模板及强度投放规划!Z891)</f>
        <v>18281</v>
      </c>
      <c r="C247">
        <f>INT([6]怪物模板及强度投放规划!AA891)</f>
        <v>1005492</v>
      </c>
      <c r="D247">
        <f>INT([6]怪物模板及强度投放规划!AB891)</f>
        <v>12187</v>
      </c>
      <c r="E247">
        <f>INT([6]怪物模板及强度投放规划!AC891)</f>
        <v>12187</v>
      </c>
      <c r="F247">
        <f>INT([6]怪物模板及强度投放规划!AD891)</f>
        <v>12187</v>
      </c>
      <c r="G247">
        <f>INT([6]怪物模板及强度投放规划!AE891)</f>
        <v>6093</v>
      </c>
      <c r="H247">
        <f>INT([6]怪物模板及强度投放规划!AF891)</f>
        <v>4875</v>
      </c>
      <c r="I247">
        <f>INT([6]怪物模板及强度投放规划!AG891)</f>
        <v>3900</v>
      </c>
      <c r="J247">
        <f>INT([6]怪物模板及强度投放规划!AH891)</f>
        <v>3046</v>
      </c>
      <c r="K247">
        <f>INT([6]怪物模板及强度投放规划!AI891)</f>
        <v>6093</v>
      </c>
    </row>
    <row r="248" spans="1:11">
      <c r="A248">
        <v>247</v>
      </c>
      <c r="B248">
        <f>INT([6]怪物模板及强度投放规划!Z892)</f>
        <v>18427</v>
      </c>
      <c r="C248">
        <f>INT([6]怪物模板及强度投放规划!AA892)</f>
        <v>1013522</v>
      </c>
      <c r="D248">
        <f>INT([6]怪物模板及强度投放规划!AB892)</f>
        <v>12285</v>
      </c>
      <c r="E248">
        <f>INT([6]怪物模板及强度投放规划!AC892)</f>
        <v>12285</v>
      </c>
      <c r="F248">
        <f>INT([6]怪物模板及强度投放规划!AD892)</f>
        <v>12285</v>
      </c>
      <c r="G248">
        <f>INT([6]怪物模板及强度投放规划!AE892)</f>
        <v>6142</v>
      </c>
      <c r="H248">
        <f>INT([6]怪物模板及强度投放规划!AF892)</f>
        <v>4914</v>
      </c>
      <c r="I248">
        <f>INT([6]怪物模板及强度投放规划!AG892)</f>
        <v>3931</v>
      </c>
      <c r="J248">
        <f>INT([6]怪物模板及强度投放规划!AH892)</f>
        <v>3071</v>
      </c>
      <c r="K248">
        <f>INT([6]怪物模板及强度投放规划!AI892)</f>
        <v>6142</v>
      </c>
    </row>
    <row r="249" spans="1:11">
      <c r="A249">
        <v>248</v>
      </c>
      <c r="B249">
        <f>INT([6]怪物模板及强度投放规划!Z893)</f>
        <v>18574</v>
      </c>
      <c r="C249">
        <f>INT([6]怪物模板及强度投放规划!AA893)</f>
        <v>1021584</v>
      </c>
      <c r="D249">
        <f>INT([6]怪物模板及强度投放规划!AB893)</f>
        <v>12382</v>
      </c>
      <c r="E249">
        <f>INT([6]怪物模板及强度投放规划!AC893)</f>
        <v>12382</v>
      </c>
      <c r="F249">
        <f>INT([6]怪物模板及强度投放规划!AD893)</f>
        <v>12382</v>
      </c>
      <c r="G249">
        <f>INT([6]怪物模板及强度投放规划!AE893)</f>
        <v>6191</v>
      </c>
      <c r="H249">
        <f>INT([6]怪物模板及强度投放规划!AF893)</f>
        <v>4953</v>
      </c>
      <c r="I249">
        <f>INT([6]怪物模板及强度投放规划!AG893)</f>
        <v>3962</v>
      </c>
      <c r="J249">
        <f>INT([6]怪物模板及强度投放规划!AH893)</f>
        <v>3095</v>
      </c>
      <c r="K249">
        <f>INT([6]怪物模板及强度投放规划!AI893)</f>
        <v>6191</v>
      </c>
    </row>
    <row r="250" spans="1:11">
      <c r="A250">
        <v>249</v>
      </c>
      <c r="B250">
        <f>INT([6]怪物模板及强度投放规划!Z894)</f>
        <v>18721</v>
      </c>
      <c r="C250">
        <f>INT([6]怪物模板及强度投放规划!AA894)</f>
        <v>1029677</v>
      </c>
      <c r="D250">
        <f>INT([6]怪物模板及强度投放规划!AB894)</f>
        <v>12480</v>
      </c>
      <c r="E250">
        <f>INT([6]怪物模板及强度投放规划!AC894)</f>
        <v>12480</v>
      </c>
      <c r="F250">
        <f>INT([6]怪物模板及强度投放规划!AD894)</f>
        <v>12480</v>
      </c>
      <c r="G250">
        <f>INT([6]怪物模板及强度投放规划!AE894)</f>
        <v>6240</v>
      </c>
      <c r="H250">
        <f>INT([6]怪物模板及强度投放规划!AF894)</f>
        <v>4992</v>
      </c>
      <c r="I250">
        <f>INT([6]怪物模板及强度投放规划!AG894)</f>
        <v>3993</v>
      </c>
      <c r="J250">
        <f>INT([6]怪物模板及强度投放规划!AH894)</f>
        <v>3120</v>
      </c>
      <c r="K250">
        <f>INT([6]怪物模板及强度投放规划!AI894)</f>
        <v>6240</v>
      </c>
    </row>
    <row r="251" spans="1:11">
      <c r="A251">
        <v>250</v>
      </c>
      <c r="B251">
        <f>INT([6]怪物模板及强度投放规划!Z895)</f>
        <v>18869</v>
      </c>
      <c r="C251">
        <f>INT([6]怪物模板及强度投放规划!AA895)</f>
        <v>1037803</v>
      </c>
      <c r="D251">
        <f>INT([6]怪物模板及强度投放规划!AB895)</f>
        <v>12579</v>
      </c>
      <c r="E251">
        <f>INT([6]怪物模板及强度投放规划!AC895)</f>
        <v>12579</v>
      </c>
      <c r="F251">
        <f>INT([6]怪物模板及强度投放规划!AD895)</f>
        <v>12579</v>
      </c>
      <c r="G251">
        <f>INT([6]怪物模板及强度投放规划!AE895)</f>
        <v>6289</v>
      </c>
      <c r="H251">
        <f>INT([6]怪物模板及强度投放规划!AF895)</f>
        <v>5031</v>
      </c>
      <c r="I251">
        <f>INT([6]怪物模板及强度投放规划!AG895)</f>
        <v>4025</v>
      </c>
      <c r="J251">
        <f>INT([6]怪物模板及强度投放规划!AH895)</f>
        <v>3144</v>
      </c>
      <c r="K251">
        <f>INT([6]怪物模板及强度投放规划!AI895)</f>
        <v>6289</v>
      </c>
    </row>
    <row r="252" spans="1:11">
      <c r="A252">
        <v>251</v>
      </c>
      <c r="B252">
        <f>INT([6]怪物模板及强度投放规划!Z896)</f>
        <v>19017</v>
      </c>
      <c r="C252">
        <f>INT([6]怪物模板及强度投放规划!AA896)</f>
        <v>1045960</v>
      </c>
      <c r="D252">
        <f>INT([6]怪物模板及强度投放规划!AB896)</f>
        <v>12678</v>
      </c>
      <c r="E252">
        <f>INT([6]怪物模板及强度投放规划!AC896)</f>
        <v>12678</v>
      </c>
      <c r="F252">
        <f>INT([6]怪物模板及强度投放规划!AD896)</f>
        <v>12678</v>
      </c>
      <c r="G252">
        <f>INT([6]怪物模板及强度投放规划!AE896)</f>
        <v>6339</v>
      </c>
      <c r="H252">
        <f>INT([6]怪物模板及强度投放规划!AF896)</f>
        <v>5071</v>
      </c>
      <c r="I252">
        <f>INT([6]怪物模板及强度投放规划!AG896)</f>
        <v>4057</v>
      </c>
      <c r="J252">
        <f>INT([6]怪物模板及强度投放规划!AH896)</f>
        <v>3169</v>
      </c>
      <c r="K252">
        <f>INT([6]怪物模板及强度投放规划!AI896)</f>
        <v>6339</v>
      </c>
    </row>
    <row r="253" spans="1:11">
      <c r="A253">
        <v>252</v>
      </c>
      <c r="B253">
        <f>INT([6]怪物模板及强度投放规划!Z897)</f>
        <v>19166</v>
      </c>
      <c r="C253">
        <f>INT([6]怪物模板及强度投放规划!AA897)</f>
        <v>1054150</v>
      </c>
      <c r="D253">
        <f>INT([6]怪物模板及强度投放规划!AB897)</f>
        <v>12777</v>
      </c>
      <c r="E253">
        <f>INT([6]怪物模板及强度投放规划!AC897)</f>
        <v>12777</v>
      </c>
      <c r="F253">
        <f>INT([6]怪物模板及强度投放规划!AD897)</f>
        <v>12777</v>
      </c>
      <c r="G253">
        <f>INT([6]怪物模板及强度投放规划!AE897)</f>
        <v>6388</v>
      </c>
      <c r="H253">
        <f>INT([6]怪物模板及强度投放规划!AF897)</f>
        <v>5111</v>
      </c>
      <c r="I253">
        <f>INT([6]怪物模板及强度投放规划!AG897)</f>
        <v>4088</v>
      </c>
      <c r="J253">
        <f>INT([6]怪物模板及强度投放规划!AH897)</f>
        <v>3194</v>
      </c>
      <c r="K253">
        <f>INT([6]怪物模板及强度投放规划!AI897)</f>
        <v>6388</v>
      </c>
    </row>
    <row r="254" spans="1:11">
      <c r="A254">
        <v>253</v>
      </c>
      <c r="B254">
        <f>INT([6]怪物模板及强度投放规划!Z898)</f>
        <v>19315</v>
      </c>
      <c r="C254">
        <f>INT([6]怪物模板及强度投放规划!AA898)</f>
        <v>1062371</v>
      </c>
      <c r="D254">
        <f>INT([6]怪物模板及强度投放规划!AB898)</f>
        <v>12877</v>
      </c>
      <c r="E254">
        <f>INT([6]怪物模板及强度投放规划!AC898)</f>
        <v>12877</v>
      </c>
      <c r="F254">
        <f>INT([6]怪物模板及强度投放规划!AD898)</f>
        <v>12877</v>
      </c>
      <c r="G254">
        <f>INT([6]怪物模板及强度投放规划!AE898)</f>
        <v>6438</v>
      </c>
      <c r="H254">
        <f>INT([6]怪物模板及强度投放规划!AF898)</f>
        <v>5150</v>
      </c>
      <c r="I254">
        <f>INT([6]怪物模板及强度投放规划!AG898)</f>
        <v>4120</v>
      </c>
      <c r="J254">
        <f>INT([6]怪物模板及强度投放规划!AH898)</f>
        <v>3219</v>
      </c>
      <c r="K254">
        <f>INT([6]怪物模板及强度投放规划!AI898)</f>
        <v>6438</v>
      </c>
    </row>
    <row r="255" spans="1:11">
      <c r="A255">
        <v>254</v>
      </c>
      <c r="B255">
        <f>INT([6]怪物模板及强度投放规划!Z899)</f>
        <v>19465</v>
      </c>
      <c r="C255">
        <f>INT([6]怪物模板及强度投放规划!AA899)</f>
        <v>1070624</v>
      </c>
      <c r="D255">
        <f>INT([6]怪物模板及强度投放规划!AB899)</f>
        <v>12977</v>
      </c>
      <c r="E255">
        <f>INT([6]怪物模板及强度投放规划!AC899)</f>
        <v>12977</v>
      </c>
      <c r="F255">
        <f>INT([6]怪物模板及强度投放规划!AD899)</f>
        <v>12977</v>
      </c>
      <c r="G255">
        <f>INT([6]怪物模板及强度投放规划!AE899)</f>
        <v>6488</v>
      </c>
      <c r="H255">
        <f>INT([6]怪物模板及强度投放规划!AF899)</f>
        <v>5190</v>
      </c>
      <c r="I255">
        <f>INT([6]怪物模板及强度投放规划!AG899)</f>
        <v>4152</v>
      </c>
      <c r="J255">
        <f>INT([6]怪物模板及强度投放规划!AH899)</f>
        <v>3244</v>
      </c>
      <c r="K255">
        <f>INT([6]怪物模板及强度投放规划!AI899)</f>
        <v>6488</v>
      </c>
    </row>
    <row r="256" spans="1:11">
      <c r="A256">
        <v>255</v>
      </c>
      <c r="B256">
        <f>INT([6]怪物模板及强度投放规划!Z900)</f>
        <v>19616</v>
      </c>
      <c r="C256">
        <f>INT([6]怪物模板及强度投放规划!AA900)</f>
        <v>1078910</v>
      </c>
      <c r="D256">
        <f>INT([6]怪物模板及强度投放规划!AB900)</f>
        <v>13077</v>
      </c>
      <c r="E256">
        <f>INT([6]怪物模板及强度投放规划!AC900)</f>
        <v>13077</v>
      </c>
      <c r="F256">
        <f>INT([6]怪物模板及强度投放规划!AD900)</f>
        <v>13077</v>
      </c>
      <c r="G256">
        <f>INT([6]怪物模板及强度投放规划!AE900)</f>
        <v>6538</v>
      </c>
      <c r="H256">
        <f>INT([6]怪物模板及强度投放规划!AF900)</f>
        <v>5231</v>
      </c>
      <c r="I256">
        <f>INT([6]怪物模板及强度投放规划!AG900)</f>
        <v>4184</v>
      </c>
      <c r="J256">
        <f>INT([6]怪物模板及强度投放规划!AH900)</f>
        <v>3269</v>
      </c>
      <c r="K256">
        <f>INT([6]怪物模板及强度投放规划!AI900)</f>
        <v>6538</v>
      </c>
    </row>
    <row r="257" spans="1:11">
      <c r="A257">
        <v>256</v>
      </c>
      <c r="B257">
        <f>INT([6]怪物模板及强度投放规划!Z901)</f>
        <v>19767</v>
      </c>
      <c r="C257">
        <f>INT([6]怪物模板及强度投放规划!AA901)</f>
        <v>1087227</v>
      </c>
      <c r="D257">
        <f>INT([6]怪物模板及强度投放规划!AB901)</f>
        <v>13178</v>
      </c>
      <c r="E257">
        <f>INT([6]怪物模板及强度投放规划!AC901)</f>
        <v>13178</v>
      </c>
      <c r="F257">
        <f>INT([6]怪物模板及强度投放规划!AD901)</f>
        <v>13178</v>
      </c>
      <c r="G257">
        <f>INT([6]怪物模板及强度投放规划!AE901)</f>
        <v>6589</v>
      </c>
      <c r="H257">
        <f>INT([6]怪物模板及强度投放规划!AF901)</f>
        <v>5271</v>
      </c>
      <c r="I257">
        <f>INT([6]怪物模板及强度投放规划!AG901)</f>
        <v>4217</v>
      </c>
      <c r="J257">
        <f>INT([6]怪物模板及强度投放规划!AH901)</f>
        <v>3294</v>
      </c>
      <c r="K257">
        <f>INT([6]怪物模板及强度投放规划!AI901)</f>
        <v>6589</v>
      </c>
    </row>
    <row r="258" spans="1:11">
      <c r="A258">
        <v>257</v>
      </c>
      <c r="B258">
        <f>INT([6]怪物模板及强度投放规划!Z902)</f>
        <v>19919</v>
      </c>
      <c r="C258">
        <f>INT([6]怪物模板及强度投放规划!AA902)</f>
        <v>1095576</v>
      </c>
      <c r="D258">
        <f>INT([6]怪物模板及强度投放规划!AB902)</f>
        <v>13279</v>
      </c>
      <c r="E258">
        <f>INT([6]怪物模板及强度投放规划!AC902)</f>
        <v>13279</v>
      </c>
      <c r="F258">
        <f>INT([6]怪物模板及强度投放规划!AD902)</f>
        <v>13279</v>
      </c>
      <c r="G258">
        <f>INT([6]怪物模板及强度投放规划!AE902)</f>
        <v>6639</v>
      </c>
      <c r="H258">
        <f>INT([6]怪物模板及强度投放规划!AF902)</f>
        <v>5311</v>
      </c>
      <c r="I258">
        <f>INT([6]怪物模板及强度投放规划!AG902)</f>
        <v>4249</v>
      </c>
      <c r="J258">
        <f>INT([6]怪物模板及强度投放规划!AH902)</f>
        <v>3319</v>
      </c>
      <c r="K258">
        <f>INT([6]怪物模板及强度投放规划!AI902)</f>
        <v>6639</v>
      </c>
    </row>
    <row r="259" spans="1:11">
      <c r="A259">
        <v>258</v>
      </c>
      <c r="B259">
        <f>INT([6]怪物模板及强度投放规划!Z903)</f>
        <v>20071</v>
      </c>
      <c r="C259">
        <f>INT([6]怪物模板及强度投放规划!AA903)</f>
        <v>1103957</v>
      </c>
      <c r="D259">
        <f>INT([6]怪物模板及强度投放规划!AB903)</f>
        <v>13381</v>
      </c>
      <c r="E259">
        <f>INT([6]怪物模板及强度投放规划!AC903)</f>
        <v>13381</v>
      </c>
      <c r="F259">
        <f>INT([6]怪物模板及强度投放规划!AD903)</f>
        <v>13381</v>
      </c>
      <c r="G259">
        <f>INT([6]怪物模板及强度投放规划!AE903)</f>
        <v>6690</v>
      </c>
      <c r="H259">
        <f>INT([6]怪物模板及强度投放规划!AF903)</f>
        <v>5352</v>
      </c>
      <c r="I259">
        <f>INT([6]怪物模板及强度投放规划!AG903)</f>
        <v>4282</v>
      </c>
      <c r="J259">
        <f>INT([6]怪物模板及强度投放规划!AH903)</f>
        <v>3345</v>
      </c>
      <c r="K259">
        <f>INT([6]怪物模板及强度投放规划!AI903)</f>
        <v>6690</v>
      </c>
    </row>
    <row r="260" spans="1:11">
      <c r="A260">
        <v>259</v>
      </c>
      <c r="B260">
        <f>INT([6]怪物模板及强度投放规划!Z904)</f>
        <v>20224</v>
      </c>
      <c r="C260">
        <f>INT([6]怪物模板及强度投放规划!AA904)</f>
        <v>1112370</v>
      </c>
      <c r="D260">
        <f>INT([6]怪物模板及强度投放规划!AB904)</f>
        <v>13483</v>
      </c>
      <c r="E260">
        <f>INT([6]怪物模板及强度投放规划!AC904)</f>
        <v>13483</v>
      </c>
      <c r="F260">
        <f>INT([6]怪物模板及强度投放规划!AD904)</f>
        <v>13483</v>
      </c>
      <c r="G260">
        <f>INT([6]怪物模板及强度投放规划!AE904)</f>
        <v>6741</v>
      </c>
      <c r="H260">
        <f>INT([6]怪物模板及强度投放规划!AF904)</f>
        <v>5393</v>
      </c>
      <c r="I260">
        <f>INT([6]怪物模板及强度投放规划!AG904)</f>
        <v>4314</v>
      </c>
      <c r="J260">
        <f>INT([6]怪物模板及强度投放规划!AH904)</f>
        <v>3370</v>
      </c>
      <c r="K260">
        <f>INT([6]怪物模板及强度投放规划!AI904)</f>
        <v>6741</v>
      </c>
    </row>
    <row r="261" spans="1:11">
      <c r="A261">
        <v>260</v>
      </c>
      <c r="B261">
        <f>INT([6]怪物模板及强度投放规划!Z905)</f>
        <v>20378</v>
      </c>
      <c r="C261">
        <f>INT([6]怪物模板及强度投放规划!AA905)</f>
        <v>1120814</v>
      </c>
      <c r="D261">
        <f>INT([6]怪物模板及强度投放规划!AB905)</f>
        <v>13585</v>
      </c>
      <c r="E261">
        <f>INT([6]怪物模板及强度投放规划!AC905)</f>
        <v>13585</v>
      </c>
      <c r="F261">
        <f>INT([6]怪物模板及强度投放规划!AD905)</f>
        <v>13585</v>
      </c>
      <c r="G261">
        <f>INT([6]怪物模板及强度投放规划!AE905)</f>
        <v>6792</v>
      </c>
      <c r="H261">
        <f>INT([6]怪物模板及强度投放规划!AF905)</f>
        <v>5434</v>
      </c>
      <c r="I261">
        <f>INT([6]怪物模板及强度投放规划!AG905)</f>
        <v>4347</v>
      </c>
      <c r="J261">
        <f>INT([6]怪物模板及强度投放规划!AH905)</f>
        <v>3396</v>
      </c>
      <c r="K261">
        <f>INT([6]怪物模板及强度投放规划!AI905)</f>
        <v>6792</v>
      </c>
    </row>
    <row r="262" spans="1:11">
      <c r="A262">
        <v>261</v>
      </c>
      <c r="B262">
        <f>INT([6]怪物模板及强度投放规划!Z906)</f>
        <v>20532</v>
      </c>
      <c r="C262">
        <f>INT([6]怪物模板及强度投放规划!AA906)</f>
        <v>1129291</v>
      </c>
      <c r="D262">
        <f>INT([6]怪物模板及强度投放规划!AB906)</f>
        <v>13688</v>
      </c>
      <c r="E262">
        <f>INT([6]怪物模板及强度投放规划!AC906)</f>
        <v>13688</v>
      </c>
      <c r="F262">
        <f>INT([6]怪物模板及强度投放规划!AD906)</f>
        <v>13688</v>
      </c>
      <c r="G262">
        <f>INT([6]怪物模板及强度投放规划!AE906)</f>
        <v>6844</v>
      </c>
      <c r="H262">
        <f>INT([6]怪物模板及强度投放规划!AF906)</f>
        <v>5475</v>
      </c>
      <c r="I262">
        <f>INT([6]怪物模板及强度投放规划!AG906)</f>
        <v>4380</v>
      </c>
      <c r="J262">
        <f>INT([6]怪物模板及强度投放规划!AH906)</f>
        <v>3422</v>
      </c>
      <c r="K262">
        <f>INT([6]怪物模板及强度投放规划!AI906)</f>
        <v>6844</v>
      </c>
    </row>
    <row r="263" spans="1:11">
      <c r="A263">
        <v>262</v>
      </c>
      <c r="B263">
        <f>INT([6]怪物模板及强度投放规划!Z907)</f>
        <v>20687</v>
      </c>
      <c r="C263">
        <f>INT([6]怪物模板及强度投放规划!AA907)</f>
        <v>1137800</v>
      </c>
      <c r="D263">
        <f>INT([6]怪物模板及强度投放规划!AB907)</f>
        <v>13791</v>
      </c>
      <c r="E263">
        <f>INT([6]怪物模板及强度投放规划!AC907)</f>
        <v>13791</v>
      </c>
      <c r="F263">
        <f>INT([6]怪物模板及强度投放规划!AD907)</f>
        <v>13791</v>
      </c>
      <c r="G263">
        <f>INT([6]怪物模板及强度投放规划!AE907)</f>
        <v>6895</v>
      </c>
      <c r="H263">
        <f>INT([6]怪物模板及强度投放规划!AF907)</f>
        <v>5516</v>
      </c>
      <c r="I263">
        <f>INT([6]怪物模板及强度投放规划!AG907)</f>
        <v>4413</v>
      </c>
      <c r="J263">
        <f>INT([6]怪物模板及强度投放规划!AH907)</f>
        <v>3447</v>
      </c>
      <c r="K263">
        <f>INT([6]怪物模板及强度投放规划!AI907)</f>
        <v>6895</v>
      </c>
    </row>
    <row r="264" spans="1:11">
      <c r="A264">
        <v>263</v>
      </c>
      <c r="B264">
        <f>INT([6]怪物模板及强度投放规划!Z908)</f>
        <v>20842</v>
      </c>
      <c r="C264">
        <f>INT([6]怪物模板及强度投放规划!AA908)</f>
        <v>1146340</v>
      </c>
      <c r="D264">
        <f>INT([6]怪物模板及强度投放规划!AB908)</f>
        <v>13895</v>
      </c>
      <c r="E264">
        <f>INT([6]怪物模板及强度投放规划!AC908)</f>
        <v>13895</v>
      </c>
      <c r="F264">
        <f>INT([6]怪物模板及强度投放规划!AD908)</f>
        <v>13895</v>
      </c>
      <c r="G264">
        <f>INT([6]怪物模板及强度投放规划!AE908)</f>
        <v>6947</v>
      </c>
      <c r="H264">
        <f>INT([6]怪物模板及强度投放规划!AF908)</f>
        <v>5558</v>
      </c>
      <c r="I264">
        <f>INT([6]怪物模板及强度投放规划!AG908)</f>
        <v>4446</v>
      </c>
      <c r="J264">
        <f>INT([6]怪物模板及强度投放规划!AH908)</f>
        <v>3473</v>
      </c>
      <c r="K264">
        <f>INT([6]怪物模板及强度投放规划!AI908)</f>
        <v>6947</v>
      </c>
    </row>
    <row r="265" spans="1:11">
      <c r="A265">
        <v>264</v>
      </c>
      <c r="B265">
        <f>INT([6]怪物模板及强度投放规划!Z909)</f>
        <v>20998</v>
      </c>
      <c r="C265">
        <f>INT([6]怪物模板及强度投放规划!AA909)</f>
        <v>1154913</v>
      </c>
      <c r="D265">
        <f>INT([6]怪物模板及强度投放规划!AB909)</f>
        <v>13998</v>
      </c>
      <c r="E265">
        <f>INT([6]怪物模板及强度投放规划!AC909)</f>
        <v>13998</v>
      </c>
      <c r="F265">
        <f>INT([6]怪物模板及强度投放规划!AD909)</f>
        <v>13998</v>
      </c>
      <c r="G265">
        <f>INT([6]怪物模板及强度投放规划!AE909)</f>
        <v>6999</v>
      </c>
      <c r="H265">
        <f>INT([6]怪物模板及强度投放规划!AF909)</f>
        <v>5599</v>
      </c>
      <c r="I265">
        <f>INT([6]怪物模板及强度投放规划!AG909)</f>
        <v>4479</v>
      </c>
      <c r="J265">
        <f>INT([6]怪物模板及强度投放规划!AH909)</f>
        <v>3499</v>
      </c>
      <c r="K265">
        <f>INT([6]怪物模板及强度投放规划!AI909)</f>
        <v>6999</v>
      </c>
    </row>
    <row r="266" spans="1:11">
      <c r="A266">
        <v>265</v>
      </c>
      <c r="B266">
        <f>INT([6]怪物模板及强度投放规划!Z910)</f>
        <v>21154</v>
      </c>
      <c r="C266">
        <f>INT([6]怪物模板及强度投放规划!AA910)</f>
        <v>1163517</v>
      </c>
      <c r="D266">
        <f>INT([6]怪物模板及强度投放规划!AB910)</f>
        <v>14103</v>
      </c>
      <c r="E266">
        <f>INT([6]怪物模板及强度投放规划!AC910)</f>
        <v>14103</v>
      </c>
      <c r="F266">
        <f>INT([6]怪物模板及强度投放规划!AD910)</f>
        <v>14103</v>
      </c>
      <c r="G266">
        <f>INT([6]怪物模板及强度投放规划!AE910)</f>
        <v>7051</v>
      </c>
      <c r="H266">
        <f>INT([6]怪物模板及强度投放规划!AF910)</f>
        <v>5641</v>
      </c>
      <c r="I266">
        <f>INT([6]怪物模板及强度投放规划!AG910)</f>
        <v>4513</v>
      </c>
      <c r="J266">
        <f>INT([6]怪物模板及强度投放规划!AH910)</f>
        <v>3525</v>
      </c>
      <c r="K266">
        <f>INT([6]怪物模板及强度投放规划!AI910)</f>
        <v>7051</v>
      </c>
    </row>
    <row r="267" spans="1:11">
      <c r="A267">
        <v>266</v>
      </c>
      <c r="B267">
        <f>INT([6]怪物模板及强度投放规划!Z911)</f>
        <v>21311</v>
      </c>
      <c r="C267">
        <f>INT([6]怪物模板及强度投放规划!AA911)</f>
        <v>1172154</v>
      </c>
      <c r="D267">
        <f>INT([6]怪物模板及强度投放规划!AB911)</f>
        <v>14207</v>
      </c>
      <c r="E267">
        <f>INT([6]怪物模板及强度投放规划!AC911)</f>
        <v>14207</v>
      </c>
      <c r="F267">
        <f>INT([6]怪物模板及强度投放规划!AD911)</f>
        <v>14207</v>
      </c>
      <c r="G267">
        <f>INT([6]怪物模板及强度投放规划!AE911)</f>
        <v>7103</v>
      </c>
      <c r="H267">
        <f>INT([6]怪物模板及强度投放规划!AF911)</f>
        <v>5683</v>
      </c>
      <c r="I267">
        <f>INT([6]怪物模板及强度投放规划!AG911)</f>
        <v>4546</v>
      </c>
      <c r="J267">
        <f>INT([6]怪物模板及强度投放规划!AH911)</f>
        <v>3551</v>
      </c>
      <c r="K267">
        <f>INT([6]怪物模板及强度投放规划!AI911)</f>
        <v>7103</v>
      </c>
    </row>
    <row r="268" spans="1:11">
      <c r="A268">
        <v>267</v>
      </c>
      <c r="B268">
        <f>INT([6]怪物模板及强度投放规划!Z912)</f>
        <v>21469</v>
      </c>
      <c r="C268">
        <f>INT([6]怪物模板及强度投放规划!AA912)</f>
        <v>1180822</v>
      </c>
      <c r="D268">
        <f>INT([6]怪物模板及强度投放规划!AB912)</f>
        <v>14313</v>
      </c>
      <c r="E268">
        <f>INT([6]怪物模板及强度投放规划!AC912)</f>
        <v>14313</v>
      </c>
      <c r="F268">
        <f>INT([6]怪物模板及强度投放规划!AD912)</f>
        <v>14313</v>
      </c>
      <c r="G268">
        <f>INT([6]怪物模板及强度投放规划!AE912)</f>
        <v>7156</v>
      </c>
      <c r="H268">
        <f>INT([6]怪物模板及强度投放规划!AF912)</f>
        <v>5725</v>
      </c>
      <c r="I268">
        <f>INT([6]怪物模板及强度投放规划!AG912)</f>
        <v>4580</v>
      </c>
      <c r="J268">
        <f>INT([6]怪物模板及强度投放规划!AH912)</f>
        <v>3578</v>
      </c>
      <c r="K268">
        <f>INT([6]怪物模板及强度投放规划!AI912)</f>
        <v>7156</v>
      </c>
    </row>
    <row r="269" spans="1:11">
      <c r="A269">
        <v>268</v>
      </c>
      <c r="B269">
        <f>INT([6]怪物模板及强度投放规划!Z913)</f>
        <v>21627</v>
      </c>
      <c r="C269">
        <f>INT([6]怪物模板及强度投放规划!AA913)</f>
        <v>1189522</v>
      </c>
      <c r="D269">
        <f>INT([6]怪物模板及强度投放规划!AB913)</f>
        <v>14418</v>
      </c>
      <c r="E269">
        <f>INT([6]怪物模板及强度投放规划!AC913)</f>
        <v>14418</v>
      </c>
      <c r="F269">
        <f>INT([6]怪物模板及强度投放规划!AD913)</f>
        <v>14418</v>
      </c>
      <c r="G269">
        <f>INT([6]怪物模板及强度投放规划!AE913)</f>
        <v>7209</v>
      </c>
      <c r="H269">
        <f>INT([6]怪物模板及强度投放规划!AF913)</f>
        <v>5767</v>
      </c>
      <c r="I269">
        <f>INT([6]怪物模板及强度投放规划!AG913)</f>
        <v>4613</v>
      </c>
      <c r="J269">
        <f>INT([6]怪物模板及强度投放规划!AH913)</f>
        <v>3604</v>
      </c>
      <c r="K269">
        <f>INT([6]怪物模板及强度投放规划!AI913)</f>
        <v>7209</v>
      </c>
    </row>
    <row r="270" spans="1:11">
      <c r="A270">
        <v>269</v>
      </c>
      <c r="B270">
        <f>INT([6]怪物模板及强度投放规划!Z914)</f>
        <v>21786</v>
      </c>
      <c r="C270">
        <f>INT([6]怪物模板及强度投放规划!AA914)</f>
        <v>1198255</v>
      </c>
      <c r="D270">
        <f>INT([6]怪物模板及强度投放规划!AB914)</f>
        <v>14524</v>
      </c>
      <c r="E270">
        <f>INT([6]怪物模板及强度投放规划!AC914)</f>
        <v>14524</v>
      </c>
      <c r="F270">
        <f>INT([6]怪物模板及强度投放规划!AD914)</f>
        <v>14524</v>
      </c>
      <c r="G270">
        <f>INT([6]怪物模板及强度投放规划!AE914)</f>
        <v>7262</v>
      </c>
      <c r="H270">
        <f>INT([6]怪物模板及强度投放规划!AF914)</f>
        <v>5809</v>
      </c>
      <c r="I270">
        <f>INT([6]怪物模板及强度投放规划!AG914)</f>
        <v>4647</v>
      </c>
      <c r="J270">
        <f>INT([6]怪物模板及强度投放规划!AH914)</f>
        <v>3631</v>
      </c>
      <c r="K270">
        <f>INT([6]怪物模板及强度投放规划!AI914)</f>
        <v>7262</v>
      </c>
    </row>
    <row r="271" spans="1:11">
      <c r="A271">
        <v>270</v>
      </c>
      <c r="B271">
        <f>INT([6]怪物模板及强度投放规划!Z915)</f>
        <v>21945</v>
      </c>
      <c r="C271">
        <f>INT([6]怪物模板及强度投放规划!AA915)</f>
        <v>1207019</v>
      </c>
      <c r="D271">
        <f>INT([6]怪物模板及强度投放规划!AB915)</f>
        <v>14630</v>
      </c>
      <c r="E271">
        <f>INT([6]怪物模板及强度投放规划!AC915)</f>
        <v>14630</v>
      </c>
      <c r="F271">
        <f>INT([6]怪物模板及强度投放规划!AD915)</f>
        <v>14630</v>
      </c>
      <c r="G271">
        <f>INT([6]怪物模板及强度投放规划!AE915)</f>
        <v>7315</v>
      </c>
      <c r="H271">
        <f>INT([6]怪物模板及强度投放规划!AF915)</f>
        <v>5852</v>
      </c>
      <c r="I271">
        <f>INT([6]怪物模板及强度投放规划!AG915)</f>
        <v>4681</v>
      </c>
      <c r="J271">
        <f>INT([6]怪物模板及强度投放规划!AH915)</f>
        <v>3657</v>
      </c>
      <c r="K271">
        <f>INT([6]怪物模板及强度投放规划!AI915)</f>
        <v>7315</v>
      </c>
    </row>
    <row r="272" spans="1:11">
      <c r="A272">
        <v>271</v>
      </c>
      <c r="B272">
        <f>INT([6]怪物模板及强度投放规划!Z916)</f>
        <v>22105</v>
      </c>
      <c r="C272">
        <f>INT([6]怪物模板及强度投放规划!AA916)</f>
        <v>1215815</v>
      </c>
      <c r="D272">
        <f>INT([6]怪物模板及强度投放规划!AB916)</f>
        <v>14737</v>
      </c>
      <c r="E272">
        <f>INT([6]怪物模板及强度投放规划!AC916)</f>
        <v>14737</v>
      </c>
      <c r="F272">
        <f>INT([6]怪物模板及强度投放规划!AD916)</f>
        <v>14737</v>
      </c>
      <c r="G272">
        <f>INT([6]怪物模板及强度投放规划!AE916)</f>
        <v>7368</v>
      </c>
      <c r="H272">
        <f>INT([6]怪物模板及强度投放规划!AF916)</f>
        <v>5894</v>
      </c>
      <c r="I272">
        <f>INT([6]怪物模板及强度投放规划!AG916)</f>
        <v>4715</v>
      </c>
      <c r="J272">
        <f>INT([6]怪物模板及强度投放规划!AH916)</f>
        <v>3684</v>
      </c>
      <c r="K272">
        <f>INT([6]怪物模板及强度投放规划!AI916)</f>
        <v>7368</v>
      </c>
    </row>
    <row r="273" spans="1:11">
      <c r="A273">
        <v>272</v>
      </c>
      <c r="B273">
        <f>INT([6]怪物模板及强度投放规划!Z917)</f>
        <v>22266</v>
      </c>
      <c r="C273">
        <f>INT([6]怪物模板及强度投放规划!AA917)</f>
        <v>1224643</v>
      </c>
      <c r="D273">
        <f>INT([6]怪物模板及强度投放规划!AB917)</f>
        <v>14844</v>
      </c>
      <c r="E273">
        <f>INT([6]怪物模板及强度投放规划!AC917)</f>
        <v>14844</v>
      </c>
      <c r="F273">
        <f>INT([6]怪物模板及强度投放规划!AD917)</f>
        <v>14844</v>
      </c>
      <c r="G273">
        <f>INT([6]怪物模板及强度投放规划!AE917)</f>
        <v>7422</v>
      </c>
      <c r="H273">
        <f>INT([6]怪物模板及强度投放规划!AF917)</f>
        <v>5937</v>
      </c>
      <c r="I273">
        <f>INT([6]怪物模板及强度投放规划!AG917)</f>
        <v>4750</v>
      </c>
      <c r="J273">
        <f>INT([6]怪物模板及强度投放规划!AH917)</f>
        <v>3711</v>
      </c>
      <c r="K273">
        <f>INT([6]怪物模板及强度投放规划!AI917)</f>
        <v>7422</v>
      </c>
    </row>
    <row r="274" spans="1:11">
      <c r="A274">
        <v>273</v>
      </c>
      <c r="B274">
        <f>INT([6]怪物模板及强度投放规划!Z918)</f>
        <v>22427</v>
      </c>
      <c r="C274">
        <f>INT([6]怪物模板及强度投放规划!AA918)</f>
        <v>1233502</v>
      </c>
      <c r="D274">
        <f>INT([6]怪物模板及强度投放规划!AB918)</f>
        <v>14951</v>
      </c>
      <c r="E274">
        <f>INT([6]怪物模板及强度投放规划!AC918)</f>
        <v>14951</v>
      </c>
      <c r="F274">
        <f>INT([6]怪物模板及强度投放规划!AD918)</f>
        <v>14951</v>
      </c>
      <c r="G274">
        <f>INT([6]怪物模板及强度投放规划!AE918)</f>
        <v>7475</v>
      </c>
      <c r="H274">
        <f>INT([6]怪物模板及强度投放规划!AF918)</f>
        <v>5980</v>
      </c>
      <c r="I274">
        <f>INT([6]怪物模板及强度投放规划!AG918)</f>
        <v>4784</v>
      </c>
      <c r="J274">
        <f>INT([6]怪物模板及强度投放规划!AH918)</f>
        <v>3737</v>
      </c>
      <c r="K274">
        <f>INT([6]怪物模板及强度投放规划!AI918)</f>
        <v>7475</v>
      </c>
    </row>
    <row r="275" spans="1:11">
      <c r="A275">
        <v>274</v>
      </c>
      <c r="B275">
        <f>INT([6]怪物模板及强度投放规划!Z919)</f>
        <v>22588</v>
      </c>
      <c r="C275">
        <f>INT([6]怪物模板及强度投放规划!AA919)</f>
        <v>1242394</v>
      </c>
      <c r="D275">
        <f>INT([6]怪物模板及强度投放规划!AB919)</f>
        <v>15059</v>
      </c>
      <c r="E275">
        <f>INT([6]怪物模板及强度投放规划!AC919)</f>
        <v>15059</v>
      </c>
      <c r="F275">
        <f>INT([6]怪物模板及强度投放规划!AD919)</f>
        <v>15059</v>
      </c>
      <c r="G275">
        <f>INT([6]怪物模板及强度投放规划!AE919)</f>
        <v>7529</v>
      </c>
      <c r="H275">
        <f>INT([6]怪物模板及强度投放规划!AF919)</f>
        <v>6023</v>
      </c>
      <c r="I275">
        <f>INT([6]怪物模板及强度投放规划!AG919)</f>
        <v>4818</v>
      </c>
      <c r="J275">
        <f>INT([6]怪物模板及强度投放规划!AH919)</f>
        <v>3764</v>
      </c>
      <c r="K275">
        <f>INT([6]怪物模板及强度投放规划!AI919)</f>
        <v>7529</v>
      </c>
    </row>
    <row r="276" spans="1:11">
      <c r="A276">
        <v>275</v>
      </c>
      <c r="B276">
        <f>INT([6]怪物模板及强度投放规划!Z920)</f>
        <v>22751</v>
      </c>
      <c r="C276">
        <f>INT([6]怪物模板及强度投放规划!AA920)</f>
        <v>1251318</v>
      </c>
      <c r="D276">
        <f>INT([6]怪物模板及强度投放规划!AB920)</f>
        <v>15167</v>
      </c>
      <c r="E276">
        <f>INT([6]怪物模板及强度投放规划!AC920)</f>
        <v>15167</v>
      </c>
      <c r="F276">
        <f>INT([6]怪物模板及强度投放规划!AD920)</f>
        <v>15167</v>
      </c>
      <c r="G276">
        <f>INT([6]怪物模板及强度投放规划!AE920)</f>
        <v>7583</v>
      </c>
      <c r="H276">
        <f>INT([6]怪物模板及强度投放规划!AF920)</f>
        <v>6066</v>
      </c>
      <c r="I276">
        <f>INT([6]怪物模板及强度投放规划!AG920)</f>
        <v>4853</v>
      </c>
      <c r="J276">
        <f>INT([6]怪物模板及强度投放规划!AH920)</f>
        <v>3791</v>
      </c>
      <c r="K276">
        <f>INT([6]怪物模板及强度投放规划!AI920)</f>
        <v>7583</v>
      </c>
    </row>
    <row r="277" spans="1:11">
      <c r="A277">
        <v>276</v>
      </c>
      <c r="B277">
        <f>INT([6]怪物模板及强度投放规划!Z921)</f>
        <v>22914</v>
      </c>
      <c r="C277">
        <f>INT([6]怪物模板及强度投放规划!AA921)</f>
        <v>1260274</v>
      </c>
      <c r="D277">
        <f>INT([6]怪物模板及强度投放规划!AB921)</f>
        <v>15276</v>
      </c>
      <c r="E277">
        <f>INT([6]怪物模板及强度投放规划!AC921)</f>
        <v>15276</v>
      </c>
      <c r="F277">
        <f>INT([6]怪物模板及强度投放规划!AD921)</f>
        <v>15276</v>
      </c>
      <c r="G277">
        <f>INT([6]怪物模板及强度投放规划!AE921)</f>
        <v>7638</v>
      </c>
      <c r="H277">
        <f>INT([6]怪物模板及强度投放规划!AF921)</f>
        <v>6110</v>
      </c>
      <c r="I277">
        <f>INT([6]怪物模板及强度投放规划!AG921)</f>
        <v>4888</v>
      </c>
      <c r="J277">
        <f>INT([6]怪物模板及强度投放规划!AH921)</f>
        <v>3819</v>
      </c>
      <c r="K277">
        <f>INT([6]怪物模板及强度投放规划!AI921)</f>
        <v>7638</v>
      </c>
    </row>
    <row r="278" spans="1:11">
      <c r="A278">
        <v>277</v>
      </c>
      <c r="B278">
        <f>INT([6]怪物模板及强度投放规划!Z922)</f>
        <v>23077</v>
      </c>
      <c r="C278">
        <f>INT([6]怪物模板及强度投放规划!AA922)</f>
        <v>1269261</v>
      </c>
      <c r="D278">
        <f>INT([6]怪物模板及强度投放规划!AB922)</f>
        <v>15384</v>
      </c>
      <c r="E278">
        <f>INT([6]怪物模板及强度投放规划!AC922)</f>
        <v>15384</v>
      </c>
      <c r="F278">
        <f>INT([6]怪物模板及强度投放规划!AD922)</f>
        <v>15384</v>
      </c>
      <c r="G278">
        <f>INT([6]怪物模板及强度投放规划!AE922)</f>
        <v>7692</v>
      </c>
      <c r="H278">
        <f>INT([6]怪物模板及强度投放规划!AF922)</f>
        <v>6153</v>
      </c>
      <c r="I278">
        <f>INT([6]怪物模板及强度投放规划!AG922)</f>
        <v>4923</v>
      </c>
      <c r="J278">
        <f>INT([6]怪物模板及强度投放规划!AH922)</f>
        <v>3846</v>
      </c>
      <c r="K278">
        <f>INT([6]怪物模板及强度投放规划!AI922)</f>
        <v>7692</v>
      </c>
    </row>
    <row r="279" spans="1:11">
      <c r="A279">
        <v>278</v>
      </c>
      <c r="B279">
        <f>INT([6]怪物模板及强度投放规划!Z923)</f>
        <v>23241</v>
      </c>
      <c r="C279">
        <f>INT([6]怪物模板及强度投放规划!AA923)</f>
        <v>1278281</v>
      </c>
      <c r="D279">
        <f>INT([6]怪物模板及强度投放规划!AB923)</f>
        <v>15494</v>
      </c>
      <c r="E279">
        <f>INT([6]怪物模板及强度投放规划!AC923)</f>
        <v>15494</v>
      </c>
      <c r="F279">
        <f>INT([6]怪物模板及强度投放规划!AD923)</f>
        <v>15494</v>
      </c>
      <c r="G279">
        <f>INT([6]怪物模板及强度投放规划!AE923)</f>
        <v>7747</v>
      </c>
      <c r="H279">
        <f>INT([6]怪物模板及强度投放规划!AF923)</f>
        <v>6197</v>
      </c>
      <c r="I279">
        <f>INT([6]怪物模板及强度投放规划!AG923)</f>
        <v>4958</v>
      </c>
      <c r="J279">
        <f>INT([6]怪物模板及强度投放规划!AH923)</f>
        <v>3873</v>
      </c>
      <c r="K279">
        <f>INT([6]怪物模板及强度投放规划!AI923)</f>
        <v>7747</v>
      </c>
    </row>
    <row r="280" spans="1:11">
      <c r="A280">
        <v>279</v>
      </c>
      <c r="B280">
        <f>INT([6]怪物模板及强度投放规划!Z924)</f>
        <v>23406</v>
      </c>
      <c r="C280">
        <f>INT([6]怪物模板及强度投放规划!AA924)</f>
        <v>1287332</v>
      </c>
      <c r="D280">
        <f>INT([6]怪物模板及强度投放规划!AB924)</f>
        <v>15604</v>
      </c>
      <c r="E280">
        <f>INT([6]怪物模板及强度投放规划!AC924)</f>
        <v>15604</v>
      </c>
      <c r="F280">
        <f>INT([6]怪物模板及强度投放规划!AD924)</f>
        <v>15604</v>
      </c>
      <c r="G280">
        <f>INT([6]怪物模板及强度投放规划!AE924)</f>
        <v>7802</v>
      </c>
      <c r="H280">
        <f>INT([6]怪物模板及强度投放规划!AF924)</f>
        <v>6241</v>
      </c>
      <c r="I280">
        <f>INT([6]怪物模板及强度投放规划!AG924)</f>
        <v>4993</v>
      </c>
      <c r="J280">
        <f>INT([6]怪物模板及强度投放规划!AH924)</f>
        <v>3901</v>
      </c>
      <c r="K280">
        <f>INT([6]怪物模板及强度投放规划!AI924)</f>
        <v>7802</v>
      </c>
    </row>
    <row r="281" spans="1:11">
      <c r="A281">
        <v>280</v>
      </c>
      <c r="B281">
        <f>INT([6]怪物模板及强度投放规划!Z925)</f>
        <v>23571</v>
      </c>
      <c r="C281">
        <f>INT([6]怪物模板及强度投放规划!AA925)</f>
        <v>1296416</v>
      </c>
      <c r="D281">
        <f>INT([6]怪物模板及强度投放规划!AB925)</f>
        <v>15714</v>
      </c>
      <c r="E281">
        <f>INT([6]怪物模板及强度投放规划!AC925)</f>
        <v>15714</v>
      </c>
      <c r="F281">
        <f>INT([6]怪物模板及强度投放规划!AD925)</f>
        <v>15714</v>
      </c>
      <c r="G281">
        <f>INT([6]怪物模板及强度投放规划!AE925)</f>
        <v>7857</v>
      </c>
      <c r="H281">
        <f>INT([6]怪物模板及强度投放规划!AF925)</f>
        <v>6285</v>
      </c>
      <c r="I281">
        <f>INT([6]怪物模板及强度投放规划!AG925)</f>
        <v>5028</v>
      </c>
      <c r="J281">
        <f>INT([6]怪物模板及强度投放规划!AH925)</f>
        <v>3928</v>
      </c>
      <c r="K281">
        <f>INT([6]怪物模板及强度投放规划!AI925)</f>
        <v>7857</v>
      </c>
    </row>
    <row r="282" spans="1:11">
      <c r="A282">
        <v>281</v>
      </c>
      <c r="B282">
        <f>INT([6]怪物模板及强度投放规划!Z926)</f>
        <v>23736</v>
      </c>
      <c r="C282">
        <f>INT([6]怪物模板及强度投放规划!AA926)</f>
        <v>1305531</v>
      </c>
      <c r="D282">
        <f>INT([6]怪物模板及强度投放规划!AB926)</f>
        <v>15824</v>
      </c>
      <c r="E282">
        <f>INT([6]怪物模板及强度投放规划!AC926)</f>
        <v>15824</v>
      </c>
      <c r="F282">
        <f>INT([6]怪物模板及强度投放规划!AD926)</f>
        <v>15824</v>
      </c>
      <c r="G282">
        <f>INT([6]怪物模板及强度投放规划!AE926)</f>
        <v>7912</v>
      </c>
      <c r="H282">
        <f>INT([6]怪物模板及强度投放规划!AF926)</f>
        <v>6329</v>
      </c>
      <c r="I282">
        <f>INT([6]怪物模板及强度投放规划!AG926)</f>
        <v>5063</v>
      </c>
      <c r="J282">
        <f>INT([6]怪物模板及强度投放规划!AH926)</f>
        <v>3956</v>
      </c>
      <c r="K282">
        <f>INT([6]怪物模板及强度投放规划!AI926)</f>
        <v>7912</v>
      </c>
    </row>
    <row r="283" spans="1:11">
      <c r="A283">
        <v>282</v>
      </c>
      <c r="B283">
        <f>INT([6]怪物模板及强度投放规划!Z927)</f>
        <v>23903</v>
      </c>
      <c r="C283">
        <f>INT([6]怪物模板及强度投放规划!AA927)</f>
        <v>1314678</v>
      </c>
      <c r="D283">
        <f>INT([6]怪物模板及强度投放规划!AB927)</f>
        <v>15935</v>
      </c>
      <c r="E283">
        <f>INT([6]怪物模板及强度投放规划!AC927)</f>
        <v>15935</v>
      </c>
      <c r="F283">
        <f>INT([6]怪物模板及强度投放规划!AD927)</f>
        <v>15935</v>
      </c>
      <c r="G283">
        <f>INT([6]怪物模板及强度投放规划!AE927)</f>
        <v>7967</v>
      </c>
      <c r="H283">
        <f>INT([6]怪物模板及强度投放规划!AF927)</f>
        <v>6374</v>
      </c>
      <c r="I283">
        <f>INT([6]怪物模板及强度投放规划!AG927)</f>
        <v>5099</v>
      </c>
      <c r="J283">
        <f>INT([6]怪物模板及强度投放规划!AH927)</f>
        <v>3983</v>
      </c>
      <c r="K283">
        <f>INT([6]怪物模板及强度投放规划!AI927)</f>
        <v>7967</v>
      </c>
    </row>
    <row r="284" spans="1:11">
      <c r="A284">
        <v>283</v>
      </c>
      <c r="B284">
        <f>INT([6]怪物模板及强度投放规划!Z928)</f>
        <v>24070</v>
      </c>
      <c r="C284">
        <f>INT([6]怪物模板及强度投放规划!AA928)</f>
        <v>1323857</v>
      </c>
      <c r="D284">
        <f>INT([6]怪物模板及强度投放规划!AB928)</f>
        <v>16046</v>
      </c>
      <c r="E284">
        <f>INT([6]怪物模板及强度投放规划!AC928)</f>
        <v>16046</v>
      </c>
      <c r="F284">
        <f>INT([6]怪物模板及强度投放规划!AD928)</f>
        <v>16046</v>
      </c>
      <c r="G284">
        <f>INT([6]怪物模板及强度投放规划!AE928)</f>
        <v>8023</v>
      </c>
      <c r="H284">
        <f>INT([6]怪物模板及强度投放规划!AF928)</f>
        <v>6418</v>
      </c>
      <c r="I284">
        <f>INT([6]怪物模板及强度投放规划!AG928)</f>
        <v>5134</v>
      </c>
      <c r="J284">
        <f>INT([6]怪物模板及强度投放规划!AH928)</f>
        <v>4011</v>
      </c>
      <c r="K284">
        <f>INT([6]怪物模板及强度投放规划!AI928)</f>
        <v>8023</v>
      </c>
    </row>
    <row r="285" spans="1:11">
      <c r="A285">
        <v>284</v>
      </c>
      <c r="B285">
        <f>INT([6]怪物模板及强度投放规划!Z929)</f>
        <v>24237</v>
      </c>
      <c r="C285">
        <f>INT([6]怪物模板及强度投放规划!AA929)</f>
        <v>1333068</v>
      </c>
      <c r="D285">
        <f>INT([6]怪物模板及强度投放规划!AB929)</f>
        <v>16158</v>
      </c>
      <c r="E285">
        <f>INT([6]怪物模板及强度投放规划!AC929)</f>
        <v>16158</v>
      </c>
      <c r="F285">
        <f>INT([6]怪物模板及强度投放规划!AD929)</f>
        <v>16158</v>
      </c>
      <c r="G285">
        <f>INT([6]怪物模板及强度投放规划!AE929)</f>
        <v>8079</v>
      </c>
      <c r="H285">
        <f>INT([6]怪物模板及强度投放规划!AF929)</f>
        <v>6463</v>
      </c>
      <c r="I285">
        <f>INT([6]怪物模板及强度投放规划!AG929)</f>
        <v>5170</v>
      </c>
      <c r="J285">
        <f>INT([6]怪物模板及强度投放规划!AH929)</f>
        <v>4039</v>
      </c>
      <c r="K285">
        <f>INT([6]怪物模板及强度投放规划!AI929)</f>
        <v>8079</v>
      </c>
    </row>
    <row r="286" spans="1:11">
      <c r="A286">
        <v>285</v>
      </c>
      <c r="B286">
        <f>INT([6]怪物模板及强度投放规划!Z930)</f>
        <v>24405</v>
      </c>
      <c r="C286">
        <f>INT([6]怪物模板及强度投放规划!AA930)</f>
        <v>1342311</v>
      </c>
      <c r="D286">
        <f>INT([6]怪物模板及强度投放规划!AB930)</f>
        <v>16270</v>
      </c>
      <c r="E286">
        <f>INT([6]怪物模板及强度投放规划!AC930)</f>
        <v>16270</v>
      </c>
      <c r="F286">
        <f>INT([6]怪物模板及强度投放规划!AD930)</f>
        <v>16270</v>
      </c>
      <c r="G286">
        <f>INT([6]怪物模板及强度投放规划!AE930)</f>
        <v>8135</v>
      </c>
      <c r="H286">
        <f>INT([6]怪物模板及强度投放规划!AF930)</f>
        <v>6508</v>
      </c>
      <c r="I286">
        <f>INT([6]怪物模板及强度投放规划!AG930)</f>
        <v>5206</v>
      </c>
      <c r="J286">
        <f>INT([6]怪物模板及强度投放规划!AH930)</f>
        <v>4067</v>
      </c>
      <c r="K286">
        <f>INT([6]怪物模板及强度投放规划!AI930)</f>
        <v>8135</v>
      </c>
    </row>
    <row r="287" spans="1:11">
      <c r="A287">
        <v>286</v>
      </c>
      <c r="B287">
        <f>INT([6]怪物模板及强度投放规划!Z931)</f>
        <v>24574</v>
      </c>
      <c r="C287">
        <f>INT([6]怪物模板及强度投放规划!AA931)</f>
        <v>1351586</v>
      </c>
      <c r="D287">
        <f>INT([6]怪物模板及强度投放规划!AB931)</f>
        <v>16382</v>
      </c>
      <c r="E287">
        <f>INT([6]怪物模板及强度投放规划!AC931)</f>
        <v>16382</v>
      </c>
      <c r="F287">
        <f>INT([6]怪物模板及强度投放规划!AD931)</f>
        <v>16382</v>
      </c>
      <c r="G287">
        <f>INT([6]怪物模板及强度投放规划!AE931)</f>
        <v>8191</v>
      </c>
      <c r="H287">
        <f>INT([6]怪物模板及强度投放规划!AF931)</f>
        <v>6553</v>
      </c>
      <c r="I287">
        <f>INT([6]怪物模板及强度投放规划!AG931)</f>
        <v>5242</v>
      </c>
      <c r="J287">
        <f>INT([6]怪物模板及强度投放规划!AH931)</f>
        <v>4095</v>
      </c>
      <c r="K287">
        <f>INT([6]怪物模板及强度投放规划!AI931)</f>
        <v>8191</v>
      </c>
    </row>
    <row r="288" spans="1:11">
      <c r="A288">
        <v>287</v>
      </c>
      <c r="B288">
        <f>INT([6]怪物模板及强度投放规划!Z932)</f>
        <v>24743</v>
      </c>
      <c r="C288">
        <f>INT([6]怪物模板及强度投放规划!AA932)</f>
        <v>1360893</v>
      </c>
      <c r="D288">
        <f>INT([6]怪物模板及强度投放规划!AB932)</f>
        <v>16495</v>
      </c>
      <c r="E288">
        <f>INT([6]怪物模板及强度投放规划!AC932)</f>
        <v>16495</v>
      </c>
      <c r="F288">
        <f>INT([6]怪物模板及强度投放规划!AD932)</f>
        <v>16495</v>
      </c>
      <c r="G288">
        <f>INT([6]怪物模板及强度投放规划!AE932)</f>
        <v>8247</v>
      </c>
      <c r="H288">
        <f>INT([6]怪物模板及强度投放规划!AF932)</f>
        <v>6598</v>
      </c>
      <c r="I288">
        <f>INT([6]怪物模板及强度投放规划!AG932)</f>
        <v>5278</v>
      </c>
      <c r="J288">
        <f>INT([6]怪物模板及强度投放规划!AH932)</f>
        <v>4123</v>
      </c>
      <c r="K288">
        <f>INT([6]怪物模板及强度投放规划!AI932)</f>
        <v>8247</v>
      </c>
    </row>
    <row r="289" spans="1:11">
      <c r="A289">
        <v>288</v>
      </c>
      <c r="B289">
        <f>INT([6]怪物模板及强度投放规划!Z933)</f>
        <v>24913</v>
      </c>
      <c r="C289">
        <f>INT([6]怪物模板及强度投放规划!AA933)</f>
        <v>1370232</v>
      </c>
      <c r="D289">
        <f>INT([6]怪物模板及强度投放规划!AB933)</f>
        <v>16608</v>
      </c>
      <c r="E289">
        <f>INT([6]怪物模板及强度投放规划!AC933)</f>
        <v>16608</v>
      </c>
      <c r="F289">
        <f>INT([6]怪物模板及强度投放规划!AD933)</f>
        <v>16608</v>
      </c>
      <c r="G289">
        <f>INT([6]怪物模板及强度投放规划!AE933)</f>
        <v>8304</v>
      </c>
      <c r="H289">
        <f>INT([6]怪物模板及强度投放规划!AF933)</f>
        <v>6643</v>
      </c>
      <c r="I289">
        <f>INT([6]怪物模板及强度投放规划!AG933)</f>
        <v>5314</v>
      </c>
      <c r="J289">
        <f>INT([6]怪物模板及强度投放规划!AH933)</f>
        <v>4152</v>
      </c>
      <c r="K289">
        <f>INT([6]怪物模板及强度投放规划!AI933)</f>
        <v>8304</v>
      </c>
    </row>
    <row r="290" spans="1:11">
      <c r="A290">
        <v>289</v>
      </c>
      <c r="B290">
        <f>INT([6]怪物模板及强度投放规划!Z934)</f>
        <v>25083</v>
      </c>
      <c r="C290">
        <f>INT([6]怪物模板及强度投放规划!AA934)</f>
        <v>1379603</v>
      </c>
      <c r="D290">
        <f>INT([6]怪物模板及强度投放规划!AB934)</f>
        <v>16722</v>
      </c>
      <c r="E290">
        <f>INT([6]怪物模板及强度投放规划!AC934)</f>
        <v>16722</v>
      </c>
      <c r="F290">
        <f>INT([6]怪物模板及强度投放规划!AD934)</f>
        <v>16722</v>
      </c>
      <c r="G290">
        <f>INT([6]怪物模板及强度投放规划!AE934)</f>
        <v>8361</v>
      </c>
      <c r="H290">
        <f>INT([6]怪物模板及强度投放规划!AF934)</f>
        <v>6688</v>
      </c>
      <c r="I290">
        <f>INT([6]怪物模板及强度投放规划!AG934)</f>
        <v>5351</v>
      </c>
      <c r="J290">
        <f>INT([6]怪物模板及强度投放规划!AH934)</f>
        <v>4180</v>
      </c>
      <c r="K290">
        <f>INT([6]怪物模板及强度投放规划!AI934)</f>
        <v>8361</v>
      </c>
    </row>
    <row r="291" spans="1:11">
      <c r="A291">
        <v>290</v>
      </c>
      <c r="B291">
        <f>INT([6]怪物模板及强度投放规划!Z935)</f>
        <v>25254</v>
      </c>
      <c r="C291">
        <f>INT([6]怪物模板及强度投放规划!AA935)</f>
        <v>1389005</v>
      </c>
      <c r="D291">
        <f>INT([6]怪物模板及强度投放规划!AB935)</f>
        <v>16836</v>
      </c>
      <c r="E291">
        <f>INT([6]怪物模板及强度投放规划!AC935)</f>
        <v>16836</v>
      </c>
      <c r="F291">
        <f>INT([6]怪物模板及强度投放规划!AD935)</f>
        <v>16836</v>
      </c>
      <c r="G291">
        <f>INT([6]怪物模板及强度投放规划!AE935)</f>
        <v>8418</v>
      </c>
      <c r="H291">
        <f>INT([6]怪物模板及强度投放规划!AF935)</f>
        <v>6734</v>
      </c>
      <c r="I291">
        <f>INT([6]怪物模板及强度投放规划!AG935)</f>
        <v>5387</v>
      </c>
      <c r="J291">
        <f>INT([6]怪物模板及强度投放规划!AH935)</f>
        <v>4209</v>
      </c>
      <c r="K291">
        <f>INT([6]怪物模板及强度投放规划!AI935)</f>
        <v>8418</v>
      </c>
    </row>
    <row r="292" spans="1:11">
      <c r="A292">
        <v>291</v>
      </c>
      <c r="B292">
        <f>INT([6]怪物模板及强度投放规划!Z936)</f>
        <v>25426</v>
      </c>
      <c r="C292">
        <f>INT([6]怪物模板及强度投放规划!AA936)</f>
        <v>1398440</v>
      </c>
      <c r="D292">
        <f>INT([6]怪物模板及强度投放规划!AB936)</f>
        <v>16950</v>
      </c>
      <c r="E292">
        <f>INT([6]怪物模板及强度投放规划!AC936)</f>
        <v>16950</v>
      </c>
      <c r="F292">
        <f>INT([6]怪物模板及强度投放规划!AD936)</f>
        <v>16950</v>
      </c>
      <c r="G292">
        <f>INT([6]怪物模板及强度投放规划!AE936)</f>
        <v>8475</v>
      </c>
      <c r="H292">
        <f>INT([6]怪物模板及强度投放规划!AF936)</f>
        <v>6780</v>
      </c>
      <c r="I292">
        <f>INT([6]怪物模板及强度投放规划!AG936)</f>
        <v>5424</v>
      </c>
      <c r="J292">
        <f>INT([6]怪物模板及强度投放规划!AH936)</f>
        <v>4237</v>
      </c>
      <c r="K292">
        <f>INT([6]怪物模板及强度投放规划!AI936)</f>
        <v>8475</v>
      </c>
    </row>
    <row r="293" spans="1:11">
      <c r="A293">
        <v>292</v>
      </c>
      <c r="B293">
        <f>INT([6]怪物模板及强度投放规划!Z937)</f>
        <v>25598</v>
      </c>
      <c r="C293">
        <f>INT([6]怪物模板及强度投放规划!AA937)</f>
        <v>1407906</v>
      </c>
      <c r="D293">
        <f>INT([6]怪物模板及强度投放规划!AB937)</f>
        <v>17065</v>
      </c>
      <c r="E293">
        <f>INT([6]怪物模板及强度投放规划!AC937)</f>
        <v>17065</v>
      </c>
      <c r="F293">
        <f>INT([6]怪物模板及强度投放规划!AD937)</f>
        <v>17065</v>
      </c>
      <c r="G293">
        <f>INT([6]怪物模板及强度投放规划!AE937)</f>
        <v>8532</v>
      </c>
      <c r="H293">
        <f>INT([6]怪物模板及强度投放规划!AF937)</f>
        <v>6826</v>
      </c>
      <c r="I293">
        <f>INT([6]怪物模板及强度投放规划!AG937)</f>
        <v>5460</v>
      </c>
      <c r="J293">
        <f>INT([6]怪物模板及强度投放规划!AH937)</f>
        <v>4266</v>
      </c>
      <c r="K293">
        <f>INT([6]怪物模板及强度投放规划!AI937)</f>
        <v>8532</v>
      </c>
    </row>
    <row r="294" spans="1:11">
      <c r="A294">
        <v>293</v>
      </c>
      <c r="B294">
        <f>INT([6]怪物模板及强度投放规划!Z938)</f>
        <v>25771</v>
      </c>
      <c r="C294">
        <f>INT([6]怪物模板及强度投放规划!AA938)</f>
        <v>1417405</v>
      </c>
      <c r="D294">
        <f>INT([6]怪物模板及强度投放规划!AB938)</f>
        <v>17180</v>
      </c>
      <c r="E294">
        <f>INT([6]怪物模板及强度投放规划!AC938)</f>
        <v>17180</v>
      </c>
      <c r="F294">
        <f>INT([6]怪物模板及强度投放规划!AD938)</f>
        <v>17180</v>
      </c>
      <c r="G294">
        <f>INT([6]怪物模板及强度投放规划!AE938)</f>
        <v>8590</v>
      </c>
      <c r="H294">
        <f>INT([6]怪物模板及强度投放规划!AF938)</f>
        <v>6872</v>
      </c>
      <c r="I294">
        <f>INT([6]怪物模板及强度投放规划!AG938)</f>
        <v>5497</v>
      </c>
      <c r="J294">
        <f>INT([6]怪物模板及强度投放规划!AH938)</f>
        <v>4295</v>
      </c>
      <c r="K294">
        <f>INT([6]怪物模板及强度投放规划!AI938)</f>
        <v>8590</v>
      </c>
    </row>
    <row r="295" spans="1:11">
      <c r="A295">
        <v>294</v>
      </c>
      <c r="B295">
        <f>INT([6]怪物模板及强度投放规划!Z939)</f>
        <v>25944</v>
      </c>
      <c r="C295">
        <f>INT([6]怪物模板及强度投放规划!AA939)</f>
        <v>1426935</v>
      </c>
      <c r="D295">
        <f>INT([6]怪物模板及强度投放规划!AB939)</f>
        <v>17296</v>
      </c>
      <c r="E295">
        <f>INT([6]怪物模板及强度投放规划!AC939)</f>
        <v>17296</v>
      </c>
      <c r="F295">
        <f>INT([6]怪物模板及强度投放规划!AD939)</f>
        <v>17296</v>
      </c>
      <c r="G295">
        <f>INT([6]怪物模板及强度投放规划!AE939)</f>
        <v>8648</v>
      </c>
      <c r="H295">
        <f>INT([6]怪物模板及强度投放规划!AF939)</f>
        <v>6918</v>
      </c>
      <c r="I295">
        <f>INT([6]怪物模板及强度投放规划!AG939)</f>
        <v>5534</v>
      </c>
      <c r="J295">
        <f>INT([6]怪物模板及强度投放规划!AH939)</f>
        <v>4324</v>
      </c>
      <c r="K295">
        <f>INT([6]怪物模板及强度投放规划!AI939)</f>
        <v>8648</v>
      </c>
    </row>
    <row r="296" spans="1:11">
      <c r="A296">
        <v>295</v>
      </c>
      <c r="B296">
        <f>INT([6]怪物模板及强度投放规划!Z940)</f>
        <v>26118</v>
      </c>
      <c r="C296">
        <f>INT([6]怪物模板及强度投放规划!AA940)</f>
        <v>1436498</v>
      </c>
      <c r="D296">
        <f>INT([6]怪物模板及强度投放规划!AB940)</f>
        <v>17412</v>
      </c>
      <c r="E296">
        <f>INT([6]怪物模板及强度投放规划!AC940)</f>
        <v>17412</v>
      </c>
      <c r="F296">
        <f>INT([6]怪物模板及强度投放规划!AD940)</f>
        <v>17412</v>
      </c>
      <c r="G296">
        <f>INT([6]怪物模板及强度投放规划!AE940)</f>
        <v>8706</v>
      </c>
      <c r="H296">
        <f>INT([6]怪物模板及强度投放规划!AF940)</f>
        <v>6964</v>
      </c>
      <c r="I296">
        <f>INT([6]怪物模板及强度投放规划!AG940)</f>
        <v>5571</v>
      </c>
      <c r="J296">
        <f>INT([6]怪物模板及强度投放规划!AH940)</f>
        <v>4353</v>
      </c>
      <c r="K296">
        <f>INT([6]怪物模板及强度投放规划!AI940)</f>
        <v>8706</v>
      </c>
    </row>
    <row r="297" spans="1:11">
      <c r="A297">
        <v>296</v>
      </c>
      <c r="B297">
        <f>INT([6]怪物模板及强度投放规划!Z941)</f>
        <v>26292</v>
      </c>
      <c r="C297">
        <f>INT([6]怪物模板及强度投放规划!AA941)</f>
        <v>1446092</v>
      </c>
      <c r="D297">
        <f>INT([6]怪物模板及强度投放规划!AB941)</f>
        <v>17528</v>
      </c>
      <c r="E297">
        <f>INT([6]怪物模板及强度投放规划!AC941)</f>
        <v>17528</v>
      </c>
      <c r="F297">
        <f>INT([6]怪物模板及强度投放规划!AD941)</f>
        <v>17528</v>
      </c>
      <c r="G297">
        <f>INT([6]怪物模板及强度投放规划!AE941)</f>
        <v>8764</v>
      </c>
      <c r="H297">
        <f>INT([6]怪物模板及强度投放规划!AF941)</f>
        <v>7011</v>
      </c>
      <c r="I297">
        <f>INT([6]怪物模板及强度投放规划!AG941)</f>
        <v>5609</v>
      </c>
      <c r="J297">
        <f>INT([6]怪物模板及强度投放规划!AH941)</f>
        <v>4382</v>
      </c>
      <c r="K297">
        <f>INT([6]怪物模板及强度投放规划!AI941)</f>
        <v>8764</v>
      </c>
    </row>
    <row r="298" spans="1:11">
      <c r="A298">
        <v>297</v>
      </c>
      <c r="B298">
        <f>INT([6]怪物模板及强度投放规划!Z942)</f>
        <v>26467</v>
      </c>
      <c r="C298">
        <f>INT([6]怪物模板及强度投放规划!AA942)</f>
        <v>1455718</v>
      </c>
      <c r="D298">
        <f>INT([6]怪物模板及强度投放规划!AB942)</f>
        <v>17645</v>
      </c>
      <c r="E298">
        <f>INT([6]怪物模板及强度投放规划!AC942)</f>
        <v>17645</v>
      </c>
      <c r="F298">
        <f>INT([6]怪物模板及强度投放规划!AD942)</f>
        <v>17645</v>
      </c>
      <c r="G298">
        <f>INT([6]怪物模板及强度投放规划!AE942)</f>
        <v>8822</v>
      </c>
      <c r="H298">
        <f>INT([6]怪物模板及强度投放规划!AF942)</f>
        <v>7058</v>
      </c>
      <c r="I298">
        <f>INT([6]怪物模板及强度投放规划!AG942)</f>
        <v>5646</v>
      </c>
      <c r="J298">
        <f>INT([6]怪物模板及强度投放规划!AH942)</f>
        <v>4411</v>
      </c>
      <c r="K298">
        <f>INT([6]怪物模板及强度投放规划!AI942)</f>
        <v>8822</v>
      </c>
    </row>
    <row r="299" spans="1:11">
      <c r="A299">
        <v>298</v>
      </c>
      <c r="B299">
        <f>INT([6]怪物模板及强度投放规划!Z943)</f>
        <v>26643</v>
      </c>
      <c r="C299">
        <f>INT([6]怪物模板及强度投放规划!AA943)</f>
        <v>1465376</v>
      </c>
      <c r="D299">
        <f>INT([6]怪物模板及强度投放规划!AB943)</f>
        <v>17762</v>
      </c>
      <c r="E299">
        <f>INT([6]怪物模板及强度投放规划!AC943)</f>
        <v>17762</v>
      </c>
      <c r="F299">
        <f>INT([6]怪物模板及强度投放规划!AD943)</f>
        <v>17762</v>
      </c>
      <c r="G299">
        <f>INT([6]怪物模板及强度投放规划!AE943)</f>
        <v>8881</v>
      </c>
      <c r="H299">
        <f>INT([6]怪物模板及强度投放规划!AF943)</f>
        <v>7104</v>
      </c>
      <c r="I299">
        <f>INT([6]怪物模板及强度投放规划!AG943)</f>
        <v>5683</v>
      </c>
      <c r="J299">
        <f>INT([6]怪物模板及强度投放规划!AH943)</f>
        <v>4440</v>
      </c>
      <c r="K299">
        <f>INT([6]怪物模板及强度投放规划!AI943)</f>
        <v>8881</v>
      </c>
    </row>
    <row r="300" spans="1:11">
      <c r="A300">
        <v>299</v>
      </c>
      <c r="B300">
        <f>INT([6]怪物模板及强度投放规划!Z944)</f>
        <v>26819</v>
      </c>
      <c r="C300">
        <f>INT([6]怪物模板及强度投放规划!AA944)</f>
        <v>1475066</v>
      </c>
      <c r="D300">
        <f>INT([6]怪物模板及强度投放规划!AB944)</f>
        <v>17879</v>
      </c>
      <c r="E300">
        <f>INT([6]怪物模板及强度投放规划!AC944)</f>
        <v>17879</v>
      </c>
      <c r="F300">
        <f>INT([6]怪物模板及强度投放规划!AD944)</f>
        <v>17879</v>
      </c>
      <c r="G300">
        <f>INT([6]怪物模板及强度投放规划!AE944)</f>
        <v>8939</v>
      </c>
      <c r="H300">
        <f>INT([6]怪物模板及强度投放规划!AF944)</f>
        <v>7151</v>
      </c>
      <c r="I300">
        <f>INT([6]怪物模板及强度投放规划!AG944)</f>
        <v>5721</v>
      </c>
      <c r="J300">
        <f>INT([6]怪物模板及强度投放规划!AH944)</f>
        <v>4469</v>
      </c>
      <c r="K300">
        <f>INT([6]怪物模板及强度投放规划!AI944)</f>
        <v>8939</v>
      </c>
    </row>
    <row r="301" spans="1:11">
      <c r="A301">
        <v>300</v>
      </c>
      <c r="B301">
        <f>INT([6]怪物模板及强度投放规划!Z945)</f>
        <v>26996</v>
      </c>
      <c r="C301">
        <f>INT([6]怪物模板及强度投放规划!AA945)</f>
        <v>1484788</v>
      </c>
      <c r="D301">
        <f>INT([6]怪物模板及强度投放规划!AB945)</f>
        <v>17997</v>
      </c>
      <c r="E301">
        <f>INT([6]怪物模板及强度投放规划!AC945)</f>
        <v>17997</v>
      </c>
      <c r="F301">
        <f>INT([6]怪物模板及强度投放规划!AD945)</f>
        <v>17997</v>
      </c>
      <c r="G301">
        <f>INT([6]怪物模板及强度投放规划!AE945)</f>
        <v>8998</v>
      </c>
      <c r="H301">
        <f>INT([6]怪物模板及强度投放规划!AF945)</f>
        <v>7198</v>
      </c>
      <c r="I301">
        <f>INT([6]怪物模板及强度投放规划!AG945)</f>
        <v>5759</v>
      </c>
      <c r="J301">
        <f>INT([6]怪物模板及强度投放规划!AH945)</f>
        <v>4499</v>
      </c>
      <c r="K301">
        <f>INT([6]怪物模板及强度投放规划!AI945)</f>
        <v>8998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9"/>
  <sheetViews>
    <sheetView topLeftCell="A52" workbookViewId="0">
      <selection activeCell="D32" sqref="D32"/>
    </sheetView>
  </sheetViews>
  <sheetFormatPr defaultColWidth="9" defaultRowHeight="13.5" outlineLevelCol="6"/>
  <cols>
    <col min="2" max="7" width="12.875" customWidth="1"/>
  </cols>
  <sheetData>
    <row r="1" spans="1: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>
      <c r="A2" t="s">
        <v>1018</v>
      </c>
      <c r="B2" t="s">
        <v>1019</v>
      </c>
      <c r="C2" t="s">
        <v>1020</v>
      </c>
      <c r="D2" t="s">
        <v>1021</v>
      </c>
      <c r="E2" t="s">
        <v>1022</v>
      </c>
      <c r="F2" t="s">
        <v>1023</v>
      </c>
      <c r="G2" t="s">
        <v>1024</v>
      </c>
    </row>
    <row r="3" spans="1:7">
      <c r="A3">
        <v>1</v>
      </c>
      <c r="B3">
        <v>0.3</v>
      </c>
      <c r="C3">
        <v>0.5</v>
      </c>
      <c r="D3">
        <v>0.9</v>
      </c>
      <c r="E3">
        <v>1.2</v>
      </c>
      <c r="F3">
        <v>1.5</v>
      </c>
      <c r="G3">
        <v>2</v>
      </c>
    </row>
    <row r="4" spans="1:7">
      <c r="A4">
        <v>2</v>
      </c>
      <c r="B4">
        <v>0.3</v>
      </c>
      <c r="C4">
        <v>0.5</v>
      </c>
      <c r="D4">
        <v>0.9</v>
      </c>
      <c r="E4">
        <v>1.2</v>
      </c>
      <c r="F4">
        <v>1.5</v>
      </c>
      <c r="G4">
        <v>2</v>
      </c>
    </row>
    <row r="5" spans="1:7">
      <c r="A5">
        <v>3</v>
      </c>
      <c r="B5">
        <v>0.3</v>
      </c>
      <c r="C5">
        <v>0.5</v>
      </c>
      <c r="D5">
        <v>0.9</v>
      </c>
      <c r="E5">
        <v>1.2</v>
      </c>
      <c r="F5">
        <v>1.5</v>
      </c>
      <c r="G5">
        <v>2</v>
      </c>
    </row>
    <row r="6" spans="1:7">
      <c r="A6">
        <v>4</v>
      </c>
      <c r="B6">
        <v>0.3</v>
      </c>
      <c r="C6">
        <v>0.5</v>
      </c>
      <c r="D6">
        <v>0.9</v>
      </c>
      <c r="E6">
        <v>1.2</v>
      </c>
      <c r="F6">
        <v>1.5</v>
      </c>
      <c r="G6">
        <v>2</v>
      </c>
    </row>
    <row r="7" spans="1:7">
      <c r="A7">
        <v>5</v>
      </c>
      <c r="B7">
        <v>0.3</v>
      </c>
      <c r="C7">
        <v>0.5</v>
      </c>
      <c r="D7">
        <v>0.9</v>
      </c>
      <c r="E7">
        <v>1.2</v>
      </c>
      <c r="F7">
        <v>1.5</v>
      </c>
      <c r="G7">
        <v>2</v>
      </c>
    </row>
    <row r="8" spans="1:7">
      <c r="A8">
        <v>6</v>
      </c>
      <c r="B8">
        <v>0.3</v>
      </c>
      <c r="C8">
        <v>0.5</v>
      </c>
      <c r="D8">
        <v>0.9</v>
      </c>
      <c r="E8">
        <v>1.2</v>
      </c>
      <c r="F8">
        <v>1.5</v>
      </c>
      <c r="G8">
        <v>2</v>
      </c>
    </row>
    <row r="9" spans="1:7">
      <c r="A9">
        <v>7</v>
      </c>
      <c r="B9">
        <v>0.3</v>
      </c>
      <c r="C9">
        <v>0.5</v>
      </c>
      <c r="D9">
        <v>0.9</v>
      </c>
      <c r="E9">
        <v>1.2</v>
      </c>
      <c r="F9">
        <v>1.5</v>
      </c>
      <c r="G9">
        <v>2</v>
      </c>
    </row>
    <row r="10" spans="1:7">
      <c r="A10">
        <v>8</v>
      </c>
      <c r="B10">
        <v>0.3</v>
      </c>
      <c r="C10">
        <v>0.5</v>
      </c>
      <c r="D10">
        <v>0.9</v>
      </c>
      <c r="E10">
        <v>1.2</v>
      </c>
      <c r="F10">
        <v>1.5</v>
      </c>
      <c r="G10">
        <v>2</v>
      </c>
    </row>
    <row r="11" spans="1:7">
      <c r="A11">
        <v>9</v>
      </c>
      <c r="B11">
        <v>0.3</v>
      </c>
      <c r="C11">
        <v>0.5</v>
      </c>
      <c r="D11">
        <v>0.9</v>
      </c>
      <c r="E11">
        <v>1.2</v>
      </c>
      <c r="F11">
        <v>1.5</v>
      </c>
      <c r="G11">
        <v>2</v>
      </c>
    </row>
    <row r="12" spans="1:7">
      <c r="A12">
        <v>10</v>
      </c>
      <c r="B12">
        <v>0.3</v>
      </c>
      <c r="C12">
        <v>0.8</v>
      </c>
      <c r="D12">
        <v>0.9</v>
      </c>
      <c r="E12">
        <v>1.5</v>
      </c>
      <c r="F12">
        <v>1.5</v>
      </c>
      <c r="G12">
        <v>2.5</v>
      </c>
    </row>
    <row r="13" spans="1:7">
      <c r="A13">
        <v>11</v>
      </c>
      <c r="B13">
        <v>0.3</v>
      </c>
      <c r="C13">
        <v>0.8</v>
      </c>
      <c r="D13">
        <v>0.9</v>
      </c>
      <c r="E13">
        <v>1.5</v>
      </c>
      <c r="F13">
        <v>1.5</v>
      </c>
      <c r="G13">
        <v>2.5</v>
      </c>
    </row>
    <row r="14" spans="1:7">
      <c r="A14">
        <v>12</v>
      </c>
      <c r="B14">
        <v>0.3</v>
      </c>
      <c r="C14">
        <v>0.8</v>
      </c>
      <c r="D14">
        <v>0.9</v>
      </c>
      <c r="E14">
        <v>1.5</v>
      </c>
      <c r="F14">
        <v>1.5</v>
      </c>
      <c r="G14">
        <v>2.5</v>
      </c>
    </row>
    <row r="15" spans="1:7">
      <c r="A15">
        <v>13</v>
      </c>
      <c r="B15">
        <v>0.3</v>
      </c>
      <c r="C15">
        <v>0.8</v>
      </c>
      <c r="D15">
        <v>0.9</v>
      </c>
      <c r="E15">
        <v>1.5</v>
      </c>
      <c r="F15">
        <v>1.5</v>
      </c>
      <c r="G15">
        <v>2.5</v>
      </c>
    </row>
    <row r="16" spans="1:7">
      <c r="A16">
        <v>14</v>
      </c>
      <c r="B16">
        <v>0.3</v>
      </c>
      <c r="C16">
        <v>0.8</v>
      </c>
      <c r="D16">
        <v>0.9</v>
      </c>
      <c r="E16">
        <v>1.5</v>
      </c>
      <c r="F16">
        <v>1.5</v>
      </c>
      <c r="G16">
        <v>2.5</v>
      </c>
    </row>
    <row r="17" spans="1:7">
      <c r="A17">
        <v>15</v>
      </c>
      <c r="B17">
        <v>0.3</v>
      </c>
      <c r="C17">
        <v>0.8</v>
      </c>
      <c r="D17">
        <v>0.9</v>
      </c>
      <c r="E17">
        <v>1.5</v>
      </c>
      <c r="F17">
        <v>1.5</v>
      </c>
      <c r="G17">
        <v>2.5</v>
      </c>
    </row>
    <row r="18" spans="1:7">
      <c r="A18">
        <v>16</v>
      </c>
      <c r="B18">
        <v>0.3</v>
      </c>
      <c r="C18">
        <v>0.8</v>
      </c>
      <c r="D18">
        <v>0.9</v>
      </c>
      <c r="E18">
        <v>1.5</v>
      </c>
      <c r="F18">
        <v>1.5</v>
      </c>
      <c r="G18">
        <v>2.5</v>
      </c>
    </row>
    <row r="19" spans="1:7">
      <c r="A19">
        <v>17</v>
      </c>
      <c r="B19">
        <v>0.3</v>
      </c>
      <c r="C19">
        <v>0.8</v>
      </c>
      <c r="D19">
        <v>0.9</v>
      </c>
      <c r="E19">
        <v>1.5</v>
      </c>
      <c r="F19">
        <v>1.5</v>
      </c>
      <c r="G19">
        <v>2.5</v>
      </c>
    </row>
    <row r="20" spans="1:7">
      <c r="A20">
        <v>18</v>
      </c>
      <c r="B20">
        <v>0.3</v>
      </c>
      <c r="C20">
        <v>0.8</v>
      </c>
      <c r="D20">
        <v>0.9</v>
      </c>
      <c r="E20">
        <v>1.5</v>
      </c>
      <c r="F20">
        <v>1.5</v>
      </c>
      <c r="G20">
        <v>2.5</v>
      </c>
    </row>
    <row r="21" spans="1:7">
      <c r="A21">
        <v>19</v>
      </c>
      <c r="B21">
        <v>0.3</v>
      </c>
      <c r="C21">
        <v>0.8</v>
      </c>
      <c r="D21">
        <v>0.9</v>
      </c>
      <c r="E21">
        <v>1.5</v>
      </c>
      <c r="F21">
        <v>1.5</v>
      </c>
      <c r="G21">
        <v>2.5</v>
      </c>
    </row>
    <row r="22" spans="1:7">
      <c r="A22">
        <v>20</v>
      </c>
      <c r="B22">
        <v>0.3</v>
      </c>
      <c r="C22">
        <v>0.8</v>
      </c>
      <c r="D22">
        <v>0.9</v>
      </c>
      <c r="E22">
        <v>1.5</v>
      </c>
      <c r="F22">
        <v>1.5</v>
      </c>
      <c r="G22">
        <v>2.5</v>
      </c>
    </row>
    <row r="23" spans="1:7">
      <c r="A23">
        <v>21</v>
      </c>
      <c r="B23">
        <v>0.4</v>
      </c>
      <c r="C23">
        <v>1</v>
      </c>
      <c r="D23">
        <v>0.9</v>
      </c>
      <c r="E23">
        <v>1.7</v>
      </c>
      <c r="F23">
        <v>1.5</v>
      </c>
      <c r="G23">
        <v>2.8</v>
      </c>
    </row>
    <row r="24" spans="1:7">
      <c r="A24">
        <v>22</v>
      </c>
      <c r="B24">
        <v>0.4</v>
      </c>
      <c r="C24">
        <v>1</v>
      </c>
      <c r="D24">
        <v>0.9</v>
      </c>
      <c r="E24">
        <v>1.7</v>
      </c>
      <c r="F24">
        <v>1.5</v>
      </c>
      <c r="G24">
        <v>2.8</v>
      </c>
    </row>
    <row r="25" spans="1:7">
      <c r="A25">
        <v>23</v>
      </c>
      <c r="B25">
        <v>0.4</v>
      </c>
      <c r="C25">
        <v>1</v>
      </c>
      <c r="D25">
        <v>0.9</v>
      </c>
      <c r="E25">
        <v>1.7</v>
      </c>
      <c r="F25">
        <v>1.5</v>
      </c>
      <c r="G25">
        <v>2.8</v>
      </c>
    </row>
    <row r="26" spans="1:7">
      <c r="A26">
        <v>24</v>
      </c>
      <c r="B26">
        <v>0.4</v>
      </c>
      <c r="C26">
        <v>1</v>
      </c>
      <c r="D26">
        <v>0.9</v>
      </c>
      <c r="E26">
        <v>1.7</v>
      </c>
      <c r="F26">
        <v>1.5</v>
      </c>
      <c r="G26">
        <v>2.8</v>
      </c>
    </row>
    <row r="27" spans="1:7">
      <c r="A27">
        <v>25</v>
      </c>
      <c r="B27">
        <v>0.4</v>
      </c>
      <c r="C27">
        <v>1</v>
      </c>
      <c r="D27">
        <v>0.9</v>
      </c>
      <c r="E27">
        <v>1.7</v>
      </c>
      <c r="F27">
        <v>1.5</v>
      </c>
      <c r="G27">
        <v>2.8</v>
      </c>
    </row>
    <row r="28" spans="1:7">
      <c r="A28">
        <v>26</v>
      </c>
      <c r="B28">
        <v>0.4</v>
      </c>
      <c r="C28">
        <v>1</v>
      </c>
      <c r="D28">
        <v>0.9</v>
      </c>
      <c r="E28">
        <v>1.7</v>
      </c>
      <c r="F28">
        <v>1.5</v>
      </c>
      <c r="G28">
        <v>2.8</v>
      </c>
    </row>
    <row r="29" spans="1:7">
      <c r="A29">
        <v>27</v>
      </c>
      <c r="B29">
        <v>0.4</v>
      </c>
      <c r="C29">
        <v>1</v>
      </c>
      <c r="D29">
        <v>0.9</v>
      </c>
      <c r="E29">
        <v>1.7</v>
      </c>
      <c r="F29">
        <v>1.5</v>
      </c>
      <c r="G29">
        <v>2.8</v>
      </c>
    </row>
    <row r="30" spans="1:7">
      <c r="A30">
        <v>28</v>
      </c>
      <c r="B30">
        <v>0.4</v>
      </c>
      <c r="C30">
        <v>1</v>
      </c>
      <c r="D30">
        <v>0.9</v>
      </c>
      <c r="E30">
        <v>1.7</v>
      </c>
      <c r="F30">
        <v>1.5</v>
      </c>
      <c r="G30">
        <v>2.8</v>
      </c>
    </row>
    <row r="31" spans="1:7">
      <c r="A31">
        <v>29</v>
      </c>
      <c r="B31">
        <v>0.4</v>
      </c>
      <c r="C31">
        <v>1</v>
      </c>
      <c r="D31">
        <v>0.9</v>
      </c>
      <c r="E31">
        <v>1.7</v>
      </c>
      <c r="F31">
        <v>1.5</v>
      </c>
      <c r="G31">
        <v>2.8</v>
      </c>
    </row>
    <row r="32" spans="1:7">
      <c r="A32">
        <v>30</v>
      </c>
      <c r="B32">
        <v>0.4</v>
      </c>
      <c r="C32">
        <v>1.2</v>
      </c>
      <c r="D32">
        <v>1.2</v>
      </c>
      <c r="E32">
        <v>1.9</v>
      </c>
      <c r="F32">
        <v>1.5</v>
      </c>
      <c r="G32">
        <v>2.8</v>
      </c>
    </row>
    <row r="33" spans="1:7">
      <c r="A33">
        <v>31</v>
      </c>
      <c r="B33">
        <v>0.5</v>
      </c>
      <c r="C33">
        <v>1.2</v>
      </c>
      <c r="D33">
        <v>1.2</v>
      </c>
      <c r="E33">
        <v>1.9</v>
      </c>
      <c r="F33">
        <v>2</v>
      </c>
      <c r="G33">
        <v>3.1</v>
      </c>
    </row>
    <row r="34" spans="1:7">
      <c r="A34">
        <v>32</v>
      </c>
      <c r="B34">
        <v>0.5</v>
      </c>
      <c r="C34">
        <v>1.2</v>
      </c>
      <c r="D34">
        <v>1.2</v>
      </c>
      <c r="E34">
        <v>1.9</v>
      </c>
      <c r="F34">
        <v>2</v>
      </c>
      <c r="G34">
        <v>3.1</v>
      </c>
    </row>
    <row r="35" spans="1:7">
      <c r="A35">
        <v>33</v>
      </c>
      <c r="B35">
        <v>0.5</v>
      </c>
      <c r="C35">
        <v>1.2</v>
      </c>
      <c r="D35">
        <v>1.2</v>
      </c>
      <c r="E35">
        <v>1.9</v>
      </c>
      <c r="F35">
        <v>2</v>
      </c>
      <c r="G35">
        <v>3.1</v>
      </c>
    </row>
    <row r="36" spans="1:7">
      <c r="A36">
        <v>34</v>
      </c>
      <c r="B36">
        <v>0.5</v>
      </c>
      <c r="C36">
        <v>1.2</v>
      </c>
      <c r="D36">
        <v>1.2</v>
      </c>
      <c r="E36">
        <v>1.9</v>
      </c>
      <c r="F36">
        <v>2</v>
      </c>
      <c r="G36">
        <v>3.1</v>
      </c>
    </row>
    <row r="37" spans="1:7">
      <c r="A37">
        <v>35</v>
      </c>
      <c r="B37">
        <v>0.5</v>
      </c>
      <c r="C37">
        <v>1.2</v>
      </c>
      <c r="D37">
        <v>1.2</v>
      </c>
      <c r="E37">
        <v>1.9</v>
      </c>
      <c r="F37">
        <v>2</v>
      </c>
      <c r="G37">
        <v>3.1</v>
      </c>
    </row>
    <row r="38" spans="1:7">
      <c r="A38">
        <v>36</v>
      </c>
      <c r="B38">
        <v>0.5</v>
      </c>
      <c r="C38">
        <v>1.2</v>
      </c>
      <c r="D38">
        <v>1.2</v>
      </c>
      <c r="E38">
        <v>1.9</v>
      </c>
      <c r="F38">
        <v>2</v>
      </c>
      <c r="G38">
        <v>3.1</v>
      </c>
    </row>
    <row r="39" spans="1:7">
      <c r="A39">
        <v>37</v>
      </c>
      <c r="B39">
        <v>0.5</v>
      </c>
      <c r="C39">
        <v>1.2</v>
      </c>
      <c r="D39">
        <v>1.2</v>
      </c>
      <c r="E39">
        <v>1.9</v>
      </c>
      <c r="F39">
        <v>2</v>
      </c>
      <c r="G39">
        <v>3.1</v>
      </c>
    </row>
    <row r="40" spans="1:7">
      <c r="A40">
        <v>38</v>
      </c>
      <c r="B40">
        <v>0.5</v>
      </c>
      <c r="C40">
        <v>1.2</v>
      </c>
      <c r="D40">
        <v>1.2</v>
      </c>
      <c r="E40">
        <v>1.9</v>
      </c>
      <c r="F40">
        <v>2</v>
      </c>
      <c r="G40">
        <v>3.1</v>
      </c>
    </row>
    <row r="41" spans="1:7">
      <c r="A41">
        <v>39</v>
      </c>
      <c r="B41">
        <v>0.5</v>
      </c>
      <c r="C41">
        <v>1.2</v>
      </c>
      <c r="D41">
        <v>1.2</v>
      </c>
      <c r="E41">
        <v>1.9</v>
      </c>
      <c r="F41">
        <v>2</v>
      </c>
      <c r="G41">
        <v>3.1</v>
      </c>
    </row>
    <row r="42" spans="1:7">
      <c r="A42">
        <v>40</v>
      </c>
      <c r="B42">
        <v>0.5</v>
      </c>
      <c r="C42">
        <v>1.5</v>
      </c>
      <c r="D42">
        <v>1.2</v>
      </c>
      <c r="E42">
        <v>2.1</v>
      </c>
      <c r="F42">
        <v>2</v>
      </c>
      <c r="G42">
        <v>3.1</v>
      </c>
    </row>
    <row r="43" spans="1:7">
      <c r="A43">
        <v>41</v>
      </c>
      <c r="B43">
        <v>0.5</v>
      </c>
      <c r="C43">
        <v>1.5</v>
      </c>
      <c r="D43">
        <v>1.2</v>
      </c>
      <c r="E43">
        <v>2.1</v>
      </c>
      <c r="F43">
        <v>2.4</v>
      </c>
      <c r="G43">
        <v>3.7</v>
      </c>
    </row>
    <row r="44" spans="1:7">
      <c r="A44">
        <v>42</v>
      </c>
      <c r="B44">
        <v>0.5</v>
      </c>
      <c r="C44">
        <v>1.5</v>
      </c>
      <c r="D44">
        <v>1.2</v>
      </c>
      <c r="E44">
        <v>2.1</v>
      </c>
      <c r="F44">
        <v>2.4</v>
      </c>
      <c r="G44">
        <v>3.7</v>
      </c>
    </row>
    <row r="45" spans="1:7">
      <c r="A45">
        <v>43</v>
      </c>
      <c r="B45">
        <v>0.5</v>
      </c>
      <c r="C45">
        <v>1.5</v>
      </c>
      <c r="D45">
        <v>1.2</v>
      </c>
      <c r="E45">
        <v>2.1</v>
      </c>
      <c r="F45">
        <v>2.4</v>
      </c>
      <c r="G45">
        <v>3.7</v>
      </c>
    </row>
    <row r="46" spans="1:7">
      <c r="A46">
        <v>44</v>
      </c>
      <c r="B46">
        <v>0.5</v>
      </c>
      <c r="C46">
        <v>1.5</v>
      </c>
      <c r="D46">
        <v>1.2</v>
      </c>
      <c r="E46">
        <v>2.1</v>
      </c>
      <c r="F46">
        <v>2.4</v>
      </c>
      <c r="G46">
        <v>3.7</v>
      </c>
    </row>
    <row r="47" spans="1:7">
      <c r="A47">
        <v>45</v>
      </c>
      <c r="B47">
        <v>0.5</v>
      </c>
      <c r="C47">
        <v>1.5</v>
      </c>
      <c r="D47">
        <v>1.2</v>
      </c>
      <c r="E47">
        <v>2.1</v>
      </c>
      <c r="F47">
        <v>2.4</v>
      </c>
      <c r="G47">
        <v>3.7</v>
      </c>
    </row>
    <row r="48" spans="1:7">
      <c r="A48">
        <v>46</v>
      </c>
      <c r="B48">
        <v>0.5</v>
      </c>
      <c r="C48">
        <v>1.5</v>
      </c>
      <c r="D48">
        <v>1.2</v>
      </c>
      <c r="E48">
        <v>2.1</v>
      </c>
      <c r="F48">
        <v>2.4</v>
      </c>
      <c r="G48">
        <v>3.7</v>
      </c>
    </row>
    <row r="49" spans="1:7">
      <c r="A49">
        <v>47</v>
      </c>
      <c r="B49">
        <v>0.5</v>
      </c>
      <c r="C49">
        <v>1.5</v>
      </c>
      <c r="D49">
        <v>1.2</v>
      </c>
      <c r="E49">
        <v>2.1</v>
      </c>
      <c r="F49">
        <v>2.4</v>
      </c>
      <c r="G49">
        <v>3.7</v>
      </c>
    </row>
    <row r="50" spans="1:7">
      <c r="A50">
        <v>48</v>
      </c>
      <c r="B50">
        <v>0.5</v>
      </c>
      <c r="C50">
        <v>1.5</v>
      </c>
      <c r="D50">
        <v>1.2</v>
      </c>
      <c r="E50">
        <v>2.1</v>
      </c>
      <c r="F50">
        <v>2.4</v>
      </c>
      <c r="G50">
        <v>3.7</v>
      </c>
    </row>
    <row r="51" spans="1:7">
      <c r="A51">
        <v>49</v>
      </c>
      <c r="B51">
        <v>0.5</v>
      </c>
      <c r="C51">
        <v>1.5</v>
      </c>
      <c r="D51">
        <v>1.2</v>
      </c>
      <c r="E51">
        <v>2.1</v>
      </c>
      <c r="F51">
        <v>2.4</v>
      </c>
      <c r="G51">
        <v>3.7</v>
      </c>
    </row>
    <row r="52" spans="1:7">
      <c r="A52">
        <v>50</v>
      </c>
      <c r="B52">
        <v>0.5</v>
      </c>
      <c r="C52">
        <v>1.8</v>
      </c>
      <c r="D52">
        <v>1.2</v>
      </c>
      <c r="E52">
        <v>2.4</v>
      </c>
      <c r="F52">
        <v>2.4</v>
      </c>
      <c r="G52">
        <v>3.7</v>
      </c>
    </row>
    <row r="53" spans="1:7">
      <c r="A53">
        <v>51</v>
      </c>
      <c r="B53">
        <v>0.5</v>
      </c>
      <c r="C53">
        <v>1.8</v>
      </c>
      <c r="D53">
        <v>1.2</v>
      </c>
      <c r="E53">
        <v>2.4</v>
      </c>
      <c r="F53">
        <v>2.4</v>
      </c>
      <c r="G53">
        <v>4</v>
      </c>
    </row>
    <row r="54" spans="1:7">
      <c r="A54">
        <v>52</v>
      </c>
      <c r="B54">
        <v>0.5</v>
      </c>
      <c r="C54">
        <v>1.8</v>
      </c>
      <c r="D54">
        <v>1.2</v>
      </c>
      <c r="E54">
        <v>2.4</v>
      </c>
      <c r="F54">
        <v>2.4</v>
      </c>
      <c r="G54">
        <v>4</v>
      </c>
    </row>
    <row r="55" spans="1:7">
      <c r="A55">
        <v>53</v>
      </c>
      <c r="B55">
        <v>0.5</v>
      </c>
      <c r="C55">
        <v>1.8</v>
      </c>
      <c r="D55">
        <v>1.2</v>
      </c>
      <c r="E55">
        <v>2.4</v>
      </c>
      <c r="F55">
        <v>2.4</v>
      </c>
      <c r="G55">
        <v>4</v>
      </c>
    </row>
    <row r="56" spans="1:7">
      <c r="A56">
        <v>54</v>
      </c>
      <c r="B56">
        <v>0.5</v>
      </c>
      <c r="C56">
        <v>1.8</v>
      </c>
      <c r="D56">
        <v>1.2</v>
      </c>
      <c r="E56">
        <v>2.4</v>
      </c>
      <c r="F56">
        <v>2.4</v>
      </c>
      <c r="G56">
        <v>4</v>
      </c>
    </row>
    <row r="57" spans="1:7">
      <c r="A57">
        <v>55</v>
      </c>
      <c r="B57">
        <v>0.5</v>
      </c>
      <c r="C57">
        <v>1.8</v>
      </c>
      <c r="D57">
        <v>1.2</v>
      </c>
      <c r="E57">
        <v>2.4</v>
      </c>
      <c r="F57">
        <v>2.4</v>
      </c>
      <c r="G57">
        <v>4</v>
      </c>
    </row>
    <row r="58" spans="1:7">
      <c r="A58">
        <v>56</v>
      </c>
      <c r="B58">
        <v>0.5</v>
      </c>
      <c r="C58">
        <v>1.8</v>
      </c>
      <c r="D58">
        <v>1.2</v>
      </c>
      <c r="E58">
        <v>2.4</v>
      </c>
      <c r="F58">
        <v>2.4</v>
      </c>
      <c r="G58">
        <v>4</v>
      </c>
    </row>
    <row r="59" spans="1:7">
      <c r="A59">
        <v>57</v>
      </c>
      <c r="B59">
        <v>0.5</v>
      </c>
      <c r="C59">
        <v>1.8</v>
      </c>
      <c r="D59">
        <v>1.2</v>
      </c>
      <c r="E59">
        <v>2.4</v>
      </c>
      <c r="F59">
        <v>2.4</v>
      </c>
      <c r="G59">
        <v>4</v>
      </c>
    </row>
    <row r="60" spans="1:7">
      <c r="A60">
        <v>58</v>
      </c>
      <c r="B60">
        <v>0.5</v>
      </c>
      <c r="C60">
        <v>1.8</v>
      </c>
      <c r="D60">
        <v>1.2</v>
      </c>
      <c r="E60">
        <v>2.4</v>
      </c>
      <c r="F60">
        <v>2.4</v>
      </c>
      <c r="G60">
        <v>4</v>
      </c>
    </row>
    <row r="61" spans="1:7">
      <c r="A61">
        <v>59</v>
      </c>
      <c r="B61">
        <v>0.5</v>
      </c>
      <c r="C61">
        <v>1.8</v>
      </c>
      <c r="D61">
        <v>1.2</v>
      </c>
      <c r="E61">
        <v>2.4</v>
      </c>
      <c r="F61">
        <v>2.4</v>
      </c>
      <c r="G61">
        <v>4</v>
      </c>
    </row>
    <row r="62" spans="1:7">
      <c r="A62">
        <v>60</v>
      </c>
      <c r="B62">
        <v>0.5</v>
      </c>
      <c r="C62">
        <v>2.1</v>
      </c>
      <c r="D62">
        <v>1.2</v>
      </c>
      <c r="E62">
        <v>3.3</v>
      </c>
      <c r="F62">
        <v>2.4</v>
      </c>
      <c r="G62">
        <v>5.5</v>
      </c>
    </row>
    <row r="63" spans="1:7">
      <c r="A63">
        <v>61</v>
      </c>
      <c r="B63">
        <v>0.6</v>
      </c>
      <c r="C63">
        <v>2.1</v>
      </c>
      <c r="D63">
        <v>1.2</v>
      </c>
      <c r="E63">
        <v>3.3</v>
      </c>
      <c r="F63">
        <v>2.4</v>
      </c>
      <c r="G63">
        <v>5.5</v>
      </c>
    </row>
    <row r="64" spans="1:7">
      <c r="A64">
        <v>62</v>
      </c>
      <c r="B64">
        <v>0.6</v>
      </c>
      <c r="C64">
        <v>2.1</v>
      </c>
      <c r="D64">
        <v>1.2</v>
      </c>
      <c r="E64">
        <v>3.3</v>
      </c>
      <c r="F64">
        <v>2.4</v>
      </c>
      <c r="G64">
        <v>5.5</v>
      </c>
    </row>
    <row r="65" spans="1:7">
      <c r="A65">
        <v>63</v>
      </c>
      <c r="B65">
        <v>0.6</v>
      </c>
      <c r="C65">
        <v>2.1</v>
      </c>
      <c r="D65">
        <v>1.2</v>
      </c>
      <c r="E65">
        <v>3.3</v>
      </c>
      <c r="F65">
        <v>2.4</v>
      </c>
      <c r="G65">
        <v>5.5</v>
      </c>
    </row>
    <row r="66" spans="1:7">
      <c r="A66">
        <v>64</v>
      </c>
      <c r="B66">
        <v>0.6</v>
      </c>
      <c r="C66">
        <v>2.1</v>
      </c>
      <c r="D66">
        <v>1.2</v>
      </c>
      <c r="E66">
        <v>3.3</v>
      </c>
      <c r="F66">
        <v>2.4</v>
      </c>
      <c r="G66">
        <v>5.5</v>
      </c>
    </row>
    <row r="67" spans="1:7">
      <c r="A67">
        <v>65</v>
      </c>
      <c r="B67">
        <v>0.6</v>
      </c>
      <c r="C67">
        <v>2.1</v>
      </c>
      <c r="D67">
        <v>1.2</v>
      </c>
      <c r="E67">
        <v>3.3</v>
      </c>
      <c r="F67">
        <v>2.4</v>
      </c>
      <c r="G67">
        <v>5.5</v>
      </c>
    </row>
    <row r="68" spans="1:7">
      <c r="A68">
        <v>66</v>
      </c>
      <c r="B68">
        <v>0.6</v>
      </c>
      <c r="C68">
        <v>2.1</v>
      </c>
      <c r="D68">
        <v>1.2</v>
      </c>
      <c r="E68">
        <v>3.3</v>
      </c>
      <c r="F68">
        <v>2.4</v>
      </c>
      <c r="G68">
        <v>5.5</v>
      </c>
    </row>
    <row r="69" spans="1:7">
      <c r="A69">
        <v>67</v>
      </c>
      <c r="B69">
        <v>0.6</v>
      </c>
      <c r="C69">
        <v>2.1</v>
      </c>
      <c r="D69">
        <v>1.2</v>
      </c>
      <c r="E69">
        <v>3.3</v>
      </c>
      <c r="F69">
        <v>2.4</v>
      </c>
      <c r="G69">
        <v>5.5</v>
      </c>
    </row>
    <row r="70" spans="1:7">
      <c r="A70">
        <v>68</v>
      </c>
      <c r="B70">
        <v>0.6</v>
      </c>
      <c r="C70">
        <v>2.1</v>
      </c>
      <c r="D70">
        <v>1.2</v>
      </c>
      <c r="E70">
        <v>3.3</v>
      </c>
      <c r="F70">
        <v>2.4</v>
      </c>
      <c r="G70">
        <v>5.5</v>
      </c>
    </row>
    <row r="71" spans="1:7">
      <c r="A71">
        <v>69</v>
      </c>
      <c r="B71">
        <v>0.6</v>
      </c>
      <c r="C71">
        <v>2.1</v>
      </c>
      <c r="D71">
        <v>1.2</v>
      </c>
      <c r="E71">
        <v>3.3</v>
      </c>
      <c r="F71">
        <v>2.4</v>
      </c>
      <c r="G71">
        <v>5.5</v>
      </c>
    </row>
    <row r="72" spans="1:7">
      <c r="A72">
        <v>70</v>
      </c>
      <c r="B72">
        <v>0.6</v>
      </c>
      <c r="C72">
        <v>2.1</v>
      </c>
      <c r="D72">
        <v>1.2</v>
      </c>
      <c r="E72">
        <v>3.3</v>
      </c>
      <c r="F72">
        <v>2.4</v>
      </c>
      <c r="G72">
        <v>5.5</v>
      </c>
    </row>
    <row r="73" spans="1:7">
      <c r="A73">
        <v>71</v>
      </c>
      <c r="B73">
        <v>0.6</v>
      </c>
      <c r="C73">
        <v>2.1</v>
      </c>
      <c r="D73">
        <v>1.2</v>
      </c>
      <c r="E73">
        <v>3.3</v>
      </c>
      <c r="F73">
        <v>2.4</v>
      </c>
      <c r="G73">
        <v>5.5</v>
      </c>
    </row>
    <row r="74" spans="1:7">
      <c r="A74">
        <v>72</v>
      </c>
      <c r="B74">
        <v>0.6</v>
      </c>
      <c r="C74">
        <v>2.1</v>
      </c>
      <c r="D74">
        <v>1.2</v>
      </c>
      <c r="E74">
        <v>3.3</v>
      </c>
      <c r="F74">
        <v>2.4</v>
      </c>
      <c r="G74">
        <v>5.5</v>
      </c>
    </row>
    <row r="75" spans="1:7">
      <c r="A75">
        <v>73</v>
      </c>
      <c r="B75">
        <v>0.6</v>
      </c>
      <c r="C75">
        <v>2.1</v>
      </c>
      <c r="D75">
        <v>1.2</v>
      </c>
      <c r="E75">
        <v>3.3</v>
      </c>
      <c r="F75">
        <v>2.4</v>
      </c>
      <c r="G75">
        <v>5.5</v>
      </c>
    </row>
    <row r="76" spans="1:7">
      <c r="A76">
        <v>74</v>
      </c>
      <c r="B76">
        <v>0.6</v>
      </c>
      <c r="C76">
        <v>2.1</v>
      </c>
      <c r="D76">
        <v>1.2</v>
      </c>
      <c r="E76">
        <v>3.3</v>
      </c>
      <c r="F76">
        <v>2.4</v>
      </c>
      <c r="G76">
        <v>5.5</v>
      </c>
    </row>
    <row r="77" spans="1:7">
      <c r="A77">
        <v>75</v>
      </c>
      <c r="B77">
        <v>0.6</v>
      </c>
      <c r="C77">
        <v>2.1</v>
      </c>
      <c r="D77">
        <v>1.2</v>
      </c>
      <c r="E77">
        <v>3.3</v>
      </c>
      <c r="F77">
        <v>2.4</v>
      </c>
      <c r="G77">
        <v>5.5</v>
      </c>
    </row>
    <row r="78" spans="1:7">
      <c r="A78">
        <v>76</v>
      </c>
      <c r="B78">
        <v>0.6</v>
      </c>
      <c r="C78">
        <v>2.1</v>
      </c>
      <c r="D78">
        <v>1.2</v>
      </c>
      <c r="E78">
        <v>3.3</v>
      </c>
      <c r="F78">
        <v>2.4</v>
      </c>
      <c r="G78">
        <v>5.5</v>
      </c>
    </row>
    <row r="79" spans="1:7">
      <c r="A79">
        <v>77</v>
      </c>
      <c r="B79">
        <v>0.6</v>
      </c>
      <c r="C79">
        <v>2.1</v>
      </c>
      <c r="D79">
        <v>1.2</v>
      </c>
      <c r="E79">
        <v>3.3</v>
      </c>
      <c r="F79">
        <v>2.4</v>
      </c>
      <c r="G79">
        <v>5.5</v>
      </c>
    </row>
    <row r="80" spans="1:7">
      <c r="A80">
        <v>78</v>
      </c>
      <c r="B80">
        <v>0.6</v>
      </c>
      <c r="C80">
        <v>2.1</v>
      </c>
      <c r="D80">
        <v>1.2</v>
      </c>
      <c r="E80">
        <v>3.3</v>
      </c>
      <c r="F80">
        <v>2.4</v>
      </c>
      <c r="G80">
        <v>5.5</v>
      </c>
    </row>
    <row r="81" spans="1:7">
      <c r="A81">
        <v>79</v>
      </c>
      <c r="B81">
        <v>0.6</v>
      </c>
      <c r="C81">
        <v>2.1</v>
      </c>
      <c r="D81">
        <v>1.2</v>
      </c>
      <c r="E81">
        <v>3.3</v>
      </c>
      <c r="F81">
        <v>2.4</v>
      </c>
      <c r="G81">
        <v>5.5</v>
      </c>
    </row>
    <row r="82" spans="1:7">
      <c r="A82">
        <v>80</v>
      </c>
      <c r="B82">
        <v>0.6</v>
      </c>
      <c r="C82">
        <v>2.1</v>
      </c>
      <c r="D82">
        <v>1.2</v>
      </c>
      <c r="E82">
        <v>3.3</v>
      </c>
      <c r="F82">
        <v>2.4</v>
      </c>
      <c r="G82">
        <v>5.5</v>
      </c>
    </row>
    <row r="83" spans="1:7">
      <c r="A83">
        <v>81</v>
      </c>
      <c r="B83">
        <v>0.6</v>
      </c>
      <c r="C83">
        <v>2.1</v>
      </c>
      <c r="D83">
        <v>1.2</v>
      </c>
      <c r="E83">
        <v>3.3</v>
      </c>
      <c r="F83">
        <v>2.4</v>
      </c>
      <c r="G83">
        <v>5.5</v>
      </c>
    </row>
    <row r="84" spans="1:7">
      <c r="A84">
        <v>82</v>
      </c>
      <c r="B84">
        <v>0.6</v>
      </c>
      <c r="C84">
        <v>2.1</v>
      </c>
      <c r="D84">
        <v>1.2</v>
      </c>
      <c r="E84">
        <v>3.3</v>
      </c>
      <c r="F84">
        <v>2.4</v>
      </c>
      <c r="G84">
        <v>5.5</v>
      </c>
    </row>
    <row r="85" spans="1:7">
      <c r="A85">
        <v>83</v>
      </c>
      <c r="B85">
        <v>0.6</v>
      </c>
      <c r="C85">
        <v>2.1</v>
      </c>
      <c r="D85">
        <v>1.2</v>
      </c>
      <c r="E85">
        <v>3.3</v>
      </c>
      <c r="F85">
        <v>2.4</v>
      </c>
      <c r="G85">
        <v>5.5</v>
      </c>
    </row>
    <row r="86" spans="1:7">
      <c r="A86">
        <v>84</v>
      </c>
      <c r="B86">
        <v>0.6</v>
      </c>
      <c r="C86">
        <v>2.1</v>
      </c>
      <c r="D86">
        <v>1.2</v>
      </c>
      <c r="E86">
        <v>3.3</v>
      </c>
      <c r="F86">
        <v>2.4</v>
      </c>
      <c r="G86">
        <v>5.5</v>
      </c>
    </row>
    <row r="87" spans="1:7">
      <c r="A87">
        <v>85</v>
      </c>
      <c r="B87">
        <v>0.6</v>
      </c>
      <c r="C87">
        <v>2.1</v>
      </c>
      <c r="D87">
        <v>1.2</v>
      </c>
      <c r="E87">
        <v>3.3</v>
      </c>
      <c r="F87">
        <v>2.4</v>
      </c>
      <c r="G87">
        <v>5.5</v>
      </c>
    </row>
    <row r="88" spans="1:7">
      <c r="A88">
        <v>86</v>
      </c>
      <c r="B88">
        <v>0.6</v>
      </c>
      <c r="C88">
        <v>2.1</v>
      </c>
      <c r="D88">
        <v>1.2</v>
      </c>
      <c r="E88">
        <v>3.3</v>
      </c>
      <c r="F88">
        <v>2.4</v>
      </c>
      <c r="G88">
        <v>5.5</v>
      </c>
    </row>
    <row r="89" spans="1:7">
      <c r="A89">
        <v>87</v>
      </c>
      <c r="B89">
        <v>0.6</v>
      </c>
      <c r="C89">
        <v>2.1</v>
      </c>
      <c r="D89">
        <v>1.2</v>
      </c>
      <c r="E89">
        <v>3.3</v>
      </c>
      <c r="F89">
        <v>2.4</v>
      </c>
      <c r="G89">
        <v>5.5</v>
      </c>
    </row>
    <row r="90" spans="1:7">
      <c r="A90">
        <v>88</v>
      </c>
      <c r="B90">
        <v>0.6</v>
      </c>
      <c r="C90">
        <v>2.1</v>
      </c>
      <c r="D90">
        <v>1.2</v>
      </c>
      <c r="E90">
        <v>3.3</v>
      </c>
      <c r="F90">
        <v>2.4</v>
      </c>
      <c r="G90">
        <v>5.5</v>
      </c>
    </row>
    <row r="91" spans="1:7">
      <c r="A91">
        <v>89</v>
      </c>
      <c r="B91">
        <v>0.6</v>
      </c>
      <c r="C91">
        <v>2.1</v>
      </c>
      <c r="D91">
        <v>1.2</v>
      </c>
      <c r="E91">
        <v>3.3</v>
      </c>
      <c r="F91">
        <v>2.4</v>
      </c>
      <c r="G91">
        <v>5.5</v>
      </c>
    </row>
    <row r="92" spans="1:7">
      <c r="A92">
        <v>90</v>
      </c>
      <c r="B92">
        <v>0.6</v>
      </c>
      <c r="C92">
        <v>2.1</v>
      </c>
      <c r="D92">
        <v>1.2</v>
      </c>
      <c r="E92">
        <v>3.3</v>
      </c>
      <c r="F92">
        <v>2.4</v>
      </c>
      <c r="G92">
        <v>5.5</v>
      </c>
    </row>
    <row r="93" spans="1:7">
      <c r="A93">
        <v>91</v>
      </c>
      <c r="B93">
        <v>0.6</v>
      </c>
      <c r="C93">
        <v>2.1</v>
      </c>
      <c r="D93">
        <v>1.2</v>
      </c>
      <c r="E93">
        <v>3.3</v>
      </c>
      <c r="F93">
        <v>2.4</v>
      </c>
      <c r="G93">
        <v>5.5</v>
      </c>
    </row>
    <row r="94" spans="1:7">
      <c r="A94">
        <v>92</v>
      </c>
      <c r="B94">
        <v>0.6</v>
      </c>
      <c r="C94">
        <v>2.1</v>
      </c>
      <c r="D94">
        <v>1.2</v>
      </c>
      <c r="E94">
        <v>3.3</v>
      </c>
      <c r="F94">
        <v>2.4</v>
      </c>
      <c r="G94">
        <v>5.5</v>
      </c>
    </row>
    <row r="95" spans="1:7">
      <c r="A95">
        <v>93</v>
      </c>
      <c r="B95">
        <v>0.6</v>
      </c>
      <c r="C95">
        <v>2.1</v>
      </c>
      <c r="D95">
        <v>1.2</v>
      </c>
      <c r="E95">
        <v>3.3</v>
      </c>
      <c r="F95">
        <v>2.4</v>
      </c>
      <c r="G95">
        <v>5.5</v>
      </c>
    </row>
    <row r="96" spans="1:7">
      <c r="A96">
        <v>94</v>
      </c>
      <c r="B96">
        <v>0.6</v>
      </c>
      <c r="C96">
        <v>2.1</v>
      </c>
      <c r="D96">
        <v>1.2</v>
      </c>
      <c r="E96">
        <v>3.3</v>
      </c>
      <c r="F96">
        <v>2.4</v>
      </c>
      <c r="G96">
        <v>5.5</v>
      </c>
    </row>
    <row r="97" spans="1:7">
      <c r="A97">
        <v>95</v>
      </c>
      <c r="B97">
        <v>0.6</v>
      </c>
      <c r="C97">
        <v>2.1</v>
      </c>
      <c r="D97">
        <v>1.2</v>
      </c>
      <c r="E97">
        <v>3.3</v>
      </c>
      <c r="F97">
        <v>2.4</v>
      </c>
      <c r="G97">
        <v>5.5</v>
      </c>
    </row>
    <row r="98" spans="1:7">
      <c r="A98">
        <v>96</v>
      </c>
      <c r="B98">
        <v>0.6</v>
      </c>
      <c r="C98">
        <v>2.1</v>
      </c>
      <c r="D98">
        <v>1.2</v>
      </c>
      <c r="E98">
        <v>3.3</v>
      </c>
      <c r="F98">
        <v>2.4</v>
      </c>
      <c r="G98">
        <v>5.5</v>
      </c>
    </row>
    <row r="99" spans="1:7">
      <c r="A99">
        <v>97</v>
      </c>
      <c r="B99">
        <v>0.6</v>
      </c>
      <c r="C99">
        <v>2.1</v>
      </c>
      <c r="D99">
        <v>1.2</v>
      </c>
      <c r="E99">
        <v>3.3</v>
      </c>
      <c r="F99">
        <v>2.4</v>
      </c>
      <c r="G99">
        <v>5.5</v>
      </c>
    </row>
    <row r="100" spans="1:7">
      <c r="A100">
        <v>98</v>
      </c>
      <c r="B100">
        <v>0.6</v>
      </c>
      <c r="C100">
        <v>2.1</v>
      </c>
      <c r="D100">
        <v>1.2</v>
      </c>
      <c r="E100">
        <v>3.3</v>
      </c>
      <c r="F100">
        <v>2.4</v>
      </c>
      <c r="G100">
        <v>5.5</v>
      </c>
    </row>
    <row r="101" spans="1:7">
      <c r="A101">
        <v>99</v>
      </c>
      <c r="B101">
        <v>0.6</v>
      </c>
      <c r="C101">
        <v>2.1</v>
      </c>
      <c r="D101">
        <v>1.2</v>
      </c>
      <c r="E101">
        <v>3.3</v>
      </c>
      <c r="F101">
        <v>2.4</v>
      </c>
      <c r="G101">
        <v>5.5</v>
      </c>
    </row>
    <row r="102" spans="1:7">
      <c r="A102">
        <v>100</v>
      </c>
      <c r="B102">
        <v>0.6</v>
      </c>
      <c r="C102">
        <v>2.1</v>
      </c>
      <c r="D102">
        <v>1.2</v>
      </c>
      <c r="E102">
        <v>3.3</v>
      </c>
      <c r="F102">
        <v>2.4</v>
      </c>
      <c r="G102">
        <v>5.5</v>
      </c>
    </row>
    <row r="103" spans="1:7">
      <c r="A103">
        <v>101</v>
      </c>
      <c r="B103">
        <v>0.7</v>
      </c>
      <c r="C103">
        <v>2.1</v>
      </c>
      <c r="D103">
        <v>1.2</v>
      </c>
      <c r="E103">
        <v>3.3</v>
      </c>
      <c r="F103">
        <v>2.4</v>
      </c>
      <c r="G103">
        <v>5.5</v>
      </c>
    </row>
    <row r="104" spans="1:7">
      <c r="A104">
        <v>102</v>
      </c>
      <c r="B104">
        <v>0.7</v>
      </c>
      <c r="C104">
        <v>2.1</v>
      </c>
      <c r="D104">
        <v>1.2</v>
      </c>
      <c r="E104">
        <v>3.3</v>
      </c>
      <c r="F104">
        <v>2.4</v>
      </c>
      <c r="G104">
        <v>5.5</v>
      </c>
    </row>
    <row r="105" spans="1:7">
      <c r="A105">
        <v>103</v>
      </c>
      <c r="B105">
        <v>0.7</v>
      </c>
      <c r="C105">
        <v>2.1</v>
      </c>
      <c r="D105">
        <v>1.2</v>
      </c>
      <c r="E105">
        <v>3.3</v>
      </c>
      <c r="F105">
        <v>2.4</v>
      </c>
      <c r="G105">
        <v>5.5</v>
      </c>
    </row>
    <row r="106" spans="1:7">
      <c r="A106">
        <v>104</v>
      </c>
      <c r="B106">
        <v>0.7</v>
      </c>
      <c r="C106">
        <v>2.1</v>
      </c>
      <c r="D106">
        <v>1.2</v>
      </c>
      <c r="E106">
        <v>3.3</v>
      </c>
      <c r="F106">
        <v>2.4</v>
      </c>
      <c r="G106">
        <v>5.5</v>
      </c>
    </row>
    <row r="107" spans="1:7">
      <c r="A107">
        <v>105</v>
      </c>
      <c r="B107">
        <v>0.7</v>
      </c>
      <c r="C107">
        <v>2.1</v>
      </c>
      <c r="D107">
        <v>1.2</v>
      </c>
      <c r="E107">
        <v>3.3</v>
      </c>
      <c r="F107">
        <v>2.4</v>
      </c>
      <c r="G107">
        <v>5.5</v>
      </c>
    </row>
    <row r="108" spans="1:7">
      <c r="A108">
        <v>106</v>
      </c>
      <c r="B108">
        <v>0.7</v>
      </c>
      <c r="C108">
        <v>2.1</v>
      </c>
      <c r="D108">
        <v>1.2</v>
      </c>
      <c r="E108">
        <v>3.3</v>
      </c>
      <c r="F108">
        <v>2.4</v>
      </c>
      <c r="G108">
        <v>5.5</v>
      </c>
    </row>
    <row r="109" spans="1:7">
      <c r="A109">
        <v>107</v>
      </c>
      <c r="B109">
        <v>0.7</v>
      </c>
      <c r="C109">
        <v>2.1</v>
      </c>
      <c r="D109">
        <v>1.2</v>
      </c>
      <c r="E109">
        <v>3.3</v>
      </c>
      <c r="F109">
        <v>2.4</v>
      </c>
      <c r="G109">
        <v>5.5</v>
      </c>
    </row>
    <row r="110" spans="1:7">
      <c r="A110">
        <v>108</v>
      </c>
      <c r="B110">
        <v>0.7</v>
      </c>
      <c r="C110">
        <v>2.1</v>
      </c>
      <c r="D110">
        <v>1.2</v>
      </c>
      <c r="E110">
        <v>3.3</v>
      </c>
      <c r="F110">
        <v>2.4</v>
      </c>
      <c r="G110">
        <v>5.5</v>
      </c>
    </row>
    <row r="111" spans="1:7">
      <c r="A111">
        <v>109</v>
      </c>
      <c r="B111">
        <v>0.7</v>
      </c>
      <c r="C111">
        <v>2.1</v>
      </c>
      <c r="D111">
        <v>1.2</v>
      </c>
      <c r="E111">
        <v>3.3</v>
      </c>
      <c r="F111">
        <v>2.4</v>
      </c>
      <c r="G111">
        <v>5.5</v>
      </c>
    </row>
    <row r="112" spans="1:7">
      <c r="A112">
        <v>110</v>
      </c>
      <c r="B112">
        <v>0.7</v>
      </c>
      <c r="C112">
        <v>2.1</v>
      </c>
      <c r="D112">
        <v>1.2</v>
      </c>
      <c r="E112">
        <v>3.3</v>
      </c>
      <c r="F112">
        <v>2.4</v>
      </c>
      <c r="G112">
        <v>5.5</v>
      </c>
    </row>
    <row r="113" spans="1:7">
      <c r="A113">
        <v>111</v>
      </c>
      <c r="B113">
        <v>0.7</v>
      </c>
      <c r="C113">
        <v>2.1</v>
      </c>
      <c r="D113">
        <v>1.2</v>
      </c>
      <c r="E113">
        <v>3.3</v>
      </c>
      <c r="F113">
        <v>2.4</v>
      </c>
      <c r="G113">
        <v>5.5</v>
      </c>
    </row>
    <row r="114" spans="1:7">
      <c r="A114">
        <v>112</v>
      </c>
      <c r="B114">
        <v>0.7</v>
      </c>
      <c r="C114">
        <v>2.1</v>
      </c>
      <c r="D114">
        <v>1.2</v>
      </c>
      <c r="E114">
        <v>3.3</v>
      </c>
      <c r="F114">
        <v>2.4</v>
      </c>
      <c r="G114">
        <v>5.5</v>
      </c>
    </row>
    <row r="115" spans="1:7">
      <c r="A115">
        <v>113</v>
      </c>
      <c r="B115">
        <v>0.7</v>
      </c>
      <c r="C115">
        <v>2.1</v>
      </c>
      <c r="D115">
        <v>1.2</v>
      </c>
      <c r="E115">
        <v>3.3</v>
      </c>
      <c r="F115">
        <v>2.4</v>
      </c>
      <c r="G115">
        <v>5.5</v>
      </c>
    </row>
    <row r="116" spans="1:7">
      <c r="A116">
        <v>114</v>
      </c>
      <c r="B116">
        <v>0.7</v>
      </c>
      <c r="C116">
        <v>2.1</v>
      </c>
      <c r="D116">
        <v>1.2</v>
      </c>
      <c r="E116">
        <v>3.3</v>
      </c>
      <c r="F116">
        <v>2.4</v>
      </c>
      <c r="G116">
        <v>5.5</v>
      </c>
    </row>
    <row r="117" spans="1:7">
      <c r="A117">
        <v>115</v>
      </c>
      <c r="B117">
        <v>0.7</v>
      </c>
      <c r="C117">
        <v>2.1</v>
      </c>
      <c r="D117">
        <v>1.2</v>
      </c>
      <c r="E117">
        <v>3.3</v>
      </c>
      <c r="F117">
        <v>2.4</v>
      </c>
      <c r="G117">
        <v>5.5</v>
      </c>
    </row>
    <row r="118" spans="1:7">
      <c r="A118">
        <v>116</v>
      </c>
      <c r="B118">
        <v>0.7</v>
      </c>
      <c r="C118">
        <v>2.1</v>
      </c>
      <c r="D118">
        <v>1.2</v>
      </c>
      <c r="E118">
        <v>3.3</v>
      </c>
      <c r="F118">
        <v>2.4</v>
      </c>
      <c r="G118">
        <v>5.5</v>
      </c>
    </row>
    <row r="119" spans="1:7">
      <c r="A119">
        <v>117</v>
      </c>
      <c r="B119">
        <v>0.7</v>
      </c>
      <c r="C119">
        <v>2.1</v>
      </c>
      <c r="D119">
        <v>1.2</v>
      </c>
      <c r="E119">
        <v>3.3</v>
      </c>
      <c r="F119">
        <v>2.4</v>
      </c>
      <c r="G119">
        <v>5.5</v>
      </c>
    </row>
    <row r="120" spans="1:7">
      <c r="A120">
        <v>118</v>
      </c>
      <c r="B120">
        <v>0.7</v>
      </c>
      <c r="C120">
        <v>2.1</v>
      </c>
      <c r="D120">
        <v>1.2</v>
      </c>
      <c r="E120">
        <v>3.3</v>
      </c>
      <c r="F120">
        <v>2.4</v>
      </c>
      <c r="G120">
        <v>5.5</v>
      </c>
    </row>
    <row r="121" spans="1:7">
      <c r="A121">
        <v>119</v>
      </c>
      <c r="B121">
        <v>0.7</v>
      </c>
      <c r="C121">
        <v>2.1</v>
      </c>
      <c r="D121">
        <v>1.2</v>
      </c>
      <c r="E121">
        <v>3.3</v>
      </c>
      <c r="F121">
        <v>2.4</v>
      </c>
      <c r="G121">
        <v>5.5</v>
      </c>
    </row>
    <row r="122" spans="1:7">
      <c r="A122">
        <v>120</v>
      </c>
      <c r="B122">
        <v>0.7</v>
      </c>
      <c r="C122">
        <v>2.1</v>
      </c>
      <c r="D122">
        <v>1.2</v>
      </c>
      <c r="E122">
        <v>3.3</v>
      </c>
      <c r="F122">
        <v>2.4</v>
      </c>
      <c r="G122">
        <v>5.5</v>
      </c>
    </row>
    <row r="123" spans="1:7">
      <c r="A123">
        <v>121</v>
      </c>
      <c r="B123">
        <v>0.7</v>
      </c>
      <c r="C123">
        <v>2.1</v>
      </c>
      <c r="D123">
        <v>1.2</v>
      </c>
      <c r="E123">
        <v>3.3</v>
      </c>
      <c r="F123">
        <v>2.4</v>
      </c>
      <c r="G123">
        <v>5.5</v>
      </c>
    </row>
    <row r="124" spans="1:7">
      <c r="A124">
        <v>122</v>
      </c>
      <c r="B124">
        <v>0.7</v>
      </c>
      <c r="C124">
        <v>2.1</v>
      </c>
      <c r="D124">
        <v>1.2</v>
      </c>
      <c r="E124">
        <v>3.3</v>
      </c>
      <c r="F124">
        <v>2.4</v>
      </c>
      <c r="G124">
        <v>5.5</v>
      </c>
    </row>
    <row r="125" spans="1:7">
      <c r="A125">
        <v>123</v>
      </c>
      <c r="B125">
        <v>0.7</v>
      </c>
      <c r="C125">
        <v>2.1</v>
      </c>
      <c r="D125">
        <v>1.2</v>
      </c>
      <c r="E125">
        <v>3.3</v>
      </c>
      <c r="F125">
        <v>2.4</v>
      </c>
      <c r="G125">
        <v>5.5</v>
      </c>
    </row>
    <row r="126" spans="1:7">
      <c r="A126">
        <v>124</v>
      </c>
      <c r="B126">
        <v>0.7</v>
      </c>
      <c r="C126">
        <v>2.1</v>
      </c>
      <c r="D126">
        <v>1.2</v>
      </c>
      <c r="E126">
        <v>3.3</v>
      </c>
      <c r="F126">
        <v>2.4</v>
      </c>
      <c r="G126">
        <v>5.5</v>
      </c>
    </row>
    <row r="127" spans="1:7">
      <c r="A127">
        <v>125</v>
      </c>
      <c r="B127">
        <v>0.7</v>
      </c>
      <c r="C127">
        <v>2.1</v>
      </c>
      <c r="D127">
        <v>1.2</v>
      </c>
      <c r="E127">
        <v>3.3</v>
      </c>
      <c r="F127">
        <v>2.4</v>
      </c>
      <c r="G127">
        <v>5.5</v>
      </c>
    </row>
    <row r="128" spans="1:7">
      <c r="A128">
        <v>126</v>
      </c>
      <c r="B128">
        <v>0.7</v>
      </c>
      <c r="C128">
        <v>2.1</v>
      </c>
      <c r="D128">
        <v>1.2</v>
      </c>
      <c r="E128">
        <v>3.3</v>
      </c>
      <c r="F128">
        <v>2.4</v>
      </c>
      <c r="G128">
        <v>5.5</v>
      </c>
    </row>
    <row r="129" spans="1:7">
      <c r="A129">
        <v>127</v>
      </c>
      <c r="B129">
        <v>0.7</v>
      </c>
      <c r="C129">
        <v>2.1</v>
      </c>
      <c r="D129">
        <v>1.2</v>
      </c>
      <c r="E129">
        <v>3.3</v>
      </c>
      <c r="F129">
        <v>2.4</v>
      </c>
      <c r="G129">
        <v>5.5</v>
      </c>
    </row>
    <row r="130" spans="1:7">
      <c r="A130">
        <v>128</v>
      </c>
      <c r="B130">
        <v>0.7</v>
      </c>
      <c r="C130">
        <v>2.1</v>
      </c>
      <c r="D130">
        <v>1.2</v>
      </c>
      <c r="E130">
        <v>3.3</v>
      </c>
      <c r="F130">
        <v>2.4</v>
      </c>
      <c r="G130">
        <v>5.5</v>
      </c>
    </row>
    <row r="131" spans="1:7">
      <c r="A131">
        <v>129</v>
      </c>
      <c r="B131">
        <v>0.7</v>
      </c>
      <c r="C131">
        <v>2.1</v>
      </c>
      <c r="D131">
        <v>1.2</v>
      </c>
      <c r="E131">
        <v>3.3</v>
      </c>
      <c r="F131">
        <v>2.4</v>
      </c>
      <c r="G131">
        <v>5.5</v>
      </c>
    </row>
    <row r="132" spans="1:7">
      <c r="A132">
        <v>130</v>
      </c>
      <c r="B132">
        <v>0.7</v>
      </c>
      <c r="C132">
        <v>2.1</v>
      </c>
      <c r="D132">
        <v>1.2</v>
      </c>
      <c r="E132">
        <v>3.3</v>
      </c>
      <c r="F132">
        <v>2.4</v>
      </c>
      <c r="G132">
        <v>5.5</v>
      </c>
    </row>
    <row r="133" spans="1:7">
      <c r="A133">
        <v>131</v>
      </c>
      <c r="B133">
        <v>0.7</v>
      </c>
      <c r="C133">
        <v>2.1</v>
      </c>
      <c r="D133">
        <v>1.2</v>
      </c>
      <c r="E133">
        <v>3.3</v>
      </c>
      <c r="F133">
        <v>2.4</v>
      </c>
      <c r="G133">
        <v>5.5</v>
      </c>
    </row>
    <row r="134" spans="1:7">
      <c r="A134">
        <v>132</v>
      </c>
      <c r="B134">
        <v>0.7</v>
      </c>
      <c r="C134">
        <v>2.1</v>
      </c>
      <c r="D134">
        <v>1.2</v>
      </c>
      <c r="E134">
        <v>3.3</v>
      </c>
      <c r="F134">
        <v>2.4</v>
      </c>
      <c r="G134">
        <v>5.5</v>
      </c>
    </row>
    <row r="135" spans="1:7">
      <c r="A135">
        <v>133</v>
      </c>
      <c r="B135">
        <v>0.7</v>
      </c>
      <c r="C135">
        <v>2.1</v>
      </c>
      <c r="D135">
        <v>1.2</v>
      </c>
      <c r="E135">
        <v>3.3</v>
      </c>
      <c r="F135">
        <v>2.4</v>
      </c>
      <c r="G135">
        <v>5.5</v>
      </c>
    </row>
    <row r="136" spans="1:7">
      <c r="A136">
        <v>134</v>
      </c>
      <c r="B136">
        <v>0.7</v>
      </c>
      <c r="C136">
        <v>2.1</v>
      </c>
      <c r="D136">
        <v>1.2</v>
      </c>
      <c r="E136">
        <v>3.3</v>
      </c>
      <c r="F136">
        <v>2.4</v>
      </c>
      <c r="G136">
        <v>5.5</v>
      </c>
    </row>
    <row r="137" spans="1:7">
      <c r="A137">
        <v>135</v>
      </c>
      <c r="B137">
        <v>0.7</v>
      </c>
      <c r="C137">
        <v>2.1</v>
      </c>
      <c r="D137">
        <v>1.2</v>
      </c>
      <c r="E137">
        <v>3.3</v>
      </c>
      <c r="F137">
        <v>2.4</v>
      </c>
      <c r="G137">
        <v>5.5</v>
      </c>
    </row>
    <row r="138" spans="1:7">
      <c r="A138">
        <v>136</v>
      </c>
      <c r="B138">
        <v>0.7</v>
      </c>
      <c r="C138">
        <v>2.1</v>
      </c>
      <c r="D138">
        <v>1.2</v>
      </c>
      <c r="E138">
        <v>3.3</v>
      </c>
      <c r="F138">
        <v>2.4</v>
      </c>
      <c r="G138">
        <v>5.5</v>
      </c>
    </row>
    <row r="139" spans="1:7">
      <c r="A139">
        <v>137</v>
      </c>
      <c r="B139">
        <v>0.7</v>
      </c>
      <c r="C139">
        <v>2.1</v>
      </c>
      <c r="D139">
        <v>1.2</v>
      </c>
      <c r="E139">
        <v>3.3</v>
      </c>
      <c r="F139">
        <v>2.4</v>
      </c>
      <c r="G139">
        <v>5.5</v>
      </c>
    </row>
    <row r="140" spans="1:7">
      <c r="A140">
        <v>138</v>
      </c>
      <c r="B140">
        <v>0.7</v>
      </c>
      <c r="C140">
        <v>2.1</v>
      </c>
      <c r="D140">
        <v>1.2</v>
      </c>
      <c r="E140">
        <v>3.3</v>
      </c>
      <c r="F140">
        <v>2.4</v>
      </c>
      <c r="G140">
        <v>5.5</v>
      </c>
    </row>
    <row r="141" spans="1:7">
      <c r="A141">
        <v>139</v>
      </c>
      <c r="B141">
        <v>0.7</v>
      </c>
      <c r="C141">
        <v>2.1</v>
      </c>
      <c r="D141">
        <v>1.2</v>
      </c>
      <c r="E141">
        <v>3.3</v>
      </c>
      <c r="F141">
        <v>2.4</v>
      </c>
      <c r="G141">
        <v>5.5</v>
      </c>
    </row>
    <row r="142" spans="1:7">
      <c r="A142">
        <v>140</v>
      </c>
      <c r="B142">
        <v>0.7</v>
      </c>
      <c r="C142">
        <v>2.1</v>
      </c>
      <c r="D142">
        <v>1.2</v>
      </c>
      <c r="E142">
        <v>3.3</v>
      </c>
      <c r="F142">
        <v>2.4</v>
      </c>
      <c r="G142">
        <v>5.5</v>
      </c>
    </row>
    <row r="143" spans="1:7">
      <c r="A143">
        <v>141</v>
      </c>
      <c r="B143">
        <v>0.7</v>
      </c>
      <c r="C143">
        <v>2.1</v>
      </c>
      <c r="D143">
        <v>1.2</v>
      </c>
      <c r="E143">
        <v>3.3</v>
      </c>
      <c r="F143">
        <v>2.4</v>
      </c>
      <c r="G143">
        <v>5.5</v>
      </c>
    </row>
    <row r="144" spans="1:7">
      <c r="A144">
        <v>142</v>
      </c>
      <c r="B144">
        <v>0.7</v>
      </c>
      <c r="C144">
        <v>2.1</v>
      </c>
      <c r="D144">
        <v>1.2</v>
      </c>
      <c r="E144">
        <v>3.3</v>
      </c>
      <c r="F144">
        <v>2.4</v>
      </c>
      <c r="G144">
        <v>5.5</v>
      </c>
    </row>
    <row r="145" spans="1:7">
      <c r="A145">
        <v>143</v>
      </c>
      <c r="B145">
        <v>0.7</v>
      </c>
      <c r="C145">
        <v>2.1</v>
      </c>
      <c r="D145">
        <v>1.2</v>
      </c>
      <c r="E145">
        <v>3.3</v>
      </c>
      <c r="F145">
        <v>2.4</v>
      </c>
      <c r="G145">
        <v>5.5</v>
      </c>
    </row>
    <row r="146" spans="1:7">
      <c r="A146">
        <v>144</v>
      </c>
      <c r="B146">
        <v>0.7</v>
      </c>
      <c r="C146">
        <v>2.1</v>
      </c>
      <c r="D146">
        <v>1.2</v>
      </c>
      <c r="E146">
        <v>3.3</v>
      </c>
      <c r="F146">
        <v>2.4</v>
      </c>
      <c r="G146">
        <v>5.5</v>
      </c>
    </row>
    <row r="147" spans="1:7">
      <c r="A147">
        <v>145</v>
      </c>
      <c r="B147">
        <v>0.7</v>
      </c>
      <c r="C147">
        <v>2.1</v>
      </c>
      <c r="D147">
        <v>1.2</v>
      </c>
      <c r="E147">
        <v>3.3</v>
      </c>
      <c r="F147">
        <v>2.4</v>
      </c>
      <c r="G147">
        <v>5.5</v>
      </c>
    </row>
    <row r="148" spans="1:7">
      <c r="A148">
        <v>146</v>
      </c>
      <c r="B148">
        <v>0.7</v>
      </c>
      <c r="C148">
        <v>2.1</v>
      </c>
      <c r="D148">
        <v>1.2</v>
      </c>
      <c r="E148">
        <v>3.3</v>
      </c>
      <c r="F148">
        <v>2.4</v>
      </c>
      <c r="G148">
        <v>5.5</v>
      </c>
    </row>
    <row r="149" spans="1:7">
      <c r="A149">
        <v>147</v>
      </c>
      <c r="B149">
        <v>0.7</v>
      </c>
      <c r="C149">
        <v>2.1</v>
      </c>
      <c r="D149">
        <v>1.2</v>
      </c>
      <c r="E149">
        <v>3.3</v>
      </c>
      <c r="F149">
        <v>2.4</v>
      </c>
      <c r="G149">
        <v>5.5</v>
      </c>
    </row>
    <row r="150" spans="1:7">
      <c r="A150">
        <v>148</v>
      </c>
      <c r="B150">
        <v>0.7</v>
      </c>
      <c r="C150">
        <v>2.1</v>
      </c>
      <c r="D150">
        <v>1.2</v>
      </c>
      <c r="E150">
        <v>3.3</v>
      </c>
      <c r="F150">
        <v>2.4</v>
      </c>
      <c r="G150">
        <v>5.5</v>
      </c>
    </row>
    <row r="151" spans="1:7">
      <c r="A151">
        <v>149</v>
      </c>
      <c r="B151">
        <v>0.7</v>
      </c>
      <c r="C151">
        <v>2.1</v>
      </c>
      <c r="D151">
        <v>1.2</v>
      </c>
      <c r="E151">
        <v>3.3</v>
      </c>
      <c r="F151">
        <v>2.4</v>
      </c>
      <c r="G151">
        <v>5.5</v>
      </c>
    </row>
    <row r="152" spans="1:7">
      <c r="A152">
        <v>150</v>
      </c>
      <c r="B152">
        <v>0.7</v>
      </c>
      <c r="C152">
        <v>2.1</v>
      </c>
      <c r="D152">
        <v>1.2</v>
      </c>
      <c r="E152">
        <v>3.3</v>
      </c>
      <c r="F152">
        <v>2.4</v>
      </c>
      <c r="G152">
        <v>5.5</v>
      </c>
    </row>
    <row r="153" spans="1:7">
      <c r="A153">
        <v>151</v>
      </c>
      <c r="B153">
        <v>0.7</v>
      </c>
      <c r="C153">
        <v>2.1</v>
      </c>
      <c r="D153">
        <v>1.2</v>
      </c>
      <c r="E153">
        <v>3.3</v>
      </c>
      <c r="F153">
        <v>2.4</v>
      </c>
      <c r="G153">
        <v>5.5</v>
      </c>
    </row>
    <row r="154" spans="1:7">
      <c r="A154">
        <v>152</v>
      </c>
      <c r="B154">
        <v>0.7</v>
      </c>
      <c r="C154">
        <v>2.1</v>
      </c>
      <c r="D154">
        <v>1.2</v>
      </c>
      <c r="E154">
        <v>3.3</v>
      </c>
      <c r="F154">
        <v>2.4</v>
      </c>
      <c r="G154">
        <v>5.5</v>
      </c>
    </row>
    <row r="155" spans="1:7">
      <c r="A155">
        <v>153</v>
      </c>
      <c r="B155">
        <v>0.7</v>
      </c>
      <c r="C155">
        <v>2.1</v>
      </c>
      <c r="D155">
        <v>1.2</v>
      </c>
      <c r="E155">
        <v>3.3</v>
      </c>
      <c r="F155">
        <v>2.4</v>
      </c>
      <c r="G155">
        <v>5.5</v>
      </c>
    </row>
    <row r="156" spans="1:7">
      <c r="A156">
        <v>154</v>
      </c>
      <c r="B156">
        <v>0.7</v>
      </c>
      <c r="C156">
        <v>2.1</v>
      </c>
      <c r="D156">
        <v>1.2</v>
      </c>
      <c r="E156">
        <v>3.3</v>
      </c>
      <c r="F156">
        <v>2.4</v>
      </c>
      <c r="G156">
        <v>5.5</v>
      </c>
    </row>
    <row r="157" spans="1:7">
      <c r="A157">
        <v>155</v>
      </c>
      <c r="B157">
        <v>0.7</v>
      </c>
      <c r="C157">
        <v>2.1</v>
      </c>
      <c r="D157">
        <v>1.2</v>
      </c>
      <c r="E157">
        <v>3.3</v>
      </c>
      <c r="F157">
        <v>2.4</v>
      </c>
      <c r="G157">
        <v>5.5</v>
      </c>
    </row>
    <row r="158" spans="1:7">
      <c r="A158">
        <v>156</v>
      </c>
      <c r="B158">
        <v>0.7</v>
      </c>
      <c r="C158">
        <v>2.1</v>
      </c>
      <c r="D158">
        <v>1.2</v>
      </c>
      <c r="E158">
        <v>3.3</v>
      </c>
      <c r="F158">
        <v>2.4</v>
      </c>
      <c r="G158">
        <v>5.5</v>
      </c>
    </row>
    <row r="159" spans="1:7">
      <c r="A159">
        <v>157</v>
      </c>
      <c r="B159">
        <v>0.7</v>
      </c>
      <c r="C159">
        <v>2.1</v>
      </c>
      <c r="D159">
        <v>1.2</v>
      </c>
      <c r="E159">
        <v>3.3</v>
      </c>
      <c r="F159">
        <v>2.4</v>
      </c>
      <c r="G159">
        <v>5.5</v>
      </c>
    </row>
    <row r="160" spans="1:7">
      <c r="A160">
        <v>158</v>
      </c>
      <c r="B160">
        <v>0.7</v>
      </c>
      <c r="C160">
        <v>2.1</v>
      </c>
      <c r="D160">
        <v>1.2</v>
      </c>
      <c r="E160">
        <v>3.3</v>
      </c>
      <c r="F160">
        <v>2.4</v>
      </c>
      <c r="G160">
        <v>5.5</v>
      </c>
    </row>
    <row r="161" spans="1:7">
      <c r="A161">
        <v>159</v>
      </c>
      <c r="B161">
        <v>0.7</v>
      </c>
      <c r="C161">
        <v>2.1</v>
      </c>
      <c r="D161">
        <v>1.2</v>
      </c>
      <c r="E161">
        <v>3.3</v>
      </c>
      <c r="F161">
        <v>2.4</v>
      </c>
      <c r="G161">
        <v>5.5</v>
      </c>
    </row>
    <row r="162" spans="1:7">
      <c r="A162">
        <v>160</v>
      </c>
      <c r="B162">
        <v>0.7</v>
      </c>
      <c r="C162">
        <v>2.1</v>
      </c>
      <c r="D162">
        <v>1.2</v>
      </c>
      <c r="E162">
        <v>3.3</v>
      </c>
      <c r="F162">
        <v>2.4</v>
      </c>
      <c r="G162">
        <v>5.5</v>
      </c>
    </row>
    <row r="163" spans="1:7">
      <c r="A163">
        <v>161</v>
      </c>
      <c r="B163">
        <v>0.7</v>
      </c>
      <c r="C163">
        <v>2.1</v>
      </c>
      <c r="D163">
        <v>1.2</v>
      </c>
      <c r="E163">
        <v>3.3</v>
      </c>
      <c r="F163">
        <v>2.4</v>
      </c>
      <c r="G163">
        <v>5.5</v>
      </c>
    </row>
    <row r="164" spans="1:7">
      <c r="A164">
        <v>162</v>
      </c>
      <c r="B164">
        <v>0.7</v>
      </c>
      <c r="C164">
        <v>2.1</v>
      </c>
      <c r="D164">
        <v>1.2</v>
      </c>
      <c r="E164">
        <v>3.3</v>
      </c>
      <c r="F164">
        <v>2.4</v>
      </c>
      <c r="G164">
        <v>5.5</v>
      </c>
    </row>
    <row r="165" spans="1:7">
      <c r="A165">
        <v>163</v>
      </c>
      <c r="B165">
        <v>0.7</v>
      </c>
      <c r="C165">
        <v>2.1</v>
      </c>
      <c r="D165">
        <v>1.2</v>
      </c>
      <c r="E165">
        <v>3.3</v>
      </c>
      <c r="F165">
        <v>2.4</v>
      </c>
      <c r="G165">
        <v>5.5</v>
      </c>
    </row>
    <row r="166" spans="1:7">
      <c r="A166">
        <v>164</v>
      </c>
      <c r="B166">
        <v>0.7</v>
      </c>
      <c r="C166">
        <v>2.1</v>
      </c>
      <c r="D166">
        <v>1.2</v>
      </c>
      <c r="E166">
        <v>3.3</v>
      </c>
      <c r="F166">
        <v>2.4</v>
      </c>
      <c r="G166">
        <v>5.5</v>
      </c>
    </row>
    <row r="167" spans="1:7">
      <c r="A167">
        <v>165</v>
      </c>
      <c r="B167">
        <v>0.7</v>
      </c>
      <c r="C167">
        <v>2.1</v>
      </c>
      <c r="D167">
        <v>1.2</v>
      </c>
      <c r="E167">
        <v>3.3</v>
      </c>
      <c r="F167">
        <v>2.4</v>
      </c>
      <c r="G167">
        <v>5.5</v>
      </c>
    </row>
    <row r="168" spans="1:7">
      <c r="A168">
        <v>166</v>
      </c>
      <c r="B168">
        <v>0.7</v>
      </c>
      <c r="C168">
        <v>2.1</v>
      </c>
      <c r="D168">
        <v>1.2</v>
      </c>
      <c r="E168">
        <v>3.3</v>
      </c>
      <c r="F168">
        <v>2.4</v>
      </c>
      <c r="G168">
        <v>5.5</v>
      </c>
    </row>
    <row r="169" spans="1:7">
      <c r="A169">
        <v>167</v>
      </c>
      <c r="B169">
        <v>0.7</v>
      </c>
      <c r="C169">
        <v>2.1</v>
      </c>
      <c r="D169">
        <v>1.2</v>
      </c>
      <c r="E169">
        <v>3.3</v>
      </c>
      <c r="F169">
        <v>2.4</v>
      </c>
      <c r="G169">
        <v>5.5</v>
      </c>
    </row>
    <row r="170" spans="1:7">
      <c r="A170">
        <v>168</v>
      </c>
      <c r="B170">
        <v>0.7</v>
      </c>
      <c r="C170">
        <v>2.1</v>
      </c>
      <c r="D170">
        <v>1.2</v>
      </c>
      <c r="E170">
        <v>3.3</v>
      </c>
      <c r="F170">
        <v>2.4</v>
      </c>
      <c r="G170">
        <v>5.5</v>
      </c>
    </row>
    <row r="171" spans="1:7">
      <c r="A171">
        <v>169</v>
      </c>
      <c r="B171">
        <v>0.7</v>
      </c>
      <c r="C171">
        <v>2.1</v>
      </c>
      <c r="D171">
        <v>1.2</v>
      </c>
      <c r="E171">
        <v>3.3</v>
      </c>
      <c r="F171">
        <v>2.4</v>
      </c>
      <c r="G171">
        <v>5.5</v>
      </c>
    </row>
    <row r="172" spans="1:7">
      <c r="A172">
        <v>170</v>
      </c>
      <c r="B172">
        <v>0.7</v>
      </c>
      <c r="C172">
        <v>2.1</v>
      </c>
      <c r="D172">
        <v>1.2</v>
      </c>
      <c r="E172">
        <v>3.3</v>
      </c>
      <c r="F172">
        <v>2.4</v>
      </c>
      <c r="G172">
        <v>5.5</v>
      </c>
    </row>
    <row r="173" spans="1:7">
      <c r="A173">
        <v>171</v>
      </c>
      <c r="B173">
        <v>0.7</v>
      </c>
      <c r="C173">
        <v>2.1</v>
      </c>
      <c r="D173">
        <v>1.2</v>
      </c>
      <c r="E173">
        <v>3.3</v>
      </c>
      <c r="F173">
        <v>2.4</v>
      </c>
      <c r="G173">
        <v>5.5</v>
      </c>
    </row>
    <row r="174" spans="1:7">
      <c r="A174">
        <v>172</v>
      </c>
      <c r="B174">
        <v>0.7</v>
      </c>
      <c r="C174">
        <v>2.1</v>
      </c>
      <c r="D174">
        <v>1.2</v>
      </c>
      <c r="E174">
        <v>3.3</v>
      </c>
      <c r="F174">
        <v>2.4</v>
      </c>
      <c r="G174">
        <v>5.5</v>
      </c>
    </row>
    <row r="175" spans="1:7">
      <c r="A175">
        <v>173</v>
      </c>
      <c r="B175">
        <v>0.7</v>
      </c>
      <c r="C175">
        <v>2.1</v>
      </c>
      <c r="D175">
        <v>1.2</v>
      </c>
      <c r="E175">
        <v>3.3</v>
      </c>
      <c r="F175">
        <v>2.4</v>
      </c>
      <c r="G175">
        <v>5.5</v>
      </c>
    </row>
    <row r="176" spans="1:7">
      <c r="A176">
        <v>174</v>
      </c>
      <c r="B176">
        <v>0.7</v>
      </c>
      <c r="C176">
        <v>2.1</v>
      </c>
      <c r="D176">
        <v>1.2</v>
      </c>
      <c r="E176">
        <v>3.3</v>
      </c>
      <c r="F176">
        <v>2.4</v>
      </c>
      <c r="G176">
        <v>5.5</v>
      </c>
    </row>
    <row r="177" spans="1:7">
      <c r="A177">
        <v>175</v>
      </c>
      <c r="B177">
        <v>0.7</v>
      </c>
      <c r="C177">
        <v>2.1</v>
      </c>
      <c r="D177">
        <v>1.2</v>
      </c>
      <c r="E177">
        <v>3.3</v>
      </c>
      <c r="F177">
        <v>2.4</v>
      </c>
      <c r="G177">
        <v>5.5</v>
      </c>
    </row>
    <row r="178" spans="1:7">
      <c r="A178">
        <v>176</v>
      </c>
      <c r="B178">
        <v>0.7</v>
      </c>
      <c r="C178">
        <v>2.1</v>
      </c>
      <c r="D178">
        <v>1.2</v>
      </c>
      <c r="E178">
        <v>3.3</v>
      </c>
      <c r="F178">
        <v>2.4</v>
      </c>
      <c r="G178">
        <v>5.5</v>
      </c>
    </row>
    <row r="179" spans="1:7">
      <c r="A179">
        <v>177</v>
      </c>
      <c r="B179">
        <v>0.7</v>
      </c>
      <c r="C179">
        <v>2.1</v>
      </c>
      <c r="D179">
        <v>1.2</v>
      </c>
      <c r="E179">
        <v>3.3</v>
      </c>
      <c r="F179">
        <v>2.4</v>
      </c>
      <c r="G179">
        <v>5.5</v>
      </c>
    </row>
    <row r="180" spans="1:7">
      <c r="A180">
        <v>178</v>
      </c>
      <c r="B180">
        <v>0.7</v>
      </c>
      <c r="C180">
        <v>2.1</v>
      </c>
      <c r="D180">
        <v>1.2</v>
      </c>
      <c r="E180">
        <v>3.3</v>
      </c>
      <c r="F180">
        <v>2.4</v>
      </c>
      <c r="G180">
        <v>5.5</v>
      </c>
    </row>
    <row r="181" spans="1:7">
      <c r="A181">
        <v>179</v>
      </c>
      <c r="B181">
        <v>0.7</v>
      </c>
      <c r="C181">
        <v>2.1</v>
      </c>
      <c r="D181">
        <v>1.2</v>
      </c>
      <c r="E181">
        <v>3.3</v>
      </c>
      <c r="F181">
        <v>2.4</v>
      </c>
      <c r="G181">
        <v>5.5</v>
      </c>
    </row>
    <row r="182" spans="1:7">
      <c r="A182">
        <v>180</v>
      </c>
      <c r="B182">
        <v>0.7</v>
      </c>
      <c r="C182">
        <v>2.1</v>
      </c>
      <c r="D182">
        <v>1.2</v>
      </c>
      <c r="E182">
        <v>3.3</v>
      </c>
      <c r="F182">
        <v>2.4</v>
      </c>
      <c r="G182">
        <v>5.5</v>
      </c>
    </row>
    <row r="183" spans="1:7">
      <c r="A183">
        <v>181</v>
      </c>
      <c r="B183">
        <v>0.7</v>
      </c>
      <c r="C183">
        <v>2.1</v>
      </c>
      <c r="D183">
        <v>1.2</v>
      </c>
      <c r="E183">
        <v>3.3</v>
      </c>
      <c r="F183">
        <v>2.4</v>
      </c>
      <c r="G183">
        <v>5.5</v>
      </c>
    </row>
    <row r="184" spans="1:7">
      <c r="A184">
        <v>182</v>
      </c>
      <c r="B184">
        <v>0.7</v>
      </c>
      <c r="C184">
        <v>2.1</v>
      </c>
      <c r="D184">
        <v>1.2</v>
      </c>
      <c r="E184">
        <v>3.3</v>
      </c>
      <c r="F184">
        <v>2.4</v>
      </c>
      <c r="G184">
        <v>5.5</v>
      </c>
    </row>
    <row r="185" spans="1:7">
      <c r="A185">
        <v>183</v>
      </c>
      <c r="B185">
        <v>0.7</v>
      </c>
      <c r="C185">
        <v>2.1</v>
      </c>
      <c r="D185">
        <v>1.2</v>
      </c>
      <c r="E185">
        <v>3.3</v>
      </c>
      <c r="F185">
        <v>2.4</v>
      </c>
      <c r="G185">
        <v>5.5</v>
      </c>
    </row>
    <row r="186" spans="1:7">
      <c r="A186">
        <v>184</v>
      </c>
      <c r="B186">
        <v>0.7</v>
      </c>
      <c r="C186">
        <v>2.1</v>
      </c>
      <c r="D186">
        <v>1.2</v>
      </c>
      <c r="E186">
        <v>3.3</v>
      </c>
      <c r="F186">
        <v>2.4</v>
      </c>
      <c r="G186">
        <v>5.5</v>
      </c>
    </row>
    <row r="187" spans="1:7">
      <c r="A187">
        <v>185</v>
      </c>
      <c r="B187">
        <v>0.7</v>
      </c>
      <c r="C187">
        <v>2.1</v>
      </c>
      <c r="D187">
        <v>1.2</v>
      </c>
      <c r="E187">
        <v>3.3</v>
      </c>
      <c r="F187">
        <v>2.4</v>
      </c>
      <c r="G187">
        <v>5.5</v>
      </c>
    </row>
    <row r="188" spans="1:7">
      <c r="A188">
        <v>186</v>
      </c>
      <c r="B188">
        <v>0.7</v>
      </c>
      <c r="C188">
        <v>2.1</v>
      </c>
      <c r="D188">
        <v>1.2</v>
      </c>
      <c r="E188">
        <v>3.3</v>
      </c>
      <c r="F188">
        <v>2.4</v>
      </c>
      <c r="G188">
        <v>5.5</v>
      </c>
    </row>
    <row r="189" spans="1:7">
      <c r="A189">
        <v>187</v>
      </c>
      <c r="B189">
        <v>0.7</v>
      </c>
      <c r="C189">
        <v>2.1</v>
      </c>
      <c r="D189">
        <v>1.2</v>
      </c>
      <c r="E189">
        <v>3.3</v>
      </c>
      <c r="F189">
        <v>2.4</v>
      </c>
      <c r="G189">
        <v>5.5</v>
      </c>
    </row>
    <row r="190" spans="1:7">
      <c r="A190">
        <v>188</v>
      </c>
      <c r="B190">
        <v>0.7</v>
      </c>
      <c r="C190">
        <v>2.1</v>
      </c>
      <c r="D190">
        <v>1.2</v>
      </c>
      <c r="E190">
        <v>3.3</v>
      </c>
      <c r="F190">
        <v>2.4</v>
      </c>
      <c r="G190">
        <v>5.5</v>
      </c>
    </row>
    <row r="191" spans="1:7">
      <c r="A191">
        <v>189</v>
      </c>
      <c r="B191">
        <v>0.7</v>
      </c>
      <c r="C191">
        <v>2.1</v>
      </c>
      <c r="D191">
        <v>1.2</v>
      </c>
      <c r="E191">
        <v>3.3</v>
      </c>
      <c r="F191">
        <v>2.4</v>
      </c>
      <c r="G191">
        <v>5.5</v>
      </c>
    </row>
    <row r="192" spans="1:7">
      <c r="A192">
        <v>190</v>
      </c>
      <c r="B192">
        <v>0.7</v>
      </c>
      <c r="C192">
        <v>2.1</v>
      </c>
      <c r="D192">
        <v>1.2</v>
      </c>
      <c r="E192">
        <v>3.3</v>
      </c>
      <c r="F192">
        <v>2.4</v>
      </c>
      <c r="G192">
        <v>5.5</v>
      </c>
    </row>
    <row r="193" spans="1:7">
      <c r="A193">
        <v>191</v>
      </c>
      <c r="B193">
        <v>0.7</v>
      </c>
      <c r="C193">
        <v>2.1</v>
      </c>
      <c r="D193">
        <v>1.2</v>
      </c>
      <c r="E193">
        <v>3.3</v>
      </c>
      <c r="F193">
        <v>2.4</v>
      </c>
      <c r="G193">
        <v>5.5</v>
      </c>
    </row>
    <row r="194" spans="1:7">
      <c r="A194">
        <v>192</v>
      </c>
      <c r="B194">
        <v>0.7</v>
      </c>
      <c r="C194">
        <v>2.1</v>
      </c>
      <c r="D194">
        <v>1.2</v>
      </c>
      <c r="E194">
        <v>3.3</v>
      </c>
      <c r="F194">
        <v>2.4</v>
      </c>
      <c r="G194">
        <v>5.5</v>
      </c>
    </row>
    <row r="195" spans="1:7">
      <c r="A195">
        <v>193</v>
      </c>
      <c r="B195">
        <v>0.7</v>
      </c>
      <c r="C195">
        <v>2.1</v>
      </c>
      <c r="D195">
        <v>1.2</v>
      </c>
      <c r="E195">
        <v>3.3</v>
      </c>
      <c r="F195">
        <v>2.4</v>
      </c>
      <c r="G195">
        <v>5.5</v>
      </c>
    </row>
    <row r="196" spans="1:7">
      <c r="A196">
        <v>194</v>
      </c>
      <c r="B196">
        <v>0.7</v>
      </c>
      <c r="C196">
        <v>2.1</v>
      </c>
      <c r="D196">
        <v>1.2</v>
      </c>
      <c r="E196">
        <v>3.3</v>
      </c>
      <c r="F196">
        <v>2.4</v>
      </c>
      <c r="G196">
        <v>5.5</v>
      </c>
    </row>
    <row r="197" spans="1:7">
      <c r="A197">
        <v>195</v>
      </c>
      <c r="B197">
        <v>0.7</v>
      </c>
      <c r="C197">
        <v>2.1</v>
      </c>
      <c r="D197">
        <v>1.2</v>
      </c>
      <c r="E197">
        <v>3.3</v>
      </c>
      <c r="F197">
        <v>2.4</v>
      </c>
      <c r="G197">
        <v>5.5</v>
      </c>
    </row>
    <row r="198" spans="1:7">
      <c r="A198">
        <v>196</v>
      </c>
      <c r="B198">
        <v>0.7</v>
      </c>
      <c r="C198">
        <v>2.1</v>
      </c>
      <c r="D198">
        <v>1.2</v>
      </c>
      <c r="E198">
        <v>3.3</v>
      </c>
      <c r="F198">
        <v>2.4</v>
      </c>
      <c r="G198">
        <v>5.5</v>
      </c>
    </row>
    <row r="199" spans="1:7">
      <c r="A199">
        <v>197</v>
      </c>
      <c r="B199">
        <v>0.7</v>
      </c>
      <c r="C199">
        <v>2.1</v>
      </c>
      <c r="D199">
        <v>1.2</v>
      </c>
      <c r="E199">
        <v>3.3</v>
      </c>
      <c r="F199">
        <v>2.4</v>
      </c>
      <c r="G199">
        <v>5.5</v>
      </c>
    </row>
    <row r="200" spans="1:7">
      <c r="A200">
        <v>198</v>
      </c>
      <c r="B200">
        <v>0.7</v>
      </c>
      <c r="C200">
        <v>2.1</v>
      </c>
      <c r="D200">
        <v>1.2</v>
      </c>
      <c r="E200">
        <v>3.3</v>
      </c>
      <c r="F200">
        <v>2.4</v>
      </c>
      <c r="G200">
        <v>5.5</v>
      </c>
    </row>
    <row r="201" spans="1:7">
      <c r="A201">
        <v>199</v>
      </c>
      <c r="B201">
        <v>0.7</v>
      </c>
      <c r="C201">
        <v>2.1</v>
      </c>
      <c r="D201">
        <v>1.2</v>
      </c>
      <c r="E201">
        <v>3.3</v>
      </c>
      <c r="F201">
        <v>2.4</v>
      </c>
      <c r="G201">
        <v>5.5</v>
      </c>
    </row>
    <row r="202" spans="1:7">
      <c r="A202">
        <v>200</v>
      </c>
      <c r="B202">
        <v>0.7</v>
      </c>
      <c r="C202">
        <v>2.1</v>
      </c>
      <c r="D202">
        <v>1.2</v>
      </c>
      <c r="E202">
        <v>3.3</v>
      </c>
      <c r="F202">
        <v>2.4</v>
      </c>
      <c r="G202">
        <v>5.5</v>
      </c>
    </row>
    <row r="203" spans="1:7">
      <c r="A203">
        <v>201</v>
      </c>
      <c r="B203">
        <v>0.7</v>
      </c>
      <c r="C203">
        <v>2.1</v>
      </c>
      <c r="D203">
        <v>1.2</v>
      </c>
      <c r="E203">
        <v>3.3</v>
      </c>
      <c r="F203">
        <v>2.4</v>
      </c>
      <c r="G203">
        <v>5.5</v>
      </c>
    </row>
    <row r="204" spans="1:7">
      <c r="A204">
        <v>202</v>
      </c>
      <c r="B204">
        <v>0.7</v>
      </c>
      <c r="C204">
        <v>2.1</v>
      </c>
      <c r="D204">
        <v>1.2</v>
      </c>
      <c r="E204">
        <v>3.3</v>
      </c>
      <c r="F204">
        <v>2.4</v>
      </c>
      <c r="G204">
        <v>5.5</v>
      </c>
    </row>
    <row r="205" spans="1:7">
      <c r="A205">
        <v>203</v>
      </c>
      <c r="B205">
        <v>0.7</v>
      </c>
      <c r="C205">
        <v>2.1</v>
      </c>
      <c r="D205">
        <v>1.2</v>
      </c>
      <c r="E205">
        <v>3.3</v>
      </c>
      <c r="F205">
        <v>2.4</v>
      </c>
      <c r="G205">
        <v>5.5</v>
      </c>
    </row>
    <row r="206" spans="1:7">
      <c r="A206">
        <v>204</v>
      </c>
      <c r="B206">
        <v>0.7</v>
      </c>
      <c r="C206">
        <v>2.1</v>
      </c>
      <c r="D206">
        <v>1.2</v>
      </c>
      <c r="E206">
        <v>3.3</v>
      </c>
      <c r="F206">
        <v>2.4</v>
      </c>
      <c r="G206">
        <v>5.5</v>
      </c>
    </row>
    <row r="207" spans="1:7">
      <c r="A207">
        <v>205</v>
      </c>
      <c r="B207">
        <v>0.7</v>
      </c>
      <c r="C207">
        <v>2.1</v>
      </c>
      <c r="D207">
        <v>1.2</v>
      </c>
      <c r="E207">
        <v>3.3</v>
      </c>
      <c r="F207">
        <v>2.4</v>
      </c>
      <c r="G207">
        <v>5.5</v>
      </c>
    </row>
    <row r="208" spans="1:7">
      <c r="A208">
        <v>206</v>
      </c>
      <c r="B208">
        <v>0.7</v>
      </c>
      <c r="C208">
        <v>2.1</v>
      </c>
      <c r="D208">
        <v>1.2</v>
      </c>
      <c r="E208">
        <v>3.3</v>
      </c>
      <c r="F208">
        <v>2.4</v>
      </c>
      <c r="G208">
        <v>5.5</v>
      </c>
    </row>
    <row r="209" spans="1:7">
      <c r="A209">
        <v>207</v>
      </c>
      <c r="B209">
        <v>0.7</v>
      </c>
      <c r="C209">
        <v>2.1</v>
      </c>
      <c r="D209">
        <v>1.2</v>
      </c>
      <c r="E209">
        <v>3.3</v>
      </c>
      <c r="F209">
        <v>2.4</v>
      </c>
      <c r="G209">
        <v>5.5</v>
      </c>
    </row>
    <row r="210" spans="1:7">
      <c r="A210">
        <v>208</v>
      </c>
      <c r="B210">
        <v>0.7</v>
      </c>
      <c r="C210">
        <v>2.1</v>
      </c>
      <c r="D210">
        <v>1.2</v>
      </c>
      <c r="E210">
        <v>3.3</v>
      </c>
      <c r="F210">
        <v>2.4</v>
      </c>
      <c r="G210">
        <v>5.5</v>
      </c>
    </row>
    <row r="211" spans="1:7">
      <c r="A211">
        <v>209</v>
      </c>
      <c r="B211">
        <v>0.7</v>
      </c>
      <c r="C211">
        <v>2.1</v>
      </c>
      <c r="D211">
        <v>1.2</v>
      </c>
      <c r="E211">
        <v>3.3</v>
      </c>
      <c r="F211">
        <v>2.4</v>
      </c>
      <c r="G211">
        <v>5.5</v>
      </c>
    </row>
    <row r="212" spans="1:7">
      <c r="A212">
        <v>210</v>
      </c>
      <c r="B212">
        <v>0.7</v>
      </c>
      <c r="C212">
        <v>2.1</v>
      </c>
      <c r="D212">
        <v>1.2</v>
      </c>
      <c r="E212">
        <v>3.3</v>
      </c>
      <c r="F212">
        <v>2.4</v>
      </c>
      <c r="G212">
        <v>5.5</v>
      </c>
    </row>
    <row r="213" spans="1:7">
      <c r="A213">
        <v>211</v>
      </c>
      <c r="B213">
        <v>0.7</v>
      </c>
      <c r="C213">
        <v>2.1</v>
      </c>
      <c r="D213">
        <v>1.2</v>
      </c>
      <c r="E213">
        <v>3.3</v>
      </c>
      <c r="F213">
        <v>2.4</v>
      </c>
      <c r="G213">
        <v>5.5</v>
      </c>
    </row>
    <row r="214" spans="1:7">
      <c r="A214">
        <v>212</v>
      </c>
      <c r="B214">
        <v>0.7</v>
      </c>
      <c r="C214">
        <v>2.1</v>
      </c>
      <c r="D214">
        <v>1.2</v>
      </c>
      <c r="E214">
        <v>3.3</v>
      </c>
      <c r="F214">
        <v>2.4</v>
      </c>
      <c r="G214">
        <v>5.5</v>
      </c>
    </row>
    <row r="215" spans="1:7">
      <c r="A215">
        <v>213</v>
      </c>
      <c r="B215">
        <v>0.7</v>
      </c>
      <c r="C215">
        <v>2.1</v>
      </c>
      <c r="D215">
        <v>1.2</v>
      </c>
      <c r="E215">
        <v>3.3</v>
      </c>
      <c r="F215">
        <v>2.4</v>
      </c>
      <c r="G215">
        <v>5.5</v>
      </c>
    </row>
    <row r="216" spans="1:7">
      <c r="A216">
        <v>214</v>
      </c>
      <c r="B216">
        <v>0.7</v>
      </c>
      <c r="C216">
        <v>2.1</v>
      </c>
      <c r="D216">
        <v>1.2</v>
      </c>
      <c r="E216">
        <v>3.3</v>
      </c>
      <c r="F216">
        <v>2.4</v>
      </c>
      <c r="G216">
        <v>5.5</v>
      </c>
    </row>
    <row r="217" spans="1:7">
      <c r="A217">
        <v>215</v>
      </c>
      <c r="B217">
        <v>0.7</v>
      </c>
      <c r="C217">
        <v>2.1</v>
      </c>
      <c r="D217">
        <v>1.2</v>
      </c>
      <c r="E217">
        <v>3.3</v>
      </c>
      <c r="F217">
        <v>2.4</v>
      </c>
      <c r="G217">
        <v>5.5</v>
      </c>
    </row>
    <row r="218" spans="1:7">
      <c r="A218">
        <v>216</v>
      </c>
      <c r="B218">
        <v>0.7</v>
      </c>
      <c r="C218">
        <v>2.1</v>
      </c>
      <c r="D218">
        <v>1.2</v>
      </c>
      <c r="E218">
        <v>3.3</v>
      </c>
      <c r="F218">
        <v>2.4</v>
      </c>
      <c r="G218">
        <v>5.5</v>
      </c>
    </row>
    <row r="219" spans="1:7">
      <c r="A219">
        <v>217</v>
      </c>
      <c r="B219">
        <v>0.7</v>
      </c>
      <c r="C219">
        <v>2.1</v>
      </c>
      <c r="D219">
        <v>1.2</v>
      </c>
      <c r="E219">
        <v>3.3</v>
      </c>
      <c r="F219">
        <v>2.4</v>
      </c>
      <c r="G219">
        <v>5.5</v>
      </c>
    </row>
    <row r="220" spans="1:7">
      <c r="A220">
        <v>218</v>
      </c>
      <c r="B220">
        <v>0.7</v>
      </c>
      <c r="C220">
        <v>2.1</v>
      </c>
      <c r="D220">
        <v>1.2</v>
      </c>
      <c r="E220">
        <v>3.3</v>
      </c>
      <c r="F220">
        <v>2.4</v>
      </c>
      <c r="G220">
        <v>5.5</v>
      </c>
    </row>
    <row r="221" spans="1:7">
      <c r="A221">
        <v>219</v>
      </c>
      <c r="B221">
        <v>0.7</v>
      </c>
      <c r="C221">
        <v>2.1</v>
      </c>
      <c r="D221">
        <v>1.2</v>
      </c>
      <c r="E221">
        <v>3.3</v>
      </c>
      <c r="F221">
        <v>2.4</v>
      </c>
      <c r="G221">
        <v>5.5</v>
      </c>
    </row>
    <row r="222" spans="1:7">
      <c r="A222">
        <v>220</v>
      </c>
      <c r="B222">
        <v>0.7</v>
      </c>
      <c r="C222">
        <v>2.1</v>
      </c>
      <c r="D222">
        <v>1.2</v>
      </c>
      <c r="E222">
        <v>3.3</v>
      </c>
      <c r="F222">
        <v>2.4</v>
      </c>
      <c r="G222">
        <v>5.5</v>
      </c>
    </row>
    <row r="223" spans="1:7">
      <c r="A223">
        <v>221</v>
      </c>
      <c r="B223">
        <v>0.7</v>
      </c>
      <c r="C223">
        <v>2.1</v>
      </c>
      <c r="D223">
        <v>1.2</v>
      </c>
      <c r="E223">
        <v>3.3</v>
      </c>
      <c r="F223">
        <v>2.4</v>
      </c>
      <c r="G223">
        <v>5.5</v>
      </c>
    </row>
    <row r="224" spans="1:7">
      <c r="A224">
        <v>222</v>
      </c>
      <c r="B224">
        <v>0.7</v>
      </c>
      <c r="C224">
        <v>2.1</v>
      </c>
      <c r="D224">
        <v>1.2</v>
      </c>
      <c r="E224">
        <v>3.3</v>
      </c>
      <c r="F224">
        <v>2.4</v>
      </c>
      <c r="G224">
        <v>5.5</v>
      </c>
    </row>
    <row r="225" spans="1:7">
      <c r="A225">
        <v>223</v>
      </c>
      <c r="B225">
        <v>0.7</v>
      </c>
      <c r="C225">
        <v>2.1</v>
      </c>
      <c r="D225">
        <v>1.2</v>
      </c>
      <c r="E225">
        <v>3.3</v>
      </c>
      <c r="F225">
        <v>2.4</v>
      </c>
      <c r="G225">
        <v>5.5</v>
      </c>
    </row>
    <row r="226" spans="1:7">
      <c r="A226">
        <v>224</v>
      </c>
      <c r="B226">
        <v>0.7</v>
      </c>
      <c r="C226">
        <v>2.1</v>
      </c>
      <c r="D226">
        <v>1.2</v>
      </c>
      <c r="E226">
        <v>3.3</v>
      </c>
      <c r="F226">
        <v>2.4</v>
      </c>
      <c r="G226">
        <v>5.5</v>
      </c>
    </row>
    <row r="227" spans="1:7">
      <c r="A227">
        <v>225</v>
      </c>
      <c r="B227">
        <v>0.7</v>
      </c>
      <c r="C227">
        <v>2.1</v>
      </c>
      <c r="D227">
        <v>1.2</v>
      </c>
      <c r="E227">
        <v>3.3</v>
      </c>
      <c r="F227">
        <v>2.4</v>
      </c>
      <c r="G227">
        <v>5.5</v>
      </c>
    </row>
    <row r="228" spans="1:7">
      <c r="A228">
        <v>226</v>
      </c>
      <c r="B228">
        <v>0.7</v>
      </c>
      <c r="C228">
        <v>2.1</v>
      </c>
      <c r="D228">
        <v>1.2</v>
      </c>
      <c r="E228">
        <v>3.3</v>
      </c>
      <c r="F228">
        <v>2.4</v>
      </c>
      <c r="G228">
        <v>5.5</v>
      </c>
    </row>
    <row r="229" spans="1:7">
      <c r="A229">
        <v>227</v>
      </c>
      <c r="B229">
        <v>0.7</v>
      </c>
      <c r="C229">
        <v>2.1</v>
      </c>
      <c r="D229">
        <v>1.2</v>
      </c>
      <c r="E229">
        <v>3.3</v>
      </c>
      <c r="F229">
        <v>2.4</v>
      </c>
      <c r="G229">
        <v>5.5</v>
      </c>
    </row>
    <row r="230" spans="1:7">
      <c r="A230">
        <v>228</v>
      </c>
      <c r="B230">
        <v>0.7</v>
      </c>
      <c r="C230">
        <v>2.1</v>
      </c>
      <c r="D230">
        <v>1.2</v>
      </c>
      <c r="E230">
        <v>3.3</v>
      </c>
      <c r="F230">
        <v>2.4</v>
      </c>
      <c r="G230">
        <v>5.5</v>
      </c>
    </row>
    <row r="231" spans="1:7">
      <c r="A231">
        <v>229</v>
      </c>
      <c r="B231">
        <v>0.7</v>
      </c>
      <c r="C231">
        <v>2.1</v>
      </c>
      <c r="D231">
        <v>1.2</v>
      </c>
      <c r="E231">
        <v>3.3</v>
      </c>
      <c r="F231">
        <v>2.4</v>
      </c>
      <c r="G231">
        <v>5.5</v>
      </c>
    </row>
    <row r="232" spans="1:7">
      <c r="A232">
        <v>230</v>
      </c>
      <c r="B232">
        <v>0.7</v>
      </c>
      <c r="C232">
        <v>2.1</v>
      </c>
      <c r="D232">
        <v>1.2</v>
      </c>
      <c r="E232">
        <v>3.3</v>
      </c>
      <c r="F232">
        <v>2.4</v>
      </c>
      <c r="G232">
        <v>5.5</v>
      </c>
    </row>
    <row r="233" spans="1:7">
      <c r="A233">
        <v>231</v>
      </c>
      <c r="B233">
        <v>0.7</v>
      </c>
      <c r="C233">
        <v>2.1</v>
      </c>
      <c r="D233">
        <v>1.2</v>
      </c>
      <c r="E233">
        <v>3.3</v>
      </c>
      <c r="F233">
        <v>2.4</v>
      </c>
      <c r="G233">
        <v>5.5</v>
      </c>
    </row>
    <row r="234" spans="1:7">
      <c r="A234">
        <v>232</v>
      </c>
      <c r="B234">
        <v>0.7</v>
      </c>
      <c r="C234">
        <v>2.1</v>
      </c>
      <c r="D234">
        <v>1.2</v>
      </c>
      <c r="E234">
        <v>3.3</v>
      </c>
      <c r="F234">
        <v>2.4</v>
      </c>
      <c r="G234">
        <v>5.5</v>
      </c>
    </row>
    <row r="235" spans="1:7">
      <c r="A235">
        <v>233</v>
      </c>
      <c r="B235">
        <v>0.7</v>
      </c>
      <c r="C235">
        <v>2.1</v>
      </c>
      <c r="D235">
        <v>1.2</v>
      </c>
      <c r="E235">
        <v>3.3</v>
      </c>
      <c r="F235">
        <v>2.4</v>
      </c>
      <c r="G235">
        <v>5.5</v>
      </c>
    </row>
    <row r="236" spans="1:7">
      <c r="A236">
        <v>234</v>
      </c>
      <c r="B236">
        <v>0.7</v>
      </c>
      <c r="C236">
        <v>2.1</v>
      </c>
      <c r="D236">
        <v>1.2</v>
      </c>
      <c r="E236">
        <v>3.3</v>
      </c>
      <c r="F236">
        <v>2.4</v>
      </c>
      <c r="G236">
        <v>5.5</v>
      </c>
    </row>
    <row r="237" spans="1:7">
      <c r="A237">
        <v>235</v>
      </c>
      <c r="B237">
        <v>0.7</v>
      </c>
      <c r="C237">
        <v>2.1</v>
      </c>
      <c r="D237">
        <v>1.2</v>
      </c>
      <c r="E237">
        <v>3.3</v>
      </c>
      <c r="F237">
        <v>2.4</v>
      </c>
      <c r="G237">
        <v>5.5</v>
      </c>
    </row>
    <row r="238" spans="1:7">
      <c r="A238">
        <v>236</v>
      </c>
      <c r="B238">
        <v>0.7</v>
      </c>
      <c r="C238">
        <v>2.1</v>
      </c>
      <c r="D238">
        <v>1.2</v>
      </c>
      <c r="E238">
        <v>3.3</v>
      </c>
      <c r="F238">
        <v>2.4</v>
      </c>
      <c r="G238">
        <v>5.5</v>
      </c>
    </row>
    <row r="239" spans="1:7">
      <c r="A239">
        <v>237</v>
      </c>
      <c r="B239">
        <v>0.7</v>
      </c>
      <c r="C239">
        <v>2.1</v>
      </c>
      <c r="D239">
        <v>1.2</v>
      </c>
      <c r="E239">
        <v>3.3</v>
      </c>
      <c r="F239">
        <v>2.4</v>
      </c>
      <c r="G239">
        <v>5.5</v>
      </c>
    </row>
    <row r="240" spans="1:7">
      <c r="A240">
        <v>238</v>
      </c>
      <c r="B240">
        <v>0.7</v>
      </c>
      <c r="C240">
        <v>2.1</v>
      </c>
      <c r="D240">
        <v>1.2</v>
      </c>
      <c r="E240">
        <v>3.3</v>
      </c>
      <c r="F240">
        <v>2.4</v>
      </c>
      <c r="G240">
        <v>5.5</v>
      </c>
    </row>
    <row r="241" spans="1:7">
      <c r="A241">
        <v>239</v>
      </c>
      <c r="B241">
        <v>0.7</v>
      </c>
      <c r="C241">
        <v>2.1</v>
      </c>
      <c r="D241">
        <v>1.2</v>
      </c>
      <c r="E241">
        <v>3.3</v>
      </c>
      <c r="F241">
        <v>2.4</v>
      </c>
      <c r="G241">
        <v>5.5</v>
      </c>
    </row>
    <row r="242" spans="1:7">
      <c r="A242">
        <v>240</v>
      </c>
      <c r="B242">
        <v>0.7</v>
      </c>
      <c r="C242">
        <v>2.1</v>
      </c>
      <c r="D242">
        <v>1.2</v>
      </c>
      <c r="E242">
        <v>3.3</v>
      </c>
      <c r="F242">
        <v>2.4</v>
      </c>
      <c r="G242">
        <v>5.5</v>
      </c>
    </row>
    <row r="243" spans="1:7">
      <c r="A243">
        <v>241</v>
      </c>
      <c r="B243">
        <v>0.7</v>
      </c>
      <c r="C243">
        <v>2.1</v>
      </c>
      <c r="D243">
        <v>1.2</v>
      </c>
      <c r="E243">
        <v>3.3</v>
      </c>
      <c r="F243">
        <v>2.4</v>
      </c>
      <c r="G243">
        <v>5.5</v>
      </c>
    </row>
    <row r="244" spans="1:7">
      <c r="A244">
        <v>242</v>
      </c>
      <c r="B244">
        <v>0.7</v>
      </c>
      <c r="C244">
        <v>2.1</v>
      </c>
      <c r="D244">
        <v>1.2</v>
      </c>
      <c r="E244">
        <v>3.3</v>
      </c>
      <c r="F244">
        <v>2.4</v>
      </c>
      <c r="G244">
        <v>5.5</v>
      </c>
    </row>
    <row r="245" spans="1:7">
      <c r="A245">
        <v>243</v>
      </c>
      <c r="B245">
        <v>0.7</v>
      </c>
      <c r="C245">
        <v>2.1</v>
      </c>
      <c r="D245">
        <v>1.2</v>
      </c>
      <c r="E245">
        <v>3.3</v>
      </c>
      <c r="F245">
        <v>2.4</v>
      </c>
      <c r="G245">
        <v>5.5</v>
      </c>
    </row>
    <row r="246" spans="1:7">
      <c r="A246">
        <v>244</v>
      </c>
      <c r="B246">
        <v>0.7</v>
      </c>
      <c r="C246">
        <v>2.1</v>
      </c>
      <c r="D246">
        <v>1.2</v>
      </c>
      <c r="E246">
        <v>3.3</v>
      </c>
      <c r="F246">
        <v>2.4</v>
      </c>
      <c r="G246">
        <v>5.5</v>
      </c>
    </row>
    <row r="247" spans="1:7">
      <c r="A247">
        <v>245</v>
      </c>
      <c r="B247">
        <v>0.7</v>
      </c>
      <c r="C247">
        <v>2.1</v>
      </c>
      <c r="D247">
        <v>1.2</v>
      </c>
      <c r="E247">
        <v>3.3</v>
      </c>
      <c r="F247">
        <v>2.4</v>
      </c>
      <c r="G247">
        <v>5.5</v>
      </c>
    </row>
    <row r="248" spans="1:7">
      <c r="A248">
        <v>246</v>
      </c>
      <c r="B248">
        <v>0.7</v>
      </c>
      <c r="C248">
        <v>2.1</v>
      </c>
      <c r="D248">
        <v>1.2</v>
      </c>
      <c r="E248">
        <v>3.3</v>
      </c>
      <c r="F248">
        <v>2.4</v>
      </c>
      <c r="G248">
        <v>5.5</v>
      </c>
    </row>
    <row r="249" spans="1:7">
      <c r="A249">
        <v>247</v>
      </c>
      <c r="B249">
        <v>0.7</v>
      </c>
      <c r="C249">
        <v>2.1</v>
      </c>
      <c r="D249">
        <v>1.2</v>
      </c>
      <c r="E249">
        <v>3.3</v>
      </c>
      <c r="F249">
        <v>2.4</v>
      </c>
      <c r="G249">
        <v>5.5</v>
      </c>
    </row>
    <row r="250" spans="1:7">
      <c r="A250">
        <v>248</v>
      </c>
      <c r="B250">
        <v>0.7</v>
      </c>
      <c r="C250">
        <v>2.1</v>
      </c>
      <c r="D250">
        <v>1.2</v>
      </c>
      <c r="E250">
        <v>3.3</v>
      </c>
      <c r="F250">
        <v>2.4</v>
      </c>
      <c r="G250">
        <v>5.5</v>
      </c>
    </row>
    <row r="251" spans="1:7">
      <c r="A251">
        <v>249</v>
      </c>
      <c r="B251">
        <v>0.7</v>
      </c>
      <c r="C251">
        <v>2.1</v>
      </c>
      <c r="D251">
        <v>1.2</v>
      </c>
      <c r="E251">
        <v>3.3</v>
      </c>
      <c r="F251">
        <v>2.4</v>
      </c>
      <c r="G251">
        <v>5.5</v>
      </c>
    </row>
    <row r="252" spans="1:7">
      <c r="A252">
        <v>250</v>
      </c>
      <c r="B252">
        <v>0.7</v>
      </c>
      <c r="C252">
        <v>2.1</v>
      </c>
      <c r="D252">
        <v>1.2</v>
      </c>
      <c r="E252">
        <v>3.3</v>
      </c>
      <c r="F252">
        <v>2.4</v>
      </c>
      <c r="G252">
        <v>5.5</v>
      </c>
    </row>
    <row r="253" spans="1:7">
      <c r="A253">
        <v>251</v>
      </c>
      <c r="B253">
        <v>0.7</v>
      </c>
      <c r="C253">
        <v>2.1</v>
      </c>
      <c r="D253">
        <v>1.2</v>
      </c>
      <c r="E253">
        <v>3.3</v>
      </c>
      <c r="F253">
        <v>2.4</v>
      </c>
      <c r="G253">
        <v>5.5</v>
      </c>
    </row>
    <row r="254" spans="1:7">
      <c r="A254">
        <v>252</v>
      </c>
      <c r="B254">
        <v>0.7</v>
      </c>
      <c r="C254">
        <v>2.1</v>
      </c>
      <c r="D254">
        <v>1.2</v>
      </c>
      <c r="E254">
        <v>3.3</v>
      </c>
      <c r="F254">
        <v>2.4</v>
      </c>
      <c r="G254">
        <v>5.5</v>
      </c>
    </row>
    <row r="255" spans="1:7">
      <c r="A255">
        <v>253</v>
      </c>
      <c r="B255">
        <v>0.7</v>
      </c>
      <c r="C255">
        <v>2.1</v>
      </c>
      <c r="D255">
        <v>1.2</v>
      </c>
      <c r="E255">
        <v>3.3</v>
      </c>
      <c r="F255">
        <v>2.4</v>
      </c>
      <c r="G255">
        <v>5.5</v>
      </c>
    </row>
    <row r="256" spans="1:7">
      <c r="A256">
        <v>254</v>
      </c>
      <c r="B256">
        <v>0.7</v>
      </c>
      <c r="C256">
        <v>2.1</v>
      </c>
      <c r="D256">
        <v>1.2</v>
      </c>
      <c r="E256">
        <v>3.3</v>
      </c>
      <c r="F256">
        <v>2.4</v>
      </c>
      <c r="G256">
        <v>5.5</v>
      </c>
    </row>
    <row r="257" spans="1:7">
      <c r="A257">
        <v>255</v>
      </c>
      <c r="B257">
        <v>0.7</v>
      </c>
      <c r="C257">
        <v>2.1</v>
      </c>
      <c r="D257">
        <v>1.2</v>
      </c>
      <c r="E257">
        <v>3.3</v>
      </c>
      <c r="F257">
        <v>2.4</v>
      </c>
      <c r="G257">
        <v>5.5</v>
      </c>
    </row>
    <row r="258" spans="1:7">
      <c r="A258">
        <v>256</v>
      </c>
      <c r="B258">
        <v>0.7</v>
      </c>
      <c r="C258">
        <v>2.1</v>
      </c>
      <c r="D258">
        <v>1.2</v>
      </c>
      <c r="E258">
        <v>3.3</v>
      </c>
      <c r="F258">
        <v>2.4</v>
      </c>
      <c r="G258">
        <v>5.5</v>
      </c>
    </row>
    <row r="259" spans="1:7">
      <c r="A259">
        <v>257</v>
      </c>
      <c r="B259">
        <v>0.7</v>
      </c>
      <c r="C259">
        <v>2.1</v>
      </c>
      <c r="D259">
        <v>1.2</v>
      </c>
      <c r="E259">
        <v>3.3</v>
      </c>
      <c r="F259">
        <v>2.4</v>
      </c>
      <c r="G259">
        <v>5.5</v>
      </c>
    </row>
    <row r="260" spans="1:7">
      <c r="A260">
        <v>258</v>
      </c>
      <c r="B260">
        <v>0.7</v>
      </c>
      <c r="C260">
        <v>2.1</v>
      </c>
      <c r="D260">
        <v>1.2</v>
      </c>
      <c r="E260">
        <v>3.3</v>
      </c>
      <c r="F260">
        <v>2.4</v>
      </c>
      <c r="G260">
        <v>5.5</v>
      </c>
    </row>
    <row r="261" spans="1:7">
      <c r="A261">
        <v>259</v>
      </c>
      <c r="B261">
        <v>0.7</v>
      </c>
      <c r="C261">
        <v>2.1</v>
      </c>
      <c r="D261">
        <v>1.2</v>
      </c>
      <c r="E261">
        <v>3.3</v>
      </c>
      <c r="F261">
        <v>2.4</v>
      </c>
      <c r="G261">
        <v>5.5</v>
      </c>
    </row>
    <row r="262" spans="1:7">
      <c r="A262">
        <v>260</v>
      </c>
      <c r="B262">
        <v>0.7</v>
      </c>
      <c r="C262">
        <v>2.1</v>
      </c>
      <c r="D262">
        <v>1.2</v>
      </c>
      <c r="E262">
        <v>3.3</v>
      </c>
      <c r="F262">
        <v>2.4</v>
      </c>
      <c r="G262">
        <v>5.5</v>
      </c>
    </row>
    <row r="263" spans="1:7">
      <c r="A263">
        <v>261</v>
      </c>
      <c r="B263">
        <v>0.7</v>
      </c>
      <c r="C263">
        <v>2.1</v>
      </c>
      <c r="D263">
        <v>1.2</v>
      </c>
      <c r="E263">
        <v>3.3</v>
      </c>
      <c r="F263">
        <v>2.4</v>
      </c>
      <c r="G263">
        <v>5.5</v>
      </c>
    </row>
    <row r="264" spans="1:7">
      <c r="A264">
        <v>262</v>
      </c>
      <c r="B264">
        <v>0.7</v>
      </c>
      <c r="C264">
        <v>2.1</v>
      </c>
      <c r="D264">
        <v>1.2</v>
      </c>
      <c r="E264">
        <v>3.3</v>
      </c>
      <c r="F264">
        <v>2.4</v>
      </c>
      <c r="G264">
        <v>5.5</v>
      </c>
    </row>
    <row r="265" spans="1:7">
      <c r="A265">
        <v>263</v>
      </c>
      <c r="B265">
        <v>0.7</v>
      </c>
      <c r="C265">
        <v>2.1</v>
      </c>
      <c r="D265">
        <v>1.2</v>
      </c>
      <c r="E265">
        <v>3.3</v>
      </c>
      <c r="F265">
        <v>2.4</v>
      </c>
      <c r="G265">
        <v>5.5</v>
      </c>
    </row>
    <row r="266" spans="1:7">
      <c r="A266">
        <v>264</v>
      </c>
      <c r="B266">
        <v>0.7</v>
      </c>
      <c r="C266">
        <v>2.1</v>
      </c>
      <c r="D266">
        <v>1.2</v>
      </c>
      <c r="E266">
        <v>3.3</v>
      </c>
      <c r="F266">
        <v>2.4</v>
      </c>
      <c r="G266">
        <v>5.5</v>
      </c>
    </row>
    <row r="267" spans="1:7">
      <c r="A267">
        <v>265</v>
      </c>
      <c r="B267">
        <v>0.7</v>
      </c>
      <c r="C267">
        <v>2.1</v>
      </c>
      <c r="D267">
        <v>1.2</v>
      </c>
      <c r="E267">
        <v>3.3</v>
      </c>
      <c r="F267">
        <v>2.4</v>
      </c>
      <c r="G267">
        <v>5.5</v>
      </c>
    </row>
    <row r="268" spans="1:7">
      <c r="A268">
        <v>266</v>
      </c>
      <c r="B268">
        <v>0.7</v>
      </c>
      <c r="C268">
        <v>2.1</v>
      </c>
      <c r="D268">
        <v>1.2</v>
      </c>
      <c r="E268">
        <v>3.3</v>
      </c>
      <c r="F268">
        <v>2.4</v>
      </c>
      <c r="G268">
        <v>5.5</v>
      </c>
    </row>
    <row r="269" spans="1:7">
      <c r="A269">
        <v>267</v>
      </c>
      <c r="B269">
        <v>0.7</v>
      </c>
      <c r="C269">
        <v>2.1</v>
      </c>
      <c r="D269">
        <v>1.2</v>
      </c>
      <c r="E269">
        <v>3.3</v>
      </c>
      <c r="F269">
        <v>2.4</v>
      </c>
      <c r="G269">
        <v>5.5</v>
      </c>
    </row>
    <row r="270" spans="1:7">
      <c r="A270">
        <v>268</v>
      </c>
      <c r="B270">
        <v>0.7</v>
      </c>
      <c r="C270">
        <v>2.1</v>
      </c>
      <c r="D270">
        <v>1.2</v>
      </c>
      <c r="E270">
        <v>3.3</v>
      </c>
      <c r="F270">
        <v>2.4</v>
      </c>
      <c r="G270">
        <v>5.5</v>
      </c>
    </row>
    <row r="271" spans="1:7">
      <c r="A271">
        <v>269</v>
      </c>
      <c r="B271">
        <v>0.7</v>
      </c>
      <c r="C271">
        <v>2.1</v>
      </c>
      <c r="D271">
        <v>1.2</v>
      </c>
      <c r="E271">
        <v>3.3</v>
      </c>
      <c r="F271">
        <v>2.4</v>
      </c>
      <c r="G271">
        <v>5.5</v>
      </c>
    </row>
    <row r="272" spans="1:7">
      <c r="A272">
        <v>270</v>
      </c>
      <c r="B272">
        <v>0.7</v>
      </c>
      <c r="C272">
        <v>2.1</v>
      </c>
      <c r="D272">
        <v>1.2</v>
      </c>
      <c r="E272">
        <v>3.3</v>
      </c>
      <c r="F272">
        <v>2.4</v>
      </c>
      <c r="G272">
        <v>5.5</v>
      </c>
    </row>
    <row r="273" spans="1:7">
      <c r="A273">
        <v>271</v>
      </c>
      <c r="B273">
        <v>0.7</v>
      </c>
      <c r="C273">
        <v>2.1</v>
      </c>
      <c r="D273">
        <v>1.2</v>
      </c>
      <c r="E273">
        <v>3.3</v>
      </c>
      <c r="F273">
        <v>2.4</v>
      </c>
      <c r="G273">
        <v>5.5</v>
      </c>
    </row>
    <row r="274" spans="1:7">
      <c r="A274">
        <v>272</v>
      </c>
      <c r="B274">
        <v>0.7</v>
      </c>
      <c r="C274">
        <v>2.1</v>
      </c>
      <c r="D274">
        <v>1.2</v>
      </c>
      <c r="E274">
        <v>3.3</v>
      </c>
      <c r="F274">
        <v>2.4</v>
      </c>
      <c r="G274">
        <v>5.5</v>
      </c>
    </row>
    <row r="275" spans="1:7">
      <c r="A275">
        <v>273</v>
      </c>
      <c r="B275">
        <v>0.7</v>
      </c>
      <c r="C275">
        <v>2.1</v>
      </c>
      <c r="D275">
        <v>1.2</v>
      </c>
      <c r="E275">
        <v>3.3</v>
      </c>
      <c r="F275">
        <v>2.4</v>
      </c>
      <c r="G275">
        <v>5.5</v>
      </c>
    </row>
    <row r="276" spans="1:7">
      <c r="A276">
        <v>274</v>
      </c>
      <c r="B276">
        <v>0.7</v>
      </c>
      <c r="C276">
        <v>2.1</v>
      </c>
      <c r="D276">
        <v>1.2</v>
      </c>
      <c r="E276">
        <v>3.3</v>
      </c>
      <c r="F276">
        <v>2.4</v>
      </c>
      <c r="G276">
        <v>5.5</v>
      </c>
    </row>
    <row r="277" spans="1:7">
      <c r="A277">
        <v>275</v>
      </c>
      <c r="B277">
        <v>0.7</v>
      </c>
      <c r="C277">
        <v>2.1</v>
      </c>
      <c r="D277">
        <v>1.2</v>
      </c>
      <c r="E277">
        <v>3.3</v>
      </c>
      <c r="F277">
        <v>2.4</v>
      </c>
      <c r="G277">
        <v>5.5</v>
      </c>
    </row>
    <row r="278" spans="1:7">
      <c r="A278">
        <v>276</v>
      </c>
      <c r="B278">
        <v>0.7</v>
      </c>
      <c r="C278">
        <v>2.1</v>
      </c>
      <c r="D278">
        <v>1.2</v>
      </c>
      <c r="E278">
        <v>3.3</v>
      </c>
      <c r="F278">
        <v>2.4</v>
      </c>
      <c r="G278">
        <v>5.5</v>
      </c>
    </row>
    <row r="279" spans="1:7">
      <c r="A279">
        <v>277</v>
      </c>
      <c r="B279">
        <v>0.7</v>
      </c>
      <c r="C279">
        <v>2.1</v>
      </c>
      <c r="D279">
        <v>1.2</v>
      </c>
      <c r="E279">
        <v>3.3</v>
      </c>
      <c r="F279">
        <v>2.4</v>
      </c>
      <c r="G279">
        <v>5.5</v>
      </c>
    </row>
    <row r="280" spans="1:7">
      <c r="A280">
        <v>278</v>
      </c>
      <c r="B280">
        <v>0.7</v>
      </c>
      <c r="C280">
        <v>2.1</v>
      </c>
      <c r="D280">
        <v>1.2</v>
      </c>
      <c r="E280">
        <v>3.3</v>
      </c>
      <c r="F280">
        <v>2.4</v>
      </c>
      <c r="G280">
        <v>5.5</v>
      </c>
    </row>
    <row r="281" spans="1:7">
      <c r="A281">
        <v>279</v>
      </c>
      <c r="B281">
        <v>0.7</v>
      </c>
      <c r="C281">
        <v>2.1</v>
      </c>
      <c r="D281">
        <v>1.2</v>
      </c>
      <c r="E281">
        <v>3.3</v>
      </c>
      <c r="F281">
        <v>2.4</v>
      </c>
      <c r="G281">
        <v>5.5</v>
      </c>
    </row>
    <row r="282" spans="1:7">
      <c r="A282">
        <v>280</v>
      </c>
      <c r="B282">
        <v>0.7</v>
      </c>
      <c r="C282">
        <v>2.1</v>
      </c>
      <c r="D282">
        <v>1.2</v>
      </c>
      <c r="E282">
        <v>3.3</v>
      </c>
      <c r="F282">
        <v>2.4</v>
      </c>
      <c r="G282">
        <v>5.5</v>
      </c>
    </row>
    <row r="283" spans="1:7">
      <c r="A283">
        <v>281</v>
      </c>
      <c r="B283">
        <v>0.7</v>
      </c>
      <c r="C283">
        <v>2.1</v>
      </c>
      <c r="D283">
        <v>1.2</v>
      </c>
      <c r="E283">
        <v>3.3</v>
      </c>
      <c r="F283">
        <v>2.4</v>
      </c>
      <c r="G283">
        <v>5.5</v>
      </c>
    </row>
    <row r="284" spans="1:7">
      <c r="A284">
        <v>282</v>
      </c>
      <c r="B284">
        <v>0.7</v>
      </c>
      <c r="C284">
        <v>2.1</v>
      </c>
      <c r="D284">
        <v>1.2</v>
      </c>
      <c r="E284">
        <v>3.3</v>
      </c>
      <c r="F284">
        <v>2.4</v>
      </c>
      <c r="G284">
        <v>5.5</v>
      </c>
    </row>
    <row r="285" spans="1:7">
      <c r="A285">
        <v>283</v>
      </c>
      <c r="B285">
        <v>0.7</v>
      </c>
      <c r="C285">
        <v>2.1</v>
      </c>
      <c r="D285">
        <v>1.2</v>
      </c>
      <c r="E285">
        <v>3.3</v>
      </c>
      <c r="F285">
        <v>2.4</v>
      </c>
      <c r="G285">
        <v>5.5</v>
      </c>
    </row>
    <row r="286" spans="1:7">
      <c r="A286">
        <v>284</v>
      </c>
      <c r="B286">
        <v>0.7</v>
      </c>
      <c r="C286">
        <v>2.1</v>
      </c>
      <c r="D286">
        <v>1.2</v>
      </c>
      <c r="E286">
        <v>3.3</v>
      </c>
      <c r="F286">
        <v>2.4</v>
      </c>
      <c r="G286">
        <v>5.5</v>
      </c>
    </row>
    <row r="287" spans="1:7">
      <c r="A287">
        <v>285</v>
      </c>
      <c r="B287">
        <v>0.7</v>
      </c>
      <c r="C287">
        <v>2.1</v>
      </c>
      <c r="D287">
        <v>1.2</v>
      </c>
      <c r="E287">
        <v>3.3</v>
      </c>
      <c r="F287">
        <v>2.4</v>
      </c>
      <c r="G287">
        <v>5.5</v>
      </c>
    </row>
    <row r="288" spans="1:7">
      <c r="A288">
        <v>286</v>
      </c>
      <c r="B288">
        <v>0.7</v>
      </c>
      <c r="C288">
        <v>2.1</v>
      </c>
      <c r="D288">
        <v>1.2</v>
      </c>
      <c r="E288">
        <v>3.3</v>
      </c>
      <c r="F288">
        <v>2.4</v>
      </c>
      <c r="G288">
        <v>5.5</v>
      </c>
    </row>
    <row r="289" spans="1:7">
      <c r="A289">
        <v>287</v>
      </c>
      <c r="B289">
        <v>0.7</v>
      </c>
      <c r="C289">
        <v>2.1</v>
      </c>
      <c r="D289">
        <v>1.2</v>
      </c>
      <c r="E289">
        <v>3.3</v>
      </c>
      <c r="F289">
        <v>2.4</v>
      </c>
      <c r="G289">
        <v>5.5</v>
      </c>
    </row>
    <row r="290" spans="1:7">
      <c r="A290">
        <v>288</v>
      </c>
      <c r="B290">
        <v>0.7</v>
      </c>
      <c r="C290">
        <v>2.1</v>
      </c>
      <c r="D290">
        <v>1.2</v>
      </c>
      <c r="E290">
        <v>3.3</v>
      </c>
      <c r="F290">
        <v>2.4</v>
      </c>
      <c r="G290">
        <v>5.5</v>
      </c>
    </row>
    <row r="291" spans="1:7">
      <c r="A291">
        <v>289</v>
      </c>
      <c r="B291">
        <v>0.7</v>
      </c>
      <c r="C291">
        <v>2.1</v>
      </c>
      <c r="D291">
        <v>1.2</v>
      </c>
      <c r="E291">
        <v>3.3</v>
      </c>
      <c r="F291">
        <v>2.4</v>
      </c>
      <c r="G291">
        <v>5.5</v>
      </c>
    </row>
    <row r="292" spans="1:7">
      <c r="A292">
        <v>290</v>
      </c>
      <c r="B292">
        <v>0.7</v>
      </c>
      <c r="C292">
        <v>2.1</v>
      </c>
      <c r="D292">
        <v>1.2</v>
      </c>
      <c r="E292">
        <v>3.3</v>
      </c>
      <c r="F292">
        <v>2.4</v>
      </c>
      <c r="G292">
        <v>5.5</v>
      </c>
    </row>
    <row r="293" spans="1:7">
      <c r="A293">
        <v>291</v>
      </c>
      <c r="B293">
        <v>0.7</v>
      </c>
      <c r="C293">
        <v>2.1</v>
      </c>
      <c r="D293">
        <v>1.2</v>
      </c>
      <c r="E293">
        <v>3.3</v>
      </c>
      <c r="F293">
        <v>2.4</v>
      </c>
      <c r="G293">
        <v>5.5</v>
      </c>
    </row>
    <row r="294" spans="1:7">
      <c r="A294">
        <v>292</v>
      </c>
      <c r="B294">
        <v>0.7</v>
      </c>
      <c r="C294">
        <v>2.1</v>
      </c>
      <c r="D294">
        <v>1.2</v>
      </c>
      <c r="E294">
        <v>3.3</v>
      </c>
      <c r="F294">
        <v>2.4</v>
      </c>
      <c r="G294">
        <v>5.5</v>
      </c>
    </row>
    <row r="295" spans="1:7">
      <c r="A295">
        <v>293</v>
      </c>
      <c r="B295">
        <v>0.7</v>
      </c>
      <c r="C295">
        <v>2.1</v>
      </c>
      <c r="D295">
        <v>1.2</v>
      </c>
      <c r="E295">
        <v>3.3</v>
      </c>
      <c r="F295">
        <v>2.4</v>
      </c>
      <c r="G295">
        <v>5.5</v>
      </c>
    </row>
    <row r="296" spans="1:7">
      <c r="A296">
        <v>294</v>
      </c>
      <c r="B296">
        <v>0.7</v>
      </c>
      <c r="C296">
        <v>2.1</v>
      </c>
      <c r="D296">
        <v>1.2</v>
      </c>
      <c r="E296">
        <v>3.3</v>
      </c>
      <c r="F296">
        <v>2.4</v>
      </c>
      <c r="G296">
        <v>5.5</v>
      </c>
    </row>
    <row r="297" spans="1:7">
      <c r="A297">
        <v>295</v>
      </c>
      <c r="B297">
        <v>0.7</v>
      </c>
      <c r="C297">
        <v>2.1</v>
      </c>
      <c r="D297">
        <v>1.2</v>
      </c>
      <c r="E297">
        <v>3.3</v>
      </c>
      <c r="F297">
        <v>2.4</v>
      </c>
      <c r="G297">
        <v>5.5</v>
      </c>
    </row>
    <row r="298" spans="1:7">
      <c r="A298">
        <v>296</v>
      </c>
      <c r="B298">
        <v>0.7</v>
      </c>
      <c r="C298">
        <v>2.1</v>
      </c>
      <c r="D298">
        <v>1.2</v>
      </c>
      <c r="E298">
        <v>3.3</v>
      </c>
      <c r="F298">
        <v>2.4</v>
      </c>
      <c r="G298">
        <v>5.5</v>
      </c>
    </row>
    <row r="299" spans="1:7">
      <c r="A299">
        <v>297</v>
      </c>
      <c r="B299">
        <v>0.7</v>
      </c>
      <c r="C299">
        <v>2.1</v>
      </c>
      <c r="D299">
        <v>1.2</v>
      </c>
      <c r="E299">
        <v>3.3</v>
      </c>
      <c r="F299">
        <v>2.4</v>
      </c>
      <c r="G299">
        <v>5.5</v>
      </c>
    </row>
    <row r="300" spans="1:7">
      <c r="A300">
        <v>298</v>
      </c>
      <c r="B300">
        <v>0.7</v>
      </c>
      <c r="C300">
        <v>2.1</v>
      </c>
      <c r="D300">
        <v>1.2</v>
      </c>
      <c r="E300">
        <v>3.3</v>
      </c>
      <c r="F300">
        <v>2.4</v>
      </c>
      <c r="G300">
        <v>5.5</v>
      </c>
    </row>
    <row r="301" spans="1:7">
      <c r="A301">
        <v>299</v>
      </c>
      <c r="B301">
        <v>0.7</v>
      </c>
      <c r="C301">
        <v>2.1</v>
      </c>
      <c r="D301">
        <v>1.2</v>
      </c>
      <c r="E301">
        <v>3.3</v>
      </c>
      <c r="F301">
        <v>2.4</v>
      </c>
      <c r="G301">
        <v>5.5</v>
      </c>
    </row>
    <row r="302" spans="1:7">
      <c r="A302">
        <v>300</v>
      </c>
      <c r="B302">
        <v>0.7</v>
      </c>
      <c r="C302">
        <v>2.1</v>
      </c>
      <c r="D302">
        <v>1.2</v>
      </c>
      <c r="E302">
        <v>3.3</v>
      </c>
      <c r="F302">
        <v>2.4</v>
      </c>
      <c r="G302">
        <v>5.5</v>
      </c>
    </row>
    <row r="303" spans="1:7">
      <c r="A303">
        <v>301</v>
      </c>
      <c r="B303">
        <v>0.7</v>
      </c>
      <c r="C303">
        <v>2.1</v>
      </c>
      <c r="D303">
        <v>1.2</v>
      </c>
      <c r="E303">
        <v>3.3</v>
      </c>
      <c r="F303">
        <v>2.4</v>
      </c>
      <c r="G303">
        <v>5.5</v>
      </c>
    </row>
    <row r="304" spans="1:7">
      <c r="A304">
        <v>302</v>
      </c>
      <c r="B304">
        <v>0.7</v>
      </c>
      <c r="C304">
        <v>2.1</v>
      </c>
      <c r="D304">
        <v>1.2</v>
      </c>
      <c r="E304">
        <v>3.3</v>
      </c>
      <c r="F304">
        <v>2.4</v>
      </c>
      <c r="G304">
        <v>5.5</v>
      </c>
    </row>
    <row r="305" spans="1:7">
      <c r="A305">
        <v>303</v>
      </c>
      <c r="B305">
        <v>0.7</v>
      </c>
      <c r="C305">
        <v>2.1</v>
      </c>
      <c r="D305">
        <v>1.2</v>
      </c>
      <c r="E305">
        <v>3.3</v>
      </c>
      <c r="F305">
        <v>2.4</v>
      </c>
      <c r="G305">
        <v>5.5</v>
      </c>
    </row>
    <row r="306" spans="1:7">
      <c r="A306">
        <v>304</v>
      </c>
      <c r="B306">
        <v>0.7</v>
      </c>
      <c r="C306">
        <v>2.1</v>
      </c>
      <c r="D306">
        <v>1.2</v>
      </c>
      <c r="E306">
        <v>3.3</v>
      </c>
      <c r="F306">
        <v>2.4</v>
      </c>
      <c r="G306">
        <v>5.5</v>
      </c>
    </row>
    <row r="307" spans="1:7">
      <c r="A307">
        <v>305</v>
      </c>
      <c r="B307">
        <v>0.7</v>
      </c>
      <c r="C307">
        <v>2.1</v>
      </c>
      <c r="D307">
        <v>1.2</v>
      </c>
      <c r="E307">
        <v>3.3</v>
      </c>
      <c r="F307">
        <v>2.4</v>
      </c>
      <c r="G307">
        <v>5.5</v>
      </c>
    </row>
    <row r="308" spans="1:7">
      <c r="A308">
        <v>306</v>
      </c>
      <c r="B308">
        <v>0.7</v>
      </c>
      <c r="C308">
        <v>2.1</v>
      </c>
      <c r="D308">
        <v>1.2</v>
      </c>
      <c r="E308">
        <v>3.3</v>
      </c>
      <c r="F308">
        <v>2.4</v>
      </c>
      <c r="G308">
        <v>5.5</v>
      </c>
    </row>
    <row r="309" spans="1:7">
      <c r="A309">
        <v>307</v>
      </c>
      <c r="B309">
        <v>0.7</v>
      </c>
      <c r="C309">
        <v>2.1</v>
      </c>
      <c r="D309">
        <v>1.2</v>
      </c>
      <c r="E309">
        <v>3.3</v>
      </c>
      <c r="F309">
        <v>2.4</v>
      </c>
      <c r="G309">
        <v>5.5</v>
      </c>
    </row>
    <row r="310" spans="1:7">
      <c r="A310">
        <v>308</v>
      </c>
      <c r="B310">
        <v>0.7</v>
      </c>
      <c r="C310">
        <v>2.1</v>
      </c>
      <c r="D310">
        <v>1.2</v>
      </c>
      <c r="E310">
        <v>3.3</v>
      </c>
      <c r="F310">
        <v>2.4</v>
      </c>
      <c r="G310">
        <v>5.5</v>
      </c>
    </row>
    <row r="311" spans="1:7">
      <c r="A311">
        <v>309</v>
      </c>
      <c r="B311">
        <v>0.7</v>
      </c>
      <c r="C311">
        <v>2.1</v>
      </c>
      <c r="D311">
        <v>1.2</v>
      </c>
      <c r="E311">
        <v>3.3</v>
      </c>
      <c r="F311">
        <v>2.4</v>
      </c>
      <c r="G311">
        <v>5.5</v>
      </c>
    </row>
    <row r="312" spans="1:7">
      <c r="A312">
        <v>310</v>
      </c>
      <c r="B312">
        <v>0.7</v>
      </c>
      <c r="C312">
        <v>2.1</v>
      </c>
      <c r="D312">
        <v>1.2</v>
      </c>
      <c r="E312">
        <v>3.3</v>
      </c>
      <c r="F312">
        <v>2.4</v>
      </c>
      <c r="G312">
        <v>5.5</v>
      </c>
    </row>
    <row r="313" spans="1:7">
      <c r="A313">
        <v>311</v>
      </c>
      <c r="B313">
        <v>0.7</v>
      </c>
      <c r="C313">
        <v>2.1</v>
      </c>
      <c r="D313">
        <v>1.2</v>
      </c>
      <c r="E313">
        <v>3.3</v>
      </c>
      <c r="F313">
        <v>2.4</v>
      </c>
      <c r="G313">
        <v>5.5</v>
      </c>
    </row>
    <row r="314" spans="1:7">
      <c r="A314">
        <v>312</v>
      </c>
      <c r="B314">
        <v>0.7</v>
      </c>
      <c r="C314">
        <v>2.1</v>
      </c>
      <c r="D314">
        <v>1.2</v>
      </c>
      <c r="E314">
        <v>3.3</v>
      </c>
      <c r="F314">
        <v>2.4</v>
      </c>
      <c r="G314">
        <v>5.5</v>
      </c>
    </row>
    <row r="315" spans="1:7">
      <c r="A315">
        <v>313</v>
      </c>
      <c r="B315">
        <v>0.7</v>
      </c>
      <c r="C315">
        <v>2.1</v>
      </c>
      <c r="D315">
        <v>1.2</v>
      </c>
      <c r="E315">
        <v>3.3</v>
      </c>
      <c r="F315">
        <v>2.4</v>
      </c>
      <c r="G315">
        <v>5.5</v>
      </c>
    </row>
    <row r="316" spans="1:7">
      <c r="A316">
        <v>314</v>
      </c>
      <c r="B316">
        <v>0.7</v>
      </c>
      <c r="C316">
        <v>2.1</v>
      </c>
      <c r="D316">
        <v>1.2</v>
      </c>
      <c r="E316">
        <v>3.3</v>
      </c>
      <c r="F316">
        <v>2.4</v>
      </c>
      <c r="G316">
        <v>5.5</v>
      </c>
    </row>
    <row r="317" spans="1:7">
      <c r="A317">
        <v>315</v>
      </c>
      <c r="B317">
        <v>0.7</v>
      </c>
      <c r="C317">
        <v>2.1</v>
      </c>
      <c r="D317">
        <v>1.2</v>
      </c>
      <c r="E317">
        <v>3.3</v>
      </c>
      <c r="F317">
        <v>2.4</v>
      </c>
      <c r="G317">
        <v>5.5</v>
      </c>
    </row>
    <row r="318" spans="1:7">
      <c r="A318">
        <v>316</v>
      </c>
      <c r="B318">
        <v>0.7</v>
      </c>
      <c r="C318">
        <v>2.1</v>
      </c>
      <c r="D318">
        <v>1.2</v>
      </c>
      <c r="E318">
        <v>3.3</v>
      </c>
      <c r="F318">
        <v>2.4</v>
      </c>
      <c r="G318">
        <v>5.5</v>
      </c>
    </row>
    <row r="319" spans="1:7">
      <c r="A319">
        <v>317</v>
      </c>
      <c r="B319">
        <v>0.7</v>
      </c>
      <c r="C319">
        <v>2.1</v>
      </c>
      <c r="D319">
        <v>1.2</v>
      </c>
      <c r="E319">
        <v>3.3</v>
      </c>
      <c r="F319">
        <v>2.4</v>
      </c>
      <c r="G319">
        <v>5.5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monster</vt:lpstr>
      <vt:lpstr>Sheet1</vt:lpstr>
      <vt:lpstr>monster_coefficient</vt:lpstr>
      <vt:lpstr>怪物模板</vt:lpstr>
      <vt:lpstr>数据源头</vt:lpstr>
      <vt:lpstr>怪物种类系数</vt:lpstr>
      <vt:lpstr>怪物属性基础表（等待更新）</vt:lpstr>
      <vt:lpstr>动态怪物基础值（等待更新）</vt:lpstr>
      <vt:lpstr>数据表-等级对应攻血系数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2019-03-12T05:21:49Z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eadingLayout">
    <vt:bool>true</vt:bool>
  </property>
</Properties>
</file>