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54C8497C-3D53-9B40-921F-1F7099B94FF3}" xr6:coauthVersionLast="47" xr6:coauthVersionMax="47" xr10:uidLastSave="{00000000-0000-0000-0000-000000000000}"/>
  <bookViews>
    <workbookView xWindow="19540" yWindow="1400" windowWidth="29680" windowHeight="30800" xr2:uid="{00000000-000D-0000-FFFF-FFFF00000000}"/>
  </bookViews>
  <sheets>
    <sheet name="m5_distances_lit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37" i="1"/>
  <c r="E38" i="1"/>
  <c r="E39" i="1"/>
  <c r="E40" i="1"/>
  <c r="E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</calcChain>
</file>

<file path=xl/sharedStrings.xml><?xml version="1.0" encoding="utf-8"?>
<sst xmlns="http://schemas.openxmlformats.org/spreadsheetml/2006/main" count="126" uniqueCount="62">
  <si>
    <t>NGC 5904</t>
  </si>
  <si>
    <t>Jimenez &amp; Padoan (1998)</t>
  </si>
  <si>
    <t>CMD Fitting</t>
  </si>
  <si>
    <t>Ferraro et al. (1999)</t>
  </si>
  <si>
    <t>ZAHB</t>
  </si>
  <si>
    <t>Kaluzny et al. (2000)</t>
  </si>
  <si>
    <t>ᎡᎡ Lyrae</t>
  </si>
  <si>
    <t>Melbourne et al. (2000)</t>
  </si>
  <si>
    <t>Cassisi, De Santis &amp; Piersimoni (2001)</t>
  </si>
  <si>
    <t>RR Lyrae</t>
  </si>
  <si>
    <t>Kraft &amp; Ivans (2003)</t>
  </si>
  <si>
    <t>Testa et al. (2004)</t>
  </si>
  <si>
    <t>Subdwarfs</t>
  </si>
  <si>
    <t>Di Criscienzo, Marconi &amp; Caputo (2004)</t>
  </si>
  <si>
    <t>Layden et al. (2005)</t>
  </si>
  <si>
    <t>Recio-Blanco et al. (2005)</t>
  </si>
  <si>
    <t>Sollima, Cacciari &amp; Valenti (2006)</t>
  </si>
  <si>
    <t>Matsunaga et al. (2006)</t>
  </si>
  <si>
    <t>Bono, Caputo &amp; Di Criscienzo (2007)</t>
  </si>
  <si>
    <t>An et al. (2009)</t>
  </si>
  <si>
    <t>Dotter et al. (2010)</t>
  </si>
  <si>
    <t>Paust et al. (2010)</t>
  </si>
  <si>
    <t>Coppola et al. (2011)</t>
  </si>
  <si>
    <t>WD Cooling</t>
  </si>
  <si>
    <t>Cohen &amp; Sarajedini (2012)</t>
  </si>
  <si>
    <t>Vanden Berg et al. (2013)</t>
  </si>
  <si>
    <t>Dambis et al. (2014)</t>
  </si>
  <si>
    <t>Vanden Berg et al. (2014)</t>
  </si>
  <si>
    <t>Halford &amp; Zaritsky (2015)</t>
  </si>
  <si>
    <t>Arellano Ferro et al. (2016)</t>
  </si>
  <si>
    <t>Bhardwaj et al. (2017)</t>
  </si>
  <si>
    <t>O'Malley, Gilligan &amp; Chaboyer (2017)</t>
  </si>
  <si>
    <t>Wagner-Kaiser et al. (2017)</t>
  </si>
  <si>
    <t>Hernitschek et al. (2019)</t>
  </si>
  <si>
    <t>Gontcharov, Mosenkov &amp; Khovritchev (2019)</t>
  </si>
  <si>
    <t>Cerny et al. (2020)</t>
  </si>
  <si>
    <t>TRGB</t>
  </si>
  <si>
    <t>Valcin et al. (2020)</t>
  </si>
  <si>
    <t>Bhardwaj et al. (2020b)</t>
  </si>
  <si>
    <t>GC</t>
  </si>
  <si>
    <t>Reference</t>
  </si>
  <si>
    <t>Method</t>
  </si>
  <si>
    <t>Distance_Modulus</t>
  </si>
  <si>
    <t>Uncertainty</t>
  </si>
  <si>
    <t>Year</t>
  </si>
  <si>
    <t>NGC 5905</t>
  </si>
  <si>
    <t>NGC 5906</t>
  </si>
  <si>
    <t>NGC 5907</t>
  </si>
  <si>
    <t>NGC 5908</t>
  </si>
  <si>
    <t>NGC 5909</t>
  </si>
  <si>
    <t>H Baumgardt, E Vasiliev (2021)</t>
  </si>
  <si>
    <t>Parallax - GEDR3</t>
  </si>
  <si>
    <t>Kinematic Distance - GEDR3</t>
  </si>
  <si>
    <t>Kinematic Distance - HST</t>
  </si>
  <si>
    <t>Star Count Distance</t>
  </si>
  <si>
    <t>Distance</t>
  </si>
  <si>
    <t>NGC 5910</t>
  </si>
  <si>
    <t>TII Cepheids - NIR</t>
  </si>
  <si>
    <t>TII Cepheids - Visual</t>
  </si>
  <si>
    <t>Uncertainty-</t>
  </si>
  <si>
    <t>Uncertainty+</t>
  </si>
  <si>
    <t>C. McEwing,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</si>
</sst>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baseColWidth="10" defaultColWidth="8.83203125" defaultRowHeight="15" x14ac:dyDescent="0.2"/>
  <cols>
    <col min="1" max="1" width="13.33203125" customWidth="1"/>
    <col min="2" max="2" width="37.1640625" customWidth="1"/>
    <col min="3" max="3" width="32.33203125" customWidth="1"/>
    <col min="4" max="4" width="21.83203125" customWidth="1"/>
    <col min="5" max="5" width="17" style="4" customWidth="1"/>
    <col min="6" max="6" width="14.5" style="4" customWidth="1"/>
    <col min="7" max="7" width="17.5" style="4" customWidth="1"/>
    <col min="8" max="9" width="13.33203125" customWidth="1"/>
  </cols>
  <sheetData>
    <row r="1" spans="1:9" x14ac:dyDescent="0.2">
      <c r="A1" s="1" t="s">
        <v>39</v>
      </c>
      <c r="B1" s="1" t="s">
        <v>40</v>
      </c>
      <c r="C1" s="1" t="s">
        <v>44</v>
      </c>
      <c r="D1" s="1" t="s">
        <v>41</v>
      </c>
      <c r="E1" s="5" t="s">
        <v>42</v>
      </c>
      <c r="F1" s="5" t="s">
        <v>43</v>
      </c>
      <c r="G1" s="3" t="s">
        <v>55</v>
      </c>
      <c r="H1" s="2" t="s">
        <v>60</v>
      </c>
      <c r="I1" s="2" t="s">
        <v>59</v>
      </c>
    </row>
    <row r="2" spans="1:9" x14ac:dyDescent="0.2">
      <c r="A2" t="s">
        <v>0</v>
      </c>
      <c r="B2" t="s">
        <v>1</v>
      </c>
      <c r="C2">
        <v>1998</v>
      </c>
      <c r="D2" t="s">
        <v>2</v>
      </c>
      <c r="E2" s="6">
        <v>14.4</v>
      </c>
      <c r="F2" s="6">
        <v>0.1</v>
      </c>
      <c r="G2" s="4">
        <f>10^((E2 + 5) / 5) / 1000</f>
        <v>7.5857757502918393</v>
      </c>
    </row>
    <row r="3" spans="1:9" x14ac:dyDescent="0.2">
      <c r="A3" t="s">
        <v>0</v>
      </c>
      <c r="B3" t="s">
        <v>3</v>
      </c>
      <c r="C3">
        <v>1999</v>
      </c>
      <c r="D3" t="s">
        <v>4</v>
      </c>
      <c r="E3" s="6">
        <v>14.34</v>
      </c>
      <c r="F3" s="6">
        <v>0.06</v>
      </c>
      <c r="G3" s="4">
        <f t="shared" ref="G3:G34" si="0">10^((E3 + 5) / 5) / 1000</f>
        <v>7.3790423012910153</v>
      </c>
    </row>
    <row r="4" spans="1:9" x14ac:dyDescent="0.2">
      <c r="A4" t="s">
        <v>0</v>
      </c>
      <c r="B4" t="s">
        <v>5</v>
      </c>
      <c r="C4">
        <v>2000</v>
      </c>
      <c r="D4" t="s">
        <v>6</v>
      </c>
      <c r="E4" s="6">
        <v>14.25</v>
      </c>
      <c r="F4" s="6">
        <v>0.1</v>
      </c>
      <c r="G4" s="4">
        <f t="shared" si="0"/>
        <v>7.0794578438413831</v>
      </c>
    </row>
    <row r="5" spans="1:9" x14ac:dyDescent="0.2">
      <c r="A5" t="s">
        <v>0</v>
      </c>
      <c r="B5" t="s">
        <v>7</v>
      </c>
      <c r="C5">
        <v>2000</v>
      </c>
      <c r="D5" t="s">
        <v>2</v>
      </c>
      <c r="E5" s="6">
        <v>14.39</v>
      </c>
      <c r="F5" s="6">
        <v>0.1</v>
      </c>
      <c r="G5" s="4">
        <f t="shared" si="0"/>
        <v>7.5509222766543438</v>
      </c>
    </row>
    <row r="6" spans="1:9" x14ac:dyDescent="0.2">
      <c r="A6" t="s">
        <v>0</v>
      </c>
      <c r="B6" t="s">
        <v>8</v>
      </c>
      <c r="C6">
        <v>2001</v>
      </c>
      <c r="D6" t="s">
        <v>9</v>
      </c>
      <c r="E6" s="6">
        <v>14.28</v>
      </c>
      <c r="F6" s="6">
        <v>7.0000000000000007E-2</v>
      </c>
      <c r="G6" s="4">
        <f t="shared" si="0"/>
        <v>7.1779429127136254</v>
      </c>
    </row>
    <row r="7" spans="1:9" x14ac:dyDescent="0.2">
      <c r="A7" t="s">
        <v>0</v>
      </c>
      <c r="B7" t="s">
        <v>10</v>
      </c>
      <c r="C7">
        <v>2003</v>
      </c>
      <c r="D7" t="s">
        <v>2</v>
      </c>
      <c r="E7" s="6">
        <v>14.42</v>
      </c>
      <c r="G7" s="4">
        <f t="shared" si="0"/>
        <v>7.6559660691125728</v>
      </c>
    </row>
    <row r="8" spans="1:9" x14ac:dyDescent="0.2">
      <c r="A8" t="s">
        <v>0</v>
      </c>
      <c r="B8" t="s">
        <v>11</v>
      </c>
      <c r="C8">
        <v>2004</v>
      </c>
      <c r="D8" t="s">
        <v>12</v>
      </c>
      <c r="E8" s="4">
        <v>14.12</v>
      </c>
      <c r="F8" s="4">
        <v>0.14000000000000001</v>
      </c>
      <c r="G8" s="4">
        <f t="shared" si="0"/>
        <v>6.6680676921362219</v>
      </c>
    </row>
    <row r="9" spans="1:9" x14ac:dyDescent="0.2">
      <c r="A9" t="s">
        <v>0</v>
      </c>
      <c r="B9" t="s">
        <v>13</v>
      </c>
      <c r="C9">
        <v>2004</v>
      </c>
      <c r="D9" t="s">
        <v>6</v>
      </c>
      <c r="E9" s="6">
        <v>14.31</v>
      </c>
      <c r="F9" s="6">
        <v>0.1</v>
      </c>
      <c r="G9" s="4">
        <f t="shared" si="0"/>
        <v>7.2777980453682538</v>
      </c>
    </row>
    <row r="10" spans="1:9" x14ac:dyDescent="0.2">
      <c r="A10" t="s">
        <v>0</v>
      </c>
      <c r="B10" t="s">
        <v>14</v>
      </c>
      <c r="C10">
        <v>2005</v>
      </c>
      <c r="D10" t="s">
        <v>12</v>
      </c>
      <c r="E10" s="6">
        <v>14.45</v>
      </c>
      <c r="F10" s="6">
        <v>0.11</v>
      </c>
      <c r="G10" s="4">
        <f t="shared" si="0"/>
        <v>7.7624711662869181</v>
      </c>
    </row>
    <row r="11" spans="1:9" x14ac:dyDescent="0.2">
      <c r="A11" t="s">
        <v>0</v>
      </c>
      <c r="B11" t="s">
        <v>14</v>
      </c>
      <c r="C11">
        <v>2005</v>
      </c>
      <c r="D11" t="s">
        <v>12</v>
      </c>
      <c r="E11" s="4">
        <v>14.67</v>
      </c>
      <c r="F11" s="6">
        <v>0.18</v>
      </c>
      <c r="G11" s="4">
        <f t="shared" si="0"/>
        <v>8.590135215053964</v>
      </c>
    </row>
    <row r="12" spans="1:9" x14ac:dyDescent="0.2">
      <c r="A12" t="s">
        <v>0</v>
      </c>
      <c r="B12" t="s">
        <v>15</v>
      </c>
      <c r="C12">
        <v>2005</v>
      </c>
      <c r="D12" t="s">
        <v>2</v>
      </c>
      <c r="E12" s="4">
        <v>14.5</v>
      </c>
      <c r="F12" s="4">
        <v>0.08</v>
      </c>
      <c r="G12" s="4">
        <f t="shared" si="0"/>
        <v>7.9432823472428158</v>
      </c>
    </row>
    <row r="13" spans="1:9" x14ac:dyDescent="0.2">
      <c r="A13" t="s">
        <v>0</v>
      </c>
      <c r="B13" t="s">
        <v>16</v>
      </c>
      <c r="C13">
        <v>2006</v>
      </c>
      <c r="D13" t="s">
        <v>6</v>
      </c>
      <c r="E13" s="6">
        <v>14.35</v>
      </c>
      <c r="F13" s="6">
        <v>0.13</v>
      </c>
      <c r="G13" s="4">
        <f t="shared" si="0"/>
        <v>7.4131024130091774</v>
      </c>
    </row>
    <row r="14" spans="1:9" x14ac:dyDescent="0.2">
      <c r="A14" t="s">
        <v>0</v>
      </c>
      <c r="B14" t="s">
        <v>17</v>
      </c>
      <c r="C14">
        <v>2006</v>
      </c>
      <c r="D14" t="s">
        <v>57</v>
      </c>
      <c r="E14" s="6">
        <v>14.37</v>
      </c>
      <c r="G14" s="4">
        <f t="shared" si="0"/>
        <v>7.4816950051115398</v>
      </c>
    </row>
    <row r="15" spans="1:9" x14ac:dyDescent="0.2">
      <c r="A15" t="s">
        <v>0</v>
      </c>
      <c r="B15" t="s">
        <v>18</v>
      </c>
      <c r="C15">
        <v>2007</v>
      </c>
      <c r="D15" t="s">
        <v>9</v>
      </c>
      <c r="E15" s="6">
        <v>14.35</v>
      </c>
      <c r="F15" s="6">
        <v>0.1</v>
      </c>
      <c r="G15" s="4">
        <f t="shared" si="0"/>
        <v>7.4131024130091774</v>
      </c>
    </row>
    <row r="16" spans="1:9" x14ac:dyDescent="0.2">
      <c r="A16" t="s">
        <v>0</v>
      </c>
      <c r="B16" t="s">
        <v>19</v>
      </c>
      <c r="C16">
        <v>2009</v>
      </c>
      <c r="D16" t="s">
        <v>2</v>
      </c>
      <c r="E16" s="6">
        <v>14.3</v>
      </c>
      <c r="F16" s="6">
        <v>7.0000000000000007E-2</v>
      </c>
      <c r="G16" s="4">
        <f t="shared" si="0"/>
        <v>7.2443596007499167</v>
      </c>
    </row>
    <row r="17" spans="1:7" x14ac:dyDescent="0.2">
      <c r="A17" t="s">
        <v>0</v>
      </c>
      <c r="B17" t="s">
        <v>20</v>
      </c>
      <c r="C17">
        <v>2010</v>
      </c>
      <c r="D17" t="s">
        <v>2</v>
      </c>
      <c r="E17" s="6">
        <v>14.32</v>
      </c>
      <c r="G17" s="4">
        <f t="shared" si="0"/>
        <v>7.3113908348341718</v>
      </c>
    </row>
    <row r="18" spans="1:7" x14ac:dyDescent="0.2">
      <c r="A18" t="s">
        <v>0</v>
      </c>
      <c r="B18" t="s">
        <v>21</v>
      </c>
      <c r="C18">
        <v>2010</v>
      </c>
      <c r="D18" t="s">
        <v>2</v>
      </c>
      <c r="E18" s="6">
        <v>14.37</v>
      </c>
      <c r="G18" s="4">
        <f t="shared" si="0"/>
        <v>7.4816950051115398</v>
      </c>
    </row>
    <row r="19" spans="1:7" x14ac:dyDescent="0.2">
      <c r="A19" t="s">
        <v>0</v>
      </c>
      <c r="B19" t="s">
        <v>22</v>
      </c>
      <c r="C19">
        <v>2011</v>
      </c>
      <c r="D19" t="s">
        <v>23</v>
      </c>
      <c r="E19" s="4">
        <v>14.67</v>
      </c>
      <c r="F19" s="4">
        <v>0.18</v>
      </c>
      <c r="G19" s="4">
        <f t="shared" si="0"/>
        <v>8.590135215053964</v>
      </c>
    </row>
    <row r="20" spans="1:7" x14ac:dyDescent="0.2">
      <c r="A20" t="s">
        <v>0</v>
      </c>
      <c r="B20" t="s">
        <v>22</v>
      </c>
      <c r="C20">
        <v>2011</v>
      </c>
      <c r="D20" t="s">
        <v>9</v>
      </c>
      <c r="E20" s="6">
        <v>14.44</v>
      </c>
      <c r="F20" s="6">
        <v>0.02</v>
      </c>
      <c r="G20" s="4">
        <f t="shared" si="0"/>
        <v>7.7268058509570139</v>
      </c>
    </row>
    <row r="21" spans="1:7" x14ac:dyDescent="0.2">
      <c r="A21" t="s">
        <v>0</v>
      </c>
      <c r="B21" t="s">
        <v>24</v>
      </c>
      <c r="C21">
        <v>2012</v>
      </c>
      <c r="D21" t="s">
        <v>12</v>
      </c>
      <c r="E21" s="6">
        <v>14.4</v>
      </c>
      <c r="G21" s="4">
        <f t="shared" si="0"/>
        <v>7.5857757502918393</v>
      </c>
    </row>
    <row r="22" spans="1:7" x14ac:dyDescent="0.2">
      <c r="A22" t="s">
        <v>0</v>
      </c>
      <c r="B22" t="s">
        <v>25</v>
      </c>
      <c r="C22">
        <v>2013</v>
      </c>
      <c r="D22" t="s">
        <v>2</v>
      </c>
      <c r="E22" s="6">
        <v>14.25</v>
      </c>
      <c r="G22" s="4">
        <f t="shared" si="0"/>
        <v>7.0794578438413831</v>
      </c>
    </row>
    <row r="23" spans="1:7" x14ac:dyDescent="0.2">
      <c r="A23" t="s">
        <v>0</v>
      </c>
      <c r="B23" t="s">
        <v>26</v>
      </c>
      <c r="C23">
        <v>2014</v>
      </c>
      <c r="D23" t="s">
        <v>9</v>
      </c>
      <c r="E23" s="6">
        <v>14.28</v>
      </c>
      <c r="F23" s="6">
        <v>0.16</v>
      </c>
      <c r="G23" s="4">
        <f t="shared" si="0"/>
        <v>7.1779429127136254</v>
      </c>
    </row>
    <row r="24" spans="1:7" x14ac:dyDescent="0.2">
      <c r="A24" t="s">
        <v>0</v>
      </c>
      <c r="B24" t="s">
        <v>27</v>
      </c>
      <c r="C24">
        <v>2014</v>
      </c>
      <c r="D24" t="s">
        <v>12</v>
      </c>
      <c r="E24" s="6">
        <v>14.35</v>
      </c>
      <c r="F24" s="6">
        <v>7.0000000000000007E-2</v>
      </c>
      <c r="G24" s="4">
        <f t="shared" si="0"/>
        <v>7.4131024130091774</v>
      </c>
    </row>
    <row r="25" spans="1:7" x14ac:dyDescent="0.2">
      <c r="A25" t="s">
        <v>0</v>
      </c>
      <c r="B25" t="s">
        <v>28</v>
      </c>
      <c r="C25">
        <v>2015</v>
      </c>
      <c r="D25" t="s">
        <v>2</v>
      </c>
      <c r="E25" s="4">
        <v>14.4</v>
      </c>
      <c r="F25" s="4">
        <v>0.08</v>
      </c>
      <c r="G25" s="4">
        <f t="shared" si="0"/>
        <v>7.5857757502918393</v>
      </c>
    </row>
    <row r="26" spans="1:7" x14ac:dyDescent="0.2">
      <c r="A26" t="s">
        <v>0</v>
      </c>
      <c r="B26" t="s">
        <v>29</v>
      </c>
      <c r="C26">
        <v>2016</v>
      </c>
      <c r="D26" t="s">
        <v>9</v>
      </c>
      <c r="E26" s="6">
        <v>14.43</v>
      </c>
      <c r="F26" s="6">
        <v>0.15</v>
      </c>
      <c r="G26" s="4">
        <f t="shared" si="0"/>
        <v>7.6913044028661037</v>
      </c>
    </row>
    <row r="27" spans="1:7" x14ac:dyDescent="0.2">
      <c r="A27" t="s">
        <v>0</v>
      </c>
      <c r="B27" t="s">
        <v>30</v>
      </c>
      <c r="C27">
        <v>2017</v>
      </c>
      <c r="D27" t="s">
        <v>57</v>
      </c>
      <c r="E27" s="6">
        <v>14.2</v>
      </c>
      <c r="F27" s="6">
        <v>0.11</v>
      </c>
      <c r="G27" s="4">
        <f t="shared" si="0"/>
        <v>6.9183097091893684</v>
      </c>
    </row>
    <row r="28" spans="1:7" x14ac:dyDescent="0.2">
      <c r="A28" t="s">
        <v>0</v>
      </c>
      <c r="B28" t="s">
        <v>31</v>
      </c>
      <c r="C28">
        <v>2017</v>
      </c>
      <c r="D28" t="s">
        <v>2</v>
      </c>
      <c r="E28" s="6">
        <v>14.48</v>
      </c>
      <c r="F28" s="6">
        <v>0.15</v>
      </c>
      <c r="G28" s="4">
        <f t="shared" si="0"/>
        <v>7.8704578969509926</v>
      </c>
    </row>
    <row r="29" spans="1:7" x14ac:dyDescent="0.2">
      <c r="A29" t="s">
        <v>0</v>
      </c>
      <c r="B29" t="s">
        <v>32</v>
      </c>
      <c r="C29">
        <v>2017</v>
      </c>
      <c r="D29" t="s">
        <v>2</v>
      </c>
      <c r="E29" s="6">
        <v>14.29</v>
      </c>
      <c r="F29" s="6">
        <v>0.02</v>
      </c>
      <c r="G29" s="4">
        <f t="shared" si="0"/>
        <v>7.2110747918290015</v>
      </c>
    </row>
    <row r="30" spans="1:7" x14ac:dyDescent="0.2">
      <c r="A30" t="s">
        <v>0</v>
      </c>
      <c r="B30" t="s">
        <v>33</v>
      </c>
      <c r="C30">
        <v>2019</v>
      </c>
      <c r="D30" t="s">
        <v>6</v>
      </c>
      <c r="E30" s="6">
        <v>14.48</v>
      </c>
      <c r="F30" s="6">
        <v>0.05</v>
      </c>
      <c r="G30" s="4">
        <f t="shared" si="0"/>
        <v>7.8704578969509926</v>
      </c>
    </row>
    <row r="31" spans="1:7" x14ac:dyDescent="0.2">
      <c r="A31" t="s">
        <v>0</v>
      </c>
      <c r="B31" t="s">
        <v>34</v>
      </c>
      <c r="C31">
        <v>2020</v>
      </c>
      <c r="D31" t="s">
        <v>2</v>
      </c>
      <c r="E31" s="6">
        <v>14.34</v>
      </c>
      <c r="F31" s="6">
        <v>0.09</v>
      </c>
      <c r="G31" s="4">
        <f t="shared" si="0"/>
        <v>7.3790423012910153</v>
      </c>
    </row>
    <row r="32" spans="1:7" x14ac:dyDescent="0.2">
      <c r="A32" t="s">
        <v>0</v>
      </c>
      <c r="B32" t="s">
        <v>35</v>
      </c>
      <c r="C32">
        <v>2020</v>
      </c>
      <c r="D32" t="s">
        <v>36</v>
      </c>
      <c r="E32" s="6">
        <v>14.41</v>
      </c>
      <c r="F32" s="6">
        <v>0.1</v>
      </c>
      <c r="G32" s="4">
        <f t="shared" si="0"/>
        <v>7.6207901002541334</v>
      </c>
    </row>
    <row r="33" spans="1:9" x14ac:dyDescent="0.2">
      <c r="A33" t="s">
        <v>0</v>
      </c>
      <c r="B33" t="s">
        <v>37</v>
      </c>
      <c r="C33">
        <v>2020</v>
      </c>
      <c r="D33" t="s">
        <v>2</v>
      </c>
      <c r="E33" s="6">
        <v>14.38</v>
      </c>
      <c r="F33" s="6">
        <v>0.02</v>
      </c>
      <c r="G33" s="4">
        <f t="shared" si="0"/>
        <v>7.5162289401820619</v>
      </c>
    </row>
    <row r="34" spans="1:9" x14ac:dyDescent="0.2">
      <c r="A34" t="s">
        <v>0</v>
      </c>
      <c r="B34" t="s">
        <v>38</v>
      </c>
      <c r="C34">
        <v>2020</v>
      </c>
      <c r="D34" t="s">
        <v>9</v>
      </c>
      <c r="E34" s="6">
        <v>14.31</v>
      </c>
      <c r="F34" s="6">
        <v>7.0000000000000007E-2</v>
      </c>
      <c r="G34" s="4">
        <f t="shared" si="0"/>
        <v>7.2777980453682538</v>
      </c>
    </row>
    <row r="35" spans="1:9" x14ac:dyDescent="0.2">
      <c r="A35" t="s">
        <v>45</v>
      </c>
      <c r="B35" t="s">
        <v>50</v>
      </c>
      <c r="C35">
        <v>2021</v>
      </c>
      <c r="D35" t="s">
        <v>51</v>
      </c>
      <c r="E35" s="4">
        <f>(LOG10(G35*1000)*5)-5</f>
        <v>14.418591009819799</v>
      </c>
      <c r="G35" s="4">
        <v>7.6509999999999998</v>
      </c>
      <c r="H35">
        <v>0.67700000000000005</v>
      </c>
      <c r="I35">
        <v>-0.57499999999999996</v>
      </c>
    </row>
    <row r="36" spans="1:9" x14ac:dyDescent="0.2">
      <c r="A36" t="s">
        <v>46</v>
      </c>
      <c r="B36" t="s">
        <v>50</v>
      </c>
      <c r="C36">
        <v>2021</v>
      </c>
      <c r="D36" t="s">
        <v>52</v>
      </c>
      <c r="E36" s="4">
        <f t="shared" ref="E36:E40" si="1">(LOG10(G36*1000)*5)-5</f>
        <v>14.365730756641277</v>
      </c>
      <c r="G36" s="4">
        <v>7.4669999999999996</v>
      </c>
      <c r="H36">
        <v>0.35699999999999998</v>
      </c>
    </row>
    <row r="37" spans="1:9" x14ac:dyDescent="0.2">
      <c r="A37" t="s">
        <v>47</v>
      </c>
      <c r="B37" t="s">
        <v>50</v>
      </c>
      <c r="C37">
        <v>2021</v>
      </c>
      <c r="D37" t="s">
        <v>53</v>
      </c>
      <c r="E37" s="4">
        <f t="shared" si="1"/>
        <v>14.362529496729625</v>
      </c>
      <c r="G37" s="4">
        <v>7.4560000000000004</v>
      </c>
      <c r="H37">
        <v>0.20100000000000001</v>
      </c>
    </row>
    <row r="38" spans="1:9" x14ac:dyDescent="0.2">
      <c r="A38" t="s">
        <v>48</v>
      </c>
      <c r="B38" t="s">
        <v>50</v>
      </c>
      <c r="C38">
        <v>2021</v>
      </c>
      <c r="D38" t="s">
        <v>12</v>
      </c>
      <c r="E38" s="4">
        <f t="shared" si="1"/>
        <v>14.390022351340125</v>
      </c>
      <c r="G38" s="4">
        <v>7.5510000000000002</v>
      </c>
      <c r="H38">
        <v>0.28299999999999997</v>
      </c>
      <c r="I38">
        <v>-0.27300000000000002</v>
      </c>
    </row>
    <row r="39" spans="1:9" x14ac:dyDescent="0.2">
      <c r="A39" t="s">
        <v>49</v>
      </c>
      <c r="B39" t="s">
        <v>50</v>
      </c>
      <c r="C39">
        <v>2021</v>
      </c>
      <c r="D39" t="s">
        <v>54</v>
      </c>
      <c r="E39" s="4">
        <f t="shared" si="1"/>
        <v>14.438367762272236</v>
      </c>
      <c r="G39" s="4">
        <v>7.7210000000000001</v>
      </c>
      <c r="H39">
        <v>0.35</v>
      </c>
    </row>
    <row r="40" spans="1:9" x14ac:dyDescent="0.2">
      <c r="A40" t="s">
        <v>56</v>
      </c>
      <c r="B40" t="s">
        <v>61</v>
      </c>
      <c r="C40">
        <v>2022</v>
      </c>
      <c r="D40" t="s">
        <v>58</v>
      </c>
      <c r="E40" s="4">
        <f t="shared" si="1"/>
        <v>14.127130588839115</v>
      </c>
      <c r="G40" s="4">
        <v>6.69</v>
      </c>
      <c r="H40">
        <v>1.45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m5_distances_literature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2022-06-14T09:51:43Z</dcterms:created>
  <dcterms:modified xsi:type="dcterms:W3CDTF">2022-06-25T10:05:04Z</dcterms:modified>
</cp:coreProperties>
</file>