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GitHub\LSY\HSPOC\scripts\Pred\"/>
    </mc:Choice>
  </mc:AlternateContent>
  <xr:revisionPtr revIDLastSave="0" documentId="13_ncr:1_{70F8D2C2-740C-45C9-A7A8-24753CDFEEC0}" xr6:coauthVersionLast="47" xr6:coauthVersionMax="47" xr10:uidLastSave="{00000000-0000-0000-0000-000000000000}"/>
  <bookViews>
    <workbookView xWindow="1464" yWindow="1464" windowWidth="30960" windowHeight="12120" xr2:uid="{E488E31B-27AF-428E-9AFF-05640AC33FD7}"/>
  </bookViews>
  <sheets>
    <sheet name="Afterxgboost_AllTrain_fp_hspoc_" sheetId="1" r:id="rId1"/>
  </sheets>
  <calcPr calcId="191029"/>
</workbook>
</file>

<file path=xl/calcChain.xml><?xml version="1.0" encoding="utf-8"?>
<calcChain xmlns="http://schemas.openxmlformats.org/spreadsheetml/2006/main">
  <c r="N1" i="1" l="1"/>
  <c r="M1" i="1"/>
  <c r="I5" i="1"/>
  <c r="J5" i="1" s="1"/>
  <c r="I3" i="1"/>
  <c r="J3" i="1" s="1"/>
  <c r="I4" i="1"/>
  <c r="J4" i="1" s="1"/>
  <c r="I6" i="1"/>
  <c r="J6" i="1" s="1"/>
  <c r="I7" i="1"/>
  <c r="J7" i="1" s="1"/>
  <c r="I8" i="1"/>
  <c r="J8" i="1" s="1"/>
  <c r="I2" i="1"/>
  <c r="J2" i="1" s="1"/>
  <c r="P1" i="1" s="1"/>
  <c r="O1" i="1" l="1"/>
</calcChain>
</file>

<file path=xl/sharedStrings.xml><?xml version="1.0" encoding="utf-8"?>
<sst xmlns="http://schemas.openxmlformats.org/spreadsheetml/2006/main" count="39" uniqueCount="27">
  <si>
    <t>ID</t>
  </si>
  <si>
    <t>solvent</t>
  </si>
  <si>
    <t>SMILES</t>
  </si>
  <si>
    <t>H_index</t>
  </si>
  <si>
    <t>filetype</t>
  </si>
  <si>
    <t>yield</t>
  </si>
  <si>
    <t>syn/anti</t>
  </si>
  <si>
    <t>ee</t>
  </si>
  <si>
    <t>Pre_pKa</t>
  </si>
  <si>
    <t>T5</t>
  </si>
  <si>
    <t>DCE</t>
  </si>
  <si>
    <t>mopac</t>
  </si>
  <si>
    <t>T6</t>
  </si>
  <si>
    <t>O=P1(OC2=C(C3=C4C=CC=CC4=CC(C5=CC=CC=C5)=C3O1)C6=C(C=CC=C6)C=C2C7=CC=CC=C7)NS(=O)(C(F)(F)F)=O</t>
  </si>
  <si>
    <t>T7</t>
  </si>
  <si>
    <t>O=P1(OC2=C(C3=C4C(F)=C(F)C(F)=C(F)C4=C(F)C(C5=CC=CC=C5)=C3O1)C6=C(C(F)=C(F)C(F)=C6F)C(F)=C2C7=CC=CC=C7)O</t>
  </si>
  <si>
    <t>O=P1(OC2=C(C3=C4C(F)=C(F)C(F)=C(F)C4=C(F)C(C5=CC=CC=C5)=C3O1)C6=C(C(F)=C(F)C(F)=C6F)C(F)=C2C7=CC=CC=C7)NS(=O)(C(F)(F)F)=O</t>
  </si>
  <si>
    <t>T3a</t>
  </si>
  <si>
    <t>T3b</t>
  </si>
  <si>
    <t>O=P1(OC2=C(C3=C4C(F)=C(F)C(F)=C(F)C4=C(F)C(C5=CC=C(OC)C=C5)=C3O1)C6=C(C(F)=C(F)C(F)=C6F)C(F)=C2C7=CC=C(OC)C=C7)NS(=O)(C(F)(F)F)=O</t>
  </si>
  <si>
    <t>T3c</t>
  </si>
  <si>
    <t>O=P1(OC2=C(C3=C4C(F)=C(F)C(F)=C(F)C4=C(F)C(C5=CC6=C(C=CC=C6)C7=C5C=CC=C7)=C3O1)C8=C(C(F)=C(F)C(F)=C8F)C(F)=C2C9=C%10C(C=CC=C%10)=C%11C(C=CC=C%11)=C9)NS(=O)(C(F)(F)F)=O</t>
  </si>
  <si>
    <t>T3d</t>
  </si>
  <si>
    <t>O=P1(OC2=C(C3=C4C(F)=C(F)C(F)=C(F)C4=C(F)C(C5=CC=C6C7=C5C=CC8=C7C(C=C6)=CC=C8)=C3O1)C9=C(C(F)=C(F)C(F)=C9F)C(F)=C2C%10=C%11C%12=C(C=CC%13=C%12C(C=C%11)=CC=C%13)C=C%10)NS(=O)(C(F)(F)F)=O</t>
  </si>
  <si>
    <t>ddG</t>
    <phoneticPr fontId="18" type="noConversion"/>
  </si>
  <si>
    <t>R/S</t>
    <phoneticPr fontId="18" type="noConversion"/>
  </si>
  <si>
    <t>O=P1(OC2=C(C3=C4C=CC=CC4=CC(C5=CC=CC=C5)=C3O1)C6=C(C=CC=C6)C=C2C7=CC=CC=C7)O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</si>
</sst>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5674912510936134"/>
                  <c:y val="-0.37904001725811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Afterxgboost_AllTrain_fp_hspoc_!$F$2:$F$8</c:f>
              <c:numCache>
                <c:formatCode>General</c:formatCode>
                <c:ptCount val="7"/>
                <c:pt idx="0">
                  <c:v>4</c:v>
                </c:pt>
                <c:pt idx="1">
                  <c:v>38</c:v>
                </c:pt>
                <c:pt idx="2">
                  <c:v>54</c:v>
                </c:pt>
                <c:pt idx="3">
                  <c:v>84</c:v>
                </c:pt>
                <c:pt idx="4">
                  <c:v>67</c:v>
                </c:pt>
                <c:pt idx="5">
                  <c:v>89</c:v>
                </c:pt>
                <c:pt idx="6">
                  <c:v>80</c:v>
                </c:pt>
              </c:numCache>
            </c:numRef>
          </c:xVal>
          <c:yVal>
            <c:numRef>
              <c:f>Afterxgboost_AllTrain_fp_hspoc_!$K$2:$K$8</c:f>
              <c:numCache>
                <c:formatCode>General</c:formatCode>
                <c:ptCount val="7"/>
                <c:pt idx="0">
                  <c:v>9.1753309999999999</c:v>
                </c:pt>
                <c:pt idx="1">
                  <c:v>7.4557510000000002</c:v>
                </c:pt>
                <c:pt idx="2">
                  <c:v>6.8289474999999999</c:v>
                </c:pt>
                <c:pt idx="3">
                  <c:v>6.2868557000000003</c:v>
                </c:pt>
                <c:pt idx="4">
                  <c:v>6.9516992999999996</c:v>
                </c:pt>
                <c:pt idx="5">
                  <c:v>5.5145663999999996</c:v>
                </c:pt>
                <c:pt idx="6">
                  <c:v>5.3710180000000003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1-48B4-91F6-56EF0C1B5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3392"/>
        <c:axId val="113314832"/>
      </c:scatterChart>
      <c:valAx>
        <c:axId val="11331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13314832"/>
        <c:crosses val="autoZero"/>
        <c:crossBetween val="midCat"/>
      </c:valAx>
      <c:valAx>
        <c:axId val="113314832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133133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6164479440069994E-2"/>
                  <c:y val="4.37102653834937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Afterxgboost_AllTrain_fp_hspoc_!$H$2:$H$8</c:f>
              <c:numCache>
                <c:formatCode>General</c:formatCode>
                <c:ptCount val="7"/>
                <c:pt idx="0">
                  <c:v>0</c:v>
                </c:pt>
                <c:pt idx="1">
                  <c:v>34</c:v>
                </c:pt>
                <c:pt idx="2">
                  <c:v>29</c:v>
                </c:pt>
                <c:pt idx="3">
                  <c:v>41</c:v>
                </c:pt>
                <c:pt idx="4">
                  <c:v>45</c:v>
                </c:pt>
                <c:pt idx="5">
                  <c:v>54</c:v>
                </c:pt>
                <c:pt idx="6">
                  <c:v>65</c:v>
                </c:pt>
              </c:numCache>
            </c:numRef>
          </c:xVal>
          <c:yVal>
            <c:numRef>
              <c:f>Afterxgboost_AllTrain_fp_hspoc_!$K$2:$K$8</c:f>
              <c:numCache>
                <c:formatCode>General</c:formatCode>
                <c:ptCount val="7"/>
                <c:pt idx="0">
                  <c:v>9.1753309999999999</c:v>
                </c:pt>
                <c:pt idx="1">
                  <c:v>7.4557510000000002</c:v>
                </c:pt>
                <c:pt idx="2">
                  <c:v>6.8289474999999999</c:v>
                </c:pt>
                <c:pt idx="3">
                  <c:v>6.2868557000000003</c:v>
                </c:pt>
                <c:pt idx="4">
                  <c:v>6.9516992999999996</c:v>
                </c:pt>
                <c:pt idx="5">
                  <c:v>5.5145663999999996</c:v>
                </c:pt>
                <c:pt idx="6">
                  <c:v>5.3710180000000003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80-46E3-8CC5-F288DAF0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497920"/>
        <c:axId val="1966498400"/>
      </c:scatterChart>
      <c:valAx>
        <c:axId val="19664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6498400"/>
        <c:crosses val="autoZero"/>
        <c:crossBetween val="midCat"/>
      </c:valAx>
      <c:valAx>
        <c:axId val="19664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64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5744393797502135"/>
                  <c:y val="-0.420225671277602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Afterxgboost_AllTrain_fp_hspoc_!$J$2:$J$8</c:f>
              <c:numCache>
                <c:formatCode>General</c:formatCode>
                <c:ptCount val="7"/>
                <c:pt idx="0">
                  <c:v>0</c:v>
                </c:pt>
                <c:pt idx="1">
                  <c:v>0.72511004080509189</c:v>
                </c:pt>
                <c:pt idx="2">
                  <c:v>0.63089443026026915</c:v>
                </c:pt>
                <c:pt idx="3">
                  <c:v>0.8512682310851315</c:v>
                </c:pt>
                <c:pt idx="4">
                  <c:v>0.92057546363753973</c:v>
                </c:pt>
                <c:pt idx="5">
                  <c:v>1.0697720250282525</c:v>
                </c:pt>
                <c:pt idx="6">
                  <c:v>1.2407068316239216</c:v>
                </c:pt>
              </c:numCache>
            </c:numRef>
          </c:xVal>
          <c:yVal>
            <c:numRef>
              <c:f>Afterxgboost_AllTrain_fp_hspoc_!$K$2:$K$8</c:f>
              <c:numCache>
                <c:formatCode>General</c:formatCode>
                <c:ptCount val="7"/>
                <c:pt idx="0">
                  <c:v>9.1753309999999999</c:v>
                </c:pt>
                <c:pt idx="1">
                  <c:v>7.4557510000000002</c:v>
                </c:pt>
                <c:pt idx="2">
                  <c:v>6.8289474999999999</c:v>
                </c:pt>
                <c:pt idx="3">
                  <c:v>6.2868557000000003</c:v>
                </c:pt>
                <c:pt idx="4">
                  <c:v>6.9516992999999996</c:v>
                </c:pt>
                <c:pt idx="5">
                  <c:v>5.5145663999999996</c:v>
                </c:pt>
                <c:pt idx="6">
                  <c:v>5.3710180000000003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E-4519-8FBC-8DC39DA60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016464"/>
        <c:axId val="357470256"/>
      </c:scatterChart>
      <c:valAx>
        <c:axId val="198901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57470256"/>
        <c:crosses val="autoZero"/>
        <c:crossBetween val="midCat"/>
        <c:majorUnit val="0.2"/>
      </c:valAx>
      <c:valAx>
        <c:axId val="357470256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98901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10</xdr:row>
      <xdr:rowOff>64770</xdr:rowOff>
    </xdr:from>
    <xdr:to>
      <xdr:col>7</xdr:col>
      <xdr:colOff>41910</xdr:colOff>
      <xdr:row>22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2938F68-8B69-D746-DE19-6908E7450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229688</xdr:colOff>
      <xdr:row>9</xdr:row>
      <xdr:rowOff>145324</xdr:rowOff>
    </xdr:from>
    <xdr:to>
      <xdr:col>13</xdr:col>
      <xdr:colOff>534488</xdr:colOff>
      <xdr:row>25</xdr:row>
      <xdr:rowOff>84364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177D1C-68F5-F1B0-D8E5-4FBA96E45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464819</xdr:colOff>
      <xdr:row>22</xdr:row>
      <xdr:rowOff>168365</xdr:rowOff>
    </xdr:from>
    <xdr:to>
      <xdr:col>7</xdr:col>
      <xdr:colOff>46807</xdr:colOff>
      <xdr:row>35</xdr:row>
      <xdr:rowOff>115389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441FAAA-142C-0909-8F02-FD3F373DF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D6D9-CCE0-4696-95D4-750B693B6782}">
  <dimension ref="A1:P8"/>
  <sheetViews>
    <sheetView tabSelected="1" zoomScale="70" zoomScaleNormal="70" workbookViewId="0">
      <selection activeCell="P13" sqref="P13"/>
    </sheetView>
  </sheetViews>
  <sheetFormatPr defaultRowHeight="13.8" x14ac:dyDescent="0.25"/>
  <cols>
    <col min="3" max="3" width="1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24</v>
      </c>
      <c r="K1" t="s">
        <v>8</v>
      </c>
      <c r="M1">
        <f>RSQ(F2:F8,K2:K8)</f>
        <v>0.91015237609634725</v>
      </c>
      <c r="N1">
        <f>RSQ(H2:H8,K2:K8)</f>
        <v>0.89855998179741514</v>
      </c>
      <c r="O1">
        <f>RSQ(I2:I8,K2:K8)</f>
        <v>0.89855998179741514</v>
      </c>
      <c r="P1">
        <f>RSQ(J2:J8,K2:K8)</f>
        <v>0.90010179765690379</v>
      </c>
    </row>
    <row r="2" spans="1:16" x14ac:dyDescent="0.25">
      <c r="A2" t="s">
        <v>9</v>
      </c>
      <c r="B2" t="s">
        <v>10</v>
      </c>
      <c r="C2" t="s">
        <v>26</v>
      </c>
      <c r="D2">
        <v>57</v>
      </c>
      <c r="E2" t="s">
        <v>11</v>
      </c>
      <c r="F2">
        <v>4</v>
      </c>
      <c r="G2">
        <v>2.125</v>
      </c>
      <c r="H2">
        <v>0</v>
      </c>
      <c r="I2">
        <f>(100+H2)/100</f>
        <v>1</v>
      </c>
      <c r="J2">
        <f>8.314*0.298*LN(I2)</f>
        <v>0</v>
      </c>
      <c r="K2">
        <v>9.1753309999999999</v>
      </c>
    </row>
    <row r="3" spans="1:16" x14ac:dyDescent="0.25">
      <c r="A3" t="s">
        <v>12</v>
      </c>
      <c r="B3" t="s">
        <v>10</v>
      </c>
      <c r="C3" t="s">
        <v>13</v>
      </c>
      <c r="D3">
        <v>64</v>
      </c>
      <c r="E3" t="s">
        <v>11</v>
      </c>
      <c r="F3">
        <v>38</v>
      </c>
      <c r="G3">
        <v>2.3333333330000001</v>
      </c>
      <c r="H3">
        <v>34</v>
      </c>
      <c r="I3">
        <f t="shared" ref="I3:I8" si="0">(100+H3)/100</f>
        <v>1.34</v>
      </c>
      <c r="J3">
        <f t="shared" ref="J3:J8" si="1">8.314*0.298*LN(I3)</f>
        <v>0.72511004080509189</v>
      </c>
      <c r="K3">
        <v>7.4557510000000002</v>
      </c>
    </row>
    <row r="4" spans="1:16" x14ac:dyDescent="0.25">
      <c r="A4" t="s">
        <v>14</v>
      </c>
      <c r="B4" t="s">
        <v>10</v>
      </c>
      <c r="C4" t="s">
        <v>15</v>
      </c>
      <c r="D4">
        <v>57</v>
      </c>
      <c r="E4" t="s">
        <v>11</v>
      </c>
      <c r="F4">
        <v>54</v>
      </c>
      <c r="G4">
        <v>1.9411764709999999</v>
      </c>
      <c r="H4">
        <v>29</v>
      </c>
      <c r="I4">
        <f t="shared" si="0"/>
        <v>1.29</v>
      </c>
      <c r="J4">
        <f t="shared" si="1"/>
        <v>0.63089443026026915</v>
      </c>
      <c r="K4">
        <v>6.8289474999999999</v>
      </c>
    </row>
    <row r="5" spans="1:16" x14ac:dyDescent="0.25">
      <c r="A5" t="s">
        <v>17</v>
      </c>
      <c r="B5" t="s">
        <v>10</v>
      </c>
      <c r="C5" t="s">
        <v>16</v>
      </c>
      <c r="D5">
        <v>64</v>
      </c>
      <c r="E5" t="s">
        <v>11</v>
      </c>
      <c r="F5">
        <v>84</v>
      </c>
      <c r="G5">
        <v>2.3333333330000001</v>
      </c>
      <c r="H5">
        <v>41</v>
      </c>
      <c r="I5">
        <f t="shared" si="0"/>
        <v>1.41</v>
      </c>
      <c r="J5">
        <f t="shared" si="1"/>
        <v>0.8512682310851315</v>
      </c>
      <c r="K5">
        <v>6.2868557000000003</v>
      </c>
    </row>
    <row r="6" spans="1:16" x14ac:dyDescent="0.25">
      <c r="A6" t="s">
        <v>18</v>
      </c>
      <c r="B6" t="s">
        <v>10</v>
      </c>
      <c r="C6" t="s">
        <v>19</v>
      </c>
      <c r="D6">
        <v>72</v>
      </c>
      <c r="E6" t="s">
        <v>11</v>
      </c>
      <c r="F6">
        <v>67</v>
      </c>
      <c r="G6">
        <v>2.0303030299999998</v>
      </c>
      <c r="H6">
        <v>45</v>
      </c>
      <c r="I6">
        <f t="shared" si="0"/>
        <v>1.45</v>
      </c>
      <c r="J6">
        <f t="shared" si="1"/>
        <v>0.92057546363753973</v>
      </c>
      <c r="K6">
        <v>6.9516992999999996</v>
      </c>
    </row>
    <row r="7" spans="1:16" x14ac:dyDescent="0.25">
      <c r="A7" t="s">
        <v>20</v>
      </c>
      <c r="B7" t="s">
        <v>10</v>
      </c>
      <c r="C7" t="s">
        <v>21</v>
      </c>
      <c r="D7">
        <v>88</v>
      </c>
      <c r="E7" t="s">
        <v>11</v>
      </c>
      <c r="F7">
        <v>89</v>
      </c>
      <c r="G7">
        <v>5.6666666670000003</v>
      </c>
      <c r="H7">
        <v>54</v>
      </c>
      <c r="I7">
        <f t="shared" si="0"/>
        <v>1.54</v>
      </c>
      <c r="J7">
        <f t="shared" si="1"/>
        <v>1.0697720250282525</v>
      </c>
      <c r="K7">
        <v>5.5145663999999996</v>
      </c>
    </row>
    <row r="8" spans="1:16" x14ac:dyDescent="0.25">
      <c r="A8" t="s">
        <v>22</v>
      </c>
      <c r="B8" t="s">
        <v>10</v>
      </c>
      <c r="C8" t="s">
        <v>23</v>
      </c>
      <c r="D8">
        <v>92</v>
      </c>
      <c r="E8" t="s">
        <v>11</v>
      </c>
      <c r="F8">
        <v>80</v>
      </c>
      <c r="G8">
        <v>5.6666666670000003</v>
      </c>
      <c r="H8">
        <v>65</v>
      </c>
      <c r="I8">
        <f t="shared" si="0"/>
        <v>1.65</v>
      </c>
      <c r="J8">
        <f t="shared" si="1"/>
        <v>1.2407068316239216</v>
      </c>
      <c r="K8">
        <v>5.3710180000000003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Afterxgboost_AllTrain_fp_hspoc_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</dc:creator>
  <cp:lastModifiedBy>s D</cp:lastModifiedBy>
  <dcterms:created xsi:type="dcterms:W3CDTF">2024-10-03T10:51:16Z</dcterms:created>
  <dcterms:modified xsi:type="dcterms:W3CDTF">2024-11-15T08:50:57Z</dcterms:modified>
</cp:coreProperties>
</file>