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GitHub\LSY\HSPOC\scripts\Pred\"/>
    </mc:Choice>
  </mc:AlternateContent>
  <xr:revisionPtr revIDLastSave="0" documentId="13_ncr:1_{DE1D8FB1-6F4A-4C71-87D5-4C8048870E7C}" xr6:coauthVersionLast="47" xr6:coauthVersionMax="47" xr10:uidLastSave="{00000000-0000-0000-0000-000000000000}"/>
  <bookViews>
    <workbookView xWindow="7344" yWindow="2880" windowWidth="30960" windowHeight="12144" xr2:uid="{EE15395A-D4C0-4A75-9CF4-43F565A8AC71}"/>
  </bookViews>
  <sheets>
    <sheet name="Afterxgboost_AllTrain_fp_hspoc_" sheetId="1" r:id="rId1"/>
  </sheets>
  <calcPr calcId="191029"/>
</workbook>
</file>

<file path=xl/calcChain.xml><?xml version="1.0" encoding="utf-8"?>
<calcChain xmlns="http://schemas.openxmlformats.org/spreadsheetml/2006/main">
  <c r="L2" i="1" l="1"/>
  <c r="H9" i="1"/>
  <c r="I9" i="1" s="1"/>
  <c r="J2" i="1" l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" i="1"/>
  <c r="I2" i="1" l="1"/>
  <c r="K2" i="1" s="1"/>
  <c r="H1" i="1"/>
</calcChain>
</file>

<file path=xl/sharedStrings.xml><?xml version="1.0" encoding="utf-8"?>
<sst xmlns="http://schemas.openxmlformats.org/spreadsheetml/2006/main" count="96" uniqueCount="54">
  <si>
    <t>ID</t>
  </si>
  <si>
    <t>solvent</t>
  </si>
  <si>
    <t>SMILES</t>
  </si>
  <si>
    <t>H_index</t>
  </si>
  <si>
    <t>filetype</t>
  </si>
  <si>
    <t>pKa</t>
  </si>
  <si>
    <t>Pre_pKa</t>
  </si>
  <si>
    <t>RSQ</t>
  </si>
  <si>
    <t>MAE</t>
  </si>
  <si>
    <t>RMSE</t>
  </si>
  <si>
    <t>SM25</t>
  </si>
  <si>
    <t>H2O</t>
  </si>
  <si>
    <t>mopac</t>
  </si>
  <si>
    <t>SM26</t>
  </si>
  <si>
    <t>SM27</t>
  </si>
  <si>
    <t>O=S(CCC1=CC=CC=C1)(NC2(C)COC2)=O</t>
  </si>
  <si>
    <t>SM29</t>
  </si>
  <si>
    <t>CS(NC1(COC1)CCC2=CC=CC=C2)(=O)=O</t>
  </si>
  <si>
    <t>SM30</t>
  </si>
  <si>
    <t>O=S(NC1(COC1)CCC2=CC=CC=C2)(C3=CC=CC=C3)=O</t>
  </si>
  <si>
    <t>SM32</t>
  </si>
  <si>
    <t>CS(NC1(CSC1)CCC2=CC=CC=C2)(=O)=O</t>
  </si>
  <si>
    <t>SM34</t>
  </si>
  <si>
    <t>SM35</t>
  </si>
  <si>
    <t>SM36</t>
  </si>
  <si>
    <t>O=S(N[C@@]1(C[S+]([O-])C1)CCC2=CC=CC=C2)(C3=CC=CC=C3)=O</t>
  </si>
  <si>
    <t>SM37</t>
  </si>
  <si>
    <t>SM38</t>
  </si>
  <si>
    <t>CS(NC1(CS(C1)(=O)=O)CCC2=CC=CC=C2)(=O)=O</t>
  </si>
  <si>
    <t>SM39</t>
  </si>
  <si>
    <t>O=S(NC1(CS(C1)(=O)=O)CCC2=CC=CC=C2)(C3=CC=CC=C3)=O</t>
  </si>
  <si>
    <t>SM40</t>
  </si>
  <si>
    <t>SM41</t>
  </si>
  <si>
    <t>SM42</t>
  </si>
  <si>
    <t>O=S(NC1=NOC(C2=CC=CC=C2)=C1)(C3=CC=CC=C3)=O</t>
  </si>
  <si>
    <t>SM43</t>
  </si>
  <si>
    <t>O=S(NC1=NOC(C2=CC=CC=C2)=C1)(N(C)C)=O</t>
  </si>
  <si>
    <t>SM44</t>
  </si>
  <si>
    <t>O=S(NC(N=N1)=CN1C2=CC=CC=C2)(C)=O</t>
  </si>
  <si>
    <t>SM45</t>
  </si>
  <si>
    <t>O=S(NC(N=N1)=CN1C2=CC=CC=C2)(C3=CC=CC=C3)=O</t>
  </si>
  <si>
    <t>SM46</t>
  </si>
  <si>
    <t>*</t>
    <phoneticPr fontId="18" type="noConversion"/>
  </si>
  <si>
    <t>O=S(N(C)C)(O)=NC1=CN(C2=CC=CC=C2)N=N1</t>
  </si>
  <si>
    <t>O=S(C)(O)=NC1=NOC(C2=CC=CC=C2)=C1</t>
  </si>
  <si>
    <t>O=C(CCC1=CC=CC=C1)N=S(C2=CC=CC=C2)(O)=O</t>
  </si>
  <si>
    <t>O=S(CCC1=CC=CC=C1)(O)=NC(C)=O</t>
  </si>
  <si>
    <t>CS(N[C@@]1(C[S+]([O-])C1)CCC2=CC=CC=C2)(=O)=O</t>
  </si>
  <si>
    <t>[O-]S(N[C@]1(CCC2=CC=CC=C2)C[S+](C1)[O-])(=[N+](C)C)=O</t>
  </si>
  <si>
    <t>[O-]S(NC1(CCc2ccccc2)COC1)(=[N+](C)C)=O</t>
  </si>
  <si>
    <t>[O-]S(NC1(CCc2ccccc2)CSC1)(=[N+](C)C)=O</t>
  </si>
  <si>
    <t>[O-]S(NC1(CCC2=CC=CC=C2)CS(C1)(=O)=O)(=[N+](C)C)=O</t>
  </si>
  <si>
    <t>* molecule used PM7 in 3D structure opitimization</t>
    <phoneticPr fontId="18" type="noConversion"/>
  </si>
  <si>
    <t>SM31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</si>
</sst>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E499-0926-4F7D-83A8-05ECCD8A488F}">
  <dimension ref="A1:M23"/>
  <sheetViews>
    <sheetView tabSelected="1" zoomScaleNormal="100" workbookViewId="0">
      <selection activeCell="C24" sqref="C24"/>
    </sheetView>
  </sheetViews>
  <sheetFormatPr defaultRowHeight="13.8" x14ac:dyDescent="0.25"/>
  <cols>
    <col min="3" max="3" width="59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AVERAGE(H2:H21)</f>
        <v>-0.33750347999999974</v>
      </c>
      <c r="J1" t="s">
        <v>7</v>
      </c>
      <c r="K1" t="s">
        <v>8</v>
      </c>
      <c r="L1" t="s">
        <v>9</v>
      </c>
    </row>
    <row r="2" spans="1:13" x14ac:dyDescent="0.25">
      <c r="A2" t="s">
        <v>10</v>
      </c>
      <c r="B2" t="s">
        <v>11</v>
      </c>
      <c r="C2" t="s">
        <v>45</v>
      </c>
      <c r="D2">
        <v>34</v>
      </c>
      <c r="E2" t="s">
        <v>12</v>
      </c>
      <c r="F2">
        <v>4.49</v>
      </c>
      <c r="G2">
        <v>5.1483819999999998</v>
      </c>
      <c r="H2">
        <f>G2-F2</f>
        <v>0.65838199999999958</v>
      </c>
      <c r="I2">
        <f>ABS(H2)</f>
        <v>0.65838199999999958</v>
      </c>
      <c r="J2">
        <f>RSQ(F2:F21,G2:G21)</f>
        <v>0.94399842842415571</v>
      </c>
      <c r="K2">
        <f>AVERAGE(I2:I21)</f>
        <v>0.51845127999999985</v>
      </c>
      <c r="L2">
        <f>SQRT(SUMPRODUCT((G2:G21-F2:F21)^2)/COUNTA(F2:F21))</f>
        <v>0.70468244638635602</v>
      </c>
    </row>
    <row r="3" spans="1:13" x14ac:dyDescent="0.25">
      <c r="A3" t="s">
        <v>13</v>
      </c>
      <c r="B3" t="s">
        <v>11</v>
      </c>
      <c r="C3" t="s">
        <v>46</v>
      </c>
      <c r="D3">
        <v>24</v>
      </c>
      <c r="E3" t="s">
        <v>12</v>
      </c>
      <c r="F3">
        <v>4.91</v>
      </c>
      <c r="G3">
        <v>5.0989060000000004</v>
      </c>
      <c r="H3">
        <f t="shared" ref="H3:H21" si="0">G3-F3</f>
        <v>0.18890600000000024</v>
      </c>
      <c r="I3">
        <f t="shared" ref="I3:I21" si="1">ABS(H3)</f>
        <v>0.18890600000000024</v>
      </c>
    </row>
    <row r="4" spans="1:13" x14ac:dyDescent="0.25">
      <c r="A4" t="s">
        <v>14</v>
      </c>
      <c r="B4" t="s">
        <v>11</v>
      </c>
      <c r="C4" t="s">
        <v>15</v>
      </c>
      <c r="D4">
        <v>26</v>
      </c>
      <c r="E4" t="s">
        <v>12</v>
      </c>
      <c r="F4">
        <v>10.45</v>
      </c>
      <c r="G4">
        <v>10.570841</v>
      </c>
      <c r="H4">
        <f t="shared" si="0"/>
        <v>0.12084100000000042</v>
      </c>
      <c r="I4">
        <f t="shared" si="1"/>
        <v>0.12084100000000042</v>
      </c>
    </row>
    <row r="5" spans="1:13" x14ac:dyDescent="0.25">
      <c r="A5" t="s">
        <v>16</v>
      </c>
      <c r="B5" t="s">
        <v>11</v>
      </c>
      <c r="C5" t="s">
        <v>17</v>
      </c>
      <c r="D5">
        <v>20</v>
      </c>
      <c r="E5" t="s">
        <v>12</v>
      </c>
      <c r="F5">
        <v>10.050000000000001</v>
      </c>
      <c r="G5">
        <v>9.9453320000000005</v>
      </c>
      <c r="H5">
        <f t="shared" si="0"/>
        <v>-0.10466800000000021</v>
      </c>
      <c r="I5">
        <f t="shared" si="1"/>
        <v>0.10466800000000021</v>
      </c>
    </row>
    <row r="6" spans="1:13" x14ac:dyDescent="0.25">
      <c r="A6" t="s">
        <v>18</v>
      </c>
      <c r="B6" t="s">
        <v>11</v>
      </c>
      <c r="C6" t="s">
        <v>19</v>
      </c>
      <c r="D6">
        <v>22</v>
      </c>
      <c r="E6" t="s">
        <v>12</v>
      </c>
      <c r="F6">
        <v>10.29</v>
      </c>
      <c r="G6">
        <v>9.5711510000000004</v>
      </c>
      <c r="H6">
        <f t="shared" si="0"/>
        <v>-0.71884899999999874</v>
      </c>
      <c r="I6">
        <f t="shared" si="1"/>
        <v>0.71884899999999874</v>
      </c>
    </row>
    <row r="7" spans="1:13" x14ac:dyDescent="0.25">
      <c r="A7" t="s">
        <v>53</v>
      </c>
      <c r="B7" t="s">
        <v>11</v>
      </c>
      <c r="C7" t="s">
        <v>49</v>
      </c>
      <c r="D7">
        <v>19</v>
      </c>
      <c r="E7" t="s">
        <v>12</v>
      </c>
      <c r="F7">
        <v>11.02</v>
      </c>
      <c r="G7">
        <v>10.005098</v>
      </c>
      <c r="H7">
        <f t="shared" si="0"/>
        <v>-1.0149019999999993</v>
      </c>
      <c r="I7">
        <f t="shared" si="1"/>
        <v>1.0149019999999993</v>
      </c>
      <c r="M7" t="s">
        <v>42</v>
      </c>
    </row>
    <row r="8" spans="1:13" x14ac:dyDescent="0.25">
      <c r="A8" t="s">
        <v>20</v>
      </c>
      <c r="B8" t="s">
        <v>11</v>
      </c>
      <c r="C8" t="s">
        <v>21</v>
      </c>
      <c r="D8">
        <v>20</v>
      </c>
      <c r="E8" t="s">
        <v>12</v>
      </c>
      <c r="F8">
        <v>10.45</v>
      </c>
      <c r="G8">
        <v>10.071038</v>
      </c>
      <c r="H8">
        <f t="shared" si="0"/>
        <v>-0.37896199999999958</v>
      </c>
      <c r="I8">
        <f t="shared" si="1"/>
        <v>0.37896199999999958</v>
      </c>
      <c r="M8" t="s">
        <v>42</v>
      </c>
    </row>
    <row r="9" spans="1:13" x14ac:dyDescent="0.25">
      <c r="A9" t="s">
        <v>22</v>
      </c>
      <c r="B9" t="s">
        <v>11</v>
      </c>
      <c r="C9" t="s">
        <v>50</v>
      </c>
      <c r="D9">
        <v>19</v>
      </c>
      <c r="E9" t="s">
        <v>12</v>
      </c>
      <c r="F9">
        <v>11.93</v>
      </c>
      <c r="G9">
        <v>9.730124</v>
      </c>
      <c r="H9">
        <f>G9-F9</f>
        <v>-2.1998759999999997</v>
      </c>
      <c r="I9">
        <f>ABS(H9)</f>
        <v>2.1998759999999997</v>
      </c>
      <c r="M9" t="s">
        <v>42</v>
      </c>
    </row>
    <row r="10" spans="1:13" x14ac:dyDescent="0.25">
      <c r="A10" t="s">
        <v>23</v>
      </c>
      <c r="B10" t="s">
        <v>11</v>
      </c>
      <c r="C10" t="s">
        <v>47</v>
      </c>
      <c r="D10">
        <v>21</v>
      </c>
      <c r="E10" t="s">
        <v>12</v>
      </c>
      <c r="F10">
        <v>9.8699999999999992</v>
      </c>
      <c r="G10">
        <v>9.7378710000000002</v>
      </c>
      <c r="H10">
        <f t="shared" si="0"/>
        <v>-0.13212899999999905</v>
      </c>
      <c r="I10">
        <f t="shared" si="1"/>
        <v>0.13212899999999905</v>
      </c>
    </row>
    <row r="11" spans="1:13" x14ac:dyDescent="0.25">
      <c r="A11" t="s">
        <v>24</v>
      </c>
      <c r="B11" t="s">
        <v>11</v>
      </c>
      <c r="C11" t="s">
        <v>25</v>
      </c>
      <c r="D11">
        <v>23</v>
      </c>
      <c r="E11" t="s">
        <v>12</v>
      </c>
      <c r="F11">
        <v>9.8000000000000007</v>
      </c>
      <c r="G11">
        <v>9.2581299999999995</v>
      </c>
      <c r="H11">
        <f t="shared" si="0"/>
        <v>-0.54187000000000118</v>
      </c>
      <c r="I11">
        <f t="shared" si="1"/>
        <v>0.54187000000000118</v>
      </c>
    </row>
    <row r="12" spans="1:13" x14ac:dyDescent="0.25">
      <c r="A12" t="s">
        <v>26</v>
      </c>
      <c r="B12" t="s">
        <v>11</v>
      </c>
      <c r="C12" t="s">
        <v>48</v>
      </c>
      <c r="D12">
        <v>20</v>
      </c>
      <c r="E12" t="s">
        <v>12</v>
      </c>
      <c r="F12">
        <v>10.33</v>
      </c>
      <c r="G12">
        <v>9.1989990000000006</v>
      </c>
      <c r="H12">
        <f t="shared" si="0"/>
        <v>-1.1310009999999995</v>
      </c>
      <c r="I12">
        <f t="shared" si="1"/>
        <v>1.1310009999999995</v>
      </c>
      <c r="M12" t="s">
        <v>42</v>
      </c>
    </row>
    <row r="13" spans="1:13" x14ac:dyDescent="0.25">
      <c r="A13" t="s">
        <v>27</v>
      </c>
      <c r="B13" t="s">
        <v>11</v>
      </c>
      <c r="C13" t="s">
        <v>28</v>
      </c>
      <c r="D13">
        <v>22</v>
      </c>
      <c r="E13" t="s">
        <v>12</v>
      </c>
      <c r="F13">
        <v>9.44</v>
      </c>
      <c r="G13">
        <v>9.0279310000000006</v>
      </c>
      <c r="H13">
        <f t="shared" si="0"/>
        <v>-0.41206899999999891</v>
      </c>
      <c r="I13">
        <f t="shared" si="1"/>
        <v>0.41206899999999891</v>
      </c>
    </row>
    <row r="14" spans="1:13" x14ac:dyDescent="0.25">
      <c r="A14" t="s">
        <v>29</v>
      </c>
      <c r="B14" t="s">
        <v>11</v>
      </c>
      <c r="C14" t="s">
        <v>30</v>
      </c>
      <c r="D14">
        <v>24</v>
      </c>
      <c r="E14" t="s">
        <v>12</v>
      </c>
      <c r="F14">
        <v>10.220000000000001</v>
      </c>
      <c r="G14">
        <v>9.7179730000000006</v>
      </c>
      <c r="H14">
        <f t="shared" si="0"/>
        <v>-0.502027</v>
      </c>
      <c r="I14">
        <f t="shared" si="1"/>
        <v>0.502027</v>
      </c>
    </row>
    <row r="15" spans="1:13" x14ac:dyDescent="0.25">
      <c r="A15" t="s">
        <v>31</v>
      </c>
      <c r="B15" t="s">
        <v>11</v>
      </c>
      <c r="C15" t="s">
        <v>51</v>
      </c>
      <c r="D15">
        <v>21</v>
      </c>
      <c r="E15" t="s">
        <v>12</v>
      </c>
      <c r="F15">
        <v>9.58</v>
      </c>
      <c r="G15">
        <v>9.7606330000000003</v>
      </c>
      <c r="H15">
        <f t="shared" si="0"/>
        <v>0.18063300000000027</v>
      </c>
      <c r="I15">
        <f t="shared" si="1"/>
        <v>0.18063300000000027</v>
      </c>
      <c r="M15" t="s">
        <v>42</v>
      </c>
    </row>
    <row r="16" spans="1:13" x14ac:dyDescent="0.25">
      <c r="A16" t="s">
        <v>32</v>
      </c>
      <c r="B16" t="s">
        <v>11</v>
      </c>
      <c r="C16" t="s">
        <v>44</v>
      </c>
      <c r="D16">
        <v>19</v>
      </c>
      <c r="E16" t="s">
        <v>12</v>
      </c>
      <c r="F16">
        <v>5.22</v>
      </c>
      <c r="G16">
        <v>5.6931533999999999</v>
      </c>
      <c r="H16">
        <f t="shared" si="0"/>
        <v>0.47315340000000017</v>
      </c>
      <c r="I16">
        <f t="shared" si="1"/>
        <v>0.47315340000000017</v>
      </c>
    </row>
    <row r="17" spans="1:9" x14ac:dyDescent="0.25">
      <c r="A17" t="s">
        <v>33</v>
      </c>
      <c r="B17" t="s">
        <v>11</v>
      </c>
      <c r="C17" t="s">
        <v>34</v>
      </c>
      <c r="D17">
        <v>21</v>
      </c>
      <c r="E17" t="s">
        <v>12</v>
      </c>
      <c r="F17">
        <v>6.62</v>
      </c>
      <c r="G17">
        <v>6.1022433999999999</v>
      </c>
      <c r="H17">
        <f t="shared" si="0"/>
        <v>-0.51775660000000023</v>
      </c>
      <c r="I17">
        <f t="shared" si="1"/>
        <v>0.51775660000000023</v>
      </c>
    </row>
    <row r="18" spans="1:9" x14ac:dyDescent="0.25">
      <c r="A18" t="s">
        <v>35</v>
      </c>
      <c r="B18" t="s">
        <v>11</v>
      </c>
      <c r="C18" t="s">
        <v>36</v>
      </c>
      <c r="D18">
        <v>18</v>
      </c>
      <c r="E18" t="s">
        <v>12</v>
      </c>
      <c r="F18">
        <v>5.62</v>
      </c>
      <c r="G18">
        <v>5.5160080000000002</v>
      </c>
      <c r="H18">
        <f t="shared" si="0"/>
        <v>-0.10399199999999986</v>
      </c>
      <c r="I18">
        <f t="shared" si="1"/>
        <v>0.10399199999999986</v>
      </c>
    </row>
    <row r="19" spans="1:9" x14ac:dyDescent="0.25">
      <c r="A19" t="s">
        <v>37</v>
      </c>
      <c r="B19" t="s">
        <v>11</v>
      </c>
      <c r="C19" t="s">
        <v>38</v>
      </c>
      <c r="D19">
        <v>16</v>
      </c>
      <c r="E19" t="s">
        <v>12</v>
      </c>
      <c r="F19">
        <v>6.34</v>
      </c>
      <c r="G19">
        <v>6.5275626000000004</v>
      </c>
      <c r="H19">
        <f t="shared" si="0"/>
        <v>0.18756260000000058</v>
      </c>
      <c r="I19">
        <f t="shared" si="1"/>
        <v>0.18756260000000058</v>
      </c>
    </row>
    <row r="20" spans="1:9" x14ac:dyDescent="0.25">
      <c r="A20" t="s">
        <v>39</v>
      </c>
      <c r="B20" t="s">
        <v>11</v>
      </c>
      <c r="C20" t="s">
        <v>40</v>
      </c>
      <c r="D20">
        <v>21</v>
      </c>
      <c r="E20" t="s">
        <v>12</v>
      </c>
      <c r="F20">
        <v>5.93</v>
      </c>
      <c r="G20">
        <v>5.5692615999999999</v>
      </c>
      <c r="H20">
        <f t="shared" si="0"/>
        <v>-0.36073839999999979</v>
      </c>
      <c r="I20">
        <f t="shared" si="1"/>
        <v>0.36073839999999979</v>
      </c>
    </row>
    <row r="21" spans="1:9" x14ac:dyDescent="0.25">
      <c r="A21" t="s">
        <v>41</v>
      </c>
      <c r="B21" t="s">
        <v>11</v>
      </c>
      <c r="C21" t="s">
        <v>43</v>
      </c>
      <c r="D21">
        <v>24</v>
      </c>
      <c r="E21" t="s">
        <v>12</v>
      </c>
      <c r="F21">
        <v>6.42</v>
      </c>
      <c r="G21">
        <v>5.9792924000000003</v>
      </c>
      <c r="H21">
        <f t="shared" si="0"/>
        <v>-0.44070759999999964</v>
      </c>
      <c r="I21">
        <f t="shared" si="1"/>
        <v>0.44070759999999964</v>
      </c>
    </row>
    <row r="23" spans="1:9" x14ac:dyDescent="0.25">
      <c r="A23" t="s"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Afterxgboost_AllTrain_fp_hspoc_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D</dc:creator>
  <cp:lastModifiedBy>s D</cp:lastModifiedBy>
  <dcterms:created xsi:type="dcterms:W3CDTF">2024-05-20T07:01:50Z</dcterms:created>
  <dcterms:modified xsi:type="dcterms:W3CDTF">2024-11-23T02:51:34Z</dcterms:modified>
</cp:coreProperties>
</file>