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GitHub\LSY\HSPOC\scripts\Pred\"/>
    </mc:Choice>
  </mc:AlternateContent>
  <xr:revisionPtr revIDLastSave="0" documentId="13_ncr:1_{4BFC1D53-CA4F-43E8-A02C-F39F5DF66D5B}" xr6:coauthVersionLast="47" xr6:coauthVersionMax="47" xr10:uidLastSave="{00000000-0000-0000-0000-000000000000}"/>
  <bookViews>
    <workbookView xWindow="5244" yWindow="3072" windowWidth="30960" windowHeight="12144" xr2:uid="{78781989-739F-4A48-81F9-E7BD85F7416D}"/>
  </bookViews>
  <sheets>
    <sheet name="Afterxgboost_AllTrain_fp_hspoc_" sheetId="1" r:id="rId1"/>
  </sheets>
  <calcPr calcId="191029"/>
</workbook>
</file>

<file path=xl/calcChain.xml><?xml version="1.0" encoding="utf-8"?>
<calcChain xmlns="http://schemas.openxmlformats.org/spreadsheetml/2006/main">
  <c r="J2" i="1" l="1"/>
  <c r="L2" i="1"/>
  <c r="H22" i="1"/>
  <c r="I22" i="1" s="1"/>
  <c r="H23" i="1"/>
  <c r="I23" i="1" s="1"/>
  <c r="H24" i="1"/>
  <c r="I24" i="1" s="1"/>
  <c r="H25" i="1"/>
  <c r="I25" i="1" s="1"/>
  <c r="H26" i="1"/>
  <c r="I26" i="1" s="1"/>
  <c r="H20" i="1"/>
  <c r="I20" i="1" s="1"/>
  <c r="H21" i="1"/>
  <c r="I21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K2" i="1" l="1"/>
  <c r="H1" i="1"/>
</calcChain>
</file>

<file path=xl/sharedStrings.xml><?xml version="1.0" encoding="utf-8"?>
<sst xmlns="http://schemas.openxmlformats.org/spreadsheetml/2006/main" count="110" uniqueCount="62">
  <si>
    <t>ID</t>
  </si>
  <si>
    <t>solvent</t>
  </si>
  <si>
    <t>SMILES</t>
  </si>
  <si>
    <t>H_index</t>
  </si>
  <si>
    <t>filetype</t>
  </si>
  <si>
    <t>pKa</t>
  </si>
  <si>
    <t>Pre_pKa</t>
  </si>
  <si>
    <t>SAMPL8-1a</t>
  </si>
  <si>
    <t>H2O</t>
  </si>
  <si>
    <t>OC(c1c([NH2+]c2cc(C(F)(F)F)ccc2)cccc1)=O</t>
  </si>
  <si>
    <t>mopac</t>
  </si>
  <si>
    <t>SAMPL8-1b</t>
  </si>
  <si>
    <t>SAMPL8-2</t>
  </si>
  <si>
    <t>CS(=O)(=O)c1ccc(CCC(O)=O)cc1</t>
  </si>
  <si>
    <t>SAMPL8-3</t>
  </si>
  <si>
    <t>NS(=O)(=O)c1cc(C(O)=O)c(NCc2ccco2)cc1Cl</t>
  </si>
  <si>
    <t>SAMPL8-4</t>
  </si>
  <si>
    <t>SAMPL8-5</t>
  </si>
  <si>
    <t>SAMPL8-6</t>
  </si>
  <si>
    <t>Cc1ccc(Cl)cc1NCc1ccc(s1)C(O)=O</t>
  </si>
  <si>
    <t>SAMPL8-7</t>
  </si>
  <si>
    <t>SAMPL8-8</t>
  </si>
  <si>
    <t>COC(c(c1)[nH+]c2n1cccc2C(F)(F)F)=O</t>
  </si>
  <si>
    <t>SAMPL8-9</t>
  </si>
  <si>
    <t>SAMPL8-10</t>
  </si>
  <si>
    <t>CS(=O)(c1cc(c2ccc(C[NH2+]Cc3c(Cl)cccc3F)cc2)ccc1)=O</t>
  </si>
  <si>
    <t>SAMPL8-12</t>
  </si>
  <si>
    <t>SAMPL8-14</t>
  </si>
  <si>
    <t>SAMPL8-15</t>
  </si>
  <si>
    <t>Cc1c([NH2+]c(nc(Cl)n2)c3c2cccc3)cccc1</t>
  </si>
  <si>
    <t>SAMPL8-16</t>
  </si>
  <si>
    <t>SAMPL8-17</t>
  </si>
  <si>
    <t>SAMPL8-18</t>
  </si>
  <si>
    <t>SAMPL8-19a</t>
  </si>
  <si>
    <t>COc1ncc(Cc(c[nH]c(SCc(n2)n(C)c3c2cccc3)[nH+]4)c4=O)cn1</t>
  </si>
  <si>
    <t>SAMPL8-19b</t>
  </si>
  <si>
    <t>SAMPL8-20a</t>
  </si>
  <si>
    <t>SAMPL8-20b</t>
  </si>
  <si>
    <t>Nc1n[nH]c2nc(c(Cl)cc12)-c1ccccc1</t>
  </si>
  <si>
    <t>SAMPL8-21</t>
  </si>
  <si>
    <t>SAMPL8-22</t>
  </si>
  <si>
    <t>COc(c1)c(OC)cc2c1nc(Cl)nc2[NH3+]</t>
  </si>
  <si>
    <t>SAMPL8-23a</t>
  </si>
  <si>
    <t>Cc([nH+]1)sc2c1cc(O)cc2</t>
  </si>
  <si>
    <t>SAMPL8-23b</t>
  </si>
  <si>
    <t>Cc1nc2cc(O)ccc2s1</t>
  </si>
  <si>
    <t>RSQ</t>
  </si>
  <si>
    <t>MAE</t>
  </si>
  <si>
    <t>RMSE</t>
  </si>
  <si>
    <t>OC(Cc1ccccc1Nc2c(Cl)cccc2Cl)=O</t>
  </si>
  <si>
    <t>Nc1n(CC2(O)CCCCC2)c3cc(Br)ccc3[nH+]1</t>
  </si>
  <si>
    <t>Nc1n(CC2(O)CCOCC2)c3cc(Br)ccc3[nH+]1</t>
  </si>
  <si>
    <t>Cc1ccc(Cc2cnc(N)[nH+]c2N3CCOCC3)cc1</t>
  </si>
  <si>
    <t>COc1c(O)c(OC)cc(Cc2c(OC)nc(N)[nH+]c2N)c1</t>
  </si>
  <si>
    <t>Cc1c(O)c(C(C)(C)C)cc(Cc2c(N)[nH+]c(N)nc2)c1</t>
  </si>
  <si>
    <t>COc1c(OC)cc([NH2+]C2=NC(Cl)=NC3=C2C=CC=C3)cc1</t>
  </si>
  <si>
    <t>CC(C)(C)O/C(O)=N/Cc([nH]1)nc2c1cccc2</t>
  </si>
  <si>
    <t>NC1=[NH+]c2ccc(Br)cc2N1CC3(CO)CCOCC3</t>
  </si>
  <si>
    <t>O/C(O)=C1\C(C=CC=C1)=N\c2cccc(C(F)(F)F)c2</t>
  </si>
  <si>
    <t>CC1=C(NC(NC2=CC=C(C#N)C(Cl)=C2)=[S+]1)C(O)=O</t>
  </si>
  <si>
    <t>Nc1c2cc(Cl)c(c3ccccc3)nc2[nH][nH+]1</t>
  </si>
  <si>
    <t>COc1ncc(CC2=CN=C(N=C2O)SCc(n3)n(C)c4c3cccc4)cn1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</si>
</sst>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521A-4445-490A-B8EC-45D5C3883AAC}">
  <dimension ref="A1:L26"/>
  <sheetViews>
    <sheetView tabSelected="1" workbookViewId="0">
      <selection activeCell="M18" sqref="M18"/>
    </sheetView>
  </sheetViews>
  <sheetFormatPr defaultRowHeight="13.8" x14ac:dyDescent="0.25"/>
  <cols>
    <col min="1" max="1" width="16.77734375" customWidth="1"/>
    <col min="2" max="2" width="7.21875" customWidth="1"/>
    <col min="3" max="3" width="59.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AVERAGE(H2:H26)</f>
        <v>-0.18375193199999992</v>
      </c>
      <c r="J1" t="s">
        <v>46</v>
      </c>
      <c r="K1" t="s">
        <v>47</v>
      </c>
      <c r="L1" t="s">
        <v>48</v>
      </c>
    </row>
    <row r="2" spans="1:12" x14ac:dyDescent="0.25">
      <c r="A2" t="s">
        <v>7</v>
      </c>
      <c r="B2" t="s">
        <v>8</v>
      </c>
      <c r="C2" t="s">
        <v>9</v>
      </c>
      <c r="D2">
        <v>20</v>
      </c>
      <c r="E2" t="s">
        <v>10</v>
      </c>
      <c r="F2">
        <v>2.54</v>
      </c>
      <c r="G2">
        <v>3.1022004999999999</v>
      </c>
      <c r="H2">
        <f>G2-F2</f>
        <v>0.56220049999999988</v>
      </c>
      <c r="I2">
        <f>ABS(H2)</f>
        <v>0.56220049999999988</v>
      </c>
      <c r="J2">
        <f>RSQ(F2:F26,G2:G26)</f>
        <v>0.94299813628427287</v>
      </c>
      <c r="K2">
        <f>AVERAGE(I2:I26)</f>
        <v>0.44902208399999988</v>
      </c>
      <c r="L2">
        <f>SQRT(SUMPRODUCT((G2:G26-F2:F26)^2)/COUNTA(F2:F26))</f>
        <v>0.56347968234443335</v>
      </c>
    </row>
    <row r="3" spans="1:12" x14ac:dyDescent="0.25">
      <c r="A3" t="s">
        <v>11</v>
      </c>
      <c r="B3" t="s">
        <v>8</v>
      </c>
      <c r="C3" t="s">
        <v>58</v>
      </c>
      <c r="D3">
        <v>20</v>
      </c>
      <c r="E3" t="s">
        <v>10</v>
      </c>
      <c r="F3">
        <v>5.01</v>
      </c>
      <c r="G3">
        <v>4.3390959999999996</v>
      </c>
      <c r="H3">
        <f t="shared" ref="H3:H21" si="0">G3-F3</f>
        <v>-0.67090400000000017</v>
      </c>
      <c r="I3">
        <f t="shared" ref="I3:I21" si="1">ABS(H3)</f>
        <v>0.67090400000000017</v>
      </c>
    </row>
    <row r="4" spans="1:12" x14ac:dyDescent="0.25">
      <c r="A4" t="s">
        <v>12</v>
      </c>
      <c r="B4" t="s">
        <v>8</v>
      </c>
      <c r="C4" t="s">
        <v>13</v>
      </c>
      <c r="D4">
        <v>24</v>
      </c>
      <c r="E4" t="s">
        <v>10</v>
      </c>
      <c r="F4">
        <v>4.41</v>
      </c>
      <c r="G4">
        <v>4.2846146000000003</v>
      </c>
      <c r="H4">
        <f t="shared" si="0"/>
        <v>-0.12538539999999987</v>
      </c>
      <c r="I4">
        <f t="shared" si="1"/>
        <v>0.12538539999999987</v>
      </c>
    </row>
    <row r="5" spans="1:12" x14ac:dyDescent="0.25">
      <c r="A5" t="s">
        <v>14</v>
      </c>
      <c r="B5" t="s">
        <v>8</v>
      </c>
      <c r="C5" t="s">
        <v>15</v>
      </c>
      <c r="D5">
        <v>24</v>
      </c>
      <c r="E5" t="s">
        <v>10</v>
      </c>
      <c r="F5">
        <v>4</v>
      </c>
      <c r="G5">
        <v>3.6479780000000002</v>
      </c>
      <c r="H5">
        <f t="shared" si="0"/>
        <v>-0.35202199999999984</v>
      </c>
      <c r="I5">
        <f t="shared" si="1"/>
        <v>0.35202199999999984</v>
      </c>
    </row>
    <row r="6" spans="1:12" x14ac:dyDescent="0.25">
      <c r="A6" t="s">
        <v>16</v>
      </c>
      <c r="B6" t="s">
        <v>8</v>
      </c>
      <c r="C6" t="s">
        <v>59</v>
      </c>
      <c r="D6">
        <v>22</v>
      </c>
      <c r="E6" t="s">
        <v>10</v>
      </c>
      <c r="F6">
        <v>5.77</v>
      </c>
      <c r="G6">
        <v>5.7107599999999996</v>
      </c>
      <c r="H6">
        <f t="shared" si="0"/>
        <v>-5.9239999999999959E-2</v>
      </c>
      <c r="I6">
        <f t="shared" si="1"/>
        <v>5.9239999999999959E-2</v>
      </c>
    </row>
    <row r="7" spans="1:12" x14ac:dyDescent="0.25">
      <c r="A7" t="s">
        <v>17</v>
      </c>
      <c r="B7" t="s">
        <v>8</v>
      </c>
      <c r="C7" t="s">
        <v>49</v>
      </c>
      <c r="D7">
        <v>19</v>
      </c>
      <c r="E7" t="s">
        <v>10</v>
      </c>
      <c r="F7">
        <v>3.92</v>
      </c>
      <c r="G7">
        <v>4.1188099999999999</v>
      </c>
      <c r="H7">
        <f t="shared" si="0"/>
        <v>0.19880999999999993</v>
      </c>
      <c r="I7">
        <f t="shared" si="1"/>
        <v>0.19880999999999993</v>
      </c>
    </row>
    <row r="8" spans="1:12" x14ac:dyDescent="0.25">
      <c r="A8" t="s">
        <v>18</v>
      </c>
      <c r="B8" t="s">
        <v>8</v>
      </c>
      <c r="C8" t="s">
        <v>19</v>
      </c>
      <c r="D8">
        <v>29</v>
      </c>
      <c r="E8" t="s">
        <v>10</v>
      </c>
      <c r="F8">
        <v>4.17</v>
      </c>
      <c r="G8">
        <v>4.0705270000000002</v>
      </c>
      <c r="H8">
        <f t="shared" si="0"/>
        <v>-9.9472999999999701E-2</v>
      </c>
      <c r="I8">
        <f t="shared" si="1"/>
        <v>9.9472999999999701E-2</v>
      </c>
    </row>
    <row r="9" spans="1:12" x14ac:dyDescent="0.25">
      <c r="A9" t="s">
        <v>20</v>
      </c>
      <c r="B9" t="s">
        <v>8</v>
      </c>
      <c r="C9" t="s">
        <v>51</v>
      </c>
      <c r="D9">
        <v>35</v>
      </c>
      <c r="E9" t="s">
        <v>10</v>
      </c>
      <c r="F9">
        <v>6.63</v>
      </c>
      <c r="G9">
        <v>6.256545</v>
      </c>
      <c r="H9">
        <f t="shared" si="0"/>
        <v>-0.37345499999999987</v>
      </c>
      <c r="I9">
        <f t="shared" si="1"/>
        <v>0.37345499999999987</v>
      </c>
    </row>
    <row r="10" spans="1:12" x14ac:dyDescent="0.25">
      <c r="A10" t="s">
        <v>21</v>
      </c>
      <c r="B10" t="s">
        <v>8</v>
      </c>
      <c r="C10" t="s">
        <v>22</v>
      </c>
      <c r="D10">
        <v>21</v>
      </c>
      <c r="E10" t="s">
        <v>10</v>
      </c>
      <c r="F10">
        <v>2.78</v>
      </c>
      <c r="G10">
        <v>2.6369134999999999</v>
      </c>
      <c r="H10">
        <f t="shared" si="0"/>
        <v>-0.14308649999999989</v>
      </c>
      <c r="I10">
        <f t="shared" si="1"/>
        <v>0.14308649999999989</v>
      </c>
    </row>
    <row r="11" spans="1:12" x14ac:dyDescent="0.25">
      <c r="A11" t="s">
        <v>23</v>
      </c>
      <c r="B11" t="s">
        <v>8</v>
      </c>
      <c r="C11" t="s">
        <v>50</v>
      </c>
      <c r="D11">
        <v>37</v>
      </c>
      <c r="E11" t="s">
        <v>10</v>
      </c>
      <c r="F11">
        <v>6.08</v>
      </c>
      <c r="G11">
        <v>6.3994093000000003</v>
      </c>
      <c r="H11">
        <f t="shared" si="0"/>
        <v>0.31940930000000023</v>
      </c>
      <c r="I11">
        <f t="shared" si="1"/>
        <v>0.31940930000000023</v>
      </c>
    </row>
    <row r="12" spans="1:12" x14ac:dyDescent="0.25">
      <c r="A12" t="s">
        <v>24</v>
      </c>
      <c r="B12" t="s">
        <v>8</v>
      </c>
      <c r="C12" t="s">
        <v>25</v>
      </c>
      <c r="D12">
        <v>35</v>
      </c>
      <c r="E12" t="s">
        <v>10</v>
      </c>
      <c r="F12">
        <v>7.71</v>
      </c>
      <c r="G12">
        <v>7.4352454999999997</v>
      </c>
      <c r="H12">
        <f t="shared" si="0"/>
        <v>-0.27475450000000023</v>
      </c>
      <c r="I12">
        <f t="shared" si="1"/>
        <v>0.27475450000000023</v>
      </c>
    </row>
    <row r="13" spans="1:12" x14ac:dyDescent="0.25">
      <c r="A13" t="s">
        <v>26</v>
      </c>
      <c r="B13" t="s">
        <v>8</v>
      </c>
      <c r="C13" t="s">
        <v>52</v>
      </c>
      <c r="D13">
        <v>31</v>
      </c>
      <c r="E13" t="s">
        <v>10</v>
      </c>
      <c r="F13">
        <v>6.98</v>
      </c>
      <c r="G13">
        <v>6.1865953999999999</v>
      </c>
      <c r="H13">
        <f t="shared" si="0"/>
        <v>-0.79340460000000057</v>
      </c>
      <c r="I13">
        <f t="shared" si="1"/>
        <v>0.79340460000000057</v>
      </c>
    </row>
    <row r="14" spans="1:12" x14ac:dyDescent="0.25">
      <c r="A14" t="s">
        <v>27</v>
      </c>
      <c r="B14" t="s">
        <v>8</v>
      </c>
      <c r="C14" t="s">
        <v>54</v>
      </c>
      <c r="D14">
        <v>39</v>
      </c>
      <c r="E14" t="s">
        <v>10</v>
      </c>
      <c r="F14">
        <v>7.27</v>
      </c>
      <c r="G14">
        <v>7.0431632999999998</v>
      </c>
      <c r="H14">
        <f t="shared" si="0"/>
        <v>-0.22683669999999978</v>
      </c>
      <c r="I14">
        <f t="shared" si="1"/>
        <v>0.22683669999999978</v>
      </c>
    </row>
    <row r="15" spans="1:12" x14ac:dyDescent="0.25">
      <c r="A15" t="s">
        <v>28</v>
      </c>
      <c r="B15" t="s">
        <v>8</v>
      </c>
      <c r="C15" t="s">
        <v>29</v>
      </c>
      <c r="D15">
        <v>22</v>
      </c>
      <c r="E15" t="s">
        <v>10</v>
      </c>
      <c r="F15">
        <v>2.54</v>
      </c>
      <c r="G15">
        <v>2.3940983</v>
      </c>
      <c r="H15">
        <f t="shared" si="0"/>
        <v>-0.14590170000000002</v>
      </c>
      <c r="I15">
        <f t="shared" si="1"/>
        <v>0.14590170000000002</v>
      </c>
    </row>
    <row r="16" spans="1:12" x14ac:dyDescent="0.25">
      <c r="A16" t="s">
        <v>30</v>
      </c>
      <c r="B16" t="s">
        <v>8</v>
      </c>
      <c r="C16" t="s">
        <v>56</v>
      </c>
      <c r="D16">
        <v>27</v>
      </c>
      <c r="E16" t="s">
        <v>10</v>
      </c>
      <c r="F16">
        <v>5.0999999999999996</v>
      </c>
      <c r="G16">
        <v>4.7965226000000003</v>
      </c>
      <c r="H16">
        <f t="shared" si="0"/>
        <v>-0.30347739999999934</v>
      </c>
      <c r="I16">
        <f t="shared" si="1"/>
        <v>0.30347739999999934</v>
      </c>
    </row>
    <row r="17" spans="1:9" x14ac:dyDescent="0.25">
      <c r="A17" t="s">
        <v>31</v>
      </c>
      <c r="B17" t="s">
        <v>8</v>
      </c>
      <c r="C17" t="s">
        <v>57</v>
      </c>
      <c r="D17">
        <v>22</v>
      </c>
      <c r="E17" t="s">
        <v>10</v>
      </c>
      <c r="F17">
        <v>6.58</v>
      </c>
      <c r="G17">
        <v>5.3750590000000003</v>
      </c>
      <c r="H17">
        <f t="shared" si="0"/>
        <v>-1.2049409999999998</v>
      </c>
      <c r="I17">
        <f t="shared" si="1"/>
        <v>1.2049409999999998</v>
      </c>
    </row>
    <row r="18" spans="1:9" x14ac:dyDescent="0.25">
      <c r="A18" t="s">
        <v>32</v>
      </c>
      <c r="B18" t="s">
        <v>8</v>
      </c>
      <c r="C18" t="s">
        <v>55</v>
      </c>
      <c r="D18">
        <v>30</v>
      </c>
      <c r="E18" t="s">
        <v>10</v>
      </c>
      <c r="F18">
        <v>2.72</v>
      </c>
      <c r="G18">
        <v>3.5316874999999999</v>
      </c>
      <c r="H18">
        <f t="shared" si="0"/>
        <v>0.81168749999999967</v>
      </c>
      <c r="I18">
        <f t="shared" si="1"/>
        <v>0.81168749999999967</v>
      </c>
    </row>
    <row r="19" spans="1:9" x14ac:dyDescent="0.25">
      <c r="A19" t="s">
        <v>33</v>
      </c>
      <c r="B19" t="s">
        <v>8</v>
      </c>
      <c r="C19" t="s">
        <v>34</v>
      </c>
      <c r="D19">
        <v>45</v>
      </c>
      <c r="E19" t="s">
        <v>10</v>
      </c>
      <c r="F19">
        <v>4.93</v>
      </c>
      <c r="G19">
        <v>4.4035380000000002</v>
      </c>
      <c r="H19">
        <f t="shared" si="0"/>
        <v>-0.52646199999999954</v>
      </c>
      <c r="I19">
        <f t="shared" si="1"/>
        <v>0.52646199999999954</v>
      </c>
    </row>
    <row r="20" spans="1:9" x14ac:dyDescent="0.25">
      <c r="A20" t="s">
        <v>35</v>
      </c>
      <c r="B20" t="s">
        <v>8</v>
      </c>
      <c r="C20" t="s">
        <v>61</v>
      </c>
      <c r="D20">
        <v>35</v>
      </c>
      <c r="E20" t="s">
        <v>10</v>
      </c>
      <c r="F20">
        <v>6.99</v>
      </c>
      <c r="G20">
        <v>7.4661097999999999</v>
      </c>
      <c r="H20">
        <f>G20-F20</f>
        <v>0.47610979999999969</v>
      </c>
      <c r="I20">
        <f t="shared" si="1"/>
        <v>0.47610979999999969</v>
      </c>
    </row>
    <row r="21" spans="1:9" x14ac:dyDescent="0.25">
      <c r="A21" t="s">
        <v>36</v>
      </c>
      <c r="B21" t="s">
        <v>8</v>
      </c>
      <c r="C21" t="s">
        <v>60</v>
      </c>
      <c r="D21">
        <v>26</v>
      </c>
      <c r="E21" t="s">
        <v>10</v>
      </c>
      <c r="F21">
        <v>2.44</v>
      </c>
      <c r="G21">
        <v>3.3876598000000002</v>
      </c>
      <c r="H21">
        <f t="shared" si="0"/>
        <v>0.94765980000000027</v>
      </c>
      <c r="I21">
        <f t="shared" si="1"/>
        <v>0.94765980000000027</v>
      </c>
    </row>
    <row r="22" spans="1:9" x14ac:dyDescent="0.25">
      <c r="A22" t="s">
        <v>37</v>
      </c>
      <c r="B22" t="s">
        <v>8</v>
      </c>
      <c r="C22" t="s">
        <v>38</v>
      </c>
      <c r="D22">
        <v>17</v>
      </c>
      <c r="E22" t="s">
        <v>10</v>
      </c>
      <c r="F22">
        <v>11.44</v>
      </c>
      <c r="G22">
        <v>11.058344</v>
      </c>
      <c r="H22">
        <f t="shared" ref="H22:H26" si="2">G22-F22</f>
        <v>-0.38165599999999955</v>
      </c>
      <c r="I22">
        <f t="shared" ref="I22:I26" si="3">ABS(H22)</f>
        <v>0.38165599999999955</v>
      </c>
    </row>
    <row r="23" spans="1:9" x14ac:dyDescent="0.25">
      <c r="A23" t="s">
        <v>39</v>
      </c>
      <c r="B23" t="s">
        <v>8</v>
      </c>
      <c r="C23" t="s">
        <v>53</v>
      </c>
      <c r="D23">
        <v>37</v>
      </c>
      <c r="E23" t="s">
        <v>10</v>
      </c>
      <c r="F23">
        <v>5.38</v>
      </c>
      <c r="G23">
        <v>4.9349829999999999</v>
      </c>
      <c r="H23">
        <f t="shared" si="2"/>
        <v>-0.445017</v>
      </c>
      <c r="I23">
        <f t="shared" si="3"/>
        <v>0.445017</v>
      </c>
    </row>
    <row r="24" spans="1:9" x14ac:dyDescent="0.25">
      <c r="A24" t="s">
        <v>40</v>
      </c>
      <c r="B24" t="s">
        <v>8</v>
      </c>
      <c r="C24" t="s">
        <v>41</v>
      </c>
      <c r="D24">
        <v>24</v>
      </c>
      <c r="E24" t="s">
        <v>10</v>
      </c>
      <c r="F24">
        <v>3.36</v>
      </c>
      <c r="G24">
        <v>3.3011295999999999</v>
      </c>
      <c r="H24">
        <f t="shared" si="2"/>
        <v>-5.8870399999999989E-2</v>
      </c>
      <c r="I24">
        <f t="shared" si="3"/>
        <v>5.8870399999999989E-2</v>
      </c>
    </row>
    <row r="25" spans="1:9" x14ac:dyDescent="0.25">
      <c r="A25" t="s">
        <v>42</v>
      </c>
      <c r="B25" t="s">
        <v>8</v>
      </c>
      <c r="C25" t="s">
        <v>43</v>
      </c>
      <c r="D25">
        <v>14</v>
      </c>
      <c r="E25" t="s">
        <v>10</v>
      </c>
      <c r="F25">
        <v>2.65</v>
      </c>
      <c r="G25">
        <v>1.2876259999999999</v>
      </c>
      <c r="H25">
        <f t="shared" si="2"/>
        <v>-1.362374</v>
      </c>
      <c r="I25">
        <f t="shared" si="3"/>
        <v>1.362374</v>
      </c>
    </row>
    <row r="26" spans="1:9" x14ac:dyDescent="0.25">
      <c r="A26" t="s">
        <v>44</v>
      </c>
      <c r="B26" t="s">
        <v>8</v>
      </c>
      <c r="C26" t="s">
        <v>45</v>
      </c>
      <c r="D26">
        <v>15</v>
      </c>
      <c r="E26" t="s">
        <v>10</v>
      </c>
      <c r="F26">
        <v>9.02</v>
      </c>
      <c r="G26">
        <v>8.6575860000000002</v>
      </c>
      <c r="H26">
        <f t="shared" si="2"/>
        <v>-0.36241399999999935</v>
      </c>
      <c r="I26">
        <f t="shared" si="3"/>
        <v>0.36241399999999935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Afterxgboost_AllTrain_fp_hspoc_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D</dc:creator>
  <cp:lastModifiedBy>s D</cp:lastModifiedBy>
  <dcterms:created xsi:type="dcterms:W3CDTF">2024-08-23T21:47:33Z</dcterms:created>
  <dcterms:modified xsi:type="dcterms:W3CDTF">2024-11-23T02:48:23Z</dcterms:modified>
</cp:coreProperties>
</file>