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505" yWindow="345" windowWidth="14310" windowHeight="6780" activeTab="1"/>
  </bookViews>
  <sheets>
    <sheet name="ConfigData" sheetId="2" r:id="rId1"/>
    <sheet name="Database" sheetId="3" r:id="rId2"/>
    <sheet name="MQ BPM4" sheetId="4" r:id="rId3"/>
    <sheet name="MQ UKFF" sheetId="1" r:id="rId4"/>
    <sheet name="MQFGC" sheetId="5" r:id="rId5"/>
    <sheet name="MQ Triggers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F11" i="3" l="1"/>
  <c r="D11" i="3"/>
  <c r="F9" i="3"/>
  <c r="D9" i="3"/>
  <c r="F5" i="3" l="1"/>
  <c r="D5" i="3"/>
  <c r="B3" i="5" l="1"/>
  <c r="F7" i="3" l="1"/>
  <c r="D7" i="3"/>
  <c r="B12" i="1" l="1"/>
  <c r="B11" i="1"/>
  <c r="B10" i="1"/>
  <c r="B9" i="1"/>
  <c r="B8" i="1"/>
  <c r="B7" i="1"/>
  <c r="B6" i="1"/>
  <c r="B5" i="1"/>
  <c r="B4" i="1"/>
  <c r="B3" i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16" i="1" l="1"/>
  <c r="B16" i="1"/>
  <c r="B18" i="1"/>
  <c r="B14" i="1"/>
  <c r="F18" i="1" l="1"/>
  <c r="C11" i="6" l="1"/>
  <c r="G11" i="6" s="1"/>
  <c r="C5" i="6" l="1"/>
  <c r="G5" i="6" s="1"/>
  <c r="C4" i="6"/>
  <c r="G4" i="6" s="1"/>
  <c r="C10" i="6" l="1"/>
  <c r="G10" i="6" s="1"/>
  <c r="F11" i="1" l="1"/>
  <c r="F14" i="1"/>
  <c r="F12" i="1"/>
  <c r="F10" i="1"/>
  <c r="F9" i="1"/>
  <c r="F8" i="1"/>
  <c r="F7" i="1"/>
  <c r="F6" i="1"/>
  <c r="F5" i="1"/>
  <c r="F4" i="1"/>
  <c r="F3" i="1"/>
  <c r="C9" i="6" l="1"/>
  <c r="C8" i="6"/>
  <c r="C7" i="6"/>
  <c r="G7" i="6" s="1"/>
  <c r="G9" i="6"/>
  <c r="G8" i="6"/>
  <c r="D4" i="3" l="1"/>
  <c r="F4" i="3"/>
  <c r="E6" i="1" l="1"/>
  <c r="E5" i="1"/>
  <c r="H3" i="2"/>
  <c r="E10" i="1" s="1"/>
  <c r="D3" i="3"/>
  <c r="F3" i="3"/>
  <c r="E7" i="1" l="1"/>
  <c r="E8" i="1"/>
  <c r="E9" i="1"/>
  <c r="E16" i="1"/>
  <c r="E18" i="1"/>
  <c r="E14" i="1"/>
  <c r="E11" i="1"/>
  <c r="E3" i="1"/>
  <c r="G6" i="5"/>
  <c r="G4" i="5"/>
  <c r="G3" i="5"/>
  <c r="E12" i="1"/>
  <c r="E4" i="1"/>
  <c r="A2" i="4"/>
  <c r="G10" i="4"/>
  <c r="G18" i="4"/>
  <c r="G8" i="4" l="1"/>
  <c r="G7" i="4"/>
  <c r="G17" i="4"/>
  <c r="G6" i="4"/>
  <c r="G16" i="4"/>
  <c r="G5" i="4"/>
  <c r="G15" i="4"/>
  <c r="G14" i="4"/>
  <c r="G13" i="4"/>
  <c r="G9" i="4"/>
  <c r="G12" i="4"/>
  <c r="G4" i="4"/>
  <c r="G11" i="4"/>
  <c r="G2" i="4"/>
  <c r="F2" i="3"/>
  <c r="D2" i="3"/>
</calcChain>
</file>

<file path=xl/sharedStrings.xml><?xml version="1.0" encoding="utf-8"?>
<sst xmlns="http://schemas.openxmlformats.org/spreadsheetml/2006/main" count="133" uniqueCount="103">
  <si>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</si>
  <si>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</si>
  <si>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</si>
  <si>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</si>
  <si>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</si>
  <si>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</si>
  <si>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</si>
  <si>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</si>
  <si>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</si>
  <si>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</si>
  <si>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</si>
  <si>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</si>
  <si>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</si>
  <si>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</si>
  <si>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</si>
  <si>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</si>
  <si>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</si>
  <si>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</si>
  <si>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</si>
  <si>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</si>
  <si>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</si>
  <si>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</si>
  <si>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</si>
  <si>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</si>
  <si>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</si>
  <si>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</si>
  <si>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</si>
  <si>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</si>
  <si>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</si>
  <si>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</si>
  <si>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</si>
  <si>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</si>
  <si>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</si>
  <si>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</si>
  <si>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</si>
  <si>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</si>
  <si>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</si>
  <si>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User</t>
  </si>
  <si>
    <t>Password</t>
  </si>
  <si>
    <t>b0z2kh95</t>
  </si>
  <si>
    <t>Queue Manager</t>
  </si>
  <si>
    <t>.PROD</t>
  </si>
  <si>
    <t>CFRS</t>
  </si>
  <si>
    <t>BOTHRESH</t>
  </si>
  <si>
    <t>ESBCONF</t>
  </si>
  <si>
    <t>wmbadmin</t>
  </si>
  <si>
    <t>CMLIVE</t>
  </si>
  <si>
    <t>jm08_cml</t>
  </si>
  <si>
    <t>UKFF.SVC.CONTACT</t>
  </si>
  <si>
    <t>DEFINE LISTENER(DEFAULT.TCP) TRPTYPE(TCP) CONTROL(QMGR) PORT(1430)</t>
  </si>
  <si>
    <t>UKFF.SVC.STAFF</t>
  </si>
  <si>
    <t>UKFF.BPM.SERVICE.RESPONSE</t>
  </si>
  <si>
    <t>Staff Service</t>
  </si>
  <si>
    <t>Contact Service</t>
  </si>
  <si>
    <t>BOQNAME</t>
  </si>
  <si>
    <t>FGC.SVC.BUSINESSLOGIC</t>
  </si>
  <si>
    <t>Business Logic Service</t>
  </si>
  <si>
    <t>FGC.SVC.REFERENCE</t>
  </si>
  <si>
    <t>FGC.SCHEDULER</t>
  </si>
  <si>
    <t>Queue for simple scheduler tasks</t>
  </si>
  <si>
    <t>STEP</t>
  </si>
  <si>
    <t>h53ks!f</t>
  </si>
  <si>
    <t>Queue Prefix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</si>
  <si>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</si>
  <si>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</si>
  <si>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</si>
  <si>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</si>
  <si>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</si>
  <si>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</si>
  <si>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</si>
  <si>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The UUID should be generated in DEV first</t>
  </si>
  <si>
    <t>UKFFv4</t>
  </si>
  <si>
    <t>UKFF4.SVC.STAFF</t>
  </si>
  <si>
    <t>Unified staff service queue for UKFFv4</t>
  </si>
  <si>
    <t>F3B0761D73C7BE83E040007F01006A57</t>
  </si>
  <si>
    <t>Gets and reports on BPM instances in an error state.</t>
  </si>
  <si>
    <t>Trigger queues</t>
  </si>
  <si>
    <t>Scheduler</t>
  </si>
  <si>
    <t>CRON</t>
  </si>
  <si>
    <t>CRONHIST</t>
  </si>
  <si>
    <t>Initiator queue for scheduler, put from cron job</t>
  </si>
  <si>
    <t>Standard queue for triming cron history.</t>
  </si>
  <si>
    <t>F3D9AACA7497D170E040007F0100653C</t>
  </si>
  <si>
    <t>Received task notification email.</t>
  </si>
  <si>
    <t>MESSAGE_STORE</t>
  </si>
  <si>
    <t>Message store for request-reply patterns.</t>
  </si>
  <si>
    <t>statsnx</t>
  </si>
  <si>
    <t>R3ms09_1</t>
  </si>
  <si>
    <t>STATSNX_LIVE</t>
  </si>
  <si>
    <t>UKFF4.SVC.CONTACT</t>
  </si>
  <si>
    <t>fgc0002p</t>
  </si>
  <si>
    <t>brk0002p</t>
  </si>
  <si>
    <t>mGoKzgloR2gLmxOGWiWH</t>
  </si>
  <si>
    <t>START LISTENER(DEFAULT.TCP)</t>
  </si>
  <si>
    <t>Contact Service for UKFFv4</t>
  </si>
  <si>
    <t>ALTER CHANNEL(SYSTEM.BKR.CONFIG) CHLTYPE(SVRCONN) MCAUSER('wmbadmin')</t>
  </si>
  <si>
    <t>STEP_LIVE</t>
  </si>
  <si>
    <t>BPMDB</t>
  </si>
  <si>
    <t>bpmdbusr</t>
  </si>
  <si>
    <t>STEP_TEST</t>
  </si>
  <si>
    <t>The following is present to overcome a bug in the build process</t>
  </si>
  <si>
    <t>This is the preferred method of connection going forward</t>
  </si>
  <si>
    <t>This is the legacy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</si>
</sst>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3" fillId="5" borderId="3" applyNumberFormat="0" applyFont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6" borderId="0" applyNumberFormat="0" applyBorder="0" applyAlignment="0" applyProtection="0"/>
    <xf numFmtId="0" fontId="10" fillId="7" borderId="0" applyNumberFormat="0" applyBorder="0" applyAlignment="0" applyProtection="0"/>
  </cellStyleXfs>
  <cellXfs count="17">
    <xf numFmtId="0" fontId="0" fillId="0" borderId="0" xfId="0"/>
    <xf numFmtId="0" fontId="1" fillId="2" borderId="1" xfId="1"/>
    <xf numFmtId="0" fontId="2" fillId="3" borderId="0" xfId="2"/>
    <xf numFmtId="0" fontId="0" fillId="0" borderId="0" xfId="0" applyAlignment="1">
      <alignment vertical="center"/>
    </xf>
    <xf numFmtId="0" fontId="0" fillId="5" borderId="3" xfId="4" applyFont="1"/>
    <xf numFmtId="0" fontId="4" fillId="4" borderId="2" xfId="3"/>
    <xf numFmtId="0" fontId="5" fillId="3" borderId="4" xfId="5" applyFill="1"/>
    <xf numFmtId="0" fontId="6" fillId="0" borderId="5" xfId="6"/>
    <xf numFmtId="0" fontId="5" fillId="3" borderId="4" xfId="5" applyFill="1" applyAlignment="1">
      <alignment textRotation="180"/>
    </xf>
    <xf numFmtId="0" fontId="7" fillId="0" borderId="6" xfId="7"/>
    <xf numFmtId="0" fontId="7" fillId="4" borderId="6" xfId="7" applyFill="1"/>
    <xf numFmtId="0" fontId="5" fillId="3" borderId="4" xfId="5" applyFill="1" applyAlignment="1">
      <alignment textRotation="90"/>
    </xf>
    <xf numFmtId="0" fontId="8" fillId="6" borderId="0" xfId="8"/>
    <xf numFmtId="0" fontId="8" fillId="6" borderId="0" xfId="8" applyAlignment="1">
      <alignment wrapText="1"/>
    </xf>
    <xf numFmtId="0" fontId="9" fillId="0" borderId="0" xfId="0" applyFont="1"/>
    <xf numFmtId="0" fontId="3" fillId="5" borderId="3" xfId="4" applyFont="1"/>
    <xf numFmtId="0" fontId="10" fillId="7" borderId="0" xfId="9"/>
  </cellXfs>
  <cellStyles count="10">
    <cellStyle name="Accent2" xfId="2" builtinId="33"/>
    <cellStyle name="Bad" xfId="9" builtinId="27"/>
    <cellStyle name="Calculation" xfId="3" builtinId="22"/>
    <cellStyle name="Check Cell" xfId="1" builtinId="23"/>
    <cellStyle name="Good" xfId="8" builtinId="26"/>
    <cellStyle name="Heading 1" xfId="5" builtinId="16"/>
    <cellStyle name="Heading 2" xfId="6" builtinId="17"/>
    <cellStyle name="Heading 3" xfId="7" builtinId="1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Data"/>
      <sheetName val="Database"/>
      <sheetName val="MQ BPM4"/>
      <sheetName val="MQ UKFF"/>
      <sheetName val="MQ FGC"/>
      <sheetName val="BPM4ROUTING"/>
      <sheetName val="HTTP"/>
      <sheetName val="MQ Triggers"/>
      <sheetName val="Subscribers"/>
      <sheetName val="ManagedFileTransfer"/>
    </sheetNames>
    <sheetDataSet>
      <sheetData sheetId="0">
        <row r="3">
          <cell r="F3">
            <v>3</v>
          </cell>
          <cell r="H3" t="str">
            <v>fgc0002d.BORQQ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"/>
  <sheetViews>
    <sheetView workbookViewId="0">
      <selection activeCell="D5" sqref="D5"/>
    </sheetView>
  </sheetViews>
  <sheetFormatPr defaultRowHeight="15" x14ac:dyDescent="0.25"/>
  <cols>
    <col min="2" max="2" width="12.57031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40</v>
      </c>
      <c r="D3" s="1" t="s">
        <v>90</v>
      </c>
      <c r="E3" t="s">
        <v>43</v>
      </c>
      <c r="F3" s="1">
        <v>3</v>
      </c>
      <c r="G3" t="s">
        <v>54</v>
      </c>
      <c r="H3" s="1" t="str">
        <f>CONCATENATE(D3,".BORQQ")</f>
        <v>fgc0002p.BORQQ</v>
      </c>
    </row>
    <row r="4" spans="2:8" ht="16.5" thickTop="1" thickBot="1" x14ac:dyDescent="0.3">
      <c r="B4" t="s">
        <v>35</v>
      </c>
      <c r="D4" s="1" t="s">
        <v>91</v>
      </c>
    </row>
    <row r="5" spans="2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0" sqref="A10:XFD10"/>
    </sheetView>
  </sheetViews>
  <sheetFormatPr defaultRowHeight="15" x14ac:dyDescent="0.25"/>
  <cols>
    <col min="1" max="1" width="14" bestFit="1" customWidth="1"/>
    <col min="2" max="2" width="11" bestFit="1" customWidth="1"/>
    <col min="3" max="3" width="9.42578125" bestFit="1" customWidth="1"/>
    <col min="4" max="4" width="76.5703125" bestFit="1" customWidth="1"/>
  </cols>
  <sheetData>
    <row r="1" spans="1:6" s="2" customFormat="1" x14ac:dyDescent="0.25">
      <c r="A1" s="2" t="s">
        <v>36</v>
      </c>
      <c r="B1" s="2" t="s">
        <v>37</v>
      </c>
      <c r="C1" s="2" t="s">
        <v>38</v>
      </c>
      <c r="D1" s="2" t="s">
        <v>19</v>
      </c>
    </row>
    <row r="2" spans="1:6" s="12" customFormat="1" x14ac:dyDescent="0.25">
      <c r="A2" s="12" t="s">
        <v>42</v>
      </c>
      <c r="B2" s="12" t="s">
        <v>46</v>
      </c>
      <c r="C2" s="13" t="s">
        <v>47</v>
      </c>
      <c r="D2" s="12" t="str">
        <f>CONCATENATE( "mqsisetdbparms ",ConfigData!$D$4," -n ",A2," -u ",B2," -p ",C2)</f>
        <v>mqsisetdbparms brk0002p -n CFRS -u CMLIVE -p jm08_cml</v>
      </c>
      <c r="F2" s="12" t="str">
        <f>CONCATENATE( "mqsicvp ",ConfigData!$D$4," -n ",A2)</f>
        <v>mqsicvp brk0002p -n CFRS</v>
      </c>
    </row>
    <row r="3" spans="1:6" s="12" customFormat="1" x14ac:dyDescent="0.25">
      <c r="A3" s="12" t="s">
        <v>44</v>
      </c>
      <c r="B3" s="12" t="s">
        <v>45</v>
      </c>
      <c r="C3" s="12" t="s">
        <v>92</v>
      </c>
      <c r="D3" s="12" t="str">
        <f>CONCATENATE( "mqsisetdbparms ",ConfigData!$D$4," -n ",A3," -u ",B3," -p ",C3)</f>
        <v>mqsisetdbparms brk0002p -n ESBCONF -u wmbadmin -p mGoKzgloR2gLmxOGWiWH</v>
      </c>
      <c r="F3" s="12" t="str">
        <f>CONCATENATE( "mqsicvp ",ConfigData!$D$4," -n ",A3)</f>
        <v>mqsicvp brk0002p -n ESBCONF</v>
      </c>
    </row>
    <row r="4" spans="1:6" s="12" customFormat="1" x14ac:dyDescent="0.25">
      <c r="A4" s="12" t="s">
        <v>97</v>
      </c>
      <c r="B4" s="12" t="s">
        <v>98</v>
      </c>
      <c r="C4" s="12" t="s">
        <v>39</v>
      </c>
      <c r="D4" s="12" t="str">
        <f>CONCATENATE( "mqsisetdbparms ",ConfigData!$D$4," -n ",A4," -u ",B4," -p ",C4)</f>
        <v>mqsisetdbparms brk0002p -n BPMDB -u bpmdbusr -p b0z2kh95</v>
      </c>
      <c r="F4" s="12" t="str">
        <f>CONCATENATE( "mqsicvp ",ConfigData!$D$4," -n ",A4)</f>
        <v>mqsicvp brk0002p -n BPMDB</v>
      </c>
    </row>
    <row r="5" spans="1:6" s="12" customFormat="1" x14ac:dyDescent="0.25">
      <c r="A5" s="12" t="s">
        <v>88</v>
      </c>
      <c r="B5" s="12" t="s">
        <v>86</v>
      </c>
      <c r="C5" s="12" t="s">
        <v>87</v>
      </c>
      <c r="D5" s="12" t="str">
        <f>CONCATENATE( "mqsisetdbparms ",ConfigData!$D$4," -n ",A5," -u ",B5," -p ",C5)</f>
        <v>mqsisetdbparms brk0002p -n STATSNX_LIVE -u statsnx -p R3ms09_1</v>
      </c>
      <c r="F5" s="12" t="str">
        <f>CONCATENATE( "mqsicvp ",ConfigData!$D$4," -n ",A5)</f>
        <v>mqsicvp brk0002p -n STATSNX_LIVE</v>
      </c>
    </row>
    <row r="6" spans="1:6" s="15" customFormat="1" x14ac:dyDescent="0.25">
      <c r="A6" s="15" t="s">
        <v>102</v>
      </c>
    </row>
    <row r="7" spans="1:6" s="16" customFormat="1" x14ac:dyDescent="0.25">
      <c r="A7" s="16" t="s">
        <v>96</v>
      </c>
      <c r="B7" s="16" t="s">
        <v>60</v>
      </c>
      <c r="C7" s="16" t="s">
        <v>61</v>
      </c>
      <c r="D7" s="16" t="str">
        <f>CONCATENATE( "mqsisetdbparms ",ConfigData!$D$4," -n ",A7," -u ",B7," -p ",C7)</f>
        <v>mqsisetdbparms brk0002p -n STEP_LIVE -u STEP -p h53ks!f</v>
      </c>
      <c r="F7" s="16" t="str">
        <f>CONCATENATE( "mqsicvp ",ConfigData!$D$4," -n ",A7)</f>
        <v>mqsicvp brk0002p -n STEP_LIVE</v>
      </c>
    </row>
    <row r="8" spans="1:6" s="4" customFormat="1" x14ac:dyDescent="0.25">
      <c r="A8" s="15" t="s">
        <v>100</v>
      </c>
    </row>
    <row r="9" spans="1:6" s="16" customFormat="1" x14ac:dyDescent="0.25">
      <c r="A9" s="16" t="s">
        <v>99</v>
      </c>
      <c r="B9" s="16" t="s">
        <v>60</v>
      </c>
      <c r="C9" s="16" t="s">
        <v>61</v>
      </c>
      <c r="D9" s="16" t="str">
        <f>CONCATENATE( "mqsisetdbparms ",ConfigData!$D$4," -n ",A9," -u ",B9," -p ",C9)</f>
        <v>mqsisetdbparms brk0002p -n STEP_TEST -u STEP -p h53ks!f</v>
      </c>
      <c r="F9" s="16" t="str">
        <f>CONCATENATE( "mqsicvp ",ConfigData!$D$4," -n ",A9)</f>
        <v>mqsicvp brk0002p -n STEP_TEST</v>
      </c>
    </row>
    <row r="10" spans="1:6" s="15" customFormat="1" x14ac:dyDescent="0.25">
      <c r="A10" s="15" t="s">
        <v>101</v>
      </c>
    </row>
    <row r="11" spans="1:6" s="12" customFormat="1" x14ac:dyDescent="0.25">
      <c r="A11" s="12" t="s">
        <v>60</v>
      </c>
      <c r="B11" s="12" t="s">
        <v>60</v>
      </c>
      <c r="C11" s="12" t="s">
        <v>61</v>
      </c>
      <c r="D11" s="12" t="str">
        <f>CONCATENATE( "mqsisetdbparms ",ConfigData!$D$4," -n ",A11," -u ",B11," -p ",C11)</f>
        <v>mqsisetdbparms brk0002p -n STEP -u STEP -p h53ks!f</v>
      </c>
      <c r="F11" s="12" t="str">
        <f>CONCATENATE( "mqsicvp ",ConfigData!$D$4," -n ",A11)</f>
        <v>mqsicvp brk0002p -n STEP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35" sqref="G3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ConfigData!H3</f>
        <v>fgc0002p.BORQQ</v>
      </c>
      <c r="B2">
        <f>4*2^20</f>
        <v>4194304</v>
      </c>
      <c r="C2">
        <v>5000</v>
      </c>
      <c r="G2" t="str">
        <f>CONCATENATE("DEFINE QL(",A2,") MAXMSGL(",B2,") MAXDEPTH(",C2,") DESCR('",D2,"') REPLACE")</f>
        <v>DEFINE QL(fgc0002p.BORQQ) MAXMSGL(4194304) MAXDEPTH(5000) DESCR('') REPLACE</v>
      </c>
    </row>
    <row r="4" spans="1:7" x14ac:dyDescent="0.25">
      <c r="A4" t="s">
        <v>4</v>
      </c>
      <c r="B4">
        <f t="shared" ref="B4:B18" si="0"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QL(BPM4.SVC.FRAMEWORK.STARTUP.PROD) MAXMSGL(4194304) MAXDEPTH(100000) DESCR('') BOQNAME(fgc0002p.BORQQ) BOTHRESH(3) REPLACE</v>
      </c>
    </row>
    <row r="5" spans="1:7" x14ac:dyDescent="0.25">
      <c r="A5" t="s">
        <v>5</v>
      </c>
      <c r="B5">
        <f t="shared" si="0"/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QL(BPM4.SVC.REGISTER.PROD) MAXMSGL(4194304) MAXDEPTH(100000) DESCR('') BOQNAME(fgc0002p.BORQQ)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QL(BPM4.ROUTING.PROD) MAXMSGL(4194304) MAXDEPTH(100000) DESCR('') BOQNAME(fgc0002p.BORQQ)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QL(BPM4.SVC.REGISTER.PROD) MAXMSGL(4194304) MAXDEPTH(100000) DESCR('') BOQNAME(fgc0002p.BORQQ)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QL(BPM4.SVC.NOTIFY.PROD) MAXMSGL(4194304) MAXDEPTH(100000) DESCR('') BOQNAME(fgc0002p.BORQQ)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QL(BPM4.PUBLISHED.EVENTS.ALL.PROD) MAXMSGL(4194304) MAXDEPTH(100000) DESCR('') BOQNAME(fgc0002p.BORQQ)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QL(BPM4.SVC.BPMEVENTQ.PROD) MAXMSGL(4194304) MAXDEPTH(100000) DESCR('') BOQNAME(fgc0002p.BORQQ)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QL(BPM4.SVC.STAFFDIR.PROD) MAXMSGL(4194304) MAXDEPTH(100000) DESCR('') BOQNAME(fgc0002p.BORQQ)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QL(BPM4.SVC.TXRX.MAINTENANCE.PROD) MAXMSGL(4194304) MAXDEPTH(100000) DESCR('') BOQNAME(fgc0002p.BORQQ)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QL(BPM4.BPM.SERVICE.RESPONSE.PROD) MAXMSGL(4194304) MAXDEPTH(100000) DESCR('') BOQNAME(fgc0002p.BORQQ)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QL(BPM4.BPM.SERVICE.REQUEST.PROD) MAXMSGL(4194304) MAXDEPTH(100000) DESCR('') BOQNAME(fgc0002p.BORQQ)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QL(BPM4.SVC.DEFAULT.PROD) MAXMSGL(4194304) MAXDEPTH(100000) DESCR('') BOQNAME(fgc0002p.BORQQ)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QL(BPM4.SVC.SYSINFO.PROD) MAXMSGL(4194304) MAXDEPTH(100000) DESCR('') BOQNAME(fgc0002p.BORQQ)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QL(BPM4.ERROR.PROD) MAXMSGL(4194304) MAXDEPTH(100000) DESCR('') BOQNAME(fgc0002p.BORQQ)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QL(BPM4.CACHE.PROD) MAXMSGL(4194304) MAXDEPTH(100000) DESCR('') BOQNAME(fgc0002p.BORQQ) BOTHRESH(3) REPLACE</v>
      </c>
    </row>
    <row r="31" spans="1:7" x14ac:dyDescent="0.25">
      <c r="G31" t="s">
        <v>18</v>
      </c>
    </row>
    <row r="32" spans="1:7" x14ac:dyDescent="0.25">
      <c r="G32" s="3" t="s">
        <v>49</v>
      </c>
    </row>
    <row r="33" spans="7:7" x14ac:dyDescent="0.25">
      <c r="G33" t="s">
        <v>93</v>
      </c>
    </row>
    <row r="35" spans="7:7" x14ac:dyDescent="0.25">
      <c r="G3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4" sqref="B4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7" bestFit="1" customWidth="1"/>
    <col min="4" max="4" width="38.7109375" bestFit="1" customWidth="1"/>
    <col min="5" max="5" width="153.7109375" style="5" bestFit="1" customWidth="1"/>
    <col min="6" max="6" width="9.140625" style="5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50</v>
      </c>
      <c r="B3">
        <f t="shared" ref="B3:B12" si="0">4*2^20</f>
        <v>4194304</v>
      </c>
      <c r="C3">
        <v>5000</v>
      </c>
      <c r="D3" t="s">
        <v>52</v>
      </c>
      <c r="E3" s="5" t="str">
        <f>CONCATENATE("DEFINE QL(",A3,ConfigData!$D$2,") MAXMSGL(",B3,") MAXDEPTH(",C3,") DESCR('",D3,"') BOQNAME(",ConfigData!$H$3,") BOTHRESH(",ConfigData!$F$3,") REPLACE")</f>
        <v>DEFINE QL(UKFF.SVC.STAFF.PROD) MAXMSGL(4194304) MAXDEPTH(5000) DESCR('Staff Service') BOQNAME(fgc0002p.BORQQ) BOTHRESH(3) REPLACE</v>
      </c>
      <c r="F3" s="5" t="str">
        <f>CONCATENATE("DELETE QLOCAL(",A3,ConfigData!$D$2,") PURGE")</f>
        <v>DELETE QLOCAL(UKFF.SVC.STAFF.PROD) PURGE</v>
      </c>
    </row>
    <row r="4" spans="1:6" x14ac:dyDescent="0.25">
      <c r="A4" t="s">
        <v>48</v>
      </c>
      <c r="B4">
        <f t="shared" si="0"/>
        <v>4194304</v>
      </c>
      <c r="C4">
        <v>5000</v>
      </c>
      <c r="D4" t="s">
        <v>53</v>
      </c>
      <c r="E4" s="5" t="str">
        <f>CONCATENATE("DEFINE QL(",A4,ConfigData!$D$2,") MAXMSGL(",B4,") MAXDEPTH(",C4,") DESCR('",D4,"') BOQNAME(",ConfigData!$H$3,") BOTHRESH(",ConfigData!$F$3,") REPLACE")</f>
        <v>DEFINE QL(UKFF.SVC.CONTACT.PROD) MAXMSGL(4194304) MAXDEPTH(5000) DESCR('Contact Service') BOQNAME(fgc0002p.BORQQ) BOTHRESH(3) REPLACE</v>
      </c>
      <c r="F4" s="5" t="str">
        <f>CONCATENATE("DELETE QLOCAL(",A4,ConfigData!$D$2,") PURGE")</f>
        <v>DELETE QLOCAL(UKFF.SVC.CONTACT.PROD)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QL(UKFF.SVC.NOTIFY.PROD) MAXMSGL(4194304) MAXDEPTH(5000) DESCR('Notify Service') BOQNAME(fgc0002p.BORQQ) BOTHRESH(3) REPLACE</v>
      </c>
      <c r="F5" s="5" t="str">
        <f>CONCATENATE("DELETE QLOCAL(",A5,ConfigData!$D$2,") PURGE")</f>
        <v>DELETE QLOCAL(UKFF.SVC.NOTIFY.PROD)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QL(UKFF.SVC.STAFFDIR.PROD) MAXMSGL(4194304) MAXDEPTH(5000) DESCR('Staff Directory Service') BOQNAME(fgc0002p.BORQQ) BOTHRESH(3) REPLACE</v>
      </c>
      <c r="F6" s="5" t="str">
        <f>CONCATENATE("DELETE QLOCAL(",A6,ConfigData!$D$2,") PURGE")</f>
        <v>DELETE QLOCAL(UKFF.SVC.STAFFDIR.PROD)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QL(UKFF.SVC.FINANCE.PROD) MAXMSGL(4194304) MAXDEPTH(5000) DESCR('Finance Service') BOQNAME(fgc0002p.BORQQ) BOTHRESH(3) REPLACE</v>
      </c>
      <c r="F7" s="5" t="str">
        <f>CONCATENATE("DELETE QLOCAL(",A7,ConfigData!$D$2,") PURGE")</f>
        <v>DELETE QLOCAL(UKFF.SVC.FINANCE.PROD)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QL(UKFF.SVC.AVAILABILITY.PROD) MAXMSGL(4194304) MAXDEPTH(5000) DESCR('Availability Service') BOQNAME(fgc0002p.BORQQ) BOTHRESH(3) REPLACE</v>
      </c>
      <c r="F8" s="5" t="str">
        <f>CONCATENATE("DELETE QLOCAL(",A8,ConfigData!$D$2,") PURGE")</f>
        <v>DELETE QLOCAL(UKFF.SVC.AVAILABILITY.PROD)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QL(UKFF.SVC.CALENDAR.PROD) MAXMSGL(4194304) MAXDEPTH(5000) DESCR('Calendar Service') BOQNAME(fgc0002p.BORQQ) BOTHRESH(3) REPLACE</v>
      </c>
      <c r="F9" s="5" t="str">
        <f>CONCATENATE("DELETE QLOCAL(",A9,ConfigData!$D$2,") PURGE")</f>
        <v>DELETE QLOCAL(UKFF.SVC.CALENDAR.PROD)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QL(UKFF.SVC.REFERENCE.PROD) MAXMSGL(4194304) MAXDEPTH(5000) DESCR('Reference Service') BOQNAME(fgc0002p.BORQQ) BOTHRESH(3) REPLACE</v>
      </c>
      <c r="F10" s="5" t="str">
        <f>CONCATENATE("DELETE QLOCAL(",A10,ConfigData!$D$2,") PURGE")</f>
        <v>DELETE QLOCAL(UKFF.SVC.REFERENCE.PROD)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QL(UKFF.SERVICE.RESPONSE.PROD) MAXMSGL(4194304) MAXDEPTH(5000) DESCR('Response Queue') BOQNAME(fgc0002p.BORQQ) BOTHRESH(3) REPLACE</v>
      </c>
      <c r="F11" s="5" t="str">
        <f>CONCATENATE("DELETE QLOCAL(",A11,ConfigData!$D$2,") PURGE")</f>
        <v>DELETE QLOCAL(UKFF.SERVICE.RESPONSE.PROD) PURGE</v>
      </c>
    </row>
    <row r="12" spans="1:6" x14ac:dyDescent="0.25">
      <c r="A12" t="s">
        <v>51</v>
      </c>
      <c r="B12">
        <f t="shared" si="0"/>
        <v>4194304</v>
      </c>
      <c r="C12">
        <v>5000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QL(UKFF.BPM.SERVICE.RESPONSE.PROD) MAXMSGL(4194304) MAXDEPTH(5000) DESCR('Response Queue') BOQNAME(fgc0002p.BORQQ) BOTHRESH(3) REPLACE</v>
      </c>
      <c r="F12" s="5" t="str">
        <f>CONCATENATE("DELETE QLOCAL(",A12,ConfigData!$D$2,") PURGE")</f>
        <v>DELETE QLOCAL(UKFF.BPM.SERVICE.RESPONSE.PROD) PURGE</v>
      </c>
    </row>
    <row r="13" spans="1:6" s="7" customFormat="1" ht="18" thickBot="1" x14ac:dyDescent="0.35">
      <c r="A13" s="7" t="s">
        <v>71</v>
      </c>
    </row>
    <row r="14" spans="1:6" ht="15.75" thickTop="1" x14ac:dyDescent="0.25">
      <c r="A14" t="s">
        <v>72</v>
      </c>
      <c r="B14">
        <f>4*2^20</f>
        <v>4194304</v>
      </c>
      <c r="C14">
        <v>5000</v>
      </c>
      <c r="D14" t="s">
        <v>73</v>
      </c>
      <c r="E14" s="5" t="str">
        <f>CONCATENATE("DEFINE QL(",A14,ConfigData!$D$2,") MAXMSGL(",B14,") MAXDEPTH(",C14,") DESCR('",D14,"') BOQNAME(",ConfigData!$H$3,") BOTHRESH(",ConfigData!$F$3,") REPLACE")</f>
        <v>DEFINE QL(UKFF4.SVC.STAFF.PROD) MAXMSGL(4194304) MAXDEPTH(5000) DESCR('Unified staff service queue for UKFFv4') BOQNAME(fgc0002p.BORQQ) BOTHRESH(3) REPLACE</v>
      </c>
      <c r="F14" s="5" t="str">
        <f>CONCATENATE("DELETE QLOCAL(",A14,ConfigData!$D$2,") PURGE")</f>
        <v>DELETE QLOCAL(UKFF4.SVC.STAFF.PROD) PURGE</v>
      </c>
    </row>
    <row r="16" spans="1:6" x14ac:dyDescent="0.25">
      <c r="A16" t="s">
        <v>89</v>
      </c>
      <c r="B16">
        <f>4*2^20</f>
        <v>4194304</v>
      </c>
      <c r="C16">
        <v>5000</v>
      </c>
      <c r="D16" t="s">
        <v>94</v>
      </c>
      <c r="E16" s="5" t="str">
        <f>CONCATENATE("DEFINE QL(",A16,ConfigData!$D$2,") MAXMSGL(",B16,") MAXDEPTH(",C16,") DESCR('",D16,"') BOQNAME(",ConfigData!$H$3,") BOTHRESH(",ConfigData!$F$3,") REPLACE")</f>
        <v>DEFINE QL(UKFF4.SVC.CONTACT.PROD) MAXMSGL(4194304) MAXDEPTH(5000) DESCR('Contact Service for UKFFv4') BOQNAME(fgc0002p.BORQQ) BOTHRESH(3) REPLACE</v>
      </c>
      <c r="F16" s="5" t="str">
        <f>CONCATENATE("DELETE QLOCAL(",A16,ConfigData!$D$2,") PURGE")</f>
        <v>DELETE QLOCAL(UKFF4.SVC.CONTACT.PROD) PURGE</v>
      </c>
    </row>
    <row r="18" spans="1:6" x14ac:dyDescent="0.25">
      <c r="A18" t="s">
        <v>84</v>
      </c>
      <c r="B18">
        <f>100*2^20</f>
        <v>104857600</v>
      </c>
      <c r="C18">
        <v>100000</v>
      </c>
      <c r="D18" t="s">
        <v>85</v>
      </c>
      <c r="E18" s="5" t="str">
        <f>CONCATENATE("DEFINE QL(",A18,ConfigData!$D$2,") MAXMSGL(",B18,") MAXDEPTH(",C18,") DESCR('",D18,"') BOQNAME(",ConfigData!$H$3,") BOTHRESH(",ConfigData!$F$3,") REPLACE")</f>
        <v>DEFINE QL(MESSAGE_STORE.PROD) MAXMSGL(104857600) MAXDEPTH(100000) DESCR('Message store for request-reply patterns.') BOQNAME(fgc0002p.BORQQ) BOTHRESH(3) REPLACE</v>
      </c>
      <c r="F18" s="5" t="str">
        <f>CONCATENATE("DELETE QLOCAL(",A18,ConfigData!$D$2,") PURGE")</f>
        <v>DELETE QLOCAL(MESSAGE_STORE.PROD) PURGE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3" sqref="G3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3" spans="1:7" x14ac:dyDescent="0.25">
      <c r="A3" t="s">
        <v>55</v>
      </c>
      <c r="B3">
        <f>4*2^20</f>
        <v>4194304</v>
      </c>
      <c r="C3">
        <v>5000</v>
      </c>
      <c r="D3" t="s">
        <v>56</v>
      </c>
      <c r="G3" t="str">
        <f>CONCATENATE("DEFINE QL(",A3,ConfigData!$D$2,") MAXMSGL(",B3,") MAXDEPTH(",C3,") DESCR('",D3,"') BOQNAME(",ConfigData!$H$3,") BOTHRESH(",ConfigData!$F$3,") REPLACE")</f>
        <v>DEFINE QL(FGC.SVC.BUSINESSLOGIC.PROD) MAXMSGL(4194304) MAXDEPTH(5000) DESCR('Business Logic Service') BOQNAME(fgc0002p.BORQQ) BOTHRESH(3) REPLACE</v>
      </c>
    </row>
    <row r="4" spans="1:7" s="14" customFormat="1" x14ac:dyDescent="0.25">
      <c r="A4" s="14" t="s">
        <v>57</v>
      </c>
      <c r="B4" s="14">
        <v>1000000</v>
      </c>
      <c r="C4" s="14">
        <v>5000</v>
      </c>
      <c r="D4" s="14" t="s">
        <v>56</v>
      </c>
      <c r="G4" s="14" t="str">
        <f>CONCATENATE("DEFINE QL(",A4,ConfigData!$D$2,") MAXMSGL(",B4,") MAXDEPTH(",C4,") DESCR('",D4,"') BOQNAME(",ConfigData!$H$3,") BOTHRESH(",ConfigData!$F$3,") REPLACE")</f>
        <v>DEFINE QL(FGC.SVC.REFERENCE.PROD) MAXMSGL(1000000) MAXDEPTH(5000) DESCR('Business Logic Service') BOQNAME(fgc0002p.BORQQ) BOTHRESH(3) REPLACE</v>
      </c>
    </row>
    <row r="6" spans="1:7" s="14" customFormat="1" x14ac:dyDescent="0.25">
      <c r="A6" s="14" t="s">
        <v>58</v>
      </c>
      <c r="B6" s="14">
        <v>1000000</v>
      </c>
      <c r="C6" s="14">
        <v>5000</v>
      </c>
      <c r="D6" s="14" t="s">
        <v>59</v>
      </c>
      <c r="G6" s="14" t="str">
        <f>CONCATENATE("DEFINE QL(",A6,ConfigData!$D$2,") MAXMSGL(",B6,") MAXDEPTH(",C6,") DESCR('",D6,"') BOQNAME(",ConfigData!$H$3,") BOTHRESH(",ConfigData!$F$3,") REPLACE")</f>
        <v>DEFINE QL(FGC.SCHEDULER.PROD) MAXMSGL(1000000) MAXDEPTH(5000) DESCR('Queue for simple scheduler tasks') BOQNAME(fgc0002p.BORQQ) BOTHRESH(3) REPLACE</v>
      </c>
    </row>
    <row r="15" spans="1:7" x14ac:dyDescent="0.25">
      <c r="G15" s="3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4" sqref="G4:G5"/>
    </sheetView>
  </sheetViews>
  <sheetFormatPr defaultRowHeight="15" x14ac:dyDescent="0.25"/>
  <cols>
    <col min="1" max="1" width="17" bestFit="1" customWidth="1"/>
    <col min="2" max="2" width="39" bestFit="1" customWidth="1"/>
    <col min="3" max="3" width="45.28515625" style="5" bestFit="1" customWidth="1"/>
    <col min="4" max="4" width="7" bestFit="1" customWidth="1"/>
    <col min="5" max="5" width="4.85546875" bestFit="1" customWidth="1"/>
    <col min="6" max="6" width="57.42578125" bestFit="1" customWidth="1"/>
    <col min="7" max="7" width="194.28515625" style="5" bestFit="1" customWidth="1"/>
  </cols>
  <sheetData>
    <row r="1" spans="1:7" s="6" customFormat="1" ht="74.25" thickBot="1" x14ac:dyDescent="0.35">
      <c r="A1" s="6" t="s">
        <v>62</v>
      </c>
      <c r="C1" s="6" t="s">
        <v>0</v>
      </c>
      <c r="D1" s="11" t="s">
        <v>1</v>
      </c>
      <c r="E1" s="11" t="s">
        <v>2</v>
      </c>
      <c r="F1" s="6" t="s">
        <v>3</v>
      </c>
      <c r="G1" s="6" t="s">
        <v>19</v>
      </c>
    </row>
    <row r="2" spans="1:7" ht="15.75" thickTop="1" x14ac:dyDescent="0.25">
      <c r="B2" s="4" t="s">
        <v>70</v>
      </c>
    </row>
    <row r="3" spans="1:7" s="9" customFormat="1" ht="15.75" thickBot="1" x14ac:dyDescent="0.3">
      <c r="A3" s="9" t="s">
        <v>77</v>
      </c>
      <c r="C3" s="10"/>
      <c r="G3" s="10"/>
    </row>
    <row r="4" spans="1:7" x14ac:dyDescent="0.25">
      <c r="A4" t="s">
        <v>63</v>
      </c>
      <c r="B4" t="s">
        <v>78</v>
      </c>
      <c r="C4" s="5" t="str">
        <f t="shared" ref="C4:C5" si="0">CONCATENATE(A4,".",B4,".PROD")</f>
        <v>TRG.CRON.PROD</v>
      </c>
      <c r="D4">
        <v>4096</v>
      </c>
      <c r="E4">
        <v>1</v>
      </c>
      <c r="F4" t="s">
        <v>80</v>
      </c>
      <c r="G4" s="5" t="str">
        <f>CONCATENATE("DEFINE QL(",C4,[1]ConfigData!$D$2,") MAXMSGL(",D4,") MAXDEPTH(",E4,") DESCR('",F4,"') BOQNAME(",[1]ConfigData!$H$3,") BOTHRESH(",[1]ConfigData!$F$3,") REPLACE")</f>
        <v>DEFINE QL(TRG.CRON.PROD) MAXMSGL(4096) MAXDEPTH(1) DESCR('Initiator queue for scheduler, put from cron job') BOQNAME(fgc0002d.BORQQ) BOTHRESH(3) REPLACE</v>
      </c>
    </row>
    <row r="5" spans="1:7" x14ac:dyDescent="0.25">
      <c r="A5" t="s">
        <v>63</v>
      </c>
      <c r="B5" t="s">
        <v>79</v>
      </c>
      <c r="C5" s="5" t="str">
        <f t="shared" si="0"/>
        <v>TRG.CRONHIST.PROD</v>
      </c>
      <c r="D5">
        <v>4096</v>
      </c>
      <c r="E5">
        <v>1</v>
      </c>
      <c r="F5" t="s">
        <v>81</v>
      </c>
      <c r="G5" s="5" t="str">
        <f>CONCATENATE("DEFINE QL(",C5,[1]ConfigData!$D$2,") MAXMSGL(",D5,") MAXDEPTH(",E5,") DESCR('",F5,"') BOQNAME(",[1]ConfigData!$H$3,") BOTHRESH(",[1]ConfigData!$F$3,") REPLACE")</f>
        <v>DEFINE QL(TRG.CRONHIST.PROD) MAXMSGL(4096) MAXDEPTH(1) DESCR('Standard queue for triming cron history.') BOQNAME(fgc0002d.BORQQ) BOTHRESH(3) REPLACE</v>
      </c>
    </row>
    <row r="6" spans="1:7" s="9" customFormat="1" ht="15.75" thickBot="1" x14ac:dyDescent="0.3">
      <c r="A6" s="9" t="s">
        <v>76</v>
      </c>
      <c r="C6" s="10"/>
      <c r="G6" s="10"/>
    </row>
    <row r="7" spans="1:7" x14ac:dyDescent="0.25">
      <c r="A7" t="s">
        <v>63</v>
      </c>
      <c r="B7" t="s">
        <v>64</v>
      </c>
      <c r="C7" s="5" t="str">
        <f>CONCATENATE(A7,".",B7,".PROD")</f>
        <v>TRG.EA938F900E757A39E040007F01001B22.PROD</v>
      </c>
      <c r="D7">
        <v>100000</v>
      </c>
      <c r="E7">
        <v>1</v>
      </c>
      <c r="F7" t="s">
        <v>65</v>
      </c>
      <c r="G7" s="5" t="str">
        <f>CONCATENATE("DEFINE QL(",C7,[1]ConfigData!$D$2,") MAXMSGL(",D7,") MAXDEPTH(",E7,") DESCR('",F7,"') BOQNAME(",[1]ConfigData!$H$3,") BOTHRESH(",[1]ConfigData!$F$3,") REPLACE")</f>
        <v>DEFINE QL(TRG.EA938F900E757A39E040007F01001B22.PROD) MAXMSGL(100000) MAXDEPTH(1) DESCR('Invalid Transaction Report for Government Procurement Cards') BOQNAME(fgc0002d.BORQQ) BOTHRESH(3) REPLACE</v>
      </c>
    </row>
    <row r="8" spans="1:7" x14ac:dyDescent="0.25">
      <c r="A8" t="s">
        <v>63</v>
      </c>
      <c r="B8" t="s">
        <v>66</v>
      </c>
      <c r="C8" s="5" t="str">
        <f t="shared" ref="C8:C9" si="1">CONCATENATE(A8,".",B8,".PROD")</f>
        <v>TRG.EC185528119388BCE040007F01004D73.PROD</v>
      </c>
      <c r="D8">
        <v>100000</v>
      </c>
      <c r="E8">
        <v>1</v>
      </c>
      <c r="F8" t="s">
        <v>67</v>
      </c>
      <c r="G8" s="5" t="str">
        <f>CONCATENATE("DEFINE QL(",C8,[1]ConfigData!$D$2,") MAXMSGL(",D8,") MAXDEPTH(",E8,") DESCR('",F8,"') BOQNAME(",[1]ConfigData!$H$3,") BOTHRESH(",[1]ConfigData!$F$3,") REPLACE")</f>
        <v>DEFINE QL(TRG.EC185528119388BCE040007F01004D73.PROD) MAXMSGL(100000) MAXDEPTH(1) DESCR('Used to instruct WMB to generate a number of UUIDs') BOQNAME(fgc0002d.BORQQ) BOTHRESH(3) REPLACE</v>
      </c>
    </row>
    <row r="9" spans="1:7" x14ac:dyDescent="0.25">
      <c r="A9" t="s">
        <v>63</v>
      </c>
      <c r="B9" t="s">
        <v>68</v>
      </c>
      <c r="C9" s="5" t="str">
        <f t="shared" si="1"/>
        <v>TRG.EDCF96F73298DCD6E040007F01002A78.PROD</v>
      </c>
      <c r="D9">
        <v>100000</v>
      </c>
      <c r="E9">
        <v>1</v>
      </c>
      <c r="F9" t="s">
        <v>69</v>
      </c>
      <c r="G9" s="5" t="str">
        <f>CONCATENATE("DEFINE QL(",C9,[1]ConfigData!$D$2,") MAXMSGL(",D9,") MAXDEPTH(",E9,") DESCR('",F9,"') BOQNAME(",[1]ConfigData!$H$3,") BOTHRESH(",[1]ConfigData!$F$3,") REPLACE")</f>
        <v>DEFINE QL(TRG.EDCF96F73298DCD6E040007F01002A78.PROD) MAXMSGL(100000) MAXDEPTH(1) DESCR('Used to trigger the export of data to a Dream CSV import file') BOQNAME(fgc0002d.BORQQ) BOTHRESH(3) REPLACE</v>
      </c>
    </row>
    <row r="10" spans="1:7" x14ac:dyDescent="0.25">
      <c r="A10" t="s">
        <v>63</v>
      </c>
      <c r="B10" t="s">
        <v>74</v>
      </c>
      <c r="C10" s="5" t="str">
        <f t="shared" ref="C10" si="2">CONCATENATE(A10,".",B10,".PROD")</f>
        <v>TRG.F3B0761D73C7BE83E040007F01006A57.PROD</v>
      </c>
      <c r="D10">
        <v>100000</v>
      </c>
      <c r="E10">
        <v>1</v>
      </c>
      <c r="F10" t="s">
        <v>75</v>
      </c>
      <c r="G10" s="5" t="str">
        <f>CONCATENATE("DEFINE QL(",C10,[1]ConfigData!$D$2,") MAXMSGL(",D10,") MAXDEPTH(",E10,") DESCR('",F10,"') BOQNAME(",[1]ConfigData!$H$3,") BOTHRESH(",[1]ConfigData!$F$3,") REPLACE")</f>
        <v>DEFINE QL(TRG.F3B0761D73C7BE83E040007F01006A57.PROD) MAXMSGL(100000) MAXDEPTH(1) DESCR('Gets and reports on BPM instances in an error state.') BOQNAME(fgc0002d.BORQQ) BOTHRESH(3) REPLACE</v>
      </c>
    </row>
    <row r="11" spans="1:7" x14ac:dyDescent="0.25">
      <c r="A11" t="s">
        <v>63</v>
      </c>
      <c r="B11" t="s">
        <v>82</v>
      </c>
      <c r="C11" s="5" t="str">
        <f t="shared" ref="C11" si="3">CONCATENATE(A11,".",B11,".PROD")</f>
        <v>TRG.F3D9AACA7497D170E040007F0100653C.PROD</v>
      </c>
      <c r="D11">
        <v>100000</v>
      </c>
      <c r="E11">
        <v>1</v>
      </c>
      <c r="F11" t="s">
        <v>83</v>
      </c>
      <c r="G11" s="5" t="str">
        <f>CONCATENATE("DEFINE QL(",C11,[1]ConfigData!$D$2,") MAXMSGL(",D11,") MAXDEPTH(",E11,") DESCR('",F11,"') BOQNAME(",[1]ConfigData!$H$3,") BOTHRESH(",[1]ConfigData!$F$3,") REPLACE")</f>
        <v>DEFINE QL(TRG.F3D9AACA7497D170E040007F0100653C.PROD) MAXMSGL(100000) MAXDEPTH(1) DESCR('Received task notification email.') BOQNAME(fgc0002d.BORQQ) BOTHRESH(3)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ConfigData</vt:lpstr>
      <vt:lpstr>Database</vt:lpstr>
      <vt:lpstr>MQ BPM4</vt:lpstr>
      <vt:lpstr>MQ UKFF</vt:lpstr>
      <vt:lpstr>MQFGC</vt:lpstr>
      <vt:lpstr>MQ Triggers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2014-07-09T10:53:06Z</dcterms:modified>
</cp:coreProperties>
</file>