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105" windowWidth="14310" windowHeight="12735" firstSheet="1" activeTab="6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E28" i="6" l="1"/>
  <c r="E27" i="6"/>
  <c r="E21" i="6"/>
  <c r="E20" i="6"/>
  <c r="B21" i="6"/>
  <c r="B20" i="6"/>
  <c r="B28" i="6"/>
  <c r="B27" i="6"/>
  <c r="D14" i="9"/>
  <c r="D13" i="9"/>
  <c r="D11" i="9"/>
  <c r="D10" i="9"/>
  <c r="F3" i="3" l="1"/>
  <c r="D3" i="3"/>
  <c r="F22" i="3" l="1"/>
  <c r="D22" i="3"/>
  <c r="E30" i="6" l="1"/>
  <c r="H24" i="7" l="1"/>
  <c r="H22" i="7"/>
  <c r="H21" i="7"/>
  <c r="H20" i="7"/>
  <c r="H18" i="7"/>
  <c r="H16" i="7"/>
  <c r="H15" i="7"/>
  <c r="H14" i="7"/>
  <c r="H13" i="7"/>
  <c r="H11" i="7"/>
  <c r="H10" i="7"/>
  <c r="H9" i="7"/>
  <c r="H8" i="7"/>
  <c r="H7" i="7"/>
  <c r="E26" i="6"/>
  <c r="F24" i="7" l="1"/>
  <c r="E24" i="7"/>
  <c r="C24" i="7"/>
  <c r="D24" i="7" l="1"/>
  <c r="B24" i="6"/>
  <c r="E24" i="6" s="1"/>
  <c r="B23" i="6"/>
  <c r="E23" i="6" s="1"/>
  <c r="E19" i="6" l="1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20" i="3"/>
  <c r="D20" i="3"/>
  <c r="E6" i="10" l="1"/>
  <c r="F19" i="4"/>
  <c r="E19" i="4"/>
  <c r="B19" i="4"/>
  <c r="E7" i="10" l="1"/>
  <c r="D7" i="9"/>
  <c r="F12" i="6"/>
  <c r="B12" i="6"/>
  <c r="E12" i="6" s="1"/>
  <c r="E8" i="10" l="1"/>
  <c r="F18" i="3"/>
  <c r="D18" i="3"/>
  <c r="B17" i="6"/>
  <c r="E17" i="6" s="1"/>
  <c r="E9" i="10" l="1"/>
  <c r="E18" i="7"/>
  <c r="C18" i="7"/>
  <c r="D18" i="7" s="1"/>
  <c r="E10" i="10" l="1"/>
  <c r="B15" i="6"/>
  <c r="E15" i="6" s="1"/>
  <c r="B14" i="6"/>
  <c r="E14" i="6" s="1"/>
  <c r="F16" i="3" l="1"/>
  <c r="D16" i="3"/>
  <c r="B9" i="6" l="1"/>
  <c r="E9" i="6" s="1"/>
  <c r="B10" i="6"/>
  <c r="E10" i="6" s="1"/>
  <c r="B8" i="6"/>
  <c r="E8" i="6" s="1"/>
  <c r="E16" i="7" l="1"/>
  <c r="C16" i="7"/>
  <c r="D16" i="7" s="1"/>
  <c r="C11" i="7" l="1"/>
  <c r="C10" i="7"/>
  <c r="C9" i="7"/>
  <c r="C8" i="7"/>
  <c r="C7" i="7"/>
  <c r="E15" i="7"/>
  <c r="C15" i="7"/>
  <c r="D15" i="7" s="1"/>
  <c r="E14" i="7"/>
  <c r="C14" i="7"/>
  <c r="D14" i="7" s="1"/>
  <c r="E13" i="7"/>
  <c r="C13" i="7"/>
  <c r="D13" i="7" s="1"/>
  <c r="F14" i="3" l="1"/>
  <c r="D14" i="3"/>
  <c r="F13" i="3"/>
  <c r="D13" i="3"/>
  <c r="D5" i="9"/>
  <c r="D3" i="9"/>
  <c r="E7" i="6"/>
  <c r="E6" i="6"/>
  <c r="C7" i="6"/>
  <c r="B7" i="6"/>
  <c r="B6" i="6"/>
  <c r="F10" i="3" l="1"/>
  <c r="D10" i="3"/>
  <c r="F9" i="3" l="1"/>
  <c r="D9" i="3"/>
  <c r="F5" i="3" l="1"/>
  <c r="D5" i="3"/>
  <c r="C24" i="8" l="1"/>
  <c r="C23" i="8"/>
  <c r="C5" i="8"/>
  <c r="F4" i="6"/>
  <c r="B3" i="6"/>
  <c r="B4" i="6"/>
  <c r="E4" i="6" s="1"/>
  <c r="F7" i="3" l="1"/>
  <c r="D7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4" i="3"/>
  <c r="D4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<sst xmlns="http://schemas.openxmlformats.org/spreadsheetml/2006/main" count="266" uniqueCount="207">
  <si>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</si>
  <si>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</si>
  <si>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</si>
  <si>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</si>
  <si>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</si>
  <si>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</si>
  <si>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</si>
  <si>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</si>
  <si>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</si>
  <si>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</si>
  <si>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</si>
  <si>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</si>
  <si>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</si>
  <si>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</si>
  <si>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</si>
  <si>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</si>
  <si>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</si>
  <si>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</si>
  <si>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</si>
  <si>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</si>
  <si>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</si>
  <si>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</si>
  <si>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</si>
  <si>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</si>
  <si>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</si>
  <si>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</si>
  <si>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</si>
  <si>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</si>
  <si>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</si>
  <si>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</si>
  <si>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</si>
  <si>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</si>
  <si>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</si>
  <si>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</si>
  <si>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</si>
  <si>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</si>
  <si>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</si>
  <si>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</si>
  <si>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</si>
  <si>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</si>
  <si>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</si>
  <si>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</si>
  <si>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</si>
  <si>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</si>
  <si>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</si>
  <si>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</si>
  <si>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</si>
  <si>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</si>
  <si>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</si>
  <si>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</si>
  <si>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</si>
  <si>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</si>
  <si>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</si>
  <si>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</si>
  <si>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</si>
  <si>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</si>
  <si>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</si>
  <si>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</si>
  <si>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</si>
  <si>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</si>
  <si>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</si>
  <si>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</si>
  <si>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</si>
  <si>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</si>
  <si>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</si>
  <si>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</si>
  <si>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</si>
  <si>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</si>
  <si>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</si>
  <si>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</si>
  <si>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</si>
  <si>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</si>
  <si>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</si>
  <si>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</si>
  <si>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</si>
  <si>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</si>
  <si>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</si>
  <si>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</si>
  <si>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</si>
  <si>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</si>
  <si>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</si>
  <si>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</si>
  <si>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</si>
  <si>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</si>
  <si>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</si>
  <si>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</si>
  <si>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</si>
  <si>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</si>
  <si>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</si>
  <si>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</si>
  <si>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</si>
  <si>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</si>
  <si>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</si>
  <si>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</si>
  <si>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</si>
  <si>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</si>
  <si>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</si>
  <si>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</si>
  <si>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</si>
  <si>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</si>
  <si>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</si>
  <si>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</si>
  <si>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</si>
  <si>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</si>
  <si>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</si>
  <si>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</si>
  <si>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</si>
  <si>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</si>
  <si>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</si>
  <si>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</si>
  <si>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</si>
  <si>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</si>
  <si>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</si>
  <si>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</si>
  <si>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</si>
  <si>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</si>
  <si>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</si>
  <si>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</si>
  <si>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</si>
  <si>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</si>
  <si>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</si>
  <si>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</si>
  <si>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</si>
  <si>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</si>
  <si>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</si>
  <si>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</si>
  <si>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</si>
  <si>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</si>
  <si>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</si>
  <si>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</si>
  <si>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</si>
  <si>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</si>
  <si>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</si>
  <si>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</si>
  <si>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</si>
  <si>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</si>
  <si>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</si>
  <si>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</si>
  <si>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</si>
  <si>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</si>
  <si>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</si>
  <si>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</si>
  <si>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</si>
  <si>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</si>
  <si>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</si>
  <si>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</si>
  <si>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</si>
  <si>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</si>
  <si>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</si>
  <si>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</si>
  <si>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</si>
  <si>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</si>
  <si>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</si>
  <si>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</si>
  <si>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</si>
  <si>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</si>
  <si>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</si>
  <si>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</si>
  <si>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</si>
  <si>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</si>
  <si>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</si>
  <si>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</si>
  <si>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</si>
  <si>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</si>
  <si>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</si>
  <si>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</si>
  <si>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</si>
  <si>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</si>
  <si>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</si>
  <si>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</si>
  <si>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</si>
  <si>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</si>
  <si>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</si>
  <si>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</si>
  <si>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</si>
  <si>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</si>
  <si>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</si>
  <si>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</si>
  <si>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</si>
  <si>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</si>
  <si>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</si>
  <si>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</si>
  <si>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</si>
  <si>
    <t>33ff7014-39a6-11e4-baca-0a5223b90000</t>
  </si>
  <si>
    <t>Trigger to import employee skills from Gartan/ERAS.</t>
  </si>
  <si>
    <t>Trigger to poll Active Directory for changes.</t>
  </si>
  <si>
    <t>AD.CHANGES</t>
  </si>
  <si>
    <t>Active Directory Changes</t>
  </si>
  <si>
    <t>ATP.SVC.CRUD</t>
  </si>
  <si>
    <t>CRUD Service for Movers and Transfers</t>
  </si>
  <si>
    <t>TRANSFERS</t>
  </si>
  <si>
    <t>Attempt to standardise the DSN across environments.</t>
  </si>
  <si>
    <t>RESOURCELINK</t>
  </si>
  <si>
    <t>Active Directory Changes Subscriber for UKFF_Staff</t>
  </si>
  <si>
    <t>/FGC/ACTIVEDIRECTORY/CHANGES</t>
  </si>
  <si>
    <t>AD.CHANGES.UKFF_STAFF</t>
  </si>
  <si>
    <t>Active Directory Changes Subscriber for ResourceLink</t>
  </si>
  <si>
    <t>AD.CHANGES.RESOURCELINK</t>
  </si>
  <si>
    <t>ResourceLink Changes Subscriber for UKFF_Staff</t>
  </si>
  <si>
    <t>/FGC/RESOURCELINK/CHANGES</t>
  </si>
  <si>
    <t>RESOURCELINK.CHANGES.UKFF_STAFF</t>
  </si>
  <si>
    <t>ResourceLink Changes Subscriber for Active Directory</t>
  </si>
  <si>
    <t>RESOURCELINK.CHANGES.AD</t>
  </si>
  <si>
    <t>Active Directory Changes for UKFF_Staff</t>
  </si>
  <si>
    <t>Active Directory Changes for ResourceLink</t>
  </si>
  <si>
    <t>ResourceLink Changes for UKFF_Staff</t>
  </si>
  <si>
    <t>ResourceLink Changes for Active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</si>
</sst>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3" sqref="F3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192</v>
      </c>
      <c r="B3" s="12" t="s">
        <v>37</v>
      </c>
      <c r="C3" s="12" t="s">
        <v>44</v>
      </c>
      <c r="D3" s="12" t="str">
        <f>CONCATENATE( "mqsisetdbparms ",ConfigData!$D$4," -n ",A3," -u ",B3," -p ",C3)</f>
        <v>mqsisetdbparms brk0002t -n RESOURCELINK -u CMTEST -p jm08_cmt</v>
      </c>
      <c r="F3" s="12" t="str">
        <f>CONCATENATE( "mqsicvp ",ConfigData!$D$4," -n ",A3)</f>
        <v>mqsicvp brk0002t -n RESOURCELINK</v>
      </c>
      <c r="H3" s="12" t="s">
        <v>191</v>
      </c>
    </row>
    <row r="4" spans="1:8" s="12" customFormat="1" x14ac:dyDescent="0.25">
      <c r="A4" s="12" t="s">
        <v>45</v>
      </c>
      <c r="B4" s="12" t="s">
        <v>46</v>
      </c>
      <c r="C4" s="12" t="s">
        <v>86</v>
      </c>
      <c r="D4" s="12" t="str">
        <f>CONCATENATE( "mqsisetdbparms ",ConfigData!$D$4," -n ",A4," -u ",B4," -p ",C4)</f>
        <v>mqsisetdbparms brk0002t -n ESBCONF -u wmbadmin -p QhQ9vMufAoSXNOcQ1lsW</v>
      </c>
      <c r="F4" s="12" t="str">
        <f>CONCATENATE( "mqsicvp ",ConfigData!$D$4," -n ",A4)</f>
        <v>mqsicvp brk0002t -n ESBCONF</v>
      </c>
    </row>
    <row r="5" spans="1:8" s="12" customFormat="1" x14ac:dyDescent="0.25">
      <c r="A5" s="12" t="s">
        <v>101</v>
      </c>
      <c r="B5" s="12" t="s">
        <v>100</v>
      </c>
      <c r="C5" s="12" t="s">
        <v>47</v>
      </c>
      <c r="D5" s="12" t="str">
        <f>CONCATENATE( "mqsisetdbparms ",ConfigData!$D$4," -n ",A5," -u ",B5," -p ",C5)</f>
        <v>mqsisetdbparms brk0002t -n BPMDBT01 -u bpmdbusr -p b0z2kh95</v>
      </c>
      <c r="F5" s="12" t="str">
        <f>CONCATENATE( "mqsicvp ",ConfigData!$D$4," -n ",A5)</f>
        <v>mqsicvp brk0002t -n BPMDBT01</v>
      </c>
    </row>
    <row r="6" spans="1:8" s="18" customFormat="1" x14ac:dyDescent="0.25">
      <c r="A6" s="18" t="s">
        <v>103</v>
      </c>
    </row>
    <row r="7" spans="1:8" s="19" customFormat="1" x14ac:dyDescent="0.25">
      <c r="A7" s="19" t="s">
        <v>91</v>
      </c>
      <c r="B7" s="19" t="s">
        <v>92</v>
      </c>
      <c r="C7" s="19" t="s">
        <v>93</v>
      </c>
      <c r="D7" s="19" t="str">
        <f>CONCATENATE( "mqsisetdbparms ",ConfigData!$D$4," -n ",A7," -u ",B7," -p ",C7)</f>
        <v>mqsisetdbparms brk0002t -n STEP_TEST -u STEP -p h53ks!f</v>
      </c>
      <c r="F7" s="19" t="str">
        <f>CONCATENATE( "mqsicvp ",ConfigData!$D$4," -n ",A7)</f>
        <v>mqsicvp brk0002t -n STEP_TEST</v>
      </c>
    </row>
    <row r="8" spans="1:8" s="18" customFormat="1" x14ac:dyDescent="0.25">
      <c r="A8" s="18" t="s">
        <v>104</v>
      </c>
    </row>
    <row r="9" spans="1:8" s="12" customFormat="1" x14ac:dyDescent="0.25">
      <c r="A9" s="12" t="s">
        <v>92</v>
      </c>
      <c r="B9" s="12" t="s">
        <v>92</v>
      </c>
      <c r="C9" s="12" t="s">
        <v>93</v>
      </c>
      <c r="D9" s="12" t="str">
        <f>CONCATENATE( "mqsisetdbparms ",ConfigData!$D$4," -n ",A9," -u ",B9," -p ",C9)</f>
        <v>mqsisetdbparms brk0002t -n STEP -u STEP -p h53ks!f</v>
      </c>
      <c r="F9" s="12" t="str">
        <f>CONCATENATE( "mqsicvp ",ConfigData!$D$4," -n ",A9)</f>
        <v>mqsicvp brk0002t -n STEP</v>
      </c>
    </row>
    <row r="10" spans="1:8" s="12" customFormat="1" x14ac:dyDescent="0.25">
      <c r="A10" s="12" t="s">
        <v>105</v>
      </c>
      <c r="B10" s="12" t="s">
        <v>108</v>
      </c>
      <c r="C10" s="12" t="s">
        <v>107</v>
      </c>
      <c r="D10" s="12" t="str">
        <f>CONCATENATE( "mqsisetdbparms ",ConfigData!$D$4," -n ",A10," -u ",B10," -p ",C10)</f>
        <v>mqsisetdbparms brk0002t -n STEP_SS -u step_usert -p Stepusert999</v>
      </c>
      <c r="F10" s="12" t="str">
        <f>CONCATENATE( "mqsicvp ",ConfigData!$D$4," -n ",A10)</f>
        <v>mqsicvp brk0002t -n STEP_SS</v>
      </c>
      <c r="H10" s="12" t="s">
        <v>106</v>
      </c>
    </row>
    <row r="13" spans="1:8" s="12" customFormat="1" x14ac:dyDescent="0.25">
      <c r="A13" s="12" t="s">
        <v>102</v>
      </c>
      <c r="B13" s="12" t="s">
        <v>55</v>
      </c>
      <c r="C13" s="12" t="s">
        <v>55</v>
      </c>
      <c r="D13" s="12" t="str">
        <f>CONCATENATE( "mqsisetdbparms ",ConfigData!$D$4," -n ",A13," -u ",B13," -p ",C13)</f>
        <v>mqsisetdbparms brk0002t -n STATSNX_TEST -u statsnx -p statsnx</v>
      </c>
      <c r="F13" s="12" t="str">
        <f>CONCATENATE( "mqsicvp ",ConfigData!$D$4," -n ",A13)</f>
        <v>mqsicvp brk0002t -n STATSNX_TEST</v>
      </c>
    </row>
    <row r="14" spans="1:8" s="12" customFormat="1" x14ac:dyDescent="0.25">
      <c r="A14" s="12" t="s">
        <v>121</v>
      </c>
      <c r="B14" s="12" t="s">
        <v>55</v>
      </c>
      <c r="C14" s="12" t="s">
        <v>122</v>
      </c>
      <c r="D14" s="12" t="str">
        <f>CONCATENATE( "mqsisetdbparms ",ConfigData!$D$4," -n ",A14," -u ",B14," -p ",C14)</f>
        <v>mqsisetdbparms brk0002t -n STATSNX_LIVE -u statsnx -p R3ms09_1</v>
      </c>
      <c r="F14" s="12" t="str">
        <f>CONCATENATE( "mqsicvp ",ConfigData!$D$4," -n ",A14)</f>
        <v>mqsicvp brk0002t -n STATSNX_LIVE</v>
      </c>
    </row>
    <row r="16" spans="1:8" s="12" customFormat="1" x14ac:dyDescent="0.25">
      <c r="A16" s="12" t="s">
        <v>141</v>
      </c>
      <c r="B16" s="12" t="s">
        <v>108</v>
      </c>
      <c r="C16" s="12" t="s">
        <v>107</v>
      </c>
      <c r="D16" s="12" t="str">
        <f>CONCATENATE( "mqsisetdbparms ",ConfigData!$D$4," -n ",A16," -u ",B16," -p ",C16)</f>
        <v>mqsisetdbparms brk0002t -n ICCS -u step_usert -p Stepusert999</v>
      </c>
      <c r="F16" s="12" t="str">
        <f>CONCATENATE( "mqsicvp ",ConfigData!$D$4," -n ",A16)</f>
        <v>mqsicvp brk0002t -n ICCS</v>
      </c>
    </row>
    <row r="18" spans="1:8" x14ac:dyDescent="0.25">
      <c r="A18" s="12" t="s">
        <v>152</v>
      </c>
      <c r="B18" s="12" t="s">
        <v>108</v>
      </c>
      <c r="C18" s="12" t="s">
        <v>107</v>
      </c>
      <c r="D18" s="12" t="str">
        <f>CONCATENATE( "mqsisetdbparms ",ConfigData!$D$4," -n ",A18," -u ",B18," -p ",C18)</f>
        <v>mqsisetdbparms brk0002t -n METER_READINGS -u step_usert -p Stepusert999</v>
      </c>
      <c r="E18" s="12"/>
      <c r="F18" s="12" t="str">
        <f>CONCATENATE( "mqsicvp ",ConfigData!$D$4," -n ",A18)</f>
        <v>mqsicvp brk0002t -n METER_READINGS</v>
      </c>
    </row>
    <row r="20" spans="1:8" s="12" customFormat="1" x14ac:dyDescent="0.25">
      <c r="A20" s="12" t="s">
        <v>158</v>
      </c>
      <c r="B20" s="12" t="s">
        <v>108</v>
      </c>
      <c r="C20" s="12" t="s">
        <v>107</v>
      </c>
      <c r="D20" s="12" t="str">
        <f>CONCATENATE( "mqsisetdbparms ",ConfigData!$D$4," -n ",A20," -u ",B20," -p ",C20)</f>
        <v>mqsisetdbparms brk0002t -n GartanRDS -u step_usert -p Stepusert999</v>
      </c>
      <c r="F20" s="12" t="str">
        <f>CONCATENATE( "mqsicvp ",ConfigData!$D$4," -n ",A20)</f>
        <v>mqsicvp brk0002t -n GartanRDS</v>
      </c>
      <c r="H20" s="12" t="s">
        <v>106</v>
      </c>
    </row>
    <row r="22" spans="1:8" s="12" customFormat="1" x14ac:dyDescent="0.25">
      <c r="A22" s="12" t="s">
        <v>190</v>
      </c>
      <c r="B22" s="12" t="s">
        <v>108</v>
      </c>
      <c r="C22" s="12" t="s">
        <v>107</v>
      </c>
      <c r="D22" s="12" t="str">
        <f>CONCATENATE( "mqsisetdbparms ",ConfigData!$D$4," -n ",A22," -u ",B22," -p ",C22)</f>
        <v>mqsisetdbparms brk0002t -n TRANSFERS -u step_usert -p Stepusert999</v>
      </c>
      <c r="F22" s="12" t="str">
        <f>CONCATENATE( "mqsicvp ",ConfigData!$D$4," -n ",A22)</f>
        <v>mqsicvp brk0002t -n TRANSFERS</v>
      </c>
      <c r="H22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B7" workbookViewId="0">
      <selection activeCell="E27" sqref="E27:E28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x14ac:dyDescent="0.25">
      <c r="A20" t="s">
        <v>200</v>
      </c>
      <c r="B20">
        <f>4*2^20</f>
        <v>4194304</v>
      </c>
      <c r="C20">
        <v>5000</v>
      </c>
      <c r="D20" t="s">
        <v>205</v>
      </c>
      <c r="E20" s="16" t="str">
        <f>CONCATENATE("DEFINE QL(",A20,ConfigData!$D$2,") MAXMSGL(",B20,") MAXDEPTH(",C20,") DESCR('",D20,"') BOQNAME(",ConfigData!$H$3,") BOTHRESH(",ConfigData!$F$3,") REPLACE")</f>
        <v>DEFINE QL(RESOURCELINK.CHANGES.UKFF_STAFF.TEST) MAXMSGL(4194304) MAXDEPTH(5000) DESCR('ResourceLink Changes for UKFF_Staff') BOQNAME(fgc0002t.BORQQ) BOTHRESH(3) REPLACE</v>
      </c>
      <c r="F20" s="5"/>
    </row>
    <row r="21" spans="1:6" x14ac:dyDescent="0.25">
      <c r="A21" t="s">
        <v>202</v>
      </c>
      <c r="B21">
        <f>4*2^20</f>
        <v>4194304</v>
      </c>
      <c r="C21">
        <v>5000</v>
      </c>
      <c r="D21" t="s">
        <v>206</v>
      </c>
      <c r="E21" s="16" t="str">
        <f>CONCATENATE("DEFINE QL(",A21,ConfigData!$D$2,") MAXMSGL(",B21,") MAXDEPTH(",C21,") DESCR('",D21,"') BOQNAME(",ConfigData!$H$3,") BOTHRESH(",ConfigData!$F$3,") REPLACE")</f>
        <v>DEFINE QL(RESOURCELINK.CHANGES.AD.TEST) MAXMSGL(4194304) MAXDEPTH(5000) DESCR('ResourceLink Changes for Active Directory') BOQNAME(fgc0002t.BORQQ) BOTHRESH(3) REPLACE</v>
      </c>
      <c r="F21" s="5"/>
    </row>
    <row r="22" spans="1:6" s="13" customFormat="1" x14ac:dyDescent="0.25">
      <c r="E22" s="14"/>
      <c r="F22" s="14"/>
    </row>
    <row r="23" spans="1:6" x14ac:dyDescent="0.25">
      <c r="A23" t="s">
        <v>179</v>
      </c>
      <c r="B23">
        <f>100*2^20</f>
        <v>104857600</v>
      </c>
      <c r="C23">
        <v>500000</v>
      </c>
      <c r="D23" t="s">
        <v>180</v>
      </c>
      <c r="E23" s="16" t="str">
        <f>CONCATENATE("DEFINE QL(",A23,ConfigData!$D$2,") MAXMSGL(",B23,") MAXDEPTH(",C23,") DESCR('",D23,"') BOQNAME(",ConfigData!$H$3,") BOTHRESH(",ConfigData!$F$3,") REPLACE")</f>
        <v>DEFINE QL(AUDITLOG.TEST) MAXMSGL(104857600) MAXDEPTH(500000) DESCR('Audit Logging Queue') BOQNAME(fgc0002t.BORQQ) BOTHRESH(3) REPLACE</v>
      </c>
      <c r="F23" s="5"/>
    </row>
    <row r="24" spans="1:6" x14ac:dyDescent="0.25">
      <c r="A24" t="s">
        <v>181</v>
      </c>
      <c r="B24">
        <f>100*2^20</f>
        <v>104857600</v>
      </c>
      <c r="C24">
        <v>500000</v>
      </c>
      <c r="D24" t="s">
        <v>182</v>
      </c>
      <c r="E24" s="16" t="str">
        <f>CONCATENATE("DEFINE QL(",A24,ConfigData!$D$2,") MAXMSGL(",B24,") MAXDEPTH(",C24,") DESCR('",D24,"') BOQNAME(",ConfigData!$H$3,") BOTHRESH(",ConfigData!$F$3,") REPLACE")</f>
        <v>DEFINE QL(EVENTMONITORING.TEST) MAXMSGL(104857600) MAXDEPTH(500000) DESCR('Event Monitoring Queue') BOQNAME(fgc0002t.BORQQ) BOTHRESH(3) REPLACE</v>
      </c>
      <c r="F24" s="5"/>
    </row>
    <row r="25" spans="1:6" x14ac:dyDescent="0.25">
      <c r="E25" s="5"/>
      <c r="F25" s="5"/>
    </row>
    <row r="26" spans="1:6" x14ac:dyDescent="0.25">
      <c r="A26" t="s">
        <v>186</v>
      </c>
      <c r="B26">
        <v>4096</v>
      </c>
      <c r="C26">
        <v>5000</v>
      </c>
      <c r="D26" t="s">
        <v>187</v>
      </c>
      <c r="E26" s="16" t="str">
        <f>CONCATENATE("DEFINE QL(",A26,ConfigData!$D$2,") MAXMSGL(",B26,") MAXDEPTH(",C26,") DESCR('",D26,"') BOQNAME(",ConfigData!$H$3,") BOTHRESH(",ConfigData!$F$3,") REPLACE")</f>
        <v>DEFINE QL(AD.CHANGES.TEST) MAXMSGL(4096) MAXDEPTH(5000) DESCR('Active Directory Changes') BOQNAME(fgc0002t.BORQQ) BOTHRESH(3) REPLACE</v>
      </c>
      <c r="F26" s="5"/>
    </row>
    <row r="27" spans="1:6" x14ac:dyDescent="0.25">
      <c r="A27" t="s">
        <v>195</v>
      </c>
      <c r="B27">
        <f>4*2^20</f>
        <v>4194304</v>
      </c>
      <c r="C27">
        <v>5000</v>
      </c>
      <c r="D27" t="s">
        <v>203</v>
      </c>
      <c r="E27" s="16" t="str">
        <f>CONCATENATE("DEFINE QL(",A27,ConfigData!$D$2,") MAXMSGL(",B27,") MAXDEPTH(",C27,") DESCR('",D27,"') BOQNAME(",ConfigData!$H$3,") BOTHRESH(",ConfigData!$F$3,") REPLACE")</f>
        <v>DEFINE QL(AD.CHANGES.UKFF_STAFF.TEST) MAXMSGL(4194304) MAXDEPTH(5000) DESCR('Active Directory Changes for UKFF_Staff') BOQNAME(fgc0002t.BORQQ) BOTHRESH(3) REPLACE</v>
      </c>
      <c r="F27" s="5"/>
    </row>
    <row r="28" spans="1:6" x14ac:dyDescent="0.25">
      <c r="A28" t="s">
        <v>197</v>
      </c>
      <c r="B28">
        <f>4*2^20</f>
        <v>4194304</v>
      </c>
      <c r="C28">
        <v>5000</v>
      </c>
      <c r="D28" t="s">
        <v>204</v>
      </c>
      <c r="E28" s="16" t="str">
        <f>CONCATENATE("DEFINE QL(",A28,ConfigData!$D$2,") MAXMSGL(",B28,") MAXDEPTH(",C28,") DESCR('",D28,"') BOQNAME(",ConfigData!$H$3,") BOTHRESH(",ConfigData!$F$3,") REPLACE")</f>
        <v>DEFINE QL(AD.CHANGES.RESOURCELINK.TEST) MAXMSGL(4194304) MAXDEPTH(5000) DESCR('Active Directory Changes for ResourceLink') BOQNAME(fgc0002t.BORQQ) BOTHRESH(3) REPLACE</v>
      </c>
      <c r="F28" s="5"/>
    </row>
    <row r="29" spans="1:6" x14ac:dyDescent="0.25">
      <c r="E29" s="5"/>
      <c r="F29" s="5"/>
    </row>
    <row r="30" spans="1:6" x14ac:dyDescent="0.25">
      <c r="A30" t="s">
        <v>188</v>
      </c>
      <c r="B30">
        <v>4194304</v>
      </c>
      <c r="C30">
        <v>5000</v>
      </c>
      <c r="D30" t="s">
        <v>189</v>
      </c>
      <c r="E30" s="16" t="str">
        <f>CONCATENATE("DEFINE QL(",A30,ConfigData!$D$2,") MAXMSGL(",B30,") MAXDEPTH(",C30,") DESCR('",D30,"') BOQNAME(",ConfigData!$H$3,") BOTHRESH(",ConfigData!$F$3,") REPLACE")</f>
        <v>DEFINE QL(ATP.SVC.CRUD.TEST) MAXMSGL(4194304) MAXDEPTH(5000) DESCR('CRUD Service for Movers and Transfers') BOQNAME(fgc0002t.BORQQ) BOTHRESH(3) REPLACE</v>
      </c>
      <c r="F30" s="5"/>
    </row>
    <row r="31" spans="1:6" x14ac:dyDescent="0.25">
      <c r="E31" s="5"/>
      <c r="F31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D2" workbookViewId="0">
      <selection activeCell="H24" sqref="H7:H24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BOTHRESH(1) REPLACE")</f>
        <v>DEFINE QL(TRG.EA938F900E757A39E040007F01001B22.TEST) MAXMSGL(4096) MAXDEPTH(1) DESCR('Invalid Transaction Report for Government Procurement Cards') BOQNAME(fgc0002t.BORQQ) BOTHRESH(1)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BOTHRESH(1) REPLACE")</f>
        <v>DEFINE QL(TRG.EC185528119388BCE040007F01004D73.TEST) MAXMSGL(4096) MAXDEPTH(1) DESCR('Used to instruct WMB to generate a number of UUIDs') BOQNAME(fgc0002t.BORQQ) BOTHRESH(1)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BOTHRESH(1) REPLACE")</f>
        <v>DEFINE QL(TRG.EDCF96F73298DCD6E040007F01002A78.TEST) MAXMSGL(4096) MAXDEPTH(1) DESCR('Used to trigger the export of data to a Dream CSV import file') BOQNAME(fgc0002t.BORQQ) BOTHRESH(1)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BOTHRESH(1) REPLACE")</f>
        <v>DEFINE QL(TRG.F3B0761D73C7BE83E040007F01006A57.TEST) MAXMSGL(4096) MAXDEPTH(1) DESCR('Gets and reports on BPM instances in an error state.') BOQNAME(fgc0002t.BORQQ) BOTHRESH(1)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BOTHRESH(1) REPLACE")</f>
        <v>DEFINE QL(TRG.F3D9AACA7497D170E040007F0100653C.TEST) MAXMSGL(4096) MAXDEPTH(1) DESCR('Received task notification email.') BOQNAME(fgc0002t.BORQQ) BOTHRESH(1)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BOTHRESH(1) REPLACE")</f>
        <v>DEFINE QL(TRG.008121A9CA484115E050007F010005BF.TEST) MAXMSGL(4096) MAXDEPTH(1) DESCR('Trigger to create On-Call Payments at Training Centre (OCP)') BOQNAME(fgc0002t.BORQQ) BOTHRESH(1)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BOTHRESH(1) REPLACE")</f>
        <v>DEFINE QL(TRG.01233579C0FA0EF3E050007F01002A55.TEST) MAXMSGL(4096) MAXDEPTH(1) DESCR('Trigger to perform an erroneous payments check. (OCP)') BOQNAME(fgc0002t.BORQQ) BOTHRESH(1)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BOTHRESH(1) REPLACE")</f>
        <v>DEFINE QL(TRG.BED586A02D1811E480EC0A5223B90000.TEST) MAXMSGL(4096) MAXDEPTH(1) DESCR('Trigger to create the payments export file. (OCP)') BOQNAME(fgc0002t.BORQQ) BOTHRESH(1)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BOTHRESH(1) REPLACE")</f>
        <v>DEFINE QL(TRG.33FF6C2239A611E4BACA0A5223B90000.TEST) MAXMSGL(4096) MAXDEPTH(1) DESCR('Trigger to create Drill Night Payments (OCP)') BOQNAME(fgc0002t.BORQQ) BOTHRESH(1)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BOTHRESH(1) REPLACE")</f>
        <v>DEFINE QL(TRG.33FF6DC639A611E4BACA0A5223B90000.TEST) MAXMSGL(4096) MAXDEPTH(1) DESCR('Trigger to validate meter readings.') BOQNAME(fgc0002t.BORQQ) BOTHRESH(1)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BOTHRESH(1) REPLACE")</f>
        <v>DEFINE QL(TRG.33FF6E3E39A611E4BACA0A5223B90000.TEST) MAXMSGL(4096) MAXDEPTH(1) DESCR('Trigger to perform sync operation between HR system and UKFF') BOQNAME(fgc0002t.BORQQ) BOTHRESH(1)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185</v>
      </c>
      <c r="H21" s="5" t="str">
        <f>CONCATENATE("DEFINE QL(",C21,ConfigData!$D$2,") MAXMSGL(",E21,") MAXDEPTH(",F21,") DESCR('",G21,"') BOQNAME(",ConfigData!$H$3,") BOTHRESH(1) REPLACE")</f>
        <v>DEFINE QL(TRG.33FF6EB639A611E4BACA0A5223B90000.TEST) MAXMSGL(4096) MAXDEPTH(1) DESCR('Trigger to poll Active Directory for changes.') BOQNAME(fgc0002t.BORQQ) BOTHRESH(1) REPLACE</v>
      </c>
    </row>
    <row r="22" spans="1:8" x14ac:dyDescent="0.25">
      <c r="A22" t="s">
        <v>61</v>
      </c>
      <c r="B22" t="s">
        <v>177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178</v>
      </c>
      <c r="H22" s="5" t="str">
        <f>CONCATENATE("DEFINE QL(",C22,ConfigData!$D$2,") MAXMSGL(",E22,") MAXDEPTH(",F22,") DESCR('",G22,"') BOQNAME(",ConfigData!$H$3,") BOTHRESH(1) REPLACE")</f>
        <v>DEFINE QL(TRG.33FF6F9C39A611E4BACA0A5223B90000.TEST) MAXMSGL(4096) MAXDEPTH(1) DESCR('Trigger to poll ResourceLink for staff changes.') BOQNAME(fgc0002t.BORQQ) BOTHRESH(1) REPLACE</v>
      </c>
    </row>
    <row r="24" spans="1:8" x14ac:dyDescent="0.25">
      <c r="A24" t="s">
        <v>61</v>
      </c>
      <c r="B24" t="s">
        <v>183</v>
      </c>
      <c r="C24" s="5" t="str">
        <f t="shared" ref="C24" si="5">IF(NOT(ISBLANK(B24)),CONCATENATE(A24,".",SUBSTITUTE(UPPER(B24),"-","")),"")</f>
        <v>TRG.33FF701439A611E4BACA0A5223B90000</v>
      </c>
      <c r="D24" s="5">
        <f t="shared" ref="D24" si="6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184</v>
      </c>
      <c r="H24" s="5" t="str">
        <f>CONCATENATE("DEFINE QL(",C24,ConfigData!$D$2,") MAXMSGL(",E24,") MAXDEPTH(",F24,") DESCR('",G24,"') BOQNAME(",ConfigData!$H$3,") BOTHRESH(1) REPLACE")</f>
        <v>DEFINE QL(TRG.33FF701439A611E4BACA0A5223B90000.TEST) MAXMSGL(4096) MAXDEPTH(1) DESCR('Trigger to import employee skills from Gartan/ERAS.') BOQNAME(fgc0002t.BORQQ) BOTHRESH(1)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0" sqref="D10:D14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  <row r="10" spans="1:7" x14ac:dyDescent="0.25">
      <c r="A10" t="s">
        <v>193</v>
      </c>
      <c r="B10" t="s">
        <v>194</v>
      </c>
      <c r="C10" t="s">
        <v>195</v>
      </c>
      <c r="D10" s="12" t="str">
        <f>CONCATENATE("DEFINE SUB('",A10,"') TOPICSTR('",UPPER(B10),"') DEST('",C10,ConfigData!$D$2,"') TOPICOBJ(SYSTEM.BROKER.DEFAULT.SUBPOINT) REPLACE")</f>
        <v>DEFINE SUB('Active Directory Changes Subscriber for UKFF_Staff') TOPICSTR('/FGC/ACTIVEDIRECTORY/CHANGES') DEST('AD.CHANGES.UKFF_STAFF.TEST') TOPICOBJ(SYSTEM.BROKER.DEFAULT.SUBPOINT) REPLACE</v>
      </c>
    </row>
    <row r="11" spans="1:7" x14ac:dyDescent="0.25">
      <c r="A11" t="s">
        <v>196</v>
      </c>
      <c r="B11" t="s">
        <v>194</v>
      </c>
      <c r="C11" t="s">
        <v>197</v>
      </c>
      <c r="D11" s="12" t="str">
        <f>CONCATENATE("DEFINE SUB('",A11,"') TOPICSTR('",UPPER(B11),"') DEST('",C11,ConfigData!$D$2,"') TOPICOBJ(SYSTEM.BROKER.DEFAULT.SUBPOINT) REPLACE")</f>
        <v>DEFINE SUB('Active Directory Changes Subscriber for ResourceLink') TOPICSTR('/FGC/ACTIVEDIRECTORY/CHANGES') DEST('AD.CHANGES.RESOURCELINK.TEST') TOPICOBJ(SYSTEM.BROKER.DEFAULT.SUBPOINT) REPLACE</v>
      </c>
    </row>
    <row r="13" spans="1:7" x14ac:dyDescent="0.25">
      <c r="A13" t="s">
        <v>198</v>
      </c>
      <c r="B13" t="s">
        <v>199</v>
      </c>
      <c r="C13" t="s">
        <v>200</v>
      </c>
      <c r="D13" s="12" t="str">
        <f>CONCATENATE("DEFINE SUB('",A13,"') TOPICSTR('",UPPER(B13),"') DEST('",C13,ConfigData!$D$2,"') TOPICOBJ(SYSTEM.BROKER.DEFAULT.SUBPOINT) REPLACE")</f>
        <v>DEFINE SUB('ResourceLink Changes Subscriber for UKFF_Staff') TOPICSTR('/FGC/RESOURCELINK/CHANGES') DEST('RESOURCELINK.CHANGES.UKFF_STAFF.TEST') TOPICOBJ(SYSTEM.BROKER.DEFAULT.SUBPOINT) REPLACE</v>
      </c>
    </row>
    <row r="14" spans="1:7" x14ac:dyDescent="0.25">
      <c r="A14" t="s">
        <v>201</v>
      </c>
      <c r="B14" t="s">
        <v>199</v>
      </c>
      <c r="C14" t="s">
        <v>202</v>
      </c>
      <c r="D14" s="12" t="str">
        <f>CONCATENATE("DEFINE SUB('",A14,"') TOPICSTR('",UPPER(B14),"') DEST('",C14,ConfigData!$D$2,"') TOPICOBJ(SYSTEM.BROKER.DEFAULT.SUBPOINT) REPLACE")</f>
        <v>DEFINE SUB('ResourceLink Changes Subscriber for Active Directory') TOPICSTR('/FGC/RESOURCELINK/CHANGES') DEST('RESOURCELINK.CHANGES.AD.TEST')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