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d283733d4c39cc12/Desktop/LINKEDIN PROJECTS/EXECL PROJECTS LINKEDIN/"/>
    </mc:Choice>
  </mc:AlternateContent>
  <xr:revisionPtr revIDLastSave="760" documentId="11_ECFB57D118FC3F51A260E052ACC0876335C39471" xr6:coauthVersionLast="47" xr6:coauthVersionMax="47" xr10:uidLastSave="{61091F47-D0EE-4509-84D9-C76EDFE93EA2}"/>
  <bookViews>
    <workbookView xWindow="-108" yWindow="-108" windowWidth="23256" windowHeight="12456" activeTab="8" xr2:uid="{00000000-000D-0000-FFFF-FFFF00000000}"/>
  </bookViews>
  <sheets>
    <sheet name="layout" sheetId="2" r:id="rId1"/>
    <sheet name="COMBO" sheetId="3" r:id="rId2"/>
    <sheet name="WATERFALL" sheetId="5" r:id="rId3"/>
    <sheet name="pie" sheetId="6" r:id="rId4"/>
    <sheet name="kpi" sheetId="9" r:id="rId5"/>
    <sheet name="bar" sheetId="8" r:id="rId6"/>
    <sheet name="map" sheetId="7" r:id="rId7"/>
    <sheet name="yoy" sheetId="10" r:id="rId8"/>
    <sheet name="Data" sheetId="1" r:id="rId9"/>
    <sheet name="Sheet3" sheetId="16" r:id="rId10"/>
    <sheet name="Sheet12" sheetId="14" r:id="rId11"/>
  </sheets>
  <definedNames>
    <definedName name="_xlchart.v1.4" hidden="1">WATERFALL!$D$4:$D$7</definedName>
    <definedName name="_xlchart.v1.5" hidden="1">WATERFALL!$E$3</definedName>
    <definedName name="_xlchart.v1.6" hidden="1">WATERFALL!$E$4:$E$7</definedName>
    <definedName name="_xlchart.v1.7" hidden="1">WATERFALL!$D$4:$D$7</definedName>
    <definedName name="_xlchart.v1.8" hidden="1">WATERFALL!$E$3</definedName>
    <definedName name="_xlchart.v1.9" hidden="1">WATERFALL!$E$4:$E$7</definedName>
    <definedName name="_xlchart.v5.0" hidden="1">map!$D$3</definedName>
    <definedName name="_xlchart.v5.1" hidden="1">map!$D$4:$D$52</definedName>
    <definedName name="_xlchart.v5.10" hidden="1">map!$D$3</definedName>
    <definedName name="_xlchart.v5.11" hidden="1">map!$D$4:$D$52</definedName>
    <definedName name="_xlchart.v5.12" hidden="1">map!$E$3</definedName>
    <definedName name="_xlchart.v5.13" hidden="1">map!$E$4:$E$52</definedName>
    <definedName name="_xlchart.v5.2" hidden="1">map!$E$3</definedName>
    <definedName name="_xlchart.v5.3" hidden="1">map!$E$4:$E$52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43" i="2"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10"/>
  <c r="E33" i="7"/>
  <c r="E29" i="7"/>
  <c r="E8" i="7"/>
  <c r="E47" i="7"/>
  <c r="E34" i="7"/>
  <c r="E51" i="7"/>
  <c r="E28" i="7"/>
  <c r="E49" i="7"/>
  <c r="E46" i="7"/>
  <c r="E37" i="7"/>
  <c r="E23" i="7"/>
  <c r="E40" i="7"/>
  <c r="O17" i="9"/>
  <c r="E5" i="7"/>
  <c r="E9" i="7"/>
  <c r="E18" i="7"/>
  <c r="E5" i="5"/>
  <c r="E24" i="7"/>
  <c r="E32" i="7"/>
  <c r="E20" i="7"/>
  <c r="E4" i="5"/>
  <c r="E17" i="7"/>
  <c r="E38" i="7"/>
  <c r="E21" i="7"/>
  <c r="E11" i="7"/>
  <c r="E25" i="7"/>
  <c r="E48" i="7"/>
  <c r="E31" i="7"/>
  <c r="E52" i="7"/>
  <c r="H8" i="10"/>
  <c r="I17" i="9"/>
  <c r="J8" i="10"/>
  <c r="E6" i="7"/>
  <c r="E27" i="7"/>
  <c r="E41" i="7"/>
  <c r="E50" i="7"/>
  <c r="B17" i="9"/>
  <c r="E13" i="7"/>
  <c r="E17" i="9"/>
  <c r="E16" i="7"/>
  <c r="E14" i="7"/>
  <c r="L17" i="9"/>
  <c r="E10" i="7"/>
  <c r="E22" i="7"/>
  <c r="E7" i="5"/>
  <c r="E30" i="7"/>
  <c r="E15" i="7"/>
  <c r="E6" i="5"/>
  <c r="L8" i="10"/>
  <c r="E4" i="7"/>
  <c r="I8" i="10"/>
  <c r="E36" i="7"/>
  <c r="E39" i="7"/>
  <c r="E42" i="7"/>
  <c r="E26" i="7"/>
  <c r="E19" i="7"/>
  <c r="E45" i="7"/>
  <c r="E12" i="7"/>
  <c r="E35" i="7"/>
  <c r="E44" i="7"/>
  <c r="E43" i="7"/>
  <c r="E7" i="7"/>
</calcChain>
</file>

<file path=xl/sharedStrings.xml><?xml version="1.0" encoding="utf-8"?>
<sst xmlns="http://schemas.openxmlformats.org/spreadsheetml/2006/main" count="130134" uniqueCount="10961">
  <si>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</si>
  <si>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</si>
  <si>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</si>
  <si>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</si>
  <si>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</si>
  <si>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</si>
  <si>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</si>
  <si>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</si>
  <si>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</si>
  <si>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</si>
  <si>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</si>
  <si>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</si>
  <si>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</si>
  <si>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</si>
  <si>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</si>
  <si>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</si>
  <si>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</si>
  <si>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</si>
  <si>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</si>
  <si>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</si>
  <si>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</si>
  <si>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</si>
  <si>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</si>
  <si>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</si>
  <si>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</si>
  <si>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</si>
  <si>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</si>
  <si>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</si>
  <si>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</si>
  <si>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</si>
  <si>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</si>
  <si>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</si>
  <si>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</si>
  <si>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</si>
  <si>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</si>
  <si>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</si>
  <si>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</si>
  <si>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</si>
  <si>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</si>
  <si>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</si>
  <si>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</si>
  <si>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</si>
  <si>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</si>
  <si>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</si>
  <si>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</si>
  <si>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</si>
  <si>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</si>
  <si>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</si>
  <si>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</si>
  <si>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</si>
  <si>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</si>
  <si>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</si>
  <si>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</si>
  <si>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</si>
  <si>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</si>
  <si>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</si>
  <si>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</si>
  <si>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</si>
  <si>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</si>
  <si>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</si>
  <si>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</si>
  <si>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</si>
  <si>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</si>
  <si>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</si>
  <si>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</si>
  <si>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</si>
  <si>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</si>
  <si>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</si>
  <si>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</si>
  <si>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</si>
  <si>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</si>
  <si>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</si>
  <si>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</si>
  <si>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</si>
  <si>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</si>
  <si>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</si>
  <si>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</si>
  <si>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</si>
  <si>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</si>
  <si>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</si>
  <si>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</si>
  <si>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</si>
  <si>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</si>
  <si>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</si>
  <si>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</si>
  <si>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</si>
  <si>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</si>
  <si>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</si>
  <si>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</si>
  <si>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</si>
  <si>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</si>
  <si>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</si>
  <si>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</si>
  <si>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</si>
  <si>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</si>
  <si>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</si>
  <si>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</si>
  <si>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</si>
  <si>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</si>
  <si>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</si>
  <si>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</si>
  <si>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</si>
  <si>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</si>
  <si>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</si>
  <si>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</si>
  <si>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</si>
  <si>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</si>
  <si>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</si>
  <si>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</si>
  <si>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</si>
  <si>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</si>
  <si>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</si>
  <si>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</si>
  <si>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</si>
  <si>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</si>
  <si>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</si>
  <si>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</si>
  <si>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</si>
  <si>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</si>
  <si>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</si>
  <si>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</si>
  <si>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</si>
  <si>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</si>
  <si>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</si>
  <si>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</si>
  <si>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</si>
  <si>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</si>
  <si>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</si>
  <si>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</si>
  <si>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</si>
  <si>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</si>
  <si>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</si>
  <si>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</si>
  <si>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</si>
  <si>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</si>
  <si>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</si>
  <si>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</si>
  <si>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</si>
  <si>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</si>
  <si>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</si>
  <si>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</si>
  <si>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</si>
  <si>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</si>
  <si>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</si>
  <si>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</si>
  <si>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</si>
  <si>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</si>
  <si>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</si>
  <si>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</si>
  <si>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</si>
  <si>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</si>
  <si>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</si>
  <si>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</si>
  <si>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</si>
  <si>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</si>
  <si>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</si>
  <si>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</si>
  <si>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</si>
  <si>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</si>
  <si>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</si>
  <si>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</si>
  <si>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</si>
  <si>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</si>
  <si>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</si>
  <si>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</si>
  <si>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</si>
  <si>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</si>
  <si>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</si>
  <si>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</si>
  <si>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</si>
  <si>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</si>
  <si>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</si>
  <si>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</si>
  <si>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</si>
  <si>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</si>
  <si>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</si>
  <si>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</si>
  <si>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</si>
  <si>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</si>
  <si>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</si>
  <si>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</si>
  <si>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</si>
  <si>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</si>
  <si>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</si>
  <si>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</si>
  <si>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</si>
  <si>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</si>
  <si>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</si>
  <si>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</si>
  <si>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</si>
  <si>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</si>
  <si>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</si>
  <si>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</si>
  <si>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</si>
  <si>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</si>
  <si>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</si>
  <si>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</si>
  <si>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</si>
  <si>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</si>
  <si>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</si>
  <si>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</si>
  <si>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</si>
  <si>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</si>
  <si>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</si>
  <si>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</si>
  <si>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</si>
  <si>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</si>
  <si>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</si>
  <si>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</si>
  <si>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</si>
  <si>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</si>
  <si>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</si>
  <si>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</si>
  <si>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</si>
  <si>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</si>
  <si>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</si>
  <si>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</si>
  <si>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</si>
  <si>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</si>
  <si>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</si>
  <si>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</si>
  <si>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</si>
  <si>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</si>
  <si>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</si>
  <si>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</si>
  <si>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</si>
  <si>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</si>
  <si>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</si>
  <si>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</si>
  <si>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</si>
  <si>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</si>
  <si>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</si>
  <si>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</si>
  <si>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</si>
  <si>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</si>
  <si>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</si>
  <si>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</si>
  <si>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</si>
  <si>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</si>
  <si>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</si>
  <si>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</si>
  <si>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</si>
  <si>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</si>
  <si>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</si>
  <si>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</si>
  <si>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</si>
  <si>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</si>
  <si>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</si>
  <si>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</si>
  <si>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</si>
  <si>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</si>
  <si>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</si>
  <si>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</si>
  <si>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</si>
  <si>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</si>
  <si>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</si>
  <si>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</si>
  <si>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</si>
  <si>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</si>
  <si>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</si>
  <si>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</si>
  <si>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</si>
  <si>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</si>
  <si>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</si>
  <si>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</si>
  <si>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</si>
  <si>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</si>
  <si>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</si>
  <si>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</si>
  <si>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</si>
  <si>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</si>
  <si>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</si>
  <si>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</si>
  <si>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</si>
  <si>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</si>
  <si>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</si>
  <si>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</si>
  <si>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</si>
  <si>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</si>
  <si>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</si>
  <si>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</si>
  <si>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</si>
  <si>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</si>
  <si>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</si>
  <si>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</si>
  <si>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</si>
  <si>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</si>
  <si>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</si>
  <si>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</si>
  <si>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</si>
  <si>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</si>
  <si>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</si>
  <si>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</si>
  <si>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</si>
  <si>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</si>
  <si>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</si>
  <si>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</si>
  <si>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</si>
  <si>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</si>
  <si>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</si>
  <si>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</si>
  <si>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</si>
  <si>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</si>
  <si>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</si>
  <si>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</si>
  <si>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</si>
  <si>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</si>
  <si>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</si>
  <si>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</si>
  <si>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</si>
  <si>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</si>
  <si>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</si>
  <si>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</si>
  <si>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</si>
  <si>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</si>
  <si>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</si>
  <si>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</si>
  <si>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</si>
  <si>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</si>
  <si>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</si>
  <si>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</si>
  <si>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</si>
  <si>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</si>
  <si>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</si>
  <si>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</si>
  <si>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</si>
  <si>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</si>
  <si>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</si>
  <si>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</si>
  <si>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</si>
  <si>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</si>
  <si>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</si>
  <si>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</si>
  <si>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</si>
  <si>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</si>
  <si>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</si>
  <si>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</si>
  <si>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</si>
  <si>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</si>
  <si>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</si>
  <si>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</si>
  <si>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</si>
  <si>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</si>
  <si>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</si>
  <si>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</si>
  <si>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</si>
  <si>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</si>
  <si>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</si>
  <si>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</si>
  <si>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</si>
  <si>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</si>
  <si>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</si>
  <si>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</si>
  <si>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</si>
  <si>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</si>
  <si>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</si>
  <si>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</si>
  <si>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</si>
  <si>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</si>
  <si>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</si>
  <si>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</si>
  <si>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</si>
  <si>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</si>
  <si>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</si>
  <si>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</si>
  <si>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</si>
  <si>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</si>
  <si>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</si>
  <si>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</si>
  <si>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</si>
  <si>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</si>
  <si>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</si>
  <si>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</si>
  <si>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</si>
  <si>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</si>
  <si>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</si>
  <si>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</si>
  <si>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</si>
  <si>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</si>
  <si>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</si>
  <si>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</si>
  <si>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</si>
  <si>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</si>
  <si>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</si>
  <si>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</si>
  <si>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</si>
  <si>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</si>
  <si>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</si>
  <si>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</si>
  <si>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</si>
  <si>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</si>
  <si>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</si>
  <si>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</si>
  <si>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</si>
  <si>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</si>
  <si>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</si>
  <si>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</si>
  <si>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</si>
  <si>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</si>
  <si>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</si>
  <si>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</si>
  <si>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</si>
  <si>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</si>
  <si>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</si>
  <si>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</si>
  <si>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</si>
  <si>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</si>
  <si>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</si>
  <si>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</si>
  <si>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</si>
  <si>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</si>
  <si>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</si>
  <si>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</si>
  <si>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</si>
  <si>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</si>
  <si>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</si>
  <si>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</si>
  <si>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</si>
  <si>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</si>
  <si>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</si>
  <si>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</si>
  <si>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</si>
  <si>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</si>
  <si>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</si>
  <si>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</si>
  <si>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</si>
  <si>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</si>
  <si>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</si>
  <si>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</si>
  <si>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</si>
  <si>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</si>
  <si>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</si>
  <si>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</si>
  <si>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</si>
  <si>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</si>
  <si>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</si>
  <si>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</si>
  <si>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</si>
  <si>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</si>
  <si>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</si>
  <si>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</si>
  <si>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</si>
  <si>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</si>
  <si>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</si>
  <si>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</si>
  <si>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</si>
  <si>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</si>
  <si>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</si>
  <si>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</si>
  <si>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</si>
  <si>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</si>
  <si>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</si>
  <si>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</si>
  <si>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</si>
  <si>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</si>
  <si>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</si>
  <si>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</si>
  <si>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</si>
  <si>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</si>
  <si>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</si>
  <si>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</si>
  <si>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</si>
  <si>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</si>
  <si>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</si>
  <si>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</si>
  <si>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</si>
  <si>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</si>
  <si>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</si>
  <si>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</si>
  <si>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</si>
  <si>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</si>
  <si>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</si>
  <si>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</si>
  <si>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</si>
  <si>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</si>
  <si>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</si>
  <si>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</si>
  <si>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</si>
  <si>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</si>
  <si>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</si>
  <si>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</si>
  <si>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</si>
  <si>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</si>
  <si>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</si>
  <si>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</si>
  <si>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</si>
  <si>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</si>
  <si>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</si>
  <si>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</si>
  <si>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</si>
  <si>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</si>
  <si>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</si>
  <si>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</si>
  <si>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</si>
  <si>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</si>
  <si>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</si>
  <si>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</si>
  <si>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</si>
  <si>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</si>
  <si>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</si>
  <si>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</si>
  <si>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</si>
  <si>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</si>
  <si>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</si>
  <si>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</si>
  <si>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</si>
  <si>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</si>
  <si>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</si>
  <si>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</si>
  <si>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</si>
  <si>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</si>
  <si>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</si>
  <si>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</si>
  <si>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</si>
  <si>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</si>
  <si>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</si>
  <si>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</si>
  <si>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</si>
  <si>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</si>
  <si>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</si>
  <si>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</si>
  <si>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</si>
  <si>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</si>
  <si>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</si>
  <si>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</si>
  <si>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</si>
  <si>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</si>
  <si>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</si>
  <si>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</si>
  <si>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</si>
  <si>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</si>
  <si>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</si>
  <si>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</si>
  <si>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</si>
  <si>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</si>
  <si>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</si>
  <si>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</si>
  <si>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</si>
  <si>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</si>
  <si>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</si>
  <si>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</si>
  <si>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</si>
  <si>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</si>
  <si>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</si>
  <si>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</si>
  <si>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</si>
  <si>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</si>
  <si>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</si>
  <si>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</si>
  <si>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</si>
  <si>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</si>
  <si>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</si>
  <si>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</si>
  <si>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</si>
  <si>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</si>
  <si>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</si>
  <si>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</si>
  <si>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</si>
  <si>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</si>
  <si>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</si>
  <si>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</si>
  <si>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</si>
  <si>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</si>
  <si>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</si>
  <si>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</si>
  <si>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</si>
  <si>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</si>
  <si>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</si>
  <si>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</si>
  <si>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</si>
  <si>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</si>
  <si>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</si>
  <si>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</si>
  <si>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</si>
  <si>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</si>
  <si>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</si>
  <si>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</si>
  <si>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</si>
  <si>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</si>
  <si>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</si>
  <si>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</si>
  <si>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</si>
  <si>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</si>
  <si>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</si>
  <si>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</si>
  <si>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</si>
  <si>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</si>
  <si>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</si>
  <si>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</si>
  <si>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</si>
  <si>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</si>
  <si>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</si>
  <si>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</si>
  <si>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</si>
  <si>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</si>
  <si>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</si>
  <si>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</si>
  <si>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</si>
  <si>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</si>
  <si>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</si>
  <si>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</si>
  <si>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</si>
  <si>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</si>
  <si>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</si>
  <si>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</si>
  <si>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</si>
  <si>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</si>
  <si>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</si>
  <si>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</si>
  <si>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</si>
  <si>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</si>
  <si>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</si>
  <si>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</si>
  <si>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</si>
  <si>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</si>
  <si>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</si>
  <si>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</si>
  <si>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</si>
  <si>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</si>
  <si>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</si>
  <si>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</si>
  <si>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</si>
  <si>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</si>
  <si>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</si>
  <si>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</si>
  <si>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</si>
  <si>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</si>
  <si>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</si>
  <si>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</si>
  <si>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</si>
  <si>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</si>
  <si>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</si>
  <si>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</si>
  <si>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</si>
  <si>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</si>
  <si>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</si>
  <si>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</si>
  <si>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</si>
  <si>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</si>
  <si>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</si>
  <si>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</si>
  <si>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</si>
  <si>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</si>
  <si>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</si>
  <si>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</si>
  <si>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</si>
  <si>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</si>
  <si>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</si>
  <si>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</si>
  <si>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</si>
  <si>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</si>
  <si>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</si>
  <si>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</si>
  <si>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</si>
  <si>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</si>
  <si>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</si>
  <si>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</si>
  <si>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</si>
  <si>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</si>
  <si>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</si>
  <si>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</si>
  <si>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</si>
  <si>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</si>
  <si>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</si>
  <si>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</si>
  <si>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</si>
  <si>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</si>
  <si>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</si>
  <si>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</si>
  <si>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</si>
  <si>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</si>
  <si>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</si>
  <si>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</si>
  <si>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</si>
  <si>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</si>
  <si>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</si>
  <si>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</si>
  <si>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</si>
  <si>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</si>
  <si>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</si>
  <si>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</si>
  <si>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</si>
  <si>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</si>
  <si>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</si>
  <si>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</si>
  <si>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</si>
  <si>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</si>
  <si>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</si>
  <si>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</si>
  <si>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</si>
  <si>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</si>
  <si>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</si>
  <si>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</si>
  <si>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</si>
  <si>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</si>
  <si>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</si>
  <si>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</si>
  <si>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</si>
  <si>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</si>
  <si>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</si>
  <si>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</si>
  <si>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</si>
  <si>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</si>
  <si>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</si>
  <si>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</si>
  <si>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</si>
  <si>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</si>
  <si>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</si>
  <si>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</si>
  <si>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</si>
  <si>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</si>
  <si>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</si>
  <si>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</si>
  <si>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</si>
  <si>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</si>
  <si>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</si>
  <si>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</si>
  <si>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</si>
  <si>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</si>
  <si>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</si>
  <si>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</si>
  <si>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</si>
  <si>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</si>
  <si>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</si>
  <si>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</si>
  <si>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</si>
  <si>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</si>
  <si>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</si>
  <si>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</si>
  <si>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</si>
  <si>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</si>
  <si>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</si>
  <si>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</si>
  <si>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</si>
  <si>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</si>
  <si>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</si>
  <si>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</si>
  <si>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</si>
  <si>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</si>
  <si>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</si>
  <si>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</si>
  <si>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</si>
  <si>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</si>
  <si>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</si>
  <si>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</si>
  <si>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</si>
  <si>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</si>
  <si>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</si>
  <si>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</si>
  <si>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</si>
  <si>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</si>
  <si>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</si>
  <si>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</si>
  <si>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</si>
  <si>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</si>
  <si>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</si>
  <si>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</si>
  <si>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</si>
  <si>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</si>
  <si>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</si>
  <si>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</si>
  <si>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</si>
  <si>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</si>
  <si>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</si>
  <si>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</si>
  <si>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</si>
  <si>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</si>
  <si>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</si>
  <si>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</si>
  <si>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</si>
  <si>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</si>
  <si>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</si>
  <si>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</si>
  <si>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</si>
  <si>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</si>
  <si>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</si>
  <si>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</si>
  <si>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</si>
  <si>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</si>
  <si>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</si>
  <si>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</si>
  <si>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</si>
  <si>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</si>
  <si>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</si>
  <si>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</si>
  <si>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</si>
  <si>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</si>
  <si>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</si>
  <si>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</si>
  <si>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</si>
  <si>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</si>
  <si>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</si>
  <si>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</si>
  <si>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</si>
  <si>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</si>
  <si>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</si>
  <si>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</si>
  <si>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</si>
  <si>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</si>
  <si>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</si>
  <si>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</si>
  <si>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</si>
  <si>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</si>
  <si>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</si>
  <si>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</si>
  <si>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</si>
  <si>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</si>
  <si>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</si>
  <si>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</si>
  <si>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</si>
  <si>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</si>
  <si>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</si>
  <si>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</si>
  <si>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</si>
  <si>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</si>
  <si>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</si>
  <si>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</si>
  <si>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</si>
  <si>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</si>
  <si>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</si>
  <si>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</si>
  <si>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</si>
  <si>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</si>
  <si>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</si>
  <si>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</si>
  <si>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</si>
  <si>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</si>
  <si>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</si>
  <si>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</si>
  <si>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</si>
  <si>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</si>
  <si>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</si>
  <si>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</si>
  <si>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</si>
  <si>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</si>
  <si>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</si>
  <si>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</si>
  <si>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</si>
  <si>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</si>
  <si>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</si>
  <si>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</si>
  <si>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</si>
  <si>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</si>
  <si>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</si>
  <si>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</si>
  <si>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</si>
  <si>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</si>
  <si>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</si>
  <si>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</si>
  <si>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</si>
  <si>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</si>
  <si>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</si>
  <si>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</si>
  <si>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</si>
  <si>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</si>
  <si>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</si>
  <si>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</si>
  <si>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</si>
  <si>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</si>
  <si>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</si>
  <si>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</si>
  <si>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</si>
  <si>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</si>
  <si>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</si>
  <si>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</si>
  <si>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</si>
  <si>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</si>
  <si>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</si>
  <si>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</si>
  <si>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</si>
  <si>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</si>
  <si>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</si>
  <si>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</si>
  <si>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</si>
  <si>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</si>
  <si>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</si>
  <si>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</si>
  <si>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</si>
  <si>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</si>
  <si>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</si>
  <si>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</si>
  <si>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</si>
  <si>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</si>
  <si>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</si>
  <si>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</si>
  <si>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</si>
  <si>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</si>
  <si>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</si>
  <si>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</si>
  <si>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</si>
  <si>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</si>
  <si>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</si>
  <si>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</si>
  <si>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</si>
  <si>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</si>
  <si>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</si>
  <si>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</si>
  <si>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</si>
  <si>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</si>
  <si>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</si>
  <si>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</si>
  <si>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</si>
  <si>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</si>
  <si>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</si>
  <si>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</si>
  <si>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</si>
  <si>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</si>
  <si>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</si>
  <si>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</si>
  <si>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</si>
  <si>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</si>
  <si>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</si>
  <si>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</si>
  <si>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</si>
  <si>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</si>
  <si>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</si>
  <si>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</si>
  <si>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</si>
  <si>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</si>
  <si>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</si>
  <si>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</si>
  <si>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</si>
  <si>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</si>
  <si>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</si>
  <si>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</si>
  <si>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</si>
  <si>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</si>
  <si>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</si>
  <si>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</si>
  <si>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</si>
  <si>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</si>
  <si>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</si>
  <si>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</si>
  <si>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</si>
  <si>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</si>
  <si>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</si>
  <si>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</si>
  <si>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</si>
  <si>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</si>
  <si>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</si>
  <si>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</si>
  <si>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</si>
  <si>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</si>
  <si>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</si>
  <si>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</si>
  <si>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</si>
  <si>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</si>
  <si>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</si>
  <si>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</si>
  <si>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</si>
  <si>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</si>
  <si>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</si>
  <si>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</si>
  <si>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</si>
  <si>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</si>
  <si>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</si>
  <si>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</si>
  <si>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</si>
  <si>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</si>
  <si>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</si>
  <si>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</si>
  <si>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</si>
  <si>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</si>
  <si>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</si>
  <si>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</si>
  <si>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</si>
  <si>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</si>
  <si>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</si>
  <si>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</si>
  <si>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</si>
  <si>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</si>
  <si>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</si>
  <si>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</si>
  <si>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</si>
  <si>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</si>
  <si>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</si>
  <si>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</si>
  <si>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</si>
  <si>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</si>
  <si>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</si>
  <si>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</si>
  <si>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</si>
  <si>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</si>
  <si>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</si>
  <si>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</si>
  <si>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</si>
  <si>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</si>
  <si>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</si>
  <si>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</si>
  <si>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</si>
  <si>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</si>
  <si>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</si>
  <si>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</si>
  <si>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</si>
  <si>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</si>
  <si>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</si>
  <si>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</si>
  <si>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</si>
  <si>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</si>
  <si>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</si>
  <si>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</si>
  <si>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</si>
  <si>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</si>
  <si>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</si>
  <si>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</si>
  <si>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</si>
  <si>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</si>
  <si>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</si>
  <si>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</si>
  <si>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</si>
  <si>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</si>
  <si>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</si>
  <si>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</si>
  <si>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</si>
  <si>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</si>
  <si>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</si>
  <si>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</si>
  <si>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</si>
  <si>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</si>
  <si>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</si>
  <si>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</si>
  <si>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</si>
  <si>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</si>
  <si>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</si>
  <si>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</si>
  <si>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</si>
  <si>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</si>
  <si>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</si>
  <si>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</si>
  <si>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</si>
  <si>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</si>
  <si>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</si>
  <si>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</si>
  <si>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</si>
  <si>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</si>
  <si>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</si>
  <si>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</si>
  <si>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</si>
  <si>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</si>
  <si>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</si>
  <si>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</si>
  <si>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</si>
  <si>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</si>
  <si>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</si>
  <si>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</si>
  <si>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</si>
  <si>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</si>
  <si>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</si>
  <si>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</si>
  <si>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</si>
  <si>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</si>
  <si>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</si>
  <si>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</si>
  <si>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</si>
  <si>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</si>
  <si>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</si>
  <si>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</si>
  <si>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</si>
  <si>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</si>
  <si>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</si>
  <si>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</si>
  <si>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</si>
  <si>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</si>
  <si>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</si>
  <si>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</si>
  <si>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</si>
  <si>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</si>
  <si>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</si>
  <si>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</si>
  <si>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</si>
  <si>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</si>
  <si>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</si>
  <si>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</si>
  <si>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</si>
  <si>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</si>
  <si>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</si>
  <si>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</si>
  <si>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</si>
  <si>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</si>
  <si>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</si>
  <si>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</si>
  <si>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</si>
  <si>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</si>
  <si>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</si>
  <si>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</si>
  <si>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</si>
  <si>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</si>
  <si>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</si>
  <si>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</si>
  <si>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</si>
  <si>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</si>
  <si>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</si>
  <si>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</si>
  <si>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</si>
  <si>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</si>
  <si>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</si>
  <si>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</si>
  <si>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</si>
  <si>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</si>
  <si>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</si>
  <si>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</si>
  <si>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</si>
  <si>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</si>
  <si>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</si>
  <si>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</si>
  <si>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</si>
  <si>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</si>
  <si>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</si>
  <si>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</si>
  <si>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</si>
  <si>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</si>
  <si>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</si>
  <si>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</si>
  <si>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</si>
  <si>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</si>
  <si>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</si>
  <si>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</si>
  <si>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</si>
  <si>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</si>
  <si>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</si>
  <si>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</si>
  <si>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</si>
  <si>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</si>
  <si>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</si>
  <si>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</si>
  <si>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</si>
  <si>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</si>
  <si>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</si>
  <si>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</si>
  <si>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</si>
  <si>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</si>
  <si>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</si>
  <si>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</si>
  <si>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</si>
  <si>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</si>
  <si>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</si>
  <si>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</si>
  <si>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</si>
  <si>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</si>
  <si>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</si>
  <si>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</si>
  <si>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</si>
  <si>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</si>
  <si>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</si>
  <si>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</si>
  <si>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</si>
  <si>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</si>
  <si>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</si>
  <si>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</si>
  <si>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</si>
  <si>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</si>
  <si>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</si>
  <si>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</si>
  <si>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</si>
  <si>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</si>
  <si>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</si>
  <si>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</si>
  <si>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</si>
  <si>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</si>
  <si>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</si>
  <si>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</si>
  <si>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</si>
  <si>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</si>
  <si>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</si>
  <si>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</si>
  <si>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</si>
  <si>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</si>
  <si>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</si>
  <si>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</si>
  <si>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</si>
  <si>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</si>
  <si>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</si>
  <si>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</si>
  <si>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</si>
  <si>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</si>
  <si>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</si>
  <si>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</si>
  <si>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</si>
  <si>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</si>
  <si>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</si>
  <si>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</si>
  <si>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</si>
  <si>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</si>
  <si>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</si>
  <si>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</si>
  <si>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</si>
  <si>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</si>
  <si>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</si>
  <si>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</si>
  <si>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</si>
  <si>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</si>
  <si>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</si>
  <si>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</si>
  <si>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</si>
  <si>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</si>
  <si>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</si>
  <si>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</si>
  <si>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</si>
  <si>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</si>
  <si>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</si>
  <si>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</si>
  <si>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</si>
  <si>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</si>
  <si>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</si>
  <si>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</si>
  <si>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</si>
  <si>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</si>
  <si>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</si>
  <si>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</si>
  <si>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</si>
  <si>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</si>
  <si>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</si>
  <si>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</si>
  <si>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</si>
  <si>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</si>
  <si>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</si>
  <si>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</si>
  <si>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</si>
  <si>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</si>
  <si>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</si>
  <si>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</si>
  <si>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</si>
  <si>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</si>
  <si>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</si>
  <si>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</si>
  <si>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</si>
  <si>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</si>
  <si>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</si>
  <si>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</si>
  <si>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</si>
  <si>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</si>
  <si>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</si>
  <si>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</si>
  <si>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</si>
  <si>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</si>
  <si>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</si>
  <si>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</si>
  <si>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</si>
  <si>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</si>
  <si>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</si>
  <si>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</si>
  <si>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</si>
  <si>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</si>
  <si>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</si>
  <si>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</si>
  <si>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</si>
  <si>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</si>
  <si>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</si>
  <si>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</si>
  <si>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</si>
  <si>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</si>
  <si>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</si>
  <si>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</si>
  <si>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</si>
  <si>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</si>
  <si>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</si>
  <si>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</si>
  <si>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</si>
  <si>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</si>
  <si>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</si>
  <si>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</si>
  <si>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</si>
  <si>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</si>
  <si>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</si>
  <si>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</si>
  <si>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</si>
  <si>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</si>
  <si>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</si>
  <si>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</si>
  <si>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</si>
  <si>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</si>
  <si>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</si>
  <si>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</si>
  <si>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</si>
  <si>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</si>
  <si>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</si>
  <si>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</si>
  <si>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</si>
  <si>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</si>
  <si>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</si>
  <si>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</si>
  <si>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</si>
  <si>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</si>
  <si>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</si>
  <si>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</si>
  <si>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</si>
  <si>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</si>
  <si>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</si>
  <si>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</si>
  <si>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</si>
  <si>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</si>
  <si>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</si>
  <si>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</si>
  <si>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</si>
  <si>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</si>
  <si>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</si>
  <si>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</si>
  <si>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</si>
  <si>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</si>
  <si>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</si>
  <si>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</si>
  <si>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</si>
  <si>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</si>
  <si>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</si>
  <si>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</si>
  <si>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</si>
  <si>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</si>
  <si>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</si>
  <si>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</si>
  <si>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</si>
  <si>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</si>
  <si>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</si>
  <si>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</si>
  <si>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</si>
  <si>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</si>
  <si>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</si>
  <si>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</si>
  <si>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</si>
  <si>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</si>
  <si>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</si>
  <si>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</si>
  <si>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</si>
  <si>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</si>
  <si>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</si>
  <si>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</si>
  <si>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</si>
  <si>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</si>
  <si>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</si>
  <si>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</si>
  <si>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</si>
  <si>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</si>
  <si>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</si>
  <si>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</si>
  <si>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</si>
  <si>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</si>
  <si>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</si>
  <si>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</si>
  <si>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</si>
  <si>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</si>
  <si>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</si>
  <si>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</si>
  <si>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</si>
  <si>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</si>
  <si>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</si>
  <si>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</si>
  <si>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</si>
  <si>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</si>
  <si>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</si>
  <si>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</si>
  <si>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</si>
  <si>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</si>
  <si>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</si>
  <si>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</si>
  <si>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</si>
  <si>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</si>
  <si>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</si>
  <si>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</si>
  <si>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</si>
  <si>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</si>
  <si>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</si>
  <si>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</si>
  <si>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</si>
  <si>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</si>
  <si>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</si>
  <si>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</si>
  <si>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</si>
  <si>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</si>
  <si>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</si>
  <si>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</si>
  <si>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</si>
  <si>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</si>
  <si>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</si>
  <si>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</si>
  <si>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</si>
  <si>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</si>
  <si>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</si>
  <si>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</si>
  <si>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</si>
  <si>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</si>
  <si>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</si>
  <si>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</si>
  <si>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</si>
  <si>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</si>
  <si>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</si>
  <si>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</si>
  <si>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</si>
  <si>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</si>
  <si>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</si>
  <si>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</si>
  <si>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</si>
  <si>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</si>
  <si>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</si>
  <si>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</si>
  <si>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</si>
  <si>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</si>
  <si>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</si>
  <si>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</si>
  <si>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</si>
  <si>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</si>
  <si>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</si>
  <si>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</si>
  <si>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</si>
  <si>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</si>
  <si>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</si>
  <si>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</si>
  <si>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</si>
  <si>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</si>
  <si>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</si>
  <si>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</si>
  <si>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</si>
  <si>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</si>
  <si>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</si>
  <si>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</si>
  <si>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</si>
  <si>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</si>
  <si>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</si>
  <si>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</si>
  <si>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</si>
  <si>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</si>
  <si>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</si>
  <si>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</si>
  <si>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</si>
  <si>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</si>
  <si>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</si>
  <si>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</si>
  <si>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</si>
  <si>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</si>
  <si>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</si>
  <si>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</si>
  <si>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</si>
  <si>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</si>
  <si>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</si>
  <si>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</si>
  <si>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</si>
  <si>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</si>
  <si>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</si>
  <si>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</si>
  <si>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</si>
  <si>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</si>
  <si>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</si>
  <si>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</si>
  <si>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</si>
  <si>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</si>
  <si>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</si>
  <si>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</si>
  <si>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</si>
  <si>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</si>
  <si>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</si>
  <si>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</si>
  <si>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</si>
  <si>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</si>
  <si>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</si>
  <si>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</si>
  <si>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</si>
  <si>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</si>
  <si>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</si>
  <si>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</si>
  <si>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</si>
  <si>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</si>
  <si>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</si>
  <si>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</si>
  <si>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</si>
  <si>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</si>
  <si>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</si>
  <si>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</si>
  <si>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</si>
  <si>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</si>
  <si>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</si>
  <si>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</si>
  <si>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</si>
  <si>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</si>
  <si>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</si>
  <si>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</si>
  <si>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</si>
  <si>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</si>
  <si>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</si>
  <si>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</si>
  <si>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</si>
  <si>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</si>
  <si>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</si>
  <si>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</si>
  <si>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</si>
  <si>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</si>
  <si>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</si>
  <si>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</si>
  <si>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</si>
  <si>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</si>
  <si>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</si>
  <si>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</si>
  <si>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</si>
  <si>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</si>
  <si>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</si>
  <si>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</si>
  <si>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</si>
  <si>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</si>
  <si>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</si>
  <si>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</si>
  <si>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</si>
  <si>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</si>
  <si>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</si>
  <si>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</si>
  <si>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</si>
  <si>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</si>
  <si>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</si>
  <si>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</si>
  <si>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</si>
  <si>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</si>
  <si>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</si>
  <si>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</si>
  <si>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</si>
  <si>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</si>
  <si>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</si>
  <si>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</si>
  <si>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</si>
  <si>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</si>
  <si>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</si>
  <si>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</si>
  <si>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</si>
  <si>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</si>
  <si>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</si>
  <si>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</si>
  <si>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</si>
  <si>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</si>
  <si>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</si>
  <si>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</si>
  <si>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</si>
  <si>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</si>
  <si>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</si>
  <si>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</si>
  <si>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</si>
  <si>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</si>
  <si>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</si>
  <si>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</si>
  <si>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</si>
  <si>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</si>
  <si>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</si>
  <si>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</si>
  <si>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</si>
  <si>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</si>
  <si>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</si>
  <si>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</si>
  <si>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</si>
  <si>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</si>
  <si>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</si>
  <si>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</si>
  <si>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</si>
  <si>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</si>
  <si>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</si>
  <si>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</si>
  <si>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</si>
  <si>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</si>
  <si>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</si>
  <si>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</si>
  <si>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</si>
  <si>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</si>
  <si>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</si>
  <si>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</si>
  <si>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</si>
  <si>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</si>
  <si>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</si>
  <si>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</si>
  <si>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</si>
  <si>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</si>
  <si>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</si>
  <si>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</si>
  <si>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</si>
  <si>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</si>
  <si>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</si>
  <si>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</si>
  <si>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</si>
  <si>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</si>
  <si>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</si>
  <si>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</si>
  <si>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</si>
  <si>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</si>
  <si>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</si>
  <si>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</si>
  <si>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</si>
  <si>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</si>
  <si>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</si>
  <si>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</si>
  <si>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</si>
  <si>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</si>
  <si>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</si>
  <si>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</si>
  <si>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</si>
  <si>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</si>
  <si>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</si>
  <si>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</si>
  <si>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</si>
  <si>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</si>
  <si>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</si>
  <si>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</si>
  <si>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</si>
  <si>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</si>
  <si>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</si>
  <si>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</si>
  <si>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</si>
  <si>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</si>
  <si>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</si>
  <si>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</si>
  <si>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</si>
  <si>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</si>
  <si>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</si>
  <si>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</si>
  <si>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</si>
  <si>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</si>
  <si>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</si>
  <si>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</si>
  <si>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</si>
  <si>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</si>
  <si>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</si>
  <si>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</si>
  <si>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</si>
  <si>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</si>
  <si>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</si>
  <si>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</si>
  <si>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</si>
  <si>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</si>
  <si>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</si>
  <si>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</si>
  <si>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</si>
  <si>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</si>
  <si>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</si>
  <si>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</si>
  <si>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</si>
  <si>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</si>
  <si>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</si>
  <si>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</si>
  <si>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</si>
  <si>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</si>
  <si>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</si>
  <si>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</si>
  <si>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</si>
  <si>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</si>
  <si>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</si>
  <si>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</si>
  <si>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</si>
  <si>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</si>
  <si>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</si>
  <si>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</si>
  <si>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</si>
  <si>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</si>
  <si>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</si>
  <si>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</si>
  <si>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</si>
  <si>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</si>
  <si>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</si>
  <si>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</si>
  <si>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</si>
  <si>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</si>
  <si>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</si>
  <si>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</si>
  <si>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</si>
  <si>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</si>
  <si>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</si>
  <si>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</si>
  <si>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</si>
  <si>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</si>
  <si>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</si>
  <si>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</si>
  <si>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</si>
  <si>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</si>
  <si>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</si>
  <si>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</si>
  <si>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</si>
  <si>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</si>
  <si>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</si>
  <si>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</si>
  <si>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</si>
  <si>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</si>
  <si>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</si>
  <si>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</si>
  <si>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</si>
  <si>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</si>
  <si>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</si>
  <si>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</si>
  <si>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</si>
  <si>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</si>
  <si>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</si>
  <si>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</si>
  <si>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</si>
  <si>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</si>
  <si>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</si>
  <si>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</si>
  <si>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</si>
  <si>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</si>
  <si>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</si>
  <si>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</si>
  <si>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</si>
  <si>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</si>
  <si>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</si>
  <si>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</si>
  <si>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</si>
  <si>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</si>
  <si>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</si>
  <si>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</si>
  <si>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</si>
  <si>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</si>
  <si>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</si>
  <si>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</si>
  <si>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</si>
  <si>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</si>
  <si>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</si>
  <si>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</si>
  <si>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</si>
  <si>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</si>
  <si>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</si>
  <si>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</si>
  <si>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</si>
  <si>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</si>
  <si>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</si>
  <si>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</si>
  <si>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</si>
  <si>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</si>
  <si>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</si>
  <si>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</si>
  <si>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</si>
  <si>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</si>
  <si>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</si>
  <si>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</si>
  <si>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</si>
  <si>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</si>
  <si>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</si>
  <si>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</si>
  <si>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</si>
  <si>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</si>
  <si>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</si>
  <si>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</si>
  <si>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</si>
  <si>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</si>
  <si>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</si>
  <si>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</si>
  <si>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</si>
  <si>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</si>
  <si>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</si>
  <si>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</si>
  <si>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</si>
  <si>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</si>
  <si>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</si>
  <si>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</si>
  <si>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</si>
  <si>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</si>
  <si>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</si>
  <si>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</si>
  <si>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</si>
  <si>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</si>
  <si>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</si>
  <si>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</si>
  <si>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</si>
  <si>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</si>
  <si>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</si>
  <si>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</si>
  <si>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</si>
  <si>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</si>
  <si>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</si>
  <si>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</si>
  <si>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</si>
  <si>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</si>
  <si>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</si>
  <si>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</si>
  <si>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</si>
  <si>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</si>
  <si>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</si>
  <si>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</si>
  <si>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</si>
  <si>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</si>
  <si>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</si>
  <si>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</si>
  <si>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</si>
  <si>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</si>
  <si>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</si>
  <si>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</si>
  <si>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</si>
  <si>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</si>
  <si>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</si>
  <si>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</si>
  <si>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</si>
  <si>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</si>
  <si>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</si>
  <si>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</si>
  <si>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</si>
  <si>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</si>
  <si>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</si>
  <si>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</si>
  <si>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</si>
  <si>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</si>
  <si>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</si>
  <si>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</si>
  <si>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</si>
  <si>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</si>
  <si>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</si>
  <si>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</si>
  <si>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</si>
  <si>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</si>
  <si>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</si>
  <si>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</si>
  <si>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</si>
  <si>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</si>
  <si>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</si>
  <si>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</si>
  <si>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</si>
  <si>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</si>
  <si>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</si>
  <si>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</si>
  <si>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</si>
  <si>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</si>
  <si>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</si>
  <si>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</si>
  <si>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</si>
  <si>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</si>
  <si>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</si>
  <si>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</si>
  <si>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</si>
  <si>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</si>
  <si>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</si>
  <si>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</si>
  <si>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</si>
  <si>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</si>
  <si>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</si>
  <si>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</si>
  <si>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</si>
  <si>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</si>
  <si>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</si>
  <si>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</si>
  <si>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</si>
  <si>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</si>
  <si>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</si>
  <si>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</si>
  <si>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</si>
  <si>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</si>
  <si>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</si>
  <si>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</si>
  <si>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</si>
  <si>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</si>
  <si>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</si>
  <si>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</si>
  <si>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</si>
  <si>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</si>
  <si>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</si>
  <si>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</si>
  <si>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</si>
  <si>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</si>
  <si>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</si>
  <si>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</si>
  <si>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</si>
  <si>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</si>
  <si>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</si>
  <si>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</si>
  <si>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</si>
  <si>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</si>
  <si>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</si>
  <si>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</si>
  <si>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</si>
  <si>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</si>
  <si>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</si>
  <si>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</si>
  <si>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</si>
  <si>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</si>
  <si>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</si>
  <si>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</si>
  <si>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</si>
  <si>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</si>
  <si>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</si>
  <si>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</si>
  <si>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</si>
  <si>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</si>
  <si>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</si>
  <si>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</si>
  <si>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</si>
  <si>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</si>
  <si>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</si>
  <si>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</si>
  <si>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</si>
  <si>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</si>
  <si>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</si>
  <si>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</si>
  <si>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</si>
  <si>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</si>
  <si>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</si>
  <si>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</si>
  <si>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</si>
  <si>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</si>
  <si>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</si>
  <si>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</si>
  <si>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</si>
  <si>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</si>
  <si>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</si>
  <si>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</si>
  <si>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</si>
  <si>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</si>
  <si>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</si>
  <si>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</si>
  <si>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</si>
  <si>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</si>
  <si>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</si>
  <si>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</si>
  <si>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</si>
  <si>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</si>
  <si>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</si>
  <si>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</si>
  <si>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</si>
  <si>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</si>
  <si>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</si>
  <si>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</si>
  <si>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</si>
  <si>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</si>
  <si>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</si>
  <si>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</si>
  <si>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</si>
  <si>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</si>
  <si>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</si>
  <si>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</si>
  <si>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</si>
  <si>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</si>
  <si>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</si>
  <si>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</si>
  <si>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</si>
  <si>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</si>
  <si>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</si>
  <si>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</si>
  <si>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</si>
  <si>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</si>
  <si>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</si>
  <si>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</si>
  <si>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</si>
  <si>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</si>
  <si>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</si>
  <si>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</si>
  <si>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</si>
  <si>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</si>
  <si>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</si>
  <si>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</si>
  <si>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</si>
  <si>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</si>
  <si>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</si>
  <si>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</si>
  <si>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</si>
  <si>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</si>
  <si>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</si>
  <si>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</si>
  <si>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</si>
  <si>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</si>
  <si>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</si>
  <si>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</si>
  <si>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</si>
  <si>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</si>
  <si>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</si>
  <si>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</si>
  <si>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</si>
  <si>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</si>
  <si>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</si>
  <si>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</si>
  <si>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</si>
  <si>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</si>
  <si>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</si>
  <si>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</si>
  <si>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</si>
  <si>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</si>
  <si>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</si>
  <si>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</si>
  <si>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</si>
  <si>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</si>
  <si>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</si>
  <si>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</si>
  <si>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</si>
  <si>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</si>
  <si>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</si>
  <si>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</si>
  <si>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</si>
  <si>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</si>
  <si>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</si>
  <si>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</si>
  <si>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</si>
  <si>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</si>
  <si>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</si>
  <si>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</si>
  <si>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</si>
  <si>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</si>
  <si>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</si>
  <si>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</si>
  <si>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</si>
  <si>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</si>
  <si>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</si>
  <si>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</si>
  <si>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</si>
  <si>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</si>
  <si>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</si>
  <si>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</si>
  <si>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</si>
  <si>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</si>
  <si>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</si>
  <si>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</si>
  <si>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</si>
  <si>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</si>
  <si>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</si>
  <si>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</si>
  <si>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</si>
  <si>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</si>
  <si>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</si>
  <si>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</si>
  <si>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</si>
  <si>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</si>
  <si>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</si>
  <si>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</si>
  <si>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</si>
  <si>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</si>
  <si>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</si>
  <si>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</si>
  <si>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</si>
  <si>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</si>
  <si>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</si>
  <si>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</si>
  <si>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</si>
  <si>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</si>
  <si>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</si>
  <si>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</si>
  <si>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</si>
  <si>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</si>
  <si>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</si>
  <si>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</si>
  <si>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</si>
  <si>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</si>
  <si>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</si>
  <si>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</si>
  <si>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</si>
  <si>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</si>
  <si>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</si>
  <si>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</si>
  <si>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</si>
  <si>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</si>
  <si>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</si>
  <si>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</si>
  <si>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</si>
  <si>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</si>
  <si>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</si>
  <si>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</si>
  <si>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</si>
  <si>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</si>
  <si>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</si>
  <si>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</si>
  <si>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</si>
  <si>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</si>
  <si>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</si>
  <si>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</si>
  <si>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</si>
  <si>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</si>
  <si>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</si>
  <si>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</si>
  <si>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</si>
  <si>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</si>
  <si>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</si>
  <si>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</si>
  <si>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</si>
  <si>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</si>
  <si>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</si>
  <si>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</si>
  <si>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</si>
  <si>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</si>
  <si>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</si>
  <si>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</si>
  <si>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</si>
  <si>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</si>
  <si>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</si>
  <si>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</si>
  <si>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</si>
  <si>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</si>
  <si>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</si>
  <si>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</si>
  <si>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</si>
  <si>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</si>
  <si>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</si>
  <si>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</si>
  <si>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</si>
  <si>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</si>
  <si>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</si>
  <si>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</si>
  <si>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</si>
  <si>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</si>
  <si>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</si>
  <si>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</si>
  <si>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</si>
  <si>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</si>
  <si>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</si>
  <si>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</si>
  <si>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</si>
  <si>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</si>
  <si>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</si>
  <si>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</si>
  <si>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</si>
  <si>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</si>
  <si>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</si>
  <si>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</si>
  <si>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</si>
  <si>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</si>
  <si>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</si>
  <si>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</si>
  <si>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</si>
  <si>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</si>
  <si>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</si>
  <si>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</si>
  <si>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</si>
  <si>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</si>
  <si>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</si>
  <si>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</si>
  <si>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</si>
  <si>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</si>
  <si>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</si>
  <si>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</si>
  <si>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</si>
  <si>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</si>
  <si>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</si>
  <si>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</si>
  <si>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</si>
  <si>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</si>
  <si>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</si>
  <si>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</si>
  <si>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</si>
  <si>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</si>
  <si>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</si>
  <si>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</si>
  <si>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</si>
  <si>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</si>
  <si>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</si>
  <si>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</si>
  <si>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</si>
  <si>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</si>
  <si>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</si>
  <si>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</si>
  <si>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</si>
  <si>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</si>
  <si>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</si>
  <si>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</si>
  <si>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</si>
  <si>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</si>
  <si>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</si>
  <si>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</si>
  <si>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</si>
  <si>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</si>
  <si>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</si>
  <si>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</si>
  <si>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</si>
  <si>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</si>
  <si>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</si>
  <si>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</si>
  <si>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</si>
  <si>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</si>
  <si>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</si>
  <si>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</si>
  <si>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</si>
  <si>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</si>
  <si>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</si>
  <si>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</si>
  <si>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</si>
  <si>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</si>
  <si>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</si>
  <si>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</si>
  <si>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</si>
  <si>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</si>
  <si>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</si>
  <si>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</si>
  <si>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</si>
  <si>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</si>
  <si>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</si>
  <si>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</si>
  <si>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</si>
  <si>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</si>
  <si>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</si>
  <si>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</si>
  <si>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</si>
  <si>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</si>
  <si>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</si>
  <si>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</si>
  <si>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</si>
  <si>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</si>
  <si>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</si>
  <si>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</si>
  <si>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</si>
  <si>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</si>
  <si>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</si>
  <si>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</si>
  <si>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</si>
  <si>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</si>
  <si>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</si>
  <si>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</si>
  <si>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</si>
  <si>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</si>
  <si>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</si>
  <si>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</si>
  <si>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</si>
  <si>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</si>
  <si>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</si>
  <si>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</si>
  <si>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</si>
  <si>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</si>
  <si>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</si>
  <si>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</si>
  <si>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</si>
  <si>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</si>
  <si>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</si>
  <si>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</si>
  <si>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</si>
  <si>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</si>
  <si>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</si>
  <si>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</si>
  <si>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</si>
  <si>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</si>
  <si>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</si>
  <si>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</si>
  <si>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</si>
  <si>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</si>
  <si>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</si>
  <si>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</si>
  <si>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</si>
  <si>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</si>
  <si>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</si>
  <si>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</si>
  <si>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</si>
  <si>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</si>
  <si>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</si>
  <si>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</si>
  <si>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</si>
  <si>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</si>
  <si>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</si>
  <si>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</si>
  <si>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</si>
  <si>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</si>
  <si>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</si>
  <si>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</si>
  <si>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</si>
  <si>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</si>
  <si>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</si>
  <si>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</si>
  <si>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</si>
  <si>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</si>
  <si>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</si>
  <si>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</si>
  <si>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</si>
  <si>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</si>
  <si>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</si>
  <si>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</si>
  <si>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</si>
  <si>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</si>
  <si>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</si>
  <si>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</si>
  <si>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</si>
  <si>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</si>
  <si>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</si>
  <si>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</si>
  <si>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</si>
  <si>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</si>
  <si>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</si>
  <si>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</si>
  <si>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</si>
  <si>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</si>
  <si>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</si>
  <si>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</si>
  <si>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</si>
  <si>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</si>
  <si>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</si>
  <si>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</si>
  <si>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</si>
  <si>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</si>
  <si>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</si>
  <si>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</si>
  <si>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</si>
  <si>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</si>
  <si>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</si>
  <si>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</si>
  <si>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</si>
  <si>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</si>
  <si>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</si>
  <si>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</si>
  <si>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</si>
  <si>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</si>
  <si>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</si>
  <si>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</si>
  <si>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</si>
  <si>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</si>
  <si>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</si>
  <si>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</si>
  <si>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</si>
  <si>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</si>
  <si>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</si>
  <si>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</si>
  <si>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</si>
  <si>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</si>
  <si>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</si>
  <si>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</si>
  <si>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</si>
  <si>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</si>
  <si>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</si>
  <si>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</si>
  <si>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</si>
  <si>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</si>
  <si>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</si>
  <si>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</si>
  <si>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</si>
  <si>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</si>
  <si>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</si>
  <si>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</si>
  <si>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</si>
  <si>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</si>
  <si>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</si>
  <si>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</si>
  <si>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</si>
  <si>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</si>
  <si>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</si>
  <si>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</si>
  <si>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</si>
  <si>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</si>
  <si>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</si>
  <si>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</si>
  <si>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</si>
  <si>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</si>
  <si>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</si>
  <si>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</si>
  <si>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</si>
  <si>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</si>
  <si>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</si>
  <si>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</si>
  <si>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</si>
  <si>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</si>
  <si>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</si>
  <si>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</si>
  <si>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</si>
  <si>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</si>
  <si>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</si>
  <si>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</si>
  <si>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</si>
  <si>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</si>
  <si>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</si>
  <si>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</si>
  <si>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</si>
  <si>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</si>
  <si>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</si>
  <si>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</si>
  <si>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</si>
  <si>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</si>
  <si>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</si>
  <si>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</si>
  <si>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</si>
  <si>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</si>
  <si>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</si>
  <si>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</si>
  <si>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</si>
  <si>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</si>
  <si>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</si>
  <si>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</si>
  <si>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</si>
  <si>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</si>
  <si>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</si>
  <si>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</si>
  <si>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</si>
  <si>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</si>
  <si>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</si>
  <si>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</si>
  <si>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</si>
  <si>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</si>
  <si>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</si>
  <si>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</si>
  <si>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</si>
  <si>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</si>
  <si>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</si>
  <si>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</si>
  <si>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</si>
  <si>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</si>
  <si>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</si>
  <si>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</si>
  <si>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</si>
  <si>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</si>
  <si>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</si>
  <si>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</si>
  <si>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</si>
  <si>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</si>
  <si>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</si>
  <si>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</si>
  <si>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</si>
  <si>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</si>
  <si>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</si>
  <si>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</si>
  <si>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</si>
  <si>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</si>
  <si>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</si>
  <si>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</si>
  <si>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</si>
  <si>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</si>
  <si>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</si>
  <si>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</si>
  <si>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</si>
  <si>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</si>
  <si>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</si>
  <si>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</si>
  <si>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</si>
  <si>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</si>
  <si>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</si>
  <si>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</si>
  <si>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</si>
  <si>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</si>
  <si>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</si>
  <si>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</si>
  <si>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</si>
  <si>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</si>
  <si>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</si>
  <si>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</si>
  <si>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</si>
  <si>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</si>
  <si>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</si>
  <si>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</si>
  <si>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</si>
  <si>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</si>
  <si>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</si>
  <si>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</si>
  <si>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</si>
  <si>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</si>
  <si>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</si>
  <si>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</si>
  <si>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</si>
  <si>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</si>
  <si>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</si>
  <si>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</si>
  <si>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</si>
  <si>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</si>
  <si>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</si>
  <si>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</si>
  <si>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</si>
  <si>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</si>
  <si>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</si>
  <si>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</si>
  <si>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</si>
  <si>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</si>
  <si>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</si>
  <si>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</si>
  <si>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</si>
  <si>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</si>
  <si>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</si>
  <si>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</si>
  <si>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</si>
  <si>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</si>
  <si>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</si>
  <si>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</si>
  <si>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</si>
  <si>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</si>
  <si>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</si>
  <si>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</si>
  <si>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</si>
  <si>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</si>
  <si>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</si>
  <si>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</si>
  <si>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</si>
  <si>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</si>
  <si>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</si>
  <si>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</si>
  <si>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</si>
  <si>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</si>
  <si>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</si>
  <si>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</si>
  <si>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</si>
  <si>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</si>
  <si>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</si>
  <si>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</si>
  <si>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</si>
  <si>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</si>
  <si>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</si>
  <si>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</si>
  <si>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</si>
  <si>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</si>
  <si>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</si>
  <si>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</si>
  <si>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</si>
  <si>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</si>
  <si>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</si>
  <si>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</si>
  <si>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</si>
  <si>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</si>
  <si>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</si>
  <si>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</si>
  <si>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</si>
  <si>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</si>
  <si>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</si>
  <si>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</si>
  <si>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</si>
  <si>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</si>
  <si>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</si>
  <si>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</si>
  <si>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</si>
  <si>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</si>
  <si>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</si>
  <si>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</si>
  <si>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</si>
  <si>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</si>
  <si>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</si>
  <si>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</si>
  <si>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</si>
  <si>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</si>
  <si>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</si>
  <si>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</si>
  <si>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</si>
  <si>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</si>
  <si>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</si>
  <si>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</si>
  <si>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</si>
  <si>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</si>
  <si>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</si>
  <si>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</si>
  <si>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</si>
  <si>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</si>
  <si>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</si>
  <si>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</si>
  <si>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</si>
  <si>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</si>
  <si>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</si>
  <si>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</si>
  <si>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</si>
  <si>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</si>
  <si>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</si>
  <si>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</si>
  <si>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</si>
  <si>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</si>
  <si>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</si>
  <si>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</si>
  <si>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</si>
  <si>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</si>
  <si>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</si>
  <si>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</si>
  <si>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</si>
  <si>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</si>
  <si>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</si>
  <si>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</si>
  <si>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</si>
  <si>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</si>
  <si>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</si>
  <si>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</si>
  <si>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</si>
  <si>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</si>
  <si>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</si>
  <si>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</si>
  <si>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</si>
  <si>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</si>
  <si>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</si>
  <si>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</si>
  <si>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</si>
  <si>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</si>
  <si>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</si>
  <si>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</si>
  <si>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</si>
  <si>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</si>
  <si>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</si>
  <si>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</si>
  <si>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</si>
  <si>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</si>
  <si>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</si>
  <si>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</si>
  <si>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</si>
  <si>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</si>
  <si>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</si>
  <si>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</si>
  <si>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</si>
  <si>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</si>
  <si>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</si>
  <si>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</si>
  <si>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</si>
  <si>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</si>
  <si>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</si>
  <si>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</si>
  <si>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</si>
  <si>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</si>
  <si>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</si>
  <si>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</si>
  <si>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</si>
  <si>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</si>
  <si>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</si>
  <si>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</si>
  <si>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</si>
  <si>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</si>
  <si>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</si>
  <si>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</si>
  <si>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</si>
  <si>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</si>
  <si>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</si>
  <si>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</si>
  <si>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</si>
  <si>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</si>
  <si>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</si>
  <si>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</si>
  <si>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</si>
  <si>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</si>
  <si>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</si>
  <si>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</si>
  <si>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</si>
  <si>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</si>
  <si>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</si>
  <si>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</si>
  <si>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</si>
  <si>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</si>
  <si>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</si>
  <si>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</si>
  <si>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</si>
  <si>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</si>
  <si>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</si>
  <si>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</si>
  <si>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</si>
  <si>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</si>
  <si>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</si>
  <si>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</si>
  <si>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</si>
  <si>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</si>
  <si>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</si>
  <si>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</si>
  <si>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</si>
  <si>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</si>
  <si>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</si>
  <si>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</si>
  <si>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</si>
  <si>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</si>
  <si>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</si>
  <si>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</si>
  <si>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</si>
  <si>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</si>
  <si>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</si>
  <si>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</si>
  <si>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</si>
  <si>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</si>
  <si>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</si>
  <si>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</si>
  <si>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</si>
  <si>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</si>
  <si>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</si>
  <si>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</si>
  <si>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</si>
  <si>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</si>
  <si>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</si>
  <si>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</si>
  <si>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</si>
  <si>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</si>
  <si>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</si>
  <si>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</si>
  <si>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</si>
  <si>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</si>
  <si>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</si>
  <si>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</si>
  <si>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</si>
  <si>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</si>
  <si>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</si>
  <si>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</si>
  <si>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</si>
  <si>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</si>
  <si>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</si>
  <si>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</si>
  <si>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</si>
  <si>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</si>
  <si>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</si>
  <si>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</si>
  <si>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</si>
  <si>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</si>
  <si>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</si>
  <si>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</si>
  <si>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</si>
  <si>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</si>
  <si>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</si>
  <si>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</si>
  <si>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</si>
  <si>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</si>
  <si>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</si>
  <si>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</si>
  <si>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</si>
  <si>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</si>
  <si>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</si>
  <si>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</si>
  <si>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</si>
  <si>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</si>
  <si>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</si>
  <si>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</si>
  <si>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</si>
  <si>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</si>
  <si>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</si>
  <si>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</si>
  <si>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</si>
  <si>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</si>
  <si>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</si>
  <si>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</si>
  <si>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</si>
  <si>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</si>
  <si>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</si>
  <si>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</si>
  <si>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</si>
  <si>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</si>
  <si>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</si>
  <si>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</si>
  <si>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</si>
  <si>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</si>
  <si>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</si>
  <si>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</si>
  <si>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</si>
  <si>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</si>
  <si>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</si>
  <si>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</si>
  <si>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</si>
  <si>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</si>
  <si>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</si>
  <si>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</si>
  <si>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</si>
  <si>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</si>
  <si>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</si>
  <si>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</si>
  <si>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</si>
  <si>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</si>
  <si>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</si>
  <si>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</si>
  <si>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</si>
  <si>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</si>
  <si>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</si>
  <si>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</si>
  <si>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</si>
  <si>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</si>
  <si>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</si>
  <si>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</si>
  <si>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</si>
  <si>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</si>
  <si>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</si>
  <si>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</si>
  <si>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</si>
  <si>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</si>
  <si>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</si>
  <si>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</si>
  <si>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</si>
  <si>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</si>
  <si>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</si>
  <si>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</si>
  <si>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</si>
  <si>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</si>
  <si>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</si>
  <si>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</si>
  <si>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</si>
  <si>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</si>
  <si>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</si>
  <si>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</si>
  <si>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</si>
  <si>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</si>
  <si>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</si>
  <si>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</si>
  <si>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</si>
  <si>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</si>
  <si>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</si>
  <si>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</si>
  <si>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</si>
  <si>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</si>
  <si>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</si>
  <si>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</si>
  <si>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</si>
  <si>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</si>
  <si>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</si>
  <si>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</si>
  <si>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</si>
  <si>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</si>
  <si>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</si>
  <si>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</si>
  <si>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</si>
  <si>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</si>
  <si>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</si>
  <si>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</si>
  <si>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</si>
  <si>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</si>
  <si>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</si>
  <si>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</si>
  <si>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</si>
  <si>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</si>
  <si>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</si>
  <si>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</si>
  <si>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</si>
  <si>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</si>
  <si>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</si>
  <si>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</si>
  <si>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</si>
  <si>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</si>
  <si>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</si>
  <si>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</si>
  <si>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</si>
  <si>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</si>
  <si>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</si>
  <si>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</si>
  <si>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</si>
  <si>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</si>
  <si>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</si>
  <si>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</si>
  <si>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</si>
  <si>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</si>
  <si>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</si>
  <si>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</si>
  <si>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</si>
  <si>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</si>
  <si>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</si>
  <si>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</si>
  <si>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</si>
  <si>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</si>
  <si>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</si>
  <si>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</si>
  <si>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</si>
  <si>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</si>
  <si>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</si>
  <si>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</si>
  <si>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</si>
  <si>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</si>
  <si>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</si>
  <si>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</si>
  <si>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</si>
  <si>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</si>
  <si>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</si>
  <si>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</si>
  <si>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</si>
  <si>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</si>
  <si>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</si>
  <si>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</si>
  <si>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</si>
  <si>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</si>
  <si>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</si>
  <si>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</si>
  <si>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</si>
  <si>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</si>
  <si>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</si>
  <si>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</si>
  <si>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</si>
  <si>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</si>
  <si>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</si>
  <si>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</si>
  <si>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</si>
  <si>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</si>
  <si>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</si>
  <si>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</si>
  <si>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</si>
  <si>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</si>
  <si>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</si>
  <si>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</si>
  <si>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</si>
  <si>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</si>
  <si>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</si>
  <si>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</si>
  <si>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</si>
  <si>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</si>
  <si>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</si>
  <si>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</si>
  <si>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</si>
  <si>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</si>
  <si>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</si>
  <si>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</si>
  <si>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</si>
  <si>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</si>
  <si>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</si>
  <si>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</si>
  <si>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</si>
  <si>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</si>
  <si>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</si>
  <si>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</si>
  <si>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</si>
  <si>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</si>
  <si>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</si>
  <si>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</si>
  <si>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</si>
  <si>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</si>
  <si>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</si>
  <si>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</si>
  <si>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</si>
  <si>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</si>
  <si>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</si>
  <si>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</si>
  <si>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</si>
  <si>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</si>
  <si>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</si>
  <si>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</si>
  <si>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</si>
  <si>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</si>
  <si>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</si>
  <si>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</si>
  <si>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</si>
  <si>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</si>
  <si>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</si>
  <si>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</si>
  <si>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</si>
  <si>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</si>
  <si>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</si>
  <si>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</si>
  <si>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</si>
  <si>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</si>
  <si>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</si>
  <si>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</si>
  <si>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</si>
  <si>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</si>
  <si>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</si>
  <si>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</si>
  <si>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</si>
  <si>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</si>
  <si>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</si>
  <si>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</si>
  <si>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</si>
  <si>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</si>
  <si>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</si>
  <si>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</si>
  <si>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</si>
  <si>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</si>
  <si>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</si>
  <si>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</si>
  <si>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</si>
  <si>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</si>
  <si>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</si>
  <si>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</si>
  <si>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</si>
  <si>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</si>
  <si>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</si>
  <si>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</si>
  <si>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</si>
  <si>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</si>
  <si>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</si>
  <si>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</si>
  <si>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</si>
  <si>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</si>
  <si>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</si>
  <si>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</si>
  <si>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</si>
  <si>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</si>
  <si>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</si>
  <si>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</si>
  <si>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</si>
  <si>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</si>
  <si>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</si>
  <si>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</si>
  <si>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</si>
  <si>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</si>
  <si>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</si>
  <si>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</si>
  <si>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</si>
  <si>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</si>
  <si>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</si>
  <si>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</si>
  <si>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</si>
  <si>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</si>
  <si>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</si>
  <si>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</si>
  <si>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</si>
  <si>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</si>
  <si>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</si>
  <si>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</si>
  <si>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</si>
  <si>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</si>
  <si>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</si>
  <si>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</si>
  <si>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</si>
  <si>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</si>
  <si>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</si>
  <si>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</si>
  <si>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</si>
  <si>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</si>
  <si>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</si>
  <si>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</si>
  <si>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</si>
  <si>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</si>
  <si>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</si>
  <si>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</si>
  <si>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</si>
  <si>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</si>
  <si>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</si>
  <si>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</si>
  <si>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</si>
  <si>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</si>
  <si>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</si>
  <si>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</si>
  <si>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</si>
  <si>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</si>
  <si>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</si>
  <si>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</si>
  <si>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</si>
  <si>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</si>
  <si>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</si>
  <si>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</si>
  <si>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</si>
  <si>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</si>
  <si>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</si>
  <si>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</si>
  <si>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</si>
  <si>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</si>
  <si>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</si>
  <si>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</si>
  <si>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</si>
  <si>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</si>
  <si>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</si>
  <si>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</si>
  <si>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</si>
  <si>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</si>
  <si>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</si>
  <si>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</si>
  <si>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</si>
  <si>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</si>
  <si>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</si>
  <si>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</si>
  <si>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</si>
  <si>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</si>
  <si>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</si>
  <si>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</si>
  <si>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</si>
  <si>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</si>
  <si>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</si>
  <si>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</si>
  <si>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</si>
  <si>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</si>
  <si>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</si>
  <si>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</si>
  <si>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</si>
  <si>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</si>
  <si>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</si>
  <si>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</si>
  <si>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</si>
  <si>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</si>
  <si>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</si>
  <si>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</si>
  <si>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</si>
  <si>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</si>
  <si>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</si>
  <si>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</si>
  <si>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</si>
  <si>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</si>
  <si>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</si>
  <si>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</si>
  <si>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</si>
  <si>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</si>
  <si>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</si>
  <si>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</si>
  <si>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</si>
  <si>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</si>
  <si>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</si>
  <si>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</si>
  <si>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</si>
  <si>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</si>
  <si>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</si>
  <si>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</si>
  <si>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</si>
  <si>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</si>
  <si>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</si>
  <si>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</si>
  <si>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</si>
  <si>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</si>
  <si>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</si>
  <si>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</si>
  <si>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</si>
  <si>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</si>
  <si>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</si>
  <si>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</si>
  <si>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</si>
  <si>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</si>
  <si>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</si>
  <si>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</si>
  <si>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</si>
  <si>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</si>
  <si>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</si>
  <si>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</si>
  <si>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</si>
  <si>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</si>
  <si>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</si>
  <si>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</si>
  <si>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</si>
  <si>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</si>
  <si>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</si>
  <si>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</si>
  <si>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</si>
  <si>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</si>
  <si>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</si>
  <si>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</si>
  <si>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</si>
  <si>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</si>
  <si>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</si>
  <si>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</si>
  <si>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</si>
  <si>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</si>
  <si>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</si>
  <si>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</si>
  <si>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</si>
  <si>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</si>
  <si>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</si>
  <si>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</si>
  <si>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</si>
  <si>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</si>
  <si>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</si>
  <si>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</si>
  <si>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</si>
  <si>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</si>
  <si>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</si>
  <si>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</si>
  <si>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</si>
  <si>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</si>
  <si>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</si>
  <si>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</si>
  <si>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</si>
  <si>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</si>
  <si>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</si>
  <si>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</si>
  <si>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</si>
  <si>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</si>
  <si>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</si>
  <si>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</si>
  <si>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</si>
  <si>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</si>
  <si>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</si>
  <si>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</si>
  <si>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</si>
  <si>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</si>
  <si>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</si>
  <si>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</si>
  <si>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</si>
  <si>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</si>
  <si>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</si>
  <si>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</si>
  <si>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</si>
  <si>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</si>
  <si>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</si>
  <si>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</si>
  <si>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</si>
  <si>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</si>
  <si>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</si>
  <si>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</si>
  <si>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</si>
  <si>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</si>
  <si>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</si>
  <si>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</si>
  <si>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</si>
  <si>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</si>
  <si>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</si>
  <si>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</si>
  <si>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</si>
  <si>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</si>
  <si>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</si>
  <si>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</si>
  <si>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</si>
  <si>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</si>
  <si>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</si>
  <si>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</si>
  <si>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</si>
  <si>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</si>
  <si>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</si>
  <si>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</si>
  <si>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</si>
  <si>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</si>
  <si>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</si>
  <si>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</si>
  <si>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</si>
  <si>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</si>
  <si>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</si>
  <si>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</si>
  <si>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</si>
  <si>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</si>
  <si>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</si>
  <si>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</si>
  <si>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</si>
  <si>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</si>
  <si>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</si>
  <si>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</si>
  <si>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</si>
  <si>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</si>
  <si>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</si>
  <si>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</si>
  <si>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</si>
  <si>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</si>
  <si>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</si>
  <si>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</si>
  <si>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</si>
  <si>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</si>
  <si>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</si>
  <si>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</si>
  <si>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</si>
  <si>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</si>
  <si>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</si>
  <si>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</si>
  <si>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</si>
  <si>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</si>
  <si>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</si>
  <si>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</si>
  <si>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</si>
  <si>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</si>
  <si>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</si>
  <si>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</si>
  <si>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</si>
  <si>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</si>
  <si>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</si>
  <si>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</si>
  <si>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</si>
  <si>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</si>
  <si>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</si>
  <si>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</si>
  <si>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</si>
  <si>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</si>
  <si>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</si>
  <si>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</si>
  <si>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</si>
  <si>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</si>
  <si>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</si>
  <si>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</si>
  <si>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</si>
  <si>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</si>
  <si>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</si>
  <si>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</si>
  <si>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</si>
  <si>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</si>
  <si>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</si>
  <si>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</si>
  <si>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</si>
  <si>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</si>
  <si>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</si>
  <si>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</si>
  <si>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</si>
  <si>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</si>
  <si>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</si>
  <si>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</si>
  <si>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</si>
  <si>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</si>
  <si>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</si>
  <si>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</si>
  <si>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</si>
  <si>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</si>
  <si>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</si>
  <si>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</si>
  <si>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</si>
  <si>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</si>
  <si>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</si>
  <si>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</si>
  <si>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</si>
  <si>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</si>
  <si>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</si>
  <si>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</si>
  <si>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</si>
  <si>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</si>
  <si>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</si>
  <si>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</si>
  <si>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</si>
  <si>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</si>
  <si>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</si>
  <si>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</si>
  <si>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</si>
  <si>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</si>
  <si>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</si>
  <si>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</si>
  <si>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</si>
  <si>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</si>
  <si>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</si>
  <si>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</si>
  <si>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</si>
  <si>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</si>
  <si>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</si>
  <si>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</si>
  <si>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</si>
  <si>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</si>
  <si>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</si>
  <si>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</si>
  <si>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</si>
  <si>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</si>
  <si>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</si>
  <si>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</si>
  <si>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</si>
  <si>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</si>
  <si>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</si>
  <si>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</si>
  <si>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</si>
  <si>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</si>
  <si>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</si>
  <si>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</si>
  <si>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</si>
  <si>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</si>
  <si>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</si>
  <si>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</si>
  <si>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</si>
  <si>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</si>
  <si>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</si>
  <si>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</si>
  <si>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</si>
  <si>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</si>
  <si>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</si>
  <si>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</si>
  <si>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</si>
  <si>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</si>
  <si>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</si>
  <si>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</si>
  <si>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</si>
  <si>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</si>
  <si>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</si>
  <si>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</si>
  <si>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</si>
  <si>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</si>
  <si>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</si>
  <si>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</si>
  <si>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</si>
  <si>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</si>
  <si>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</si>
  <si>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</si>
  <si>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</si>
  <si>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</si>
  <si>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</si>
  <si>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</si>
  <si>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</si>
  <si>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</si>
  <si>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</si>
  <si>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</si>
  <si>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</si>
  <si>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</si>
  <si>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</si>
  <si>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</si>
  <si>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</si>
  <si>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</si>
  <si>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</si>
  <si>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</si>
  <si>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</si>
  <si>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</si>
  <si>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</si>
  <si>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</si>
  <si>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</si>
  <si>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</si>
  <si>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</si>
  <si>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</si>
  <si>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</si>
  <si>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</si>
  <si>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</si>
  <si>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</si>
  <si>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</si>
  <si>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</si>
  <si>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</si>
  <si>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</si>
  <si>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</si>
  <si>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</si>
  <si>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</si>
  <si>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</si>
  <si>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</si>
  <si>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</si>
  <si>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</si>
  <si>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</si>
  <si>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</si>
  <si>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</si>
  <si>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</si>
  <si>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</si>
  <si>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</si>
  <si>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</si>
  <si>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</si>
  <si>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</si>
  <si>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</si>
  <si>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</si>
  <si>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</si>
  <si>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</si>
  <si>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</si>
  <si>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</si>
  <si>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</si>
  <si>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</si>
  <si>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</si>
  <si>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</si>
  <si>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</si>
  <si>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</si>
  <si>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</si>
  <si>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</si>
  <si>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</si>
  <si>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</si>
  <si>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</si>
  <si>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</si>
  <si>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</si>
  <si>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</si>
  <si>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</si>
  <si>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</si>
  <si>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</si>
  <si>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</si>
  <si>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</si>
  <si>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</si>
  <si>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</si>
  <si>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</si>
  <si>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</si>
  <si>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</si>
  <si>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</si>
  <si>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</si>
  <si>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</si>
  <si>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</si>
  <si>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</si>
  <si>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</si>
  <si>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</si>
  <si>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</si>
  <si>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</si>
  <si>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</si>
  <si>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</si>
  <si>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</si>
  <si>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</si>
  <si>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</si>
  <si>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</si>
  <si>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</si>
  <si>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</si>
  <si>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</si>
  <si>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</si>
  <si>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</si>
  <si>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</si>
  <si>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</si>
  <si>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</si>
  <si>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</si>
  <si>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</si>
  <si>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</si>
  <si>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</si>
  <si>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</si>
  <si>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</si>
  <si>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</si>
  <si>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</si>
  <si>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</si>
  <si>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</si>
  <si>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</si>
  <si>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</si>
  <si>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</si>
  <si>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</si>
  <si>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</si>
  <si>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</si>
  <si>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</si>
  <si>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</si>
  <si>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</si>
  <si>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</si>
  <si>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</si>
  <si>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</si>
  <si>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</si>
  <si>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</si>
  <si>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</si>
  <si>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</si>
  <si>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</si>
  <si>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</si>
  <si>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</si>
  <si>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</si>
  <si>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</si>
  <si>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</si>
  <si>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</si>
  <si>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</si>
  <si>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</si>
  <si>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</si>
  <si>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</si>
  <si>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</si>
  <si>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</si>
  <si>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</si>
  <si>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</si>
  <si>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</si>
  <si>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</si>
  <si>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</si>
  <si>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</si>
  <si>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</si>
  <si>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</si>
  <si>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</si>
  <si>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</si>
  <si>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</si>
  <si>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</si>
  <si>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</si>
  <si>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</si>
  <si>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</si>
  <si>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</si>
  <si>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</si>
  <si>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</si>
  <si>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</si>
  <si>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</si>
  <si>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</si>
  <si>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</si>
  <si>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</si>
  <si>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</si>
  <si>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</si>
  <si>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</si>
  <si>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</si>
  <si>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</si>
  <si>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</si>
  <si>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</si>
  <si>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</si>
  <si>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</si>
  <si>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</si>
  <si>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</si>
  <si>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</si>
  <si>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</si>
  <si>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</si>
  <si>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</si>
  <si>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</si>
  <si>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</si>
  <si>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</si>
  <si>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</si>
  <si>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</si>
  <si>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</si>
  <si>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</si>
  <si>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</si>
  <si>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</si>
  <si>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</si>
  <si>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</si>
  <si>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</si>
  <si>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</si>
  <si>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</si>
  <si>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</si>
  <si>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</si>
  <si>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</si>
  <si>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</si>
  <si>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</si>
  <si>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</si>
  <si>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</si>
  <si>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</si>
  <si>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</si>
  <si>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</si>
  <si>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</si>
  <si>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</si>
  <si>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</si>
  <si>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</si>
  <si>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</si>
  <si>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</si>
  <si>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</si>
  <si>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</si>
  <si>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</si>
  <si>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</si>
  <si>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</si>
  <si>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</si>
  <si>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</si>
  <si>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</si>
  <si>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</si>
  <si>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</si>
  <si>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</si>
  <si>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</si>
  <si>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</si>
  <si>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</si>
  <si>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</si>
  <si>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</si>
  <si>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</si>
  <si>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</si>
  <si>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</si>
  <si>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</si>
  <si>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</si>
  <si>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</si>
  <si>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</si>
  <si>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</si>
  <si>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</si>
  <si>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</si>
  <si>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</si>
  <si>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</si>
  <si>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</si>
  <si>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</si>
  <si>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</si>
  <si>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</si>
  <si>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</si>
  <si>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</si>
  <si>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</si>
  <si>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</si>
  <si>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</si>
  <si>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</si>
  <si>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</si>
  <si>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</si>
  <si>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</si>
  <si>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</si>
  <si>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</si>
  <si>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</si>
  <si>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</si>
  <si>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</si>
  <si>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</si>
  <si>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</si>
  <si>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</si>
  <si>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</si>
  <si>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</si>
  <si>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</si>
  <si>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</si>
  <si>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</si>
  <si>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</si>
  <si>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</si>
  <si>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</si>
  <si>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</si>
  <si>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</si>
  <si>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</si>
  <si>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</si>
  <si>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</si>
  <si>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</si>
  <si>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</si>
  <si>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</si>
  <si>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</si>
  <si>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</si>
  <si>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</si>
  <si>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</si>
  <si>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</si>
  <si>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</si>
  <si>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</si>
  <si>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</si>
  <si>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</si>
  <si>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</si>
  <si>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</si>
  <si>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</si>
  <si>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</si>
  <si>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</si>
  <si>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</si>
  <si>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</si>
  <si>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</si>
  <si>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</si>
  <si>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</si>
  <si>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</si>
  <si>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</si>
  <si>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</si>
  <si>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</si>
  <si>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</si>
  <si>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</si>
  <si>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</si>
  <si>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</si>
  <si>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</si>
  <si>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</si>
  <si>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</si>
  <si>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</si>
  <si>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</si>
  <si>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</si>
  <si>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</si>
  <si>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</si>
  <si>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</si>
  <si>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</si>
  <si>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</si>
  <si>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</si>
  <si>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</si>
  <si>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</si>
  <si>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</si>
  <si>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</si>
  <si>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</si>
  <si>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</si>
  <si>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</si>
  <si>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</si>
  <si>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</si>
  <si>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</si>
  <si>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</si>
  <si>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</si>
  <si>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</si>
  <si>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</si>
  <si>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</si>
  <si>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</si>
  <si>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</si>
  <si>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</si>
  <si>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</si>
  <si>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</si>
  <si>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</si>
  <si>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</si>
  <si>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</si>
  <si>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</si>
  <si>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</si>
  <si>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</si>
  <si>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</si>
  <si>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</si>
  <si>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</si>
  <si>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</si>
  <si>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</si>
  <si>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</si>
  <si>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</si>
  <si>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</si>
  <si>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</si>
  <si>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</si>
  <si>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</si>
  <si>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</si>
  <si>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</si>
  <si>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</si>
  <si>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</si>
  <si>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</si>
  <si>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</si>
  <si>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</si>
  <si>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</si>
  <si>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</si>
  <si>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</si>
  <si>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</si>
  <si>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</si>
  <si>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</si>
  <si>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</si>
  <si>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</si>
  <si>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</si>
  <si>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</si>
  <si>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</si>
  <si>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</si>
  <si>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</si>
  <si>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</si>
  <si>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</si>
  <si>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</si>
  <si>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</si>
  <si>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</si>
  <si>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</si>
  <si>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</si>
  <si>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</si>
  <si>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</si>
  <si>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</si>
  <si>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</si>
  <si>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</si>
  <si>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</si>
  <si>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</si>
  <si>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</si>
  <si>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</si>
  <si>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</si>
  <si>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</si>
  <si>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</si>
  <si>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</si>
  <si>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</si>
  <si>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</si>
  <si>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</si>
  <si>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</si>
  <si>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</si>
  <si>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</si>
  <si>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</si>
  <si>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</si>
  <si>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</si>
  <si>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</si>
  <si>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</si>
  <si>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</si>
  <si>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</si>
  <si>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</si>
  <si>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</si>
  <si>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</si>
  <si>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</si>
  <si>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</si>
  <si>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</si>
  <si>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</si>
  <si>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</si>
  <si>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</si>
  <si>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</si>
  <si>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</si>
  <si>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</si>
  <si>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</si>
  <si>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</si>
  <si>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</si>
  <si>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</si>
  <si>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</si>
  <si>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</si>
  <si>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</si>
  <si>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</si>
  <si>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</si>
  <si>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</si>
  <si>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</si>
  <si>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</si>
  <si>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</si>
  <si>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</si>
  <si>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</si>
  <si>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</si>
  <si>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</si>
  <si>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</si>
  <si>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</si>
  <si>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</si>
  <si>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</si>
  <si>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</si>
  <si>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</si>
  <si>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</si>
  <si>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</si>
  <si>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</si>
  <si>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</si>
  <si>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</si>
  <si>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</si>
  <si>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</si>
  <si>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</si>
  <si>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</si>
  <si>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</si>
  <si>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</si>
  <si>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</si>
  <si>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</si>
  <si>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</si>
  <si>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</si>
  <si>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</si>
  <si>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</si>
  <si>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</si>
  <si>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</si>
  <si>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</si>
  <si>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</si>
  <si>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</si>
  <si>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</si>
  <si>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</si>
  <si>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</si>
  <si>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</si>
  <si>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</si>
  <si>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</si>
  <si>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</si>
  <si>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</si>
  <si>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</si>
  <si>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</si>
  <si>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</si>
  <si>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</si>
  <si>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</si>
  <si>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</si>
  <si>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</si>
  <si>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</si>
  <si>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</si>
  <si>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</si>
  <si>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</si>
  <si>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</si>
  <si>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</si>
  <si>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</si>
  <si>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</si>
  <si>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</si>
  <si>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</si>
  <si>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</si>
  <si>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</si>
  <si>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</si>
  <si>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</si>
  <si>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</si>
  <si>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</si>
  <si>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</si>
  <si>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</si>
  <si>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</si>
  <si>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</si>
  <si>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</si>
  <si>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</si>
  <si>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</si>
  <si>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</si>
  <si>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</si>
  <si>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</si>
  <si>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</si>
  <si>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</si>
  <si>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</si>
  <si>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</si>
  <si>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</si>
  <si>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</si>
  <si>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</si>
  <si>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</si>
  <si>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</si>
  <si>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</si>
  <si>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</si>
  <si>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</si>
  <si>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</si>
  <si>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</si>
  <si>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</si>
  <si>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</si>
  <si>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</si>
  <si>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</si>
  <si>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</si>
  <si>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</si>
  <si>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</si>
  <si>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</si>
  <si>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</si>
  <si>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</si>
  <si>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</si>
  <si>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</si>
  <si>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</si>
  <si>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</si>
  <si>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</si>
  <si>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</si>
  <si>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</si>
  <si>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</si>
  <si>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</si>
  <si>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</si>
  <si>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</si>
  <si>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</si>
  <si>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</si>
  <si>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</si>
  <si>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</si>
  <si>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</si>
  <si>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</si>
  <si>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</si>
  <si>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</si>
  <si>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</si>
  <si>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</si>
  <si>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</si>
  <si>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</si>
  <si>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</si>
  <si>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</si>
  <si>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</si>
  <si>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</si>
  <si>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</si>
  <si>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</si>
  <si>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</si>
  <si>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</si>
  <si>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</si>
  <si>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</si>
  <si>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</si>
  <si>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</si>
  <si>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</si>
  <si>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</si>
  <si>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</si>
  <si>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</si>
  <si>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</si>
  <si>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</si>
  <si>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</si>
  <si>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</si>
  <si>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</si>
  <si>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</si>
  <si>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</si>
  <si>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</si>
  <si>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</si>
  <si>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</si>
  <si>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</si>
  <si>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</si>
  <si>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</si>
  <si>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</si>
  <si>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</si>
  <si>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</si>
  <si>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</si>
  <si>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</si>
  <si>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</si>
  <si>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</si>
  <si>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</si>
  <si>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</si>
  <si>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</si>
  <si>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</si>
  <si>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</si>
  <si>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</si>
  <si>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</si>
  <si>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</si>
  <si>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</si>
  <si>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</si>
  <si>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</si>
  <si>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</si>
  <si>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</si>
  <si>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</si>
  <si>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</si>
  <si>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</si>
  <si>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</si>
  <si>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</si>
  <si>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</si>
  <si>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</si>
  <si>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</si>
  <si>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</si>
  <si>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</si>
  <si>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</si>
  <si>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</si>
  <si>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</si>
  <si>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</si>
  <si>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</si>
  <si>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</si>
  <si>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</si>
  <si>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</si>
  <si>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</si>
  <si>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</si>
  <si>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</si>
  <si>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</si>
  <si>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</si>
  <si>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</si>
  <si>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</si>
  <si>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</si>
  <si>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</si>
  <si>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</si>
  <si>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</si>
  <si>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</si>
  <si>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</si>
  <si>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</si>
  <si>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</si>
  <si>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</si>
  <si>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</si>
  <si>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</si>
  <si>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</si>
  <si>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</si>
  <si>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</si>
  <si>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</si>
  <si>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</si>
  <si>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</si>
  <si>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</si>
  <si>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</si>
  <si>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</si>
  <si>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</si>
  <si>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</si>
  <si>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</si>
  <si>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</si>
  <si>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</si>
  <si>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</si>
  <si>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</si>
  <si>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</si>
  <si>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</si>
  <si>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</si>
  <si>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</si>
  <si>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</si>
  <si>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</si>
  <si>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</si>
  <si>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</si>
  <si>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</si>
  <si>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</si>
  <si>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</si>
  <si>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</si>
  <si>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</si>
  <si>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</si>
  <si>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</si>
  <si>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</si>
  <si>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</si>
  <si>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</si>
  <si>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</si>
  <si>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</si>
  <si>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</si>
  <si>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</si>
  <si>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</si>
  <si>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</si>
  <si>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</si>
  <si>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</si>
  <si>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</si>
  <si>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</si>
  <si>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</si>
  <si>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</si>
  <si>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</si>
  <si>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</si>
  <si>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</si>
  <si>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</si>
  <si>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</si>
  <si>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</si>
  <si>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</si>
  <si>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</si>
  <si>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</si>
  <si>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</si>
  <si>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</si>
  <si>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</si>
  <si>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</si>
  <si>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</si>
  <si>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</si>
  <si>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</si>
  <si>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</si>
  <si>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</si>
  <si>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</si>
  <si>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</si>
  <si>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</si>
  <si>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</si>
  <si>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</si>
  <si>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</si>
  <si>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</si>
  <si>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</si>
  <si>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</si>
  <si>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</si>
  <si>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</si>
  <si>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</si>
  <si>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</si>
  <si>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</si>
  <si>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</si>
  <si>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</si>
  <si>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</si>
  <si>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</si>
  <si>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</si>
  <si>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</si>
  <si>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</si>
  <si>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</si>
  <si>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</si>
  <si>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</si>
  <si>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</si>
  <si>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</si>
  <si>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</si>
  <si>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</si>
  <si>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</si>
  <si>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</si>
  <si>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</si>
  <si>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</si>
  <si>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</si>
  <si>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</si>
  <si>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</si>
  <si>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</si>
  <si>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</si>
  <si>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</si>
  <si>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</si>
  <si>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</si>
  <si>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</si>
  <si>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</si>
  <si>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</si>
  <si>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</si>
  <si>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</si>
  <si>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</si>
  <si>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</si>
  <si>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</si>
  <si>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</si>
  <si>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</si>
  <si>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</si>
  <si>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</si>
  <si>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</si>
  <si>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</si>
  <si>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</si>
  <si>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</si>
  <si>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</si>
  <si>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</si>
  <si>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</si>
  <si>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</si>
  <si>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</si>
  <si>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</si>
  <si>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</si>
  <si>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</si>
  <si>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</si>
  <si>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</si>
  <si>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</si>
  <si>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</si>
  <si>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</si>
  <si>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</si>
  <si>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</si>
  <si>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</si>
  <si>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</si>
  <si>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</si>
  <si>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</si>
  <si>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</si>
  <si>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</si>
  <si>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</si>
  <si>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</si>
  <si>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</si>
  <si>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</si>
  <si>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</si>
  <si>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</si>
  <si>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</si>
  <si>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</si>
  <si>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</si>
  <si>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</si>
  <si>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</si>
  <si>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</si>
  <si>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</si>
  <si>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</si>
  <si>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</si>
  <si>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</si>
  <si>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</si>
  <si>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</si>
  <si>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</si>
  <si>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</si>
  <si>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</si>
  <si>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</si>
  <si>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</si>
  <si>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</si>
  <si>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</si>
  <si>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</si>
  <si>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</si>
  <si>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</si>
  <si>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</si>
  <si>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</si>
  <si>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</si>
  <si>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</si>
  <si>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</si>
  <si>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</si>
  <si>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</si>
  <si>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</si>
  <si>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</si>
  <si>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</si>
  <si>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</si>
  <si>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</si>
  <si>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</si>
  <si>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</si>
  <si>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</si>
  <si>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</si>
  <si>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</si>
  <si>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</si>
  <si>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</si>
  <si>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</si>
  <si>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</si>
  <si>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</si>
  <si>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</si>
  <si>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</si>
  <si>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</si>
  <si>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</si>
  <si>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</si>
  <si>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</si>
  <si>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</si>
  <si>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</si>
  <si>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</si>
  <si>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</si>
  <si>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</si>
  <si>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</si>
  <si>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</si>
  <si>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</si>
  <si>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</si>
  <si>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</si>
  <si>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</si>
  <si>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</si>
  <si>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</si>
  <si>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</si>
  <si>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</si>
  <si>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</si>
  <si>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</si>
  <si>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</si>
  <si>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</si>
  <si>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</si>
  <si>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</si>
  <si>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</si>
  <si>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</si>
  <si>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</si>
  <si>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</si>
  <si>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</si>
  <si>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</si>
  <si>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</si>
  <si>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</si>
  <si>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</si>
  <si>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</si>
  <si>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</si>
  <si>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</si>
  <si>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</si>
  <si>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</si>
  <si>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</si>
  <si>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</si>
  <si>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</si>
  <si>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</si>
  <si>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</si>
  <si>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</si>
  <si>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</si>
  <si>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</si>
  <si>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</si>
  <si>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</si>
  <si>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</si>
  <si>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</si>
  <si>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</si>
  <si>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</si>
  <si>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</si>
  <si>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</si>
  <si>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</si>
  <si>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</si>
  <si>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</si>
  <si>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</si>
  <si>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</si>
  <si>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</si>
  <si>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</si>
  <si>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</si>
  <si>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</si>
  <si>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</si>
  <si>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</si>
  <si>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</si>
  <si>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</si>
  <si>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</si>
  <si>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</si>
  <si>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</si>
  <si>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</si>
  <si>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</si>
  <si>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</si>
  <si>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</si>
  <si>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</si>
  <si>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</si>
  <si>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</si>
  <si>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</si>
  <si>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</si>
  <si>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</si>
  <si>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</si>
  <si>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</si>
  <si>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</si>
  <si>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</si>
  <si>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</si>
  <si>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</si>
  <si>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</si>
  <si>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</si>
  <si>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</si>
  <si>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</si>
  <si>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</si>
  <si>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</si>
  <si>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</si>
  <si>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</si>
  <si>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</si>
  <si>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</si>
  <si>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</si>
  <si>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</si>
  <si>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</si>
  <si>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</si>
  <si>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</si>
  <si>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</si>
  <si>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</si>
  <si>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</si>
  <si>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</si>
  <si>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</si>
  <si>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</si>
  <si>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</si>
  <si>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</si>
  <si>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</si>
  <si>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</si>
  <si>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</si>
  <si>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</si>
  <si>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</si>
  <si>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</si>
  <si>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</si>
  <si>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</si>
  <si>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</si>
  <si>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</si>
  <si>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</si>
  <si>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</si>
  <si>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</si>
  <si>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</si>
  <si>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</si>
  <si>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</si>
  <si>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</si>
  <si>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</si>
  <si>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</si>
  <si>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</si>
  <si>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</si>
  <si>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</si>
  <si>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</si>
  <si>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</si>
  <si>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</si>
  <si>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</si>
  <si>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</si>
  <si>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</si>
  <si>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</si>
  <si>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</si>
  <si>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</si>
  <si>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</si>
  <si>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</si>
  <si>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</si>
  <si>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</si>
  <si>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</si>
  <si>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</si>
  <si>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</si>
  <si>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</si>
  <si>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</si>
  <si>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</si>
  <si>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</si>
  <si>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</si>
  <si>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</si>
  <si>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</si>
  <si>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</si>
  <si>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</si>
  <si>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</si>
  <si>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</si>
  <si>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</si>
  <si>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</si>
  <si>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</si>
  <si>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</si>
  <si>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</si>
  <si>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</si>
  <si>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</si>
  <si>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</si>
  <si>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</si>
  <si>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</si>
  <si>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</si>
  <si>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</si>
  <si>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</si>
  <si>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</si>
  <si>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</si>
  <si>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</si>
  <si>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</si>
  <si>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</si>
  <si>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</si>
  <si>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</si>
  <si>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</si>
  <si>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</si>
  <si>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</si>
  <si>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</si>
  <si>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</si>
  <si>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</si>
  <si>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</si>
  <si>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</si>
  <si>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</si>
  <si>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</si>
  <si>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</si>
  <si>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</si>
  <si>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</si>
  <si>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</si>
  <si>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</si>
  <si>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</si>
  <si>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</si>
  <si>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</si>
  <si>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</si>
  <si>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</si>
  <si>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</si>
  <si>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</si>
  <si>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</si>
  <si>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</si>
  <si>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</si>
  <si>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</si>
  <si>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</si>
  <si>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</si>
  <si>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</si>
  <si>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</si>
  <si>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</si>
  <si>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</si>
  <si>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</si>
  <si>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</si>
  <si>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</si>
  <si>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</si>
  <si>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</si>
  <si>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</si>
  <si>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</si>
  <si>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</si>
  <si>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</si>
  <si>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</si>
  <si>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</si>
  <si>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</si>
  <si>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</si>
  <si>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</si>
  <si>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</si>
  <si>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</si>
  <si>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</si>
  <si>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</si>
  <si>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</si>
  <si>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</si>
  <si>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</si>
  <si>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</si>
  <si>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</si>
  <si>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</si>
  <si>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</si>
  <si>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</si>
  <si>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</si>
  <si>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</si>
  <si>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</si>
  <si>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</si>
  <si>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</si>
  <si>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</si>
  <si>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</si>
  <si>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</si>
  <si>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</si>
  <si>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</si>
  <si>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</si>
  <si>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</si>
  <si>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</si>
  <si>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</si>
  <si>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</si>
  <si>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</si>
  <si>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</si>
  <si>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</si>
  <si>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</si>
  <si>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</si>
  <si>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</si>
  <si>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</si>
  <si>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</si>
  <si>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</si>
  <si>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</si>
  <si>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</si>
  <si>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</si>
  <si>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</si>
  <si>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</si>
  <si>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</si>
  <si>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</si>
  <si>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</si>
  <si>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</si>
  <si>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</si>
  <si>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</si>
  <si>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</si>
  <si>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</si>
  <si>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</si>
  <si>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</si>
  <si>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</si>
  <si>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</si>
  <si>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</si>
  <si>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</si>
  <si>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</si>
  <si>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</si>
  <si>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</si>
  <si>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</si>
  <si>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</si>
  <si>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</si>
  <si>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</si>
  <si>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</si>
  <si>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</si>
  <si>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</si>
  <si>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</si>
  <si>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</si>
  <si>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</si>
  <si>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</si>
  <si>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</si>
  <si>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</si>
  <si>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</si>
  <si>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</si>
  <si>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</si>
  <si>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</si>
  <si>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</si>
  <si>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</si>
  <si>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</si>
  <si>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</si>
  <si>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</si>
  <si>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</si>
  <si>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</si>
  <si>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</si>
  <si>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</si>
  <si>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</si>
  <si>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</si>
  <si>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</si>
  <si>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</si>
  <si>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</si>
  <si>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</si>
  <si>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</si>
  <si>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</si>
  <si>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</si>
  <si>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</si>
  <si>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</si>
  <si>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</si>
  <si>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</si>
  <si>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</si>
  <si>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</si>
  <si>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</si>
  <si>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</si>
  <si>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</si>
  <si>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</si>
  <si>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</si>
  <si>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</si>
  <si>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</si>
  <si>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</si>
  <si>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</si>
  <si>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</si>
  <si>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</si>
  <si>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</si>
  <si>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</si>
  <si>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</si>
  <si>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</si>
  <si>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</si>
  <si>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</si>
  <si>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</si>
  <si>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</si>
  <si>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</si>
  <si>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</si>
  <si>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</si>
  <si>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</si>
  <si>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</si>
  <si>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</si>
  <si>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</si>
  <si>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</si>
  <si>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</si>
  <si>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</si>
  <si>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</si>
  <si>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</si>
  <si>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</si>
  <si>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</si>
  <si>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</si>
  <si>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</si>
  <si>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</si>
  <si>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</si>
  <si>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</si>
  <si>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</si>
  <si>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</si>
  <si>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</si>
  <si>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</si>
  <si>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</si>
  <si>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</si>
  <si>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</si>
  <si>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</si>
  <si>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</si>
  <si>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</si>
  <si>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</si>
  <si>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</si>
  <si>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</si>
  <si>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</si>
  <si>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</si>
  <si>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</si>
  <si>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</si>
  <si>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</si>
  <si>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</si>
  <si>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</si>
  <si>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</si>
  <si>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</si>
  <si>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</si>
  <si>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</si>
  <si>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</si>
  <si>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</si>
  <si>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</si>
  <si>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</si>
  <si>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</si>
  <si>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</si>
  <si>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</si>
  <si>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</si>
  <si>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</si>
  <si>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</si>
  <si>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</si>
  <si>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</si>
  <si>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</si>
  <si>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</si>
  <si>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</si>
  <si>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</si>
  <si>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</si>
  <si>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</si>
  <si>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</si>
  <si>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</si>
  <si>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</si>
  <si>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</si>
  <si>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</si>
  <si>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</si>
  <si>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</si>
  <si>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</si>
  <si>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</si>
  <si>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</si>
  <si>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</si>
  <si>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</si>
  <si>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</si>
  <si>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</si>
  <si>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</si>
  <si>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</si>
  <si>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</si>
  <si>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</si>
  <si>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</si>
  <si>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</si>
  <si>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</si>
  <si>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</si>
  <si>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</si>
  <si>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</si>
  <si>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</si>
  <si>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</si>
  <si>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</si>
  <si>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</si>
  <si>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</si>
  <si>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</si>
  <si>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</si>
  <si>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</si>
  <si>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</si>
  <si>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</si>
  <si>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</si>
  <si>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</si>
  <si>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</si>
  <si>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</si>
  <si>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</si>
  <si>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</si>
  <si>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</si>
  <si>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</si>
  <si>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</si>
  <si>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</si>
  <si>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</si>
  <si>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</si>
  <si>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</si>
  <si>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</si>
  <si>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</si>
  <si>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</si>
  <si>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</si>
  <si>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</si>
  <si>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</si>
  <si>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</si>
  <si>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</si>
  <si>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</si>
  <si>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</si>
  <si>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</si>
  <si>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</si>
  <si>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</si>
  <si>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</si>
  <si>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</si>
  <si>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</si>
  <si>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</si>
  <si>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</si>
  <si>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</si>
  <si>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</si>
  <si>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</si>
  <si>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</si>
  <si>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</si>
  <si>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</si>
  <si>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</si>
  <si>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</si>
  <si>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</si>
  <si>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</si>
  <si>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</si>
  <si>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</si>
  <si>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</si>
  <si>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</si>
  <si>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</si>
  <si>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</si>
  <si>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</si>
  <si>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</si>
  <si>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</si>
  <si>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</si>
  <si>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</si>
  <si>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</si>
  <si>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</si>
  <si>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</si>
  <si>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</si>
  <si>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</si>
  <si>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</si>
  <si>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</si>
  <si>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</si>
  <si>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</si>
  <si>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</si>
  <si>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</si>
  <si>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</si>
  <si>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</si>
  <si>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</si>
  <si>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</si>
  <si>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</si>
  <si>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</si>
  <si>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</si>
  <si>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</si>
  <si>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</si>
  <si>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</si>
  <si>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</si>
  <si>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</si>
  <si>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</si>
  <si>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</si>
  <si>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</si>
  <si>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</si>
  <si>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</si>
  <si>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</si>
  <si>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</si>
  <si>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</si>
  <si>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</si>
  <si>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</si>
  <si>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</si>
  <si>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</si>
  <si>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</si>
  <si>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</si>
  <si>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</si>
  <si>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</si>
  <si>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</si>
  <si>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</si>
  <si>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</si>
  <si>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</si>
  <si>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</si>
  <si>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</si>
  <si>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</si>
  <si>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</si>
  <si>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</si>
  <si>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</si>
  <si>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</si>
  <si>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</si>
  <si>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</si>
  <si>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</si>
  <si>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</si>
  <si>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</si>
  <si>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</si>
  <si>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</si>
  <si>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</si>
  <si>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</si>
  <si>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</si>
  <si>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</si>
  <si>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</si>
  <si>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</si>
  <si>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</si>
  <si>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</si>
  <si>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</si>
  <si>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</si>
  <si>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</si>
  <si>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</si>
  <si>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</si>
  <si>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</si>
  <si>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</si>
  <si>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</si>
  <si>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</si>
  <si>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</si>
  <si>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</si>
  <si>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</si>
  <si>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</si>
  <si>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</si>
  <si>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</si>
  <si>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</si>
  <si>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</si>
  <si>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</si>
  <si>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</si>
  <si>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</si>
  <si>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</si>
  <si>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</si>
  <si>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</si>
  <si>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</si>
  <si>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</si>
  <si>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</si>
  <si>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</si>
  <si>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</si>
  <si>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</si>
  <si>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</si>
  <si>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</si>
  <si>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</si>
  <si>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</si>
  <si>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</si>
  <si>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</si>
  <si>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</si>
  <si>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</si>
  <si>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</si>
  <si>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</si>
  <si>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</si>
  <si>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</si>
  <si>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</si>
  <si>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</si>
  <si>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</si>
  <si>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</si>
  <si>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</si>
  <si>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</si>
  <si>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</si>
  <si>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</si>
  <si>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</si>
  <si>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</si>
  <si>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</si>
  <si>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</si>
  <si>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</si>
  <si>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</si>
  <si>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</si>
  <si>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</si>
  <si>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</si>
  <si>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</si>
  <si>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</si>
  <si>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</si>
  <si>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</si>
  <si>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</si>
  <si>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</si>
  <si>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</si>
  <si>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</si>
  <si>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</si>
  <si>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</si>
  <si>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</si>
  <si>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</si>
  <si>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</si>
  <si>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</si>
  <si>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</si>
  <si>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</si>
  <si>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</si>
  <si>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</si>
  <si>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</si>
  <si>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</si>
  <si>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</si>
  <si>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</si>
  <si>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</si>
  <si>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</si>
  <si>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</si>
  <si>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</si>
  <si>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</si>
  <si>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</si>
  <si>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</si>
  <si>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</si>
  <si>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</si>
  <si>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</si>
  <si>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</si>
  <si>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</si>
  <si>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</si>
  <si>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</si>
  <si>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</si>
  <si>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</si>
  <si>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</si>
  <si>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</si>
  <si>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</si>
  <si>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</si>
  <si>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</si>
  <si>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</si>
  <si>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</si>
  <si>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</si>
  <si>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</si>
  <si>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</si>
  <si>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</si>
  <si>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</si>
  <si>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</si>
  <si>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</si>
  <si>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</si>
  <si>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</si>
  <si>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</si>
  <si>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</si>
  <si>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</si>
  <si>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</si>
  <si>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</si>
  <si>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</si>
  <si>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</si>
  <si>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</si>
  <si>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</si>
  <si>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</si>
  <si>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</si>
  <si>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</si>
  <si>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</si>
  <si>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</si>
  <si>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</si>
  <si>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</si>
  <si>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</si>
  <si>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</si>
  <si>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</si>
  <si>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</si>
  <si>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</si>
  <si>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</si>
  <si>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</si>
  <si>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</si>
  <si>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</si>
  <si>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</si>
  <si>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</si>
  <si>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</si>
  <si>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</si>
  <si>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</si>
  <si>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</si>
  <si>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</si>
  <si>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</si>
  <si>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</si>
  <si>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</si>
  <si>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</si>
  <si>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</si>
  <si>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</si>
  <si>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</si>
  <si>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</si>
  <si>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</si>
  <si>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</si>
  <si>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</si>
  <si>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</si>
  <si>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</si>
  <si>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</si>
  <si>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</si>
  <si>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</si>
  <si>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</si>
  <si>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</si>
  <si>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</si>
  <si>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</si>
  <si>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</si>
  <si>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</si>
  <si>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</si>
  <si>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</si>
  <si>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</si>
  <si>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</si>
  <si>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</si>
  <si>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</si>
  <si>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</si>
  <si>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</si>
  <si>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</si>
  <si>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</si>
  <si>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</si>
  <si>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</si>
  <si>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</si>
  <si>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</si>
  <si>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</si>
  <si>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</si>
  <si>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</si>
  <si>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</si>
  <si>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</si>
  <si>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</si>
  <si>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</si>
  <si>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</si>
  <si>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</si>
  <si>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</si>
  <si>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</si>
  <si>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</si>
  <si>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</si>
  <si>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</si>
  <si>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</si>
  <si>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</si>
  <si>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</si>
  <si>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</si>
  <si>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</si>
  <si>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</si>
  <si>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</si>
  <si>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</si>
  <si>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</si>
  <si>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</si>
  <si>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</si>
  <si>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</si>
  <si>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</si>
  <si>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</si>
  <si>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</si>
  <si>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</si>
  <si>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</si>
  <si>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</si>
  <si>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</si>
  <si>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</si>
  <si>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</si>
  <si>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</si>
  <si>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</si>
  <si>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</si>
  <si>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</si>
  <si>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</si>
  <si>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</si>
  <si>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</si>
  <si>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</si>
  <si>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</si>
  <si>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</si>
  <si>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</si>
  <si>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</si>
  <si>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</si>
  <si>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</si>
  <si>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</si>
  <si>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</si>
  <si>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</si>
  <si>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</si>
  <si>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</si>
  <si>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</si>
  <si>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</si>
  <si>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</si>
  <si>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</si>
  <si>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</si>
  <si>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</si>
  <si>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</si>
  <si>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</si>
  <si>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</si>
  <si>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</si>
  <si>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</si>
  <si>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</si>
  <si>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</si>
  <si>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</si>
  <si>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</si>
  <si>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</si>
  <si>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</si>
  <si>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</si>
  <si>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</si>
  <si>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</si>
  <si>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</si>
  <si>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</si>
  <si>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</si>
  <si>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</si>
  <si>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</si>
  <si>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</si>
  <si>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</si>
  <si>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</si>
  <si>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</si>
  <si>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</si>
  <si>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</si>
  <si>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</si>
  <si>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</si>
  <si>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</si>
  <si>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</si>
  <si>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</si>
  <si>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</si>
  <si>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</si>
  <si>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</si>
  <si>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</si>
  <si>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</si>
  <si>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</si>
  <si>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</si>
  <si>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</si>
  <si>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</si>
  <si>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</si>
  <si>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</si>
  <si>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</si>
  <si>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</si>
  <si>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</si>
  <si>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</si>
  <si>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</si>
  <si>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</si>
  <si>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</si>
  <si>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</si>
  <si>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</si>
  <si>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</si>
  <si>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</si>
  <si>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</si>
  <si>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</si>
  <si>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</si>
  <si>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</si>
  <si>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</si>
  <si>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</si>
  <si>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</si>
  <si>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</si>
  <si>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</si>
  <si>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</si>
  <si>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</si>
  <si>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</si>
  <si>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</si>
  <si>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</si>
  <si>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</si>
  <si>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</si>
  <si>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</si>
  <si>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</si>
  <si>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</si>
  <si>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</si>
  <si>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</si>
  <si>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</si>
  <si>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</si>
  <si>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</si>
  <si>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</si>
  <si>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</si>
  <si>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</si>
  <si>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</si>
  <si>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</si>
  <si>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</si>
  <si>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</si>
  <si>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</si>
  <si>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</si>
  <si>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</si>
  <si>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</si>
  <si>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</si>
  <si>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</si>
  <si>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</si>
  <si>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</si>
  <si>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</si>
  <si>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</si>
  <si>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</si>
  <si>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</si>
  <si>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</si>
  <si>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</si>
  <si>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</si>
  <si>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</si>
  <si>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</si>
  <si>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</si>
  <si>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</si>
  <si>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</si>
  <si>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</si>
  <si>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</si>
  <si>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</si>
  <si>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</si>
  <si>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</si>
  <si>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</si>
  <si>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</si>
  <si>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</si>
  <si>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</si>
  <si>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</si>
  <si>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</si>
  <si>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</si>
  <si>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</si>
  <si>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</si>
  <si>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</si>
  <si>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</si>
  <si>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</si>
  <si>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</si>
  <si>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</si>
  <si>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</si>
  <si>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</si>
  <si>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</si>
  <si>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</si>
  <si>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</si>
  <si>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</si>
  <si>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</si>
  <si>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</si>
  <si>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</si>
  <si>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</si>
  <si>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</si>
  <si>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</si>
  <si>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</si>
  <si>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</si>
  <si>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</si>
  <si>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</si>
  <si>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</si>
  <si>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</si>
  <si>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</si>
  <si>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</si>
  <si>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</si>
  <si>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</si>
  <si>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</si>
  <si>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</si>
  <si>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</si>
  <si>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</si>
  <si>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</si>
  <si>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</si>
  <si>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</si>
  <si>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</si>
  <si>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</si>
  <si>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</si>
  <si>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</si>
  <si>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</si>
  <si>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</si>
  <si>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</si>
  <si>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</si>
  <si>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</si>
  <si>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</si>
  <si>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</si>
  <si>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</si>
  <si>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</si>
  <si>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</si>
  <si>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</si>
  <si>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</si>
  <si>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</si>
  <si>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</si>
  <si>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</si>
  <si>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</si>
  <si>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</si>
  <si>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</si>
  <si>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</si>
  <si>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</si>
  <si>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</si>
  <si>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</si>
  <si>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</si>
  <si>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</si>
  <si>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</si>
  <si>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</si>
  <si>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</si>
  <si>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</si>
  <si>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</si>
  <si>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</si>
  <si>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</si>
  <si>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</si>
  <si>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</si>
  <si>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</si>
  <si>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</si>
  <si>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</si>
  <si>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</si>
  <si>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</si>
  <si>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</si>
  <si>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</si>
  <si>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</si>
  <si>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</si>
  <si>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</si>
  <si>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</si>
  <si>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</si>
  <si>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</si>
  <si>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</si>
  <si>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</si>
  <si>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</si>
  <si>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</si>
  <si>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</si>
  <si>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</si>
  <si>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</si>
  <si>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</si>
  <si>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</si>
  <si>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</si>
  <si>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</si>
  <si>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</si>
  <si>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</si>
  <si>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</si>
  <si>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</si>
  <si>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</si>
  <si>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</si>
  <si>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</si>
  <si>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</si>
  <si>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</si>
  <si>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</si>
  <si>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</si>
  <si>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</si>
  <si>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</si>
  <si>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</si>
  <si>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</si>
  <si>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</si>
  <si>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</si>
  <si>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</si>
  <si>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</si>
  <si>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</si>
  <si>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</si>
  <si>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</si>
  <si>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</si>
  <si>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</si>
  <si>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</si>
  <si>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</si>
  <si>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</si>
  <si>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</si>
  <si>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</si>
  <si>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</si>
  <si>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</si>
  <si>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</si>
  <si>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</si>
  <si>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</si>
  <si>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</si>
  <si>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</si>
  <si>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</si>
  <si>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</si>
  <si>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</si>
  <si>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</si>
  <si>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</si>
  <si>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</si>
  <si>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</si>
  <si>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</si>
  <si>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</si>
  <si>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</si>
  <si>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</si>
  <si>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</si>
  <si>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</si>
  <si>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</si>
  <si>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</si>
  <si>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</si>
  <si>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</si>
  <si>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</si>
  <si>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</si>
  <si>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</si>
  <si>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</si>
  <si>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</si>
  <si>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</si>
  <si>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</si>
  <si>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</si>
  <si>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</si>
  <si>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</si>
  <si>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</si>
  <si>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</si>
  <si>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</si>
  <si>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</si>
  <si>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</si>
  <si>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</si>
  <si>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</si>
  <si>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</si>
  <si>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</si>
  <si>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</si>
  <si>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</si>
  <si>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</si>
  <si>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</si>
  <si>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</si>
  <si>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</si>
  <si>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</si>
  <si>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</si>
  <si>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</si>
  <si>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</si>
  <si>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</si>
  <si>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</si>
  <si>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</si>
  <si>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</si>
  <si>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</si>
  <si>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</si>
  <si>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</si>
  <si>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</si>
  <si>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</si>
  <si>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</si>
  <si>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</si>
  <si>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</si>
  <si>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</si>
  <si>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</si>
  <si>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</si>
  <si>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</si>
  <si>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</si>
  <si>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</si>
  <si>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</si>
  <si>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</si>
  <si>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</si>
  <si>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</si>
  <si>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</si>
  <si>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</si>
  <si>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</si>
  <si>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</si>
  <si>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</si>
  <si>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</si>
  <si>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</si>
  <si>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</si>
  <si>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</si>
  <si>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</si>
  <si>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</si>
  <si>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</si>
  <si>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</si>
  <si>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</si>
  <si>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</si>
  <si>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</si>
  <si>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</si>
  <si>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</si>
  <si>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</si>
  <si>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</si>
  <si>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</si>
  <si>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</si>
  <si>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</si>
  <si>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</si>
  <si>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</si>
  <si>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</si>
  <si>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</si>
  <si>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</si>
  <si>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</si>
  <si>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</si>
  <si>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</si>
  <si>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</si>
  <si>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</si>
  <si>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</si>
  <si>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</si>
  <si>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</si>
  <si>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</si>
  <si>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</si>
  <si>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</si>
  <si>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</si>
  <si>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</si>
  <si>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</si>
  <si>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</si>
  <si>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</si>
  <si>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</si>
  <si>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</si>
  <si>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</si>
  <si>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</si>
  <si>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</si>
  <si>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</si>
  <si>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</si>
  <si>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</si>
  <si>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</si>
  <si>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</si>
  <si>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</si>
  <si>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</si>
  <si>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</si>
  <si>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</si>
  <si>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</si>
  <si>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</si>
  <si>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</si>
  <si>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</si>
  <si>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</si>
  <si>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</si>
  <si>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</si>
  <si>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</si>
  <si>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</si>
  <si>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</si>
  <si>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</si>
  <si>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</si>
  <si>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</si>
  <si>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</si>
  <si>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</si>
  <si>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</si>
  <si>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</si>
  <si>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</si>
  <si>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</si>
  <si>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</si>
  <si>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</si>
  <si>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</si>
  <si>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</si>
  <si>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</si>
  <si>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</si>
  <si>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</si>
  <si>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</si>
  <si>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</si>
  <si>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</si>
  <si>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</si>
  <si>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</si>
  <si>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</si>
  <si>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</si>
  <si>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</si>
  <si>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</si>
  <si>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</si>
  <si>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</si>
  <si>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</si>
  <si>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</si>
  <si>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</si>
  <si>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</si>
  <si>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</si>
  <si>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</si>
  <si>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</si>
  <si>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</si>
  <si>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</si>
  <si>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</si>
  <si>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</si>
  <si>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</si>
  <si>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</si>
  <si>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</si>
  <si>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</si>
  <si>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</si>
  <si>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</si>
  <si>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</si>
  <si>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</si>
  <si>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</si>
  <si>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</si>
  <si>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</si>
  <si>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</si>
  <si>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</si>
  <si>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</si>
  <si>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</si>
  <si>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</si>
  <si>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</si>
  <si>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</si>
  <si>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</si>
  <si>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</si>
  <si>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</si>
  <si>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</si>
  <si>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</si>
  <si>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</si>
  <si>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</si>
  <si>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</si>
  <si>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</si>
  <si>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</si>
  <si>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</si>
  <si>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</si>
  <si>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</si>
  <si>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</si>
  <si>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</si>
  <si>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</si>
  <si>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</si>
  <si>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</si>
  <si>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</si>
  <si>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</si>
  <si>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</si>
  <si>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</si>
  <si>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</si>
  <si>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</si>
  <si>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</si>
  <si>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</si>
  <si>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</si>
  <si>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</si>
  <si>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</si>
  <si>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</si>
  <si>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</si>
  <si>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</si>
  <si>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</si>
  <si>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</si>
  <si>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</si>
  <si>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</si>
  <si>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</si>
  <si>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</si>
  <si>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</si>
  <si>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</si>
  <si>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</si>
  <si>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</si>
  <si>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</si>
  <si>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</si>
  <si>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</si>
  <si>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</si>
  <si>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</si>
  <si>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</si>
  <si>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</si>
  <si>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</si>
  <si>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</si>
  <si>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</si>
  <si>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</si>
  <si>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</si>
  <si>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</si>
  <si>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</si>
  <si>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</si>
  <si>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</si>
  <si>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</si>
  <si>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</si>
  <si>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</si>
  <si>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</si>
  <si>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</si>
  <si>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</si>
  <si>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</si>
  <si>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</si>
  <si>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</si>
  <si>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</si>
  <si>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</si>
  <si>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</si>
  <si>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</si>
  <si>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</si>
  <si>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</si>
  <si>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</si>
  <si>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</si>
  <si>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</si>
  <si>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</si>
  <si>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</si>
  <si>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</si>
  <si>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</si>
  <si>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</si>
  <si>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</si>
  <si>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</si>
  <si>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</si>
  <si>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</si>
  <si>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</si>
  <si>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</si>
  <si>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</si>
  <si>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</si>
  <si>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</si>
  <si>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</si>
  <si>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</si>
  <si>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</si>
  <si>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</si>
  <si>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</si>
  <si>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</si>
  <si>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</si>
  <si>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</si>
  <si>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</si>
  <si>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</si>
  <si>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</si>
  <si>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</si>
  <si>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</si>
  <si>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</si>
  <si>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</si>
  <si>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</si>
  <si>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</si>
  <si>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</si>
  <si>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</si>
  <si>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</si>
  <si>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</si>
  <si>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</si>
  <si>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</si>
  <si>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</si>
  <si>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</si>
  <si>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</si>
  <si>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</si>
  <si>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</si>
  <si>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</si>
  <si>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</si>
  <si>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</si>
  <si>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</si>
  <si>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</si>
  <si>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</si>
  <si>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</si>
  <si>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</si>
  <si>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</si>
  <si>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</si>
  <si>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</si>
  <si>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</si>
  <si>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</si>
  <si>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</si>
  <si>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</si>
  <si>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</si>
  <si>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</si>
  <si>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</si>
  <si>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</si>
  <si>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</si>
  <si>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</si>
  <si>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</si>
  <si>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</si>
  <si>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</si>
  <si>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</si>
  <si>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</si>
  <si>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</si>
  <si>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</si>
  <si>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</si>
  <si>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</si>
  <si>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</si>
  <si>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</si>
  <si>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</si>
  <si>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</si>
  <si>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</si>
  <si>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</si>
  <si>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</si>
  <si>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</si>
  <si>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</si>
  <si>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</si>
  <si>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</si>
  <si>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</si>
  <si>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</si>
  <si>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</si>
  <si>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</si>
  <si>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</si>
  <si>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</si>
  <si>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</si>
  <si>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</si>
  <si>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</si>
  <si>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</si>
  <si>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</si>
  <si>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</si>
  <si>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</si>
  <si>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</si>
  <si>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</si>
  <si>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</si>
  <si>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</si>
  <si>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</si>
  <si>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</si>
  <si>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</si>
  <si>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</si>
  <si>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</si>
  <si>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</si>
  <si>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</si>
  <si>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</si>
  <si>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</si>
  <si>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</si>
  <si>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</si>
  <si>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</si>
  <si>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</si>
  <si>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</si>
  <si>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</si>
  <si>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</si>
  <si>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</si>
  <si>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</si>
  <si>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</si>
  <si>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</si>
  <si>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</si>
  <si>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</si>
  <si>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</si>
  <si>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</si>
  <si>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</si>
  <si>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</si>
  <si>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</si>
  <si>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</si>
  <si>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</si>
  <si>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</si>
  <si>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</si>
  <si>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</si>
  <si>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</si>
  <si>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</si>
  <si>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</si>
  <si>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</si>
  <si>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</si>
  <si>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</si>
  <si>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</si>
  <si>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</si>
  <si>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</si>
  <si>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</si>
  <si>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</si>
  <si>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</si>
  <si>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</si>
  <si>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</si>
  <si>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</si>
  <si>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</si>
  <si>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</si>
  <si>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</si>
  <si>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</si>
  <si>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</si>
  <si>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</si>
  <si>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</si>
  <si>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</si>
  <si>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</si>
  <si>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</si>
  <si>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</si>
  <si>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</si>
  <si>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</si>
  <si>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</si>
  <si>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</si>
  <si>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</si>
  <si>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</si>
  <si>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</si>
  <si>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</si>
  <si>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</si>
  <si>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</si>
  <si>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</si>
  <si>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</si>
  <si>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</si>
  <si>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</si>
  <si>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</si>
  <si>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</si>
  <si>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</si>
  <si>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</si>
  <si>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</si>
  <si>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</si>
  <si>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</si>
  <si>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</si>
  <si>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</si>
  <si>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</si>
  <si>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</si>
  <si>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</si>
  <si>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</si>
  <si>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</si>
  <si>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</si>
  <si>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</si>
  <si>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</si>
  <si>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</si>
  <si>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</si>
  <si>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</si>
  <si>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</si>
  <si>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</si>
  <si>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</si>
  <si>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</si>
  <si>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</si>
  <si>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</si>
  <si>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</si>
  <si>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</si>
  <si>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</si>
  <si>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</si>
  <si>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</si>
  <si>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</si>
  <si>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</si>
  <si>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</si>
  <si>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</si>
  <si>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</si>
  <si>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</si>
  <si>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</si>
  <si>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</si>
  <si>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</si>
  <si>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</si>
  <si>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</si>
  <si>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</si>
  <si>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</si>
  <si>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</si>
  <si>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</si>
  <si>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</si>
  <si>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</si>
  <si>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</si>
  <si>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</si>
  <si>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</si>
  <si>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</si>
  <si>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</si>
  <si>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</si>
  <si>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</si>
  <si>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</si>
  <si>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</si>
  <si>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</si>
  <si>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</si>
  <si>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</si>
  <si>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</si>
  <si>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</si>
  <si>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</si>
  <si>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</si>
  <si>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</si>
  <si>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</si>
  <si>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</si>
  <si>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</si>
  <si>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</si>
  <si>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</si>
  <si>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</si>
  <si>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</si>
  <si>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</si>
  <si>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</si>
  <si>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</si>
  <si>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</si>
  <si>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</si>
  <si>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</si>
  <si>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</si>
  <si>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</si>
  <si>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</si>
  <si>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</si>
  <si>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</si>
  <si>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</si>
  <si>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</si>
  <si>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</si>
  <si>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</si>
  <si>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</si>
  <si>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</si>
  <si>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</si>
  <si>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</si>
  <si>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</si>
  <si>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</si>
  <si>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</si>
  <si>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</si>
  <si>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</si>
  <si>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</si>
  <si>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</si>
  <si>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</si>
  <si>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</si>
  <si>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</si>
  <si>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</si>
  <si>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</si>
  <si>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</si>
  <si>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</si>
  <si>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</si>
  <si>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</si>
  <si>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</si>
  <si>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</si>
  <si>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</si>
  <si>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</si>
  <si>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</si>
  <si>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</si>
  <si>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</si>
  <si>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</si>
  <si>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</si>
  <si>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</si>
  <si>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</si>
  <si>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</si>
  <si>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</si>
  <si>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</si>
  <si>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</si>
  <si>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</si>
  <si>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</si>
  <si>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</si>
  <si>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</si>
  <si>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</si>
  <si>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</si>
  <si>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</si>
  <si>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</si>
  <si>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</si>
  <si>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</si>
  <si>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</si>
  <si>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</si>
  <si>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</si>
  <si>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</si>
  <si>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</si>
  <si>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</si>
  <si>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</si>
  <si>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</si>
  <si>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</si>
  <si>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</si>
  <si>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</si>
  <si>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</si>
  <si>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</si>
  <si>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</si>
  <si>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</si>
  <si>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</si>
  <si>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</si>
  <si>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</si>
  <si>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</si>
  <si>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</si>
  <si>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</si>
  <si>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</si>
  <si>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</si>
  <si>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</si>
  <si>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</si>
  <si>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</si>
  <si>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</si>
  <si>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</si>
  <si>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</si>
  <si>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</si>
  <si>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</si>
  <si>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</si>
  <si>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</si>
  <si>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</si>
  <si>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</si>
  <si>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</si>
  <si>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</si>
  <si>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</si>
  <si>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</si>
  <si>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</si>
  <si>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</si>
  <si>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</si>
  <si>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</si>
  <si>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</si>
  <si>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</si>
  <si>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</si>
  <si>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</si>
  <si>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</si>
  <si>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</si>
  <si>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</si>
  <si>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</si>
  <si>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</si>
  <si>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</si>
  <si>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</si>
  <si>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</si>
  <si>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</si>
  <si>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</si>
  <si>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</si>
  <si>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</si>
  <si>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</si>
  <si>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</si>
  <si>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</si>
  <si>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</si>
  <si>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</si>
  <si>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</si>
  <si>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</si>
  <si>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</si>
  <si>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</si>
  <si>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</si>
  <si>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</si>
  <si>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</si>
  <si>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</si>
  <si>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</si>
  <si>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</si>
  <si>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</si>
  <si>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</si>
  <si>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</si>
  <si>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</si>
  <si>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</si>
  <si>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</si>
  <si>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</si>
  <si>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</si>
  <si>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</si>
  <si>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</si>
  <si>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</si>
  <si>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</si>
  <si>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</si>
  <si>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</si>
  <si>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</si>
  <si>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</si>
  <si>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</si>
  <si>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</si>
  <si>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</si>
  <si>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</si>
  <si>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</si>
  <si>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</si>
  <si>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</si>
  <si>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</si>
  <si>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</si>
  <si>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</si>
  <si>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</si>
  <si>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</si>
  <si>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</si>
  <si>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</si>
  <si>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</si>
  <si>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</si>
  <si>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</si>
  <si>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</si>
  <si>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</si>
  <si>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</si>
  <si>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</si>
  <si>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</si>
  <si>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</si>
  <si>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</si>
  <si>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</si>
  <si>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</si>
  <si>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</si>
  <si>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</si>
  <si>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</si>
  <si>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</si>
  <si>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</si>
  <si>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</si>
  <si>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</si>
  <si>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</si>
  <si>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</si>
  <si>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</si>
  <si>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</si>
  <si>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</si>
  <si>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</si>
  <si>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</si>
  <si>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</si>
  <si>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</si>
  <si>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</si>
  <si>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</si>
  <si>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</si>
  <si>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</si>
  <si>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</si>
  <si>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</si>
  <si>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</si>
  <si>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</si>
  <si>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</si>
  <si>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</si>
  <si>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</si>
  <si>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</si>
  <si>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</si>
  <si>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</si>
  <si>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</si>
  <si>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</si>
  <si>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</si>
  <si>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</si>
  <si>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</si>
  <si>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</si>
  <si>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</si>
  <si>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</si>
  <si>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</si>
  <si>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</si>
  <si>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</si>
  <si>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</si>
  <si>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</si>
  <si>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</si>
  <si>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</si>
  <si>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</si>
  <si>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</si>
  <si>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</si>
  <si>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</si>
  <si>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</si>
  <si>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</si>
  <si>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</si>
  <si>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</si>
  <si>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</si>
  <si>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</si>
  <si>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</si>
  <si>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</si>
  <si>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</si>
  <si>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</si>
  <si>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</si>
  <si>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</si>
  <si>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</si>
  <si>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</si>
  <si>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</si>
  <si>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</si>
  <si>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</si>
  <si>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</si>
  <si>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</si>
  <si>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</si>
  <si>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</si>
  <si>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</si>
  <si>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</si>
  <si>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</si>
  <si>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</si>
  <si>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</si>
  <si>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</si>
  <si>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</si>
  <si>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</si>
  <si>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</si>
  <si>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</si>
  <si>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</si>
  <si>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</si>
  <si>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</si>
  <si>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</si>
  <si>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</si>
  <si>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</si>
  <si>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</si>
  <si>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</si>
  <si>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</si>
  <si>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</si>
  <si>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</si>
  <si>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</si>
  <si>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</si>
  <si>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</si>
  <si>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</si>
  <si>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</si>
  <si>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</si>
  <si>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</si>
  <si>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</si>
  <si>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</si>
  <si>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</si>
  <si>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</si>
  <si>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</si>
  <si>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</si>
  <si>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</si>
  <si>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</si>
  <si>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</si>
  <si>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</si>
  <si>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</si>
  <si>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</si>
  <si>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</si>
  <si>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</si>
  <si>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</si>
  <si>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</si>
  <si>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</si>
  <si>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</si>
  <si>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</si>
  <si>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</si>
  <si>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</si>
  <si>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</si>
  <si>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</si>
  <si>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</si>
  <si>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</si>
  <si>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</si>
  <si>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</si>
  <si>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</si>
  <si>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</si>
  <si>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</si>
  <si>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</si>
  <si>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</si>
  <si>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</si>
  <si>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</si>
  <si>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</si>
  <si>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</si>
  <si>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</si>
  <si>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</si>
  <si>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</si>
  <si>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</si>
  <si>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</si>
  <si>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</si>
  <si>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</si>
  <si>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</si>
  <si>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</si>
  <si>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</si>
  <si>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</si>
  <si>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</si>
  <si>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</si>
  <si>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</si>
  <si>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</si>
  <si>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</si>
  <si>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</si>
  <si>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</si>
  <si>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</si>
  <si>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</si>
  <si>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</si>
  <si>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</si>
  <si>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</si>
  <si>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</si>
  <si>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</si>
  <si>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</si>
  <si>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</si>
  <si>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</si>
  <si>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</si>
  <si>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</si>
  <si>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</si>
  <si>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</si>
  <si>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</si>
  <si>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</si>
  <si>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</si>
  <si>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</si>
  <si>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</si>
  <si>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</si>
  <si>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</si>
  <si>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</si>
  <si>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</si>
  <si>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</si>
  <si>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</si>
  <si>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</si>
  <si>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</si>
  <si>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</si>
  <si>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</si>
  <si>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</si>
  <si>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</si>
  <si>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</si>
  <si>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</si>
  <si>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</si>
  <si>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</si>
  <si>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</si>
  <si>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</si>
  <si>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</si>
  <si>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</si>
  <si>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</si>
  <si>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</si>
  <si>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</si>
  <si>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</si>
  <si>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</si>
  <si>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</si>
  <si>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</si>
  <si>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</si>
  <si>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</si>
  <si>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</si>
  <si>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</si>
  <si>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</si>
  <si>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</si>
  <si>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</si>
  <si>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</si>
  <si>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</si>
  <si>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</si>
  <si>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</si>
  <si>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</si>
  <si>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</si>
  <si>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</si>
  <si>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</si>
  <si>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</si>
  <si>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</si>
  <si>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</si>
  <si>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</si>
  <si>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</si>
  <si>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</si>
  <si>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</si>
  <si>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</si>
  <si>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</si>
  <si>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</si>
  <si>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</si>
  <si>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</si>
  <si>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</si>
  <si>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</si>
  <si>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</si>
  <si>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</si>
  <si>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</si>
  <si>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</si>
  <si>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</si>
  <si>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</si>
  <si>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</si>
  <si>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</si>
  <si>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</si>
  <si>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</si>
  <si>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</si>
  <si>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</si>
  <si>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</si>
  <si>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</si>
  <si>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</si>
  <si>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</si>
  <si>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</si>
  <si>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</si>
  <si>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</si>
  <si>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</si>
  <si>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</si>
  <si>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</si>
  <si>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</si>
  <si>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</si>
  <si>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</si>
  <si>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</si>
  <si>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</si>
  <si>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</si>
  <si>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</si>
  <si>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</si>
  <si>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</si>
  <si>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</si>
  <si>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</si>
  <si>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</si>
  <si>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</si>
  <si>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</si>
  <si>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</si>
  <si>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</si>
  <si>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</si>
  <si>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</si>
  <si>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</si>
  <si>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</si>
  <si>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</si>
  <si>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</si>
  <si>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</si>
  <si>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</si>
  <si>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</si>
  <si>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</si>
  <si>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</si>
  <si>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</si>
  <si>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</si>
  <si>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</si>
  <si>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</si>
  <si>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</si>
  <si>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</si>
  <si>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</si>
  <si>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</si>
  <si>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</si>
  <si>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</si>
  <si>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</si>
  <si>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</si>
  <si>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</si>
  <si>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</si>
  <si>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</si>
  <si>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</si>
  <si>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</si>
  <si>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</si>
  <si>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</si>
  <si>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</si>
  <si>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</si>
  <si>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</si>
  <si>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</si>
  <si>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</si>
  <si>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</si>
  <si>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</si>
  <si>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</si>
  <si>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</si>
  <si>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</si>
  <si>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</si>
  <si>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</si>
  <si>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</si>
  <si>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</si>
  <si>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</si>
  <si>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</si>
  <si>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</si>
  <si>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</si>
  <si>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</si>
  <si>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</si>
  <si>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</si>
  <si>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</si>
  <si>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</si>
  <si>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</si>
  <si>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</si>
  <si>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</si>
  <si>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</si>
  <si>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</si>
  <si>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</si>
  <si>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</si>
  <si>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</si>
  <si>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</si>
  <si>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</si>
  <si>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</si>
  <si>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</si>
  <si>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</si>
  <si>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</si>
  <si>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</si>
  <si>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</si>
  <si>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</si>
  <si>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</si>
  <si>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</si>
  <si>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</si>
  <si>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</si>
  <si>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</si>
  <si>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</si>
  <si>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</si>
  <si>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</si>
  <si>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</si>
  <si>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</si>
  <si>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</si>
  <si>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</si>
  <si>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</si>
  <si>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</si>
  <si>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</si>
  <si>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</si>
  <si>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</si>
  <si>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</si>
  <si>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</si>
  <si>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</si>
  <si>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</si>
  <si>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</si>
  <si>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</si>
  <si>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</si>
  <si>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</si>
  <si>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</si>
  <si>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</si>
  <si>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</si>
  <si>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</si>
  <si>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</si>
  <si>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</si>
  <si>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</si>
  <si>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</si>
  <si>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</si>
  <si>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</si>
  <si>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</si>
  <si>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</si>
  <si>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</si>
  <si>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</si>
  <si>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</si>
  <si>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</si>
  <si>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</si>
  <si>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</si>
  <si>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</si>
  <si>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</si>
  <si>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</si>
  <si>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</si>
  <si>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</si>
  <si>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</si>
  <si>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</si>
  <si>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</si>
  <si>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</si>
  <si>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</si>
  <si>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</si>
  <si>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</si>
  <si>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</si>
  <si>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</si>
  <si>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</si>
  <si>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</si>
  <si>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</si>
  <si>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</si>
  <si>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</si>
  <si>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</si>
  <si>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</si>
  <si>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</si>
  <si>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</si>
  <si>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</si>
  <si>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</si>
  <si>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</si>
  <si>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</si>
  <si>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</si>
  <si>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</si>
  <si>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</si>
  <si>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</si>
  <si>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</si>
  <si>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</si>
  <si>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</si>
  <si>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</si>
  <si>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</si>
  <si>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</si>
  <si>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</si>
  <si>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</si>
  <si>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</si>
  <si>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</si>
  <si>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</si>
  <si>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</si>
  <si>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</si>
  <si>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</si>
  <si>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</si>
  <si>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</si>
  <si>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</si>
  <si>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</si>
  <si>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</si>
  <si>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</si>
  <si>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</si>
  <si>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</si>
  <si>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</si>
  <si>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</si>
  <si>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</si>
  <si>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</si>
  <si>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</si>
  <si>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</si>
  <si>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</si>
  <si>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</si>
  <si>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</si>
  <si>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</si>
  <si>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</si>
  <si>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</si>
  <si>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</si>
  <si>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</si>
  <si>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</si>
  <si>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</si>
  <si>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</si>
  <si>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</si>
  <si>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</si>
  <si>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</si>
  <si>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</si>
  <si>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</si>
  <si>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</si>
  <si>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</si>
  <si>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</si>
  <si>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</si>
  <si>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</si>
  <si>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</si>
  <si>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</si>
  <si>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</si>
  <si>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</si>
  <si>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</si>
  <si>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</si>
  <si>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</si>
  <si>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</si>
  <si>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</si>
  <si>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</si>
  <si>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</si>
  <si>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</si>
  <si>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</si>
  <si>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</si>
  <si>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</si>
  <si>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</si>
  <si>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</si>
  <si>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</si>
  <si>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</si>
  <si>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</si>
  <si>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</si>
  <si>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</si>
  <si>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</si>
  <si>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</si>
  <si>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</si>
  <si>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</si>
  <si>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</si>
  <si>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</si>
  <si>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</si>
  <si>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</si>
  <si>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</si>
  <si>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</si>
  <si>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</si>
  <si>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</si>
  <si>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</si>
  <si>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</si>
  <si>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</si>
  <si>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</si>
  <si>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</si>
  <si>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</si>
  <si>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</si>
  <si>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</si>
  <si>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</si>
  <si>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</si>
  <si>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</si>
  <si>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</si>
  <si>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</si>
  <si>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</si>
  <si>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</si>
  <si>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</si>
  <si>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</si>
  <si>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</si>
  <si>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</si>
  <si>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</si>
  <si>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</si>
  <si>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</si>
  <si>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</si>
  <si>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</si>
  <si>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</si>
  <si>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</si>
  <si>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</si>
  <si>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</si>
  <si>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</si>
  <si>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</si>
  <si>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</si>
  <si>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</si>
  <si>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</si>
  <si>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</si>
  <si>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</si>
  <si>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</si>
  <si>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</si>
  <si>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</si>
  <si>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</si>
  <si>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</si>
  <si>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</si>
  <si>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</si>
  <si>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</si>
  <si>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</si>
  <si>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</si>
  <si>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</si>
  <si>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</si>
  <si>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</si>
  <si>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</si>
  <si>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</si>
  <si>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</si>
  <si>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</si>
  <si>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</si>
  <si>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</si>
  <si>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</si>
  <si>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</si>
  <si>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</si>
  <si>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</si>
  <si>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</si>
  <si>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</si>
  <si>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</si>
  <si>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</si>
  <si>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</si>
  <si>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</si>
  <si>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</si>
  <si>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</si>
  <si>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</si>
  <si>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</si>
  <si>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</si>
  <si>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</si>
  <si>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</si>
  <si>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</si>
  <si>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</si>
  <si>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</si>
  <si>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</si>
  <si>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</si>
  <si>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</si>
  <si>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</si>
  <si>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</si>
  <si>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</si>
  <si>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</si>
  <si>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</si>
  <si>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</si>
  <si>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</si>
  <si>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</si>
  <si>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</si>
  <si>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</si>
  <si>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</si>
  <si>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</si>
  <si>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</si>
  <si>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</si>
  <si>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</si>
  <si>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</si>
  <si>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</si>
  <si>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</si>
  <si>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</si>
  <si>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</si>
  <si>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</si>
  <si>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</si>
  <si>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</si>
  <si>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</si>
  <si>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</si>
  <si>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</si>
  <si>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</si>
  <si>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</si>
  <si>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</si>
  <si>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</si>
  <si>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</si>
  <si>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</si>
  <si>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</si>
  <si>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</si>
  <si>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</si>
  <si>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</si>
  <si>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</si>
  <si>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</si>
  <si>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</si>
  <si>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</si>
  <si>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</si>
  <si>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</si>
  <si>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</si>
  <si>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</si>
  <si>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</si>
  <si>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</si>
  <si>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</si>
  <si>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</si>
  <si>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</si>
  <si>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</si>
  <si>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</si>
  <si>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</si>
  <si>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</si>
  <si>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</si>
  <si>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</si>
  <si>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</si>
  <si>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</si>
  <si>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</si>
  <si>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</si>
  <si>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</si>
  <si>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</si>
  <si>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</si>
  <si>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</si>
  <si>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</si>
  <si>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</si>
  <si>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</si>
  <si>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</si>
  <si>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</si>
  <si>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</si>
  <si>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</si>
  <si>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</si>
  <si>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</si>
  <si>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</si>
  <si>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</si>
  <si>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</si>
  <si>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</si>
  <si>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</si>
  <si>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</si>
  <si>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</si>
  <si>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</si>
  <si>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</si>
  <si>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</si>
  <si>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</si>
  <si>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</si>
  <si>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</si>
  <si>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</si>
  <si>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</si>
  <si>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</si>
  <si>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</si>
  <si>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</si>
  <si>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</si>
  <si>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</si>
  <si>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</si>
  <si>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</si>
  <si>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</si>
  <si>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</si>
  <si>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</si>
  <si>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</si>
  <si>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</si>
  <si>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</si>
  <si>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</si>
  <si>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</si>
  <si>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</si>
  <si>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</si>
  <si>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</si>
  <si>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</si>
  <si>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</si>
  <si>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</si>
  <si>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</si>
  <si>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</si>
  <si>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</si>
  <si>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</si>
  <si>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</si>
  <si>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</si>
  <si>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</si>
  <si>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</si>
  <si>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</si>
  <si>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</si>
  <si>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</si>
  <si>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</si>
  <si>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</si>
  <si>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</si>
  <si>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</si>
  <si>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</si>
  <si>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</si>
  <si>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</si>
  <si>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</si>
  <si>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</si>
  <si>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</si>
  <si>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</si>
  <si>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</si>
  <si>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</si>
  <si>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</si>
  <si>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</si>
  <si>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</si>
  <si>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</si>
  <si>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</si>
  <si>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</si>
  <si>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</si>
  <si>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</si>
  <si>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</si>
  <si>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</si>
  <si>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</si>
  <si>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</si>
  <si>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</si>
  <si>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</si>
  <si>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</si>
  <si>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</si>
  <si>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</si>
  <si>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</si>
  <si>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</si>
  <si>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</si>
  <si>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</si>
  <si>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</si>
  <si>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</si>
  <si>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</si>
  <si>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</si>
  <si>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</si>
  <si>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</si>
  <si>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</si>
  <si>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</si>
  <si>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</si>
  <si>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</si>
  <si>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</si>
  <si>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</si>
  <si>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</si>
  <si>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</si>
  <si>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</si>
  <si>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</si>
  <si>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</si>
  <si>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</si>
  <si>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</si>
  <si>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</si>
  <si>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</si>
  <si>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</si>
  <si>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</si>
  <si>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</si>
  <si>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</si>
  <si>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</si>
  <si>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</si>
  <si>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</si>
  <si>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</si>
  <si>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</si>
  <si>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</si>
  <si>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</si>
  <si>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</si>
  <si>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</si>
  <si>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</si>
  <si>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</si>
  <si>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</si>
  <si>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</si>
  <si>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</si>
  <si>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</si>
  <si>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</si>
  <si>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</si>
  <si>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</si>
  <si>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</si>
  <si>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</si>
  <si>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</si>
  <si>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</si>
  <si>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</si>
  <si>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</si>
  <si>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</si>
  <si>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</si>
  <si>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</si>
  <si>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</si>
  <si>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</si>
  <si>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</si>
  <si>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</si>
  <si>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</si>
  <si>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</si>
  <si>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</si>
  <si>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</si>
  <si>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</si>
  <si>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</si>
  <si>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</si>
  <si>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</si>
  <si>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</si>
  <si>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</si>
  <si>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</si>
  <si>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</si>
  <si>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</si>
  <si>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</si>
  <si>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</si>
  <si>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</si>
  <si>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</si>
  <si>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</si>
  <si>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</si>
  <si>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</si>
  <si>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</si>
  <si>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</si>
  <si>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</si>
  <si>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</si>
  <si>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</si>
  <si>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</si>
  <si>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</si>
  <si>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</si>
  <si>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</si>
  <si>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</si>
  <si>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</si>
  <si>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</si>
  <si>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</si>
  <si>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</si>
  <si>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</si>
  <si>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</si>
  <si>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</si>
  <si>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</si>
  <si>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</si>
  <si>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</si>
  <si>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</si>
  <si>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</si>
  <si>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</si>
  <si>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</si>
  <si>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</si>
  <si>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</si>
  <si>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</si>
  <si>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</si>
  <si>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</si>
  <si>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</si>
  <si>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</si>
  <si>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</si>
  <si>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</si>
  <si>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</si>
  <si>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</si>
  <si>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</si>
  <si>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</si>
  <si>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</si>
  <si>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</si>
  <si>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</si>
  <si>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</si>
  <si>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</si>
  <si>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</si>
  <si>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</si>
  <si>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</si>
  <si>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</si>
  <si>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</si>
  <si>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</si>
  <si>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</si>
  <si>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</si>
  <si>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</si>
  <si>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</si>
  <si>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</si>
  <si>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</si>
  <si>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</si>
  <si>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</si>
  <si>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</si>
  <si>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</si>
  <si>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</si>
  <si>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</si>
  <si>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</si>
  <si>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</si>
  <si>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</si>
  <si>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</si>
  <si>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</si>
  <si>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</si>
  <si>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</si>
  <si>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</si>
  <si>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</si>
  <si>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</si>
  <si>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</si>
  <si>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</si>
  <si>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</si>
  <si>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</si>
  <si>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</si>
  <si>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</si>
  <si>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</si>
  <si>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</si>
  <si>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</si>
  <si>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</si>
  <si>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</si>
  <si>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</si>
  <si>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</si>
  <si>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</si>
  <si>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</si>
  <si>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</si>
  <si>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</si>
  <si>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</si>
  <si>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</si>
  <si>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</si>
  <si>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</si>
  <si>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</si>
  <si>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</si>
  <si>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</si>
  <si>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</si>
  <si>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</si>
  <si>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</si>
  <si>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</si>
  <si>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</si>
  <si>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</si>
  <si>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</si>
  <si>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</si>
  <si>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</si>
  <si>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</si>
  <si>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</si>
  <si>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</si>
  <si>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</si>
  <si>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</si>
  <si>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</si>
  <si>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</si>
  <si>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</si>
  <si>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</si>
  <si>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</si>
  <si>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</si>
  <si>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</si>
  <si>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</si>
  <si>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</si>
  <si>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</si>
  <si>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</si>
  <si>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</si>
  <si>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</si>
  <si>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</si>
  <si>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</si>
  <si>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</si>
  <si>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</si>
  <si>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</si>
  <si>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</si>
  <si>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</si>
  <si>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</si>
  <si>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</si>
  <si>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</si>
  <si>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</si>
  <si>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</si>
  <si>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</si>
  <si>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</si>
  <si>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</si>
  <si>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</si>
  <si>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</si>
  <si>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</si>
  <si>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</si>
  <si>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</si>
  <si>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</si>
  <si>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</si>
  <si>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</si>
  <si>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</si>
  <si>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</si>
  <si>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</si>
  <si>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</si>
  <si>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</si>
  <si>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</si>
  <si>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</si>
  <si>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</si>
  <si>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</si>
  <si>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</si>
  <si>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</si>
  <si>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</si>
  <si>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</si>
  <si>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</si>
  <si>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</si>
  <si>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</si>
  <si>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</si>
  <si>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</si>
  <si>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</si>
  <si>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</si>
  <si>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</si>
  <si>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</si>
  <si>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</si>
  <si>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</si>
  <si>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</si>
  <si>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</si>
  <si>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</si>
  <si>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</si>
  <si>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</si>
  <si>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</si>
  <si>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</si>
  <si>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</si>
  <si>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</si>
  <si>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</si>
  <si>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</si>
  <si>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</si>
  <si>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</si>
  <si>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</si>
  <si>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</si>
  <si>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</si>
  <si>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</si>
  <si>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</si>
  <si>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</si>
  <si>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</si>
  <si>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</si>
  <si>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</si>
  <si>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</si>
  <si>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</si>
  <si>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</si>
  <si>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</si>
  <si>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</si>
  <si>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</si>
  <si>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</si>
  <si>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</si>
  <si>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</si>
  <si>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</si>
  <si>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</si>
  <si>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</si>
  <si>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</si>
  <si>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</si>
  <si>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</si>
  <si>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</si>
  <si>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</si>
  <si>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</si>
  <si>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</si>
  <si>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</si>
  <si>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</si>
  <si>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</si>
  <si>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</si>
  <si>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</si>
  <si>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</si>
  <si>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</si>
  <si>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</si>
  <si>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</si>
  <si>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</si>
  <si>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</si>
  <si>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</si>
  <si>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</si>
  <si>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</si>
  <si>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</si>
  <si>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</si>
  <si>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</si>
  <si>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</si>
  <si>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</si>
  <si>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</si>
  <si>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</si>
  <si>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</si>
  <si>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</si>
  <si>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</si>
  <si>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</si>
  <si>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</si>
  <si>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</si>
  <si>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</si>
  <si>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</si>
  <si>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</si>
  <si>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</si>
  <si>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</si>
  <si>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</si>
  <si>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</si>
  <si>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</si>
  <si>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</si>
  <si>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</si>
  <si>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</si>
  <si>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</si>
  <si>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</si>
  <si>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</si>
  <si>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</si>
  <si>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</si>
  <si>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</si>
  <si>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</si>
  <si>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</si>
  <si>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</si>
  <si>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</si>
  <si>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</si>
  <si>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</si>
  <si>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</si>
  <si>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</si>
  <si>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</si>
  <si>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</si>
  <si>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</si>
  <si>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</si>
  <si>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</si>
  <si>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</si>
  <si>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</si>
  <si>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</si>
  <si>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</si>
  <si>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</si>
  <si>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</si>
  <si>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</si>
  <si>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</si>
  <si>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</si>
  <si>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</si>
  <si>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</si>
  <si>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</si>
  <si>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</si>
  <si>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</si>
  <si>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</si>
  <si>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</si>
  <si>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</si>
  <si>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</si>
  <si>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</si>
  <si>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</si>
  <si>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</si>
  <si>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</si>
  <si>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</si>
  <si>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</si>
  <si>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</si>
  <si>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</si>
  <si>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</si>
  <si>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</si>
  <si>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</si>
  <si>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</si>
  <si>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</si>
  <si>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</si>
  <si>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</si>
  <si>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</si>
  <si>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</si>
  <si>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</si>
  <si>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</si>
  <si>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</si>
  <si>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</si>
  <si>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</si>
  <si>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</si>
  <si>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</si>
  <si>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</si>
  <si>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</si>
  <si>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</si>
  <si>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</si>
  <si>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</si>
  <si>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</si>
  <si>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</si>
  <si>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</si>
  <si>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</si>
  <si>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</si>
  <si>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</si>
  <si>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</si>
  <si>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</si>
  <si>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</si>
  <si>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</si>
  <si>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</si>
  <si>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</si>
  <si>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</si>
  <si>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</si>
  <si>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</si>
  <si>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</si>
  <si>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</si>
  <si>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</si>
  <si>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</si>
  <si>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</si>
  <si>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</si>
  <si>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</si>
  <si>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</si>
  <si>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</si>
  <si>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</si>
  <si>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</si>
  <si>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</si>
  <si>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</si>
  <si>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</si>
  <si>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</si>
  <si>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</si>
  <si>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</si>
  <si>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</si>
  <si>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</si>
  <si>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</si>
  <si>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</si>
  <si>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</si>
  <si>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</si>
  <si>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</si>
  <si>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</si>
  <si>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</si>
  <si>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</si>
  <si>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</si>
  <si>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</si>
  <si>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</si>
  <si>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</si>
  <si>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</si>
  <si>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</si>
  <si>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</si>
  <si>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</si>
  <si>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</si>
  <si>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</si>
  <si>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</si>
  <si>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</si>
  <si>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</si>
  <si>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</si>
  <si>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</si>
  <si>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</si>
  <si>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</si>
  <si>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</si>
  <si>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</si>
  <si>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</si>
  <si>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</si>
  <si>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</si>
  <si>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</si>
  <si>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</si>
  <si>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</si>
  <si>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</si>
  <si>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</si>
  <si>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</si>
  <si>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</si>
  <si>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</si>
  <si>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</si>
  <si>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</si>
  <si>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</si>
  <si>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</si>
  <si>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</si>
  <si>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</si>
  <si>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</si>
  <si>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</si>
  <si>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</si>
  <si>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</si>
  <si>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</si>
  <si>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</si>
  <si>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</si>
  <si>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</si>
  <si>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</si>
  <si>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</si>
  <si>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</si>
  <si>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</si>
  <si>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</si>
  <si>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</si>
  <si>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</si>
  <si>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</si>
  <si>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</si>
  <si>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</si>
  <si>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</si>
  <si>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</si>
  <si>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</si>
  <si>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</si>
  <si>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</si>
  <si>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</si>
  <si>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</si>
  <si>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</si>
  <si>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</si>
  <si>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</si>
  <si>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</si>
  <si>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</si>
  <si>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</si>
  <si>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</si>
  <si>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</si>
  <si>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</si>
  <si>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</si>
  <si>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</si>
  <si>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</si>
  <si>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</si>
  <si>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</si>
  <si>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</si>
  <si>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</si>
  <si>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</si>
  <si>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</si>
  <si>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</si>
  <si>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</si>
  <si>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</si>
  <si>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</si>
  <si>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</si>
  <si>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</si>
  <si>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</si>
  <si>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</si>
  <si>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</si>
  <si>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</si>
  <si>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</si>
  <si>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</si>
  <si>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</si>
  <si>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</si>
  <si>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</si>
  <si>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</si>
  <si>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</si>
  <si>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</si>
  <si>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</si>
  <si>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</si>
  <si>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</si>
  <si>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</si>
  <si>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</si>
  <si>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</si>
  <si>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</si>
  <si>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</si>
  <si>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</si>
  <si>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</si>
  <si>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</si>
  <si>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</si>
  <si>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</si>
  <si>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</si>
  <si>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</si>
  <si>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</si>
  <si>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</si>
  <si>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</si>
  <si>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</si>
  <si>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</si>
  <si>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</si>
  <si>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</si>
  <si>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</si>
  <si>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</si>
  <si>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</si>
  <si>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</si>
  <si>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</si>
  <si>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</si>
  <si>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</si>
  <si>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</si>
  <si>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</si>
  <si>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</si>
  <si>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</si>
  <si>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</si>
  <si>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</si>
  <si>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</si>
  <si>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</si>
  <si>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</si>
  <si>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</si>
  <si>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</si>
  <si>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</si>
  <si>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</si>
  <si>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</si>
  <si>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</si>
  <si>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</si>
  <si>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</si>
  <si>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</si>
  <si>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</si>
  <si>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</si>
  <si>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</si>
  <si>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</si>
  <si>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</si>
  <si>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</si>
  <si>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</si>
  <si>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</si>
  <si>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</si>
  <si>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</si>
  <si>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</si>
  <si>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</si>
  <si>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</si>
  <si>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</si>
  <si>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</si>
  <si>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</si>
  <si>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</si>
  <si>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</si>
  <si>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</si>
  <si>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</si>
  <si>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</si>
  <si>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</si>
  <si>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</si>
  <si>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</si>
  <si>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</si>
  <si>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</si>
  <si>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</si>
  <si>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</si>
  <si>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</si>
  <si>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</si>
  <si>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</si>
  <si>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</si>
  <si>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</si>
  <si>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</si>
  <si>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</si>
  <si>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</si>
  <si>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</si>
  <si>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</si>
  <si>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</si>
  <si>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</si>
  <si>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</si>
  <si>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</si>
  <si>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</si>
  <si>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</si>
  <si>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</si>
  <si>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</si>
  <si>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</si>
  <si>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</si>
  <si>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</si>
  <si>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</si>
  <si>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</si>
  <si>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</si>
  <si>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</si>
  <si>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</si>
  <si>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</si>
  <si>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</si>
  <si>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</si>
  <si>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</si>
  <si>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</si>
  <si>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</si>
  <si>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</si>
  <si>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</si>
  <si>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</si>
  <si>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</si>
  <si>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</si>
  <si>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</si>
  <si>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</si>
  <si>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</si>
  <si>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</si>
  <si>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</si>
  <si>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</si>
  <si>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</si>
  <si>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</si>
  <si>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</si>
  <si>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</si>
  <si>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</si>
  <si>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</si>
  <si>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</si>
  <si>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</si>
  <si>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</si>
  <si>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</si>
  <si>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</si>
  <si>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</si>
  <si>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</si>
  <si>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</si>
  <si>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</si>
  <si>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</si>
  <si>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</si>
  <si>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</si>
  <si>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</si>
  <si>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</si>
  <si>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</si>
  <si>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</si>
  <si>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</si>
  <si>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</si>
  <si>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</si>
  <si>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</si>
  <si>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</si>
  <si>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</si>
  <si>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</si>
  <si>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</si>
  <si>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</si>
  <si>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</si>
  <si>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</si>
  <si>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</si>
  <si>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</si>
  <si>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</si>
  <si>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</si>
  <si>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</si>
  <si>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</si>
  <si>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</si>
  <si>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</si>
  <si>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</si>
  <si>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</si>
  <si>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</si>
  <si>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</si>
  <si>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</si>
  <si>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</si>
  <si>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</si>
  <si>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</si>
  <si>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</si>
  <si>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</si>
  <si>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</si>
  <si>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</si>
  <si>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</si>
  <si>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</si>
  <si>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</si>
  <si>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</si>
  <si>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</si>
  <si>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</si>
  <si>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</si>
  <si>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</si>
  <si>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</si>
  <si>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</si>
  <si>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</si>
  <si>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</si>
  <si>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</si>
  <si>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</si>
  <si>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</si>
  <si>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</si>
  <si>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</si>
  <si>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</si>
  <si>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</si>
  <si>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</si>
  <si>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</si>
  <si>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</si>
  <si>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</si>
  <si>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</si>
  <si>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</si>
  <si>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</si>
  <si>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</si>
  <si>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</si>
  <si>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</si>
  <si>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</si>
  <si>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</si>
  <si>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</si>
  <si>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</si>
  <si>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</si>
  <si>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</si>
  <si>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</si>
  <si>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</si>
  <si>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</si>
  <si>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</si>
  <si>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</si>
  <si>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</si>
  <si>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</si>
  <si>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</si>
  <si>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</si>
  <si>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</si>
  <si>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</si>
  <si>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</si>
  <si>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</si>
  <si>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</si>
  <si>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</si>
  <si>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</si>
  <si>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</si>
  <si>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</si>
  <si>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</si>
  <si>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</si>
  <si>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</si>
  <si>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</si>
  <si>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</si>
  <si>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</si>
  <si>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</si>
  <si>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</si>
  <si>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</si>
  <si>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</si>
  <si>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</si>
  <si>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</si>
  <si>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</si>
  <si>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</si>
  <si>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</si>
  <si>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</si>
  <si>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</si>
  <si>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</si>
  <si>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</si>
  <si>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</si>
  <si>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</si>
  <si>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</si>
  <si>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</si>
  <si>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</si>
  <si>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</si>
  <si>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</si>
  <si>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</si>
  <si>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</si>
  <si>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</si>
  <si>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</si>
  <si>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</si>
  <si>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</si>
  <si>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</si>
  <si>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</si>
  <si>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</si>
  <si>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</si>
  <si>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</si>
  <si>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</si>
  <si>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</si>
  <si>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</si>
  <si>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</si>
  <si>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</si>
  <si>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</si>
  <si>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</si>
  <si>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</si>
  <si>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</si>
  <si>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</si>
  <si>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</si>
  <si>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</si>
  <si>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</si>
  <si>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</si>
  <si>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</si>
  <si>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</si>
  <si>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</si>
  <si>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</si>
  <si>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</si>
  <si>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</si>
  <si>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</si>
  <si>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</si>
  <si>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</si>
  <si>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</si>
  <si>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</si>
  <si>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</si>
  <si>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</si>
  <si>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</si>
  <si>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</si>
  <si>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</si>
  <si>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</si>
  <si>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</si>
  <si>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</si>
  <si>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</si>
  <si>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</si>
  <si>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</si>
  <si>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</si>
  <si>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</si>
  <si>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</si>
  <si>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</si>
  <si>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</si>
  <si>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</si>
  <si>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</si>
  <si>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</si>
  <si>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</si>
  <si>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</si>
  <si>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</si>
  <si>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</si>
  <si>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</si>
  <si>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</si>
  <si>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</si>
  <si>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</si>
  <si>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</si>
  <si>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</si>
  <si>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</si>
  <si>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</si>
  <si>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</si>
  <si>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</si>
  <si>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</si>
  <si>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</si>
  <si>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</si>
  <si>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</si>
  <si>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</si>
  <si>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</si>
  <si>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</si>
  <si>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</si>
  <si>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</si>
  <si>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</si>
  <si>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</si>
  <si>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</si>
  <si>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</si>
  <si>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</si>
  <si>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</si>
  <si>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</si>
  <si>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</si>
  <si>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</si>
  <si>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</si>
  <si>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</si>
  <si>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</si>
  <si>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</si>
  <si>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</si>
  <si>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</si>
  <si>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</si>
  <si>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</si>
  <si>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</si>
  <si>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</si>
  <si>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</si>
  <si>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</si>
  <si>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</si>
  <si>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</si>
  <si>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</si>
  <si>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</si>
  <si>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</si>
  <si>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</si>
  <si>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</si>
  <si>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</si>
  <si>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</si>
  <si>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</si>
  <si>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</si>
  <si>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</si>
  <si>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</si>
  <si>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</si>
  <si>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</si>
  <si>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</si>
  <si>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</si>
  <si>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</si>
  <si>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</si>
  <si>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</si>
  <si>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</si>
  <si>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</si>
  <si>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</si>
  <si>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</si>
  <si>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</si>
  <si>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</si>
  <si>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</si>
  <si>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</si>
  <si>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</si>
  <si>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</si>
  <si>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</si>
  <si>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</si>
  <si>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</si>
  <si>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</si>
  <si>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</si>
  <si>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</si>
  <si>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</si>
  <si>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</si>
  <si>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</si>
  <si>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</si>
  <si>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</si>
  <si>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</si>
  <si>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</si>
  <si>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</si>
  <si>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</si>
  <si>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</si>
  <si>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</si>
  <si>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</si>
  <si>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</si>
  <si>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</si>
  <si>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</si>
  <si>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</si>
  <si>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</si>
  <si>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</si>
  <si>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</si>
  <si>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</si>
  <si>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</si>
  <si>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</si>
  <si>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</si>
  <si>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</si>
  <si>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</si>
  <si>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</si>
  <si>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</si>
  <si>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</si>
  <si>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</si>
  <si>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</si>
  <si>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</si>
  <si>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</si>
  <si>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</si>
  <si>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</si>
  <si>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</si>
  <si>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</si>
  <si>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</si>
  <si>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</si>
  <si>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</si>
  <si>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</si>
  <si>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</si>
  <si>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</si>
  <si>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</si>
  <si>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</si>
  <si>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</si>
  <si>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</si>
  <si>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</si>
  <si>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</si>
  <si>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</si>
  <si>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</si>
  <si>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</si>
  <si>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</si>
  <si>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</si>
  <si>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</si>
  <si>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</si>
  <si>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</si>
  <si>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</si>
  <si>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</si>
  <si>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</si>
  <si>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</si>
  <si>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</si>
  <si>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</si>
  <si>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</si>
  <si>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</si>
  <si>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</si>
  <si>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</si>
  <si>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</si>
  <si>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</si>
  <si>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</si>
  <si>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</si>
  <si>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</si>
  <si>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</si>
  <si>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</si>
  <si>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</si>
  <si>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</si>
  <si>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</si>
  <si>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</si>
  <si>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</si>
  <si>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</si>
  <si>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</si>
  <si>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</si>
  <si>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</si>
  <si>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</si>
  <si>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</si>
  <si>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</si>
  <si>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</si>
  <si>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</si>
  <si>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</si>
  <si>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</si>
  <si>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</si>
  <si>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</si>
  <si>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</si>
  <si>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</si>
  <si>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</si>
  <si>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</si>
  <si>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</si>
  <si>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</si>
  <si>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</si>
  <si>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</si>
  <si>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</si>
  <si>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</si>
  <si>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</si>
  <si>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</si>
  <si>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</si>
  <si>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</si>
  <si>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</si>
  <si>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</si>
  <si>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</si>
  <si>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</si>
  <si>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</si>
  <si>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</si>
  <si>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</si>
  <si>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</si>
  <si>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</si>
  <si>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</si>
  <si>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</si>
  <si>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</si>
  <si>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</si>
  <si>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</si>
  <si>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</si>
  <si>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</si>
  <si>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</si>
  <si>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</si>
  <si>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</si>
  <si>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</si>
  <si>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</si>
  <si>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</si>
  <si>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</si>
  <si>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</si>
  <si>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</si>
  <si>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</si>
  <si>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</si>
  <si>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</si>
  <si>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</si>
  <si>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</si>
  <si>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</si>
  <si>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</si>
  <si>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</si>
  <si>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</si>
  <si>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</si>
  <si>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</si>
  <si>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</si>
  <si>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</si>
  <si>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</si>
  <si>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</si>
  <si>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</si>
  <si>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</si>
  <si>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</si>
  <si>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</si>
  <si>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</si>
  <si>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</si>
  <si>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</si>
  <si>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</si>
  <si>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</si>
  <si>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</si>
  <si>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</si>
  <si>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</si>
  <si>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</si>
  <si>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</si>
  <si>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</si>
  <si>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</si>
  <si>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</si>
  <si>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</si>
  <si>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</si>
  <si>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</si>
  <si>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</si>
  <si>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</si>
  <si>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</si>
  <si>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</si>
  <si>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</si>
  <si>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</si>
  <si>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</si>
  <si>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</si>
  <si>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</si>
  <si>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</si>
  <si>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</si>
  <si>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</si>
  <si>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</si>
  <si>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</si>
  <si>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</si>
  <si>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</si>
  <si>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</si>
  <si>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</si>
  <si>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</si>
  <si>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</si>
  <si>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</si>
  <si>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</si>
  <si>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</si>
  <si>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</si>
  <si>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</si>
  <si>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</si>
  <si>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</si>
  <si>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</si>
  <si>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</si>
  <si>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</si>
  <si>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</si>
  <si>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</si>
  <si>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</si>
  <si>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</si>
  <si>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</si>
  <si>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</si>
  <si>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</si>
  <si>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</si>
  <si>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</si>
  <si>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</si>
  <si>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</si>
  <si>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</si>
  <si>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</si>
  <si>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</si>
  <si>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</si>
  <si>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</si>
  <si>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</si>
  <si>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</si>
  <si>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</si>
  <si>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</si>
  <si>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</si>
  <si>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</si>
  <si>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</si>
  <si>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</si>
  <si>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</si>
  <si>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</si>
  <si>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</si>
  <si>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</si>
  <si>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</si>
  <si>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</si>
  <si>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</si>
  <si>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</si>
  <si>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</si>
  <si>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</si>
  <si>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</si>
  <si>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</si>
  <si>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</si>
  <si>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</si>
  <si>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</si>
  <si>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</si>
  <si>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</si>
  <si>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</si>
  <si>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</si>
  <si>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</si>
  <si>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</si>
  <si>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</si>
  <si>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</si>
  <si>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</si>
  <si>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</si>
  <si>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</si>
  <si>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</si>
  <si>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</si>
  <si>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</si>
  <si>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</si>
  <si>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</si>
  <si>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</si>
  <si>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</si>
  <si>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</si>
  <si>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</si>
  <si>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</si>
  <si>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</si>
  <si>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</si>
  <si>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</si>
  <si>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</si>
  <si>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</si>
  <si>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</si>
  <si>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</si>
  <si>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</si>
  <si>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</si>
  <si>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</si>
  <si>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</si>
  <si>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</si>
  <si>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</si>
  <si>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</si>
  <si>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</si>
  <si>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</si>
  <si>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</si>
  <si>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</si>
  <si>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</si>
  <si>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</si>
  <si>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</si>
  <si>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</si>
  <si>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</si>
  <si>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</si>
  <si>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</si>
  <si>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</si>
  <si>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</si>
  <si>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</si>
  <si>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</si>
  <si>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</si>
  <si>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</si>
  <si>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</si>
  <si>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</si>
  <si>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</si>
  <si>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</si>
  <si>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</si>
  <si>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</si>
  <si>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</si>
  <si>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</si>
  <si>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</si>
  <si>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</si>
  <si>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</si>
  <si>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</si>
  <si>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</si>
  <si>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</si>
  <si>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</si>
  <si>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</si>
  <si>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</si>
  <si>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</si>
  <si>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</si>
  <si>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</si>
  <si>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</si>
  <si>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</si>
  <si>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</si>
  <si>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</si>
  <si>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</si>
  <si>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</si>
  <si>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</si>
  <si>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</si>
  <si>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</si>
  <si>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</si>
  <si>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</si>
  <si>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</si>
  <si>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</si>
  <si>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</si>
  <si>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</si>
  <si>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</si>
  <si>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</si>
  <si>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</si>
  <si>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</si>
  <si>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</si>
  <si>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</si>
  <si>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</si>
  <si>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</si>
  <si>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</si>
  <si>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</si>
  <si>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</si>
  <si>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</si>
  <si>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</si>
  <si>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</si>
  <si>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</si>
  <si>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</si>
  <si>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</si>
  <si>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</si>
  <si>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</si>
  <si>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</si>
  <si>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</si>
  <si>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</si>
  <si>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</si>
  <si>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</si>
  <si>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</si>
  <si>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</si>
  <si>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</si>
  <si>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</si>
  <si>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</si>
  <si>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</si>
  <si>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</si>
  <si>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</si>
  <si>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</si>
  <si>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</si>
  <si>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</si>
  <si>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</si>
  <si>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</si>
  <si>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</si>
  <si>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</si>
  <si>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</si>
  <si>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</si>
  <si>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</si>
  <si>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</si>
  <si>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</si>
  <si>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</si>
  <si>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</si>
  <si>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</si>
  <si>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</si>
  <si>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</si>
  <si>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</si>
  <si>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</si>
  <si>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</si>
  <si>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</si>
  <si>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</si>
  <si>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</si>
  <si>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</si>
  <si>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</si>
  <si>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</si>
  <si>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</si>
  <si>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</si>
  <si>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</si>
  <si>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</si>
  <si>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</si>
  <si>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</si>
  <si>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</si>
  <si>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</si>
  <si>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</si>
  <si>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</si>
  <si>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</si>
  <si>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</si>
  <si>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</si>
  <si>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</si>
  <si>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</si>
  <si>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</si>
  <si>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</si>
  <si>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</si>
  <si>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</si>
  <si>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</si>
  <si>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</si>
  <si>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</si>
  <si>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</si>
  <si>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</si>
  <si>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</si>
  <si>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</si>
  <si>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</si>
  <si>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</si>
  <si>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</si>
  <si>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</si>
  <si>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</si>
  <si>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</si>
  <si>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</si>
  <si>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</si>
  <si>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</si>
  <si>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</si>
  <si>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</si>
  <si>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</si>
  <si>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</si>
  <si>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</si>
  <si>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</si>
  <si>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</si>
  <si>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</si>
  <si>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</si>
  <si>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</si>
  <si>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</si>
  <si>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</si>
  <si>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</si>
  <si>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</si>
  <si>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</si>
  <si>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</si>
  <si>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</si>
  <si>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</si>
  <si>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</si>
  <si>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</si>
  <si>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</si>
  <si>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</si>
  <si>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</si>
  <si>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</si>
  <si>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</si>
  <si>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</si>
  <si>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</si>
  <si>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</si>
  <si>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</si>
  <si>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</si>
  <si>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</si>
  <si>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</si>
  <si>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</si>
  <si>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</si>
  <si>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</si>
  <si>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</si>
  <si>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</si>
  <si>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</si>
  <si>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</si>
  <si>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</si>
  <si>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</si>
  <si>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</si>
  <si>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</si>
  <si>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</si>
  <si>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</si>
  <si>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</si>
  <si>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</si>
  <si>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</si>
  <si>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</si>
  <si>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</si>
  <si>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</si>
  <si>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</si>
  <si>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</si>
  <si>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</si>
  <si>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</si>
  <si>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</si>
  <si>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</si>
  <si>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</si>
  <si>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</si>
  <si>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</si>
  <si>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</si>
  <si>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</si>
  <si>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</si>
  <si>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</si>
  <si>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</si>
  <si>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</si>
  <si>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</si>
  <si>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</si>
  <si>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</si>
  <si>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</si>
  <si>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</si>
  <si>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</si>
  <si>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</si>
  <si>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</si>
  <si>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</si>
  <si>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</si>
  <si>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</si>
  <si>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</si>
  <si>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</si>
  <si>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</si>
  <si>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</si>
  <si>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</si>
  <si>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</si>
  <si>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</si>
  <si>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</si>
  <si>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</si>
  <si>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</si>
  <si>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</si>
  <si>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</si>
  <si>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</si>
  <si>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</si>
  <si>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</si>
  <si>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</si>
  <si>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</si>
  <si>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</si>
  <si>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</si>
  <si>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</si>
  <si>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</si>
  <si>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</si>
  <si>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</si>
  <si>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</si>
  <si>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</si>
  <si>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</si>
  <si>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</si>
  <si>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</si>
  <si>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</si>
  <si>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</si>
  <si>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</si>
  <si>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</si>
  <si>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</si>
  <si>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</si>
  <si>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</si>
  <si>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</si>
  <si>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</si>
  <si>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</si>
  <si>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</si>
  <si>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</si>
  <si>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</si>
  <si>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</si>
  <si>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</si>
  <si>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</si>
  <si>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</si>
  <si>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</si>
  <si>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</si>
  <si>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</si>
  <si>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</si>
  <si>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</si>
  <si>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</si>
  <si>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</si>
  <si>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</si>
  <si>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</si>
  <si>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</si>
  <si>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</si>
  <si>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</si>
  <si>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</si>
  <si>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</si>
  <si>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</si>
  <si>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</si>
  <si>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</si>
  <si>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</si>
  <si>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</si>
  <si>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</si>
  <si>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</si>
  <si>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</si>
  <si>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</si>
  <si>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</si>
  <si>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</si>
  <si>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</si>
  <si>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</si>
  <si>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</si>
  <si>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</si>
  <si>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</si>
  <si>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</si>
  <si>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</si>
  <si>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</si>
  <si>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</si>
  <si>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</si>
  <si>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</si>
  <si>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</si>
  <si>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</si>
  <si>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</si>
  <si>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</si>
  <si>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</si>
  <si>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</si>
  <si>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</si>
  <si>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</si>
  <si>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</si>
  <si>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</si>
  <si>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</si>
  <si>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</si>
  <si>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</si>
  <si>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</si>
  <si>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</si>
  <si>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</si>
  <si>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</si>
  <si>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</si>
  <si>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</si>
  <si>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</si>
  <si>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</si>
  <si>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</si>
  <si>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</si>
  <si>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</si>
  <si>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</si>
  <si>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</si>
  <si>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</si>
  <si>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</si>
  <si>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</si>
  <si>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</si>
  <si>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</si>
  <si>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</si>
  <si>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</si>
  <si>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</si>
  <si>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</si>
  <si>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</si>
  <si>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</si>
  <si>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</si>
  <si>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</si>
  <si>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</si>
  <si>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</si>
  <si>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</si>
  <si>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</si>
  <si>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</si>
  <si>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</si>
  <si>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</si>
  <si>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</si>
  <si>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</si>
  <si>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</si>
  <si>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</si>
  <si>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</si>
  <si>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</si>
  <si>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</si>
  <si>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</si>
  <si>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</si>
  <si>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</si>
  <si>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</si>
  <si>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</si>
  <si>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</si>
  <si>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</si>
  <si>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</si>
  <si>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</si>
  <si>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</si>
  <si>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</si>
  <si>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</si>
  <si>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</si>
  <si>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</si>
  <si>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</si>
  <si>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</si>
  <si>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</si>
  <si>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</si>
  <si>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</si>
  <si>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</si>
  <si>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</si>
  <si>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</si>
  <si>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</si>
  <si>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</si>
  <si>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</si>
  <si>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</si>
  <si>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</si>
  <si>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</si>
  <si>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</si>
  <si>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</si>
  <si>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</si>
  <si>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</si>
  <si>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</si>
  <si>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</si>
  <si>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</si>
  <si>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</si>
  <si>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</si>
  <si>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</si>
  <si>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</si>
  <si>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</si>
  <si>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</si>
  <si>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</si>
  <si>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</si>
  <si>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</si>
  <si>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</si>
  <si>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</si>
  <si>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</si>
  <si>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</si>
  <si>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</si>
  <si>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</si>
  <si>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</si>
  <si>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</si>
  <si>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</si>
  <si>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</si>
  <si>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</si>
  <si>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</si>
  <si>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</si>
  <si>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</si>
  <si>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</si>
  <si>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</si>
  <si>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</si>
  <si>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</si>
  <si>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</si>
  <si>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</si>
  <si>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</si>
  <si>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</si>
  <si>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</si>
  <si>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</si>
  <si>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</si>
  <si>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</si>
  <si>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</si>
  <si>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</si>
  <si>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</si>
  <si>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</si>
  <si>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</si>
  <si>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</si>
  <si>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</si>
  <si>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</si>
  <si>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</si>
  <si>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</si>
  <si>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</si>
  <si>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</si>
  <si>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</si>
  <si>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</si>
  <si>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</si>
  <si>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</si>
  <si>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</si>
  <si>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</si>
  <si>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</si>
  <si>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</si>
  <si>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</si>
  <si>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</si>
  <si>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</si>
  <si>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</si>
  <si>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</si>
  <si>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</si>
  <si>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</si>
  <si>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</si>
  <si>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</si>
  <si>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</si>
  <si>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</si>
  <si>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</si>
  <si>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</si>
  <si>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</si>
  <si>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</si>
  <si>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</si>
  <si>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</si>
  <si>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</si>
  <si>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</si>
  <si>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</si>
  <si>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</si>
  <si>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</si>
  <si>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</si>
  <si>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</si>
  <si>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</si>
  <si>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</si>
  <si>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</si>
  <si>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</si>
  <si>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</si>
  <si>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</si>
  <si>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</si>
  <si>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</si>
  <si>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</si>
  <si>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</si>
  <si>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</si>
  <si>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</si>
  <si>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</si>
  <si>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</si>
  <si>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</si>
  <si>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</si>
  <si>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</si>
  <si>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</si>
  <si>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</si>
  <si>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</si>
  <si>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</si>
  <si>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</si>
  <si>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</si>
  <si>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</si>
  <si>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</si>
  <si>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</si>
  <si>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</si>
  <si>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</si>
  <si>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</si>
  <si>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</si>
  <si>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</si>
  <si>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</si>
  <si>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</si>
  <si>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</si>
  <si>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</si>
  <si>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</si>
  <si>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</si>
  <si>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</si>
  <si>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</si>
  <si>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</si>
  <si>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</si>
  <si>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</si>
  <si>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</si>
  <si>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</si>
  <si>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</si>
  <si>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</si>
  <si>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</si>
  <si>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</si>
  <si>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</si>
  <si>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</si>
  <si>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</si>
  <si>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</si>
  <si>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</si>
  <si>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</si>
  <si>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</si>
  <si>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</si>
  <si>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</si>
  <si>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</si>
  <si>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</si>
  <si>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</si>
  <si>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</si>
  <si>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</si>
  <si>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</si>
  <si>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</si>
  <si>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</si>
  <si>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</si>
  <si>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</si>
  <si>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</si>
  <si>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</si>
  <si>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</si>
  <si>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</si>
  <si>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</si>
  <si>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</si>
  <si>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</si>
  <si>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</si>
  <si>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</si>
  <si>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</si>
  <si>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</si>
  <si>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</si>
  <si>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</si>
  <si>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</si>
  <si>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</si>
  <si>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</si>
  <si>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</si>
  <si>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</si>
  <si>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</si>
  <si>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</si>
  <si>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</si>
  <si>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</si>
  <si>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</si>
  <si>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</si>
  <si>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</si>
  <si>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</si>
  <si>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</si>
  <si>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</si>
  <si>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</si>
  <si>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</si>
  <si>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</si>
  <si>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</si>
  <si>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</si>
  <si>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</si>
  <si>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</si>
  <si>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</si>
  <si>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</si>
  <si>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</si>
  <si>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</si>
  <si>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</si>
  <si>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</si>
  <si>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</si>
  <si>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</si>
  <si>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</si>
  <si>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</si>
  <si>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</si>
  <si>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</si>
  <si>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</si>
  <si>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</si>
  <si>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</si>
  <si>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</si>
  <si>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</si>
  <si>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</si>
  <si>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</si>
  <si>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</si>
  <si>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</si>
  <si>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</si>
  <si>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</si>
  <si>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</si>
  <si>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</si>
  <si>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</si>
  <si>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</si>
  <si>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</si>
  <si>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</si>
  <si>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</si>
  <si>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</si>
  <si>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</si>
  <si>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</si>
  <si>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</si>
  <si>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</si>
  <si>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</si>
  <si>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</si>
  <si>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</si>
  <si>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</si>
  <si>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</si>
  <si>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</si>
  <si>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</si>
  <si>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</si>
  <si>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</si>
  <si>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</si>
  <si>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</si>
  <si>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</si>
  <si>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</si>
  <si>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</si>
  <si>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</si>
  <si>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</si>
  <si>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</si>
  <si>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</si>
  <si>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</si>
  <si>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</si>
  <si>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</si>
  <si>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</si>
  <si>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</si>
  <si>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</si>
  <si>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</si>
  <si>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</si>
  <si>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</si>
  <si>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</si>
  <si>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</si>
  <si>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</si>
  <si>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</si>
  <si>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</si>
  <si>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</si>
  <si>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</si>
  <si>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</si>
  <si>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</si>
  <si>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</si>
  <si>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</si>
  <si>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</si>
  <si>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</si>
  <si>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</si>
  <si>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</si>
  <si>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</si>
  <si>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</si>
  <si>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</si>
  <si>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</si>
  <si>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</si>
  <si>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</si>
  <si>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</si>
  <si>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</si>
  <si>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</si>
  <si>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</si>
  <si>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</si>
  <si>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</si>
  <si>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</si>
  <si>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</si>
  <si>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</si>
  <si>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</si>
  <si>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</si>
  <si>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</si>
  <si>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</si>
  <si>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</si>
  <si>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</si>
  <si>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</si>
  <si>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</si>
  <si>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</si>
  <si>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</si>
  <si>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</si>
  <si>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</si>
  <si>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</si>
  <si>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</si>
  <si>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</si>
  <si>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</si>
  <si>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</si>
  <si>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</si>
  <si>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</si>
  <si>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</si>
  <si>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</si>
  <si>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</si>
  <si>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</si>
  <si>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</si>
  <si>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</si>
  <si>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</si>
  <si>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</si>
  <si>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</si>
  <si>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</si>
  <si>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</si>
  <si>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</si>
  <si>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</si>
  <si>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</si>
  <si>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</si>
  <si>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</si>
  <si>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</si>
  <si>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</si>
  <si>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</si>
  <si>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</si>
  <si>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</si>
  <si>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</si>
  <si>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</si>
  <si>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</si>
  <si>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</si>
  <si>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</si>
  <si>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</si>
  <si>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</si>
  <si>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</si>
  <si>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</si>
  <si>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</si>
  <si>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</si>
  <si>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</si>
  <si>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</si>
  <si>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</si>
  <si>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</si>
  <si>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</si>
  <si>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</si>
  <si>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</si>
  <si>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</si>
  <si>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</si>
  <si>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</si>
  <si>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</si>
  <si>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</si>
  <si>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</si>
  <si>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</si>
  <si>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</si>
  <si>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</si>
  <si>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</si>
  <si>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</si>
  <si>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</si>
  <si>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</si>
  <si>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</si>
  <si>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</si>
  <si>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</si>
  <si>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</si>
  <si>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</si>
  <si>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</si>
  <si>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</si>
  <si>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</si>
  <si>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</si>
  <si>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</si>
  <si>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</si>
  <si>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</si>
  <si>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</si>
  <si>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</si>
  <si>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</si>
  <si>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</si>
  <si>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</si>
  <si>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</si>
  <si>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</si>
  <si>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</si>
  <si>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</si>
  <si>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</si>
  <si>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</si>
  <si>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</si>
  <si>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</si>
  <si>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</si>
  <si>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</si>
  <si>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</si>
  <si>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</si>
  <si>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</si>
  <si>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</si>
  <si>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</si>
  <si>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</si>
  <si>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</si>
  <si>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</si>
  <si>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</si>
  <si>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</si>
  <si>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</si>
  <si>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</si>
  <si>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</si>
  <si>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</si>
  <si>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</si>
  <si>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</si>
  <si>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</si>
  <si>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</si>
  <si>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</si>
  <si>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</si>
  <si>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</si>
  <si>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</si>
  <si>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</si>
  <si>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</si>
  <si>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</si>
  <si>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</si>
  <si>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</si>
  <si>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</si>
  <si>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</si>
  <si>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</si>
  <si>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</si>
  <si>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</si>
  <si>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</si>
  <si>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</si>
  <si>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</si>
  <si>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</si>
  <si>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</si>
  <si>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</si>
  <si>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</si>
  <si>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</si>
  <si>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</si>
  <si>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</si>
  <si>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</si>
  <si>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</si>
  <si>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</si>
  <si>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</si>
  <si>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</si>
  <si>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</si>
  <si>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</si>
  <si>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</si>
  <si>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</si>
  <si>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</si>
  <si>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</si>
  <si>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</si>
  <si>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</si>
  <si>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</si>
  <si>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</si>
  <si>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</si>
  <si>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</si>
  <si>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</si>
  <si>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</si>
  <si>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</si>
  <si>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</si>
  <si>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</si>
  <si>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</si>
  <si>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</si>
  <si>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</si>
  <si>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</si>
  <si>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</si>
  <si>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</si>
  <si>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</si>
  <si>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</si>
  <si>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</si>
  <si>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</si>
  <si>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</si>
  <si>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</si>
  <si>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</si>
  <si>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</si>
  <si>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</si>
  <si>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</si>
  <si>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</si>
  <si>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</si>
  <si>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</si>
  <si>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</si>
  <si>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</si>
  <si>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</si>
  <si>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</si>
  <si>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</si>
  <si>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</si>
  <si>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</si>
  <si>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</si>
  <si>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</si>
  <si>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</si>
  <si>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</si>
  <si>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</si>
  <si>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</si>
  <si>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</si>
  <si>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</si>
  <si>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</si>
  <si>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</si>
  <si>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</si>
  <si>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</si>
  <si>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</si>
  <si>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</si>
  <si>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</si>
  <si>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</si>
  <si>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</si>
  <si>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</si>
  <si>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</si>
  <si>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</si>
  <si>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</si>
  <si>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</si>
  <si>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</si>
  <si>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</si>
  <si>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</si>
  <si>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</si>
  <si>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</si>
  <si>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</si>
  <si>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</si>
  <si>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</si>
  <si>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</si>
  <si>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</si>
  <si>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</si>
  <si>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</si>
  <si>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</si>
  <si>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</si>
  <si>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</si>
  <si>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</si>
  <si>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</si>
  <si>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</si>
  <si>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</si>
  <si>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</si>
  <si>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</si>
  <si>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</si>
  <si>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</si>
  <si>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</si>
  <si>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</si>
  <si>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</si>
  <si>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</si>
  <si>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</si>
  <si>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</si>
  <si>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</si>
  <si>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</si>
  <si>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</si>
  <si>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</si>
  <si>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</si>
  <si>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</si>
  <si>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</si>
  <si>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</si>
  <si>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</si>
  <si>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</si>
  <si>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</si>
  <si>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</si>
  <si>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</si>
  <si>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</si>
  <si>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</si>
  <si>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</si>
  <si>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</si>
  <si>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</si>
  <si>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</si>
  <si>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</si>
  <si>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</si>
  <si>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</si>
  <si>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</si>
  <si>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</si>
  <si>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</si>
  <si>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</si>
  <si>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</si>
  <si>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</si>
  <si>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</si>
  <si>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</si>
  <si>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</si>
  <si>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</si>
  <si>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</si>
  <si>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</si>
  <si>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</si>
  <si>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</si>
  <si>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</si>
  <si>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</si>
  <si>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</si>
  <si>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</si>
  <si>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</si>
  <si>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</si>
  <si>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</si>
  <si>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</si>
  <si>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</si>
  <si>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</si>
  <si>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</si>
  <si>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</si>
  <si>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</si>
  <si>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</si>
  <si>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</si>
  <si>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</si>
  <si>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</si>
  <si>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</si>
  <si>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</si>
  <si>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</si>
  <si>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</si>
  <si>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</si>
  <si>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</si>
  <si>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</si>
  <si>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</si>
  <si>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</si>
  <si>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</si>
  <si>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</si>
  <si>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</si>
  <si>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</si>
  <si>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</si>
  <si>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</si>
  <si>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</si>
  <si>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</si>
  <si>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</si>
  <si>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</si>
  <si>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</si>
  <si>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</si>
  <si>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</si>
  <si>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</si>
  <si>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</si>
  <si>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</si>
  <si>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</si>
  <si>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</si>
  <si>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</si>
  <si>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</si>
  <si>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</si>
  <si>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</si>
  <si>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</si>
  <si>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</si>
  <si>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</si>
  <si>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</si>
  <si>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</si>
  <si>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</si>
  <si>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</si>
  <si>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</si>
  <si>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</si>
  <si>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</si>
  <si>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</si>
  <si>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</si>
  <si>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</si>
  <si>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</si>
  <si>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</si>
  <si>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</si>
  <si>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</si>
  <si>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</si>
  <si>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</si>
  <si>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</si>
  <si>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</si>
  <si>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</si>
  <si>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</si>
  <si>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</si>
  <si>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</si>
  <si>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</si>
  <si>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</si>
  <si>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</si>
  <si>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</si>
  <si>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</si>
  <si>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</si>
  <si>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</si>
  <si>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</si>
  <si>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</si>
  <si>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</si>
  <si>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</si>
  <si>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</si>
  <si>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</si>
  <si>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</si>
  <si>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</si>
  <si>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</si>
  <si>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</si>
  <si>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</si>
  <si>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</si>
  <si>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</si>
  <si>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</si>
  <si>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</si>
  <si>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</si>
  <si>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</si>
  <si>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</si>
  <si>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</si>
  <si>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</si>
  <si>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</si>
  <si>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</si>
  <si>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</si>
  <si>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</si>
  <si>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</si>
  <si>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</si>
  <si>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</si>
  <si>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</si>
  <si>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</si>
  <si>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</si>
  <si>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</si>
  <si>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</si>
  <si>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</si>
  <si>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</si>
  <si>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</si>
  <si>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</si>
  <si>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</si>
  <si>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</si>
  <si>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</si>
  <si>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</si>
  <si>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</si>
  <si>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</si>
  <si>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</si>
  <si>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</si>
  <si>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</si>
  <si>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</si>
  <si>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</si>
  <si>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</si>
  <si>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</si>
  <si>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</si>
  <si>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</si>
  <si>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</si>
  <si>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</si>
  <si>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</si>
  <si>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</si>
  <si>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</si>
  <si>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</si>
  <si>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</si>
  <si>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</si>
  <si>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</si>
  <si>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</si>
  <si>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</si>
  <si>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</si>
  <si>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</si>
  <si>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</si>
  <si>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</si>
  <si>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</si>
  <si>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</si>
  <si>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</si>
  <si>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</si>
  <si>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</si>
  <si>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</si>
  <si>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</si>
  <si>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</si>
  <si>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</si>
  <si>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</si>
  <si>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</si>
  <si>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</si>
  <si>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</si>
  <si>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</si>
  <si>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</si>
  <si>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</si>
  <si>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</si>
  <si>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</si>
  <si>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</si>
  <si>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</si>
  <si>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</si>
  <si>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</si>
  <si>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</si>
  <si>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</si>
  <si>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</si>
  <si>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</si>
  <si>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</si>
  <si>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</si>
  <si>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</si>
  <si>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</si>
  <si>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</si>
  <si>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</si>
  <si>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</si>
  <si>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</si>
  <si>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</si>
  <si>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</si>
  <si>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</si>
  <si>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</si>
  <si>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</si>
  <si>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</si>
  <si>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</si>
  <si>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</si>
  <si>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</si>
  <si>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</si>
  <si>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</si>
  <si>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</si>
  <si>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</si>
  <si>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</si>
  <si>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</si>
  <si>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</si>
  <si>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</si>
  <si>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</si>
  <si>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</si>
  <si>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</si>
  <si>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</si>
  <si>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</si>
  <si>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</si>
  <si>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</si>
  <si>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</si>
  <si>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</si>
  <si>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</si>
  <si>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</si>
  <si>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</si>
  <si>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</si>
  <si>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</si>
  <si>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</si>
  <si>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</si>
  <si>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</si>
  <si>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</si>
  <si>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</si>
  <si>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</si>
  <si>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</si>
  <si>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</si>
  <si>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</si>
  <si>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</si>
  <si>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</si>
  <si>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</si>
  <si>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</si>
  <si>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</si>
  <si>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</si>
  <si>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</si>
  <si>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</si>
  <si>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</si>
  <si>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</si>
  <si>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</si>
  <si>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</si>
  <si>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</si>
  <si>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</si>
  <si>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</si>
  <si>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</si>
  <si>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</si>
  <si>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</si>
  <si>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</si>
  <si>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</si>
  <si>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</si>
  <si>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</si>
  <si>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</si>
  <si>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</si>
  <si>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</si>
  <si>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</si>
  <si>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</si>
  <si>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</si>
  <si>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</si>
  <si>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</si>
  <si>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</si>
  <si>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</si>
  <si>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</si>
  <si>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</si>
  <si>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</si>
  <si>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</si>
  <si>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</si>
  <si>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</si>
  <si>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</si>
  <si>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</si>
  <si>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</si>
  <si>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</si>
  <si>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</si>
  <si>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</si>
  <si>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</si>
  <si>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</si>
  <si>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</si>
  <si>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</si>
  <si>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</si>
  <si>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</si>
  <si>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</si>
  <si>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</si>
  <si>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</si>
  <si>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</si>
  <si>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</si>
  <si>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</si>
  <si>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</si>
  <si>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</si>
  <si>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</si>
  <si>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</si>
  <si>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</si>
  <si>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</si>
  <si>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</si>
  <si>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</si>
  <si>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</si>
  <si>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</si>
  <si>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</si>
  <si>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</si>
  <si>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</si>
  <si>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</si>
  <si>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</si>
  <si>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</si>
  <si>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</si>
  <si>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</si>
  <si>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</si>
  <si>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</si>
  <si>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</si>
  <si>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</si>
  <si>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</si>
  <si>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</si>
  <si>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</si>
  <si>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</si>
  <si>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</si>
  <si>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</si>
  <si>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</si>
  <si>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</si>
  <si>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</si>
  <si>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</si>
  <si>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</si>
  <si>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</si>
  <si>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</si>
  <si>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</si>
  <si>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</si>
  <si>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</si>
  <si>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</si>
  <si>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</si>
  <si>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</si>
  <si>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</si>
  <si>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</si>
  <si>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</si>
  <si>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</si>
  <si>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</si>
  <si>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</si>
  <si>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</si>
  <si>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</si>
  <si>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</si>
  <si>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</si>
  <si>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</si>
  <si>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</si>
  <si>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</si>
  <si>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</si>
  <si>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</si>
  <si>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</si>
  <si>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</si>
  <si>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</si>
  <si>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</si>
  <si>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</si>
  <si>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</si>
  <si>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</si>
  <si>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</si>
  <si>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</si>
  <si>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</si>
  <si>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</si>
  <si>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</si>
  <si>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</si>
  <si>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</si>
  <si>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</si>
  <si>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</si>
  <si>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</si>
  <si>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</si>
  <si>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</si>
  <si>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</si>
  <si>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</si>
  <si>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</si>
  <si>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</si>
  <si>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</si>
  <si>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</si>
  <si>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</si>
  <si>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</si>
  <si>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</si>
  <si>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</si>
  <si>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</si>
  <si>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</si>
  <si>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</si>
  <si>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</si>
  <si>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</si>
  <si>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</si>
  <si>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</si>
  <si>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</si>
  <si>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</si>
  <si>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</si>
  <si>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</si>
  <si>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</si>
  <si>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</si>
  <si>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</si>
  <si>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</si>
  <si>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</si>
  <si>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</si>
  <si>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</si>
  <si>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</si>
  <si>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</si>
  <si>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</si>
  <si>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</si>
  <si>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</si>
  <si>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</si>
  <si>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</si>
  <si>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</si>
  <si>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</si>
  <si>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</si>
  <si>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</si>
  <si>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</si>
  <si>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</si>
  <si>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</si>
  <si>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</si>
  <si>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</si>
  <si>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</si>
  <si>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</si>
  <si>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</si>
  <si>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</si>
  <si>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</si>
  <si>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</si>
  <si>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</si>
  <si>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</si>
  <si>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</si>
  <si>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</si>
  <si>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</si>
  <si>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</si>
  <si>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</si>
  <si>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</si>
  <si>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</si>
  <si>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</si>
  <si>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</si>
  <si>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</si>
  <si>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</si>
  <si>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</si>
  <si>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</si>
  <si>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</si>
  <si>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</si>
  <si>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</si>
  <si>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</si>
  <si>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</si>
  <si>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</si>
  <si>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</si>
  <si>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</si>
  <si>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</si>
  <si>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</si>
  <si>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</si>
  <si>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</si>
  <si>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</si>
  <si>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</si>
  <si>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</si>
  <si>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</si>
  <si>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</si>
  <si>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</si>
  <si>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</si>
  <si>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</si>
  <si>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</si>
  <si>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</si>
  <si>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</si>
  <si>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</si>
  <si>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</si>
  <si>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</si>
  <si>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</si>
  <si>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</si>
  <si>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</si>
  <si>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</si>
  <si>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</si>
  <si>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</si>
  <si>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</si>
  <si>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</si>
  <si>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</si>
  <si>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</si>
  <si>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</si>
  <si>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</si>
  <si>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</si>
  <si>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</si>
  <si>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</si>
  <si>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</si>
  <si>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</si>
  <si>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</si>
  <si>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</si>
  <si>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</si>
  <si>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</si>
  <si>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</si>
  <si>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</si>
  <si>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</si>
  <si>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</si>
  <si>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</si>
  <si>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</si>
  <si>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</si>
  <si>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</si>
  <si>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</si>
  <si>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</si>
  <si>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</si>
  <si>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</si>
  <si>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</si>
  <si>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</si>
  <si>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</si>
  <si>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</si>
  <si>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</si>
  <si>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</si>
  <si>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</si>
  <si>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</si>
  <si>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</si>
  <si>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</si>
  <si>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</si>
  <si>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</si>
  <si>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</si>
  <si>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</si>
  <si>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</si>
  <si>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</si>
  <si>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</si>
  <si>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</si>
  <si>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</si>
  <si>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</si>
  <si>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</si>
  <si>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</si>
  <si>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</si>
  <si>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</si>
  <si>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</si>
  <si>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</si>
  <si>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</si>
  <si>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</si>
  <si>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</si>
  <si>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</si>
  <si>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</si>
  <si>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</si>
  <si>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</si>
  <si>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</si>
  <si>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</si>
  <si>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</si>
  <si>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</si>
  <si>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</si>
  <si>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</si>
  <si>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</si>
  <si>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</si>
  <si>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</si>
  <si>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</si>
  <si>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</si>
  <si>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</si>
  <si>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</si>
  <si>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</si>
  <si>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</si>
  <si>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</si>
  <si>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</si>
  <si>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</si>
  <si>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</si>
  <si>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</si>
  <si>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</si>
  <si>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</si>
  <si>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</si>
  <si>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</si>
  <si>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</si>
  <si>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</si>
  <si>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</si>
  <si>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</si>
  <si>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</si>
  <si>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</si>
  <si>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</si>
  <si>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</si>
  <si>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</si>
  <si>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</si>
  <si>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</si>
  <si>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</si>
  <si>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</si>
  <si>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</si>
  <si>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</si>
  <si>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</si>
  <si>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</si>
  <si>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</si>
  <si>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</si>
  <si>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</si>
  <si>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</si>
  <si>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</si>
  <si>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</si>
  <si>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</si>
  <si>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</si>
  <si>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</si>
  <si>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</si>
  <si>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</si>
  <si>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</si>
  <si>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</si>
  <si>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</si>
  <si>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</si>
  <si>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</si>
  <si>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</si>
  <si>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</si>
  <si>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</si>
  <si>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</si>
  <si>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</si>
  <si>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</si>
  <si>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</si>
  <si>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</si>
  <si>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</si>
  <si>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</si>
  <si>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</si>
  <si>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</si>
  <si>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</si>
  <si>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</si>
  <si>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</si>
  <si>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</si>
  <si>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</si>
  <si>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</si>
  <si>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</si>
  <si>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</si>
  <si>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</si>
  <si>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</si>
  <si>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</si>
  <si>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</si>
  <si>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</si>
  <si>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</si>
  <si>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</si>
  <si>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</si>
  <si>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</si>
  <si>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</si>
  <si>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</si>
  <si>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</si>
  <si>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</si>
  <si>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</si>
  <si>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</si>
  <si>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</si>
  <si>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</si>
  <si>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</si>
  <si>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</si>
  <si>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</si>
  <si>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</si>
  <si>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</si>
  <si>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</si>
  <si>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</si>
  <si>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</si>
  <si>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</si>
  <si>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</si>
  <si>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</si>
  <si>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</si>
  <si>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</si>
  <si>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</si>
  <si>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</si>
  <si>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</si>
  <si>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</si>
  <si>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</si>
  <si>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</si>
  <si>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</si>
  <si>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</si>
  <si>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</si>
  <si>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</si>
  <si>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</si>
  <si>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</si>
  <si>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</si>
  <si>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</si>
  <si>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</si>
  <si>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</si>
  <si>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</si>
  <si>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</si>
  <si>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</si>
  <si>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</si>
  <si>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</si>
  <si>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</si>
  <si>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</si>
  <si>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</si>
  <si>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</si>
  <si>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</si>
  <si>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</si>
  <si>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</si>
  <si>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</si>
  <si>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</si>
  <si>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</si>
  <si>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</si>
  <si>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</si>
  <si>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</si>
  <si>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</si>
  <si>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</si>
  <si>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</si>
  <si>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</si>
  <si>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</si>
  <si>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</si>
  <si>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</si>
  <si>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</si>
  <si>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</si>
  <si>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</si>
  <si>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</si>
  <si>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</si>
  <si>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</si>
  <si>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</si>
  <si>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</si>
  <si>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</si>
  <si>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</si>
  <si>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</si>
  <si>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</si>
  <si>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</si>
  <si>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</si>
  <si>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</si>
  <si>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</si>
  <si>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</si>
  <si>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</si>
  <si>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</si>
  <si>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</si>
  <si>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</si>
  <si>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</si>
  <si>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</si>
  <si>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</si>
  <si>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</si>
  <si>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</si>
  <si>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</si>
  <si>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</si>
  <si>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</si>
  <si>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</si>
  <si>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</si>
  <si>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</si>
  <si>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</si>
  <si>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</si>
  <si>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</si>
  <si>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</si>
  <si>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</si>
  <si>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</si>
  <si>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</si>
  <si>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</si>
  <si>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</si>
  <si>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</si>
  <si>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</si>
  <si>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</si>
  <si>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</si>
  <si>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</si>
  <si>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</si>
  <si>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</si>
  <si>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</si>
  <si>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</si>
  <si>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</si>
  <si>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</si>
  <si>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</si>
  <si>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</si>
  <si>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</si>
  <si>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</si>
  <si>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</si>
  <si>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</si>
  <si>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</si>
  <si>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</si>
  <si>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</si>
  <si>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</si>
  <si>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</si>
  <si>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</si>
  <si>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</si>
  <si>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</si>
  <si>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</si>
  <si>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</si>
  <si>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</si>
  <si>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</si>
  <si>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</si>
  <si>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</si>
  <si>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</si>
  <si>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</si>
  <si>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</si>
  <si>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</si>
  <si>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</si>
  <si>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</si>
  <si>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</si>
  <si>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</si>
  <si>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</si>
  <si>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</si>
  <si>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</si>
  <si>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</si>
  <si>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</si>
  <si>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</si>
  <si>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</si>
  <si>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</si>
  <si>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</si>
  <si>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</si>
  <si>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</si>
  <si>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</si>
  <si>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</si>
  <si>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</si>
  <si>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</si>
  <si>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</si>
  <si>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</si>
  <si>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</si>
  <si>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</si>
  <si>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</si>
  <si>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</si>
  <si>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</si>
  <si>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</si>
  <si>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</si>
  <si>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</si>
  <si>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</si>
  <si>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</si>
  <si>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</si>
  <si>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</si>
  <si>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</si>
  <si>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</si>
  <si>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</si>
  <si>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</si>
  <si>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</si>
  <si>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</si>
  <si>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</si>
  <si>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</si>
  <si>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</si>
  <si>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</si>
  <si>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</si>
  <si>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</si>
  <si>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</si>
  <si>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</si>
  <si>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</si>
  <si>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</si>
  <si>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</si>
  <si>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</si>
  <si>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</si>
  <si>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</si>
  <si>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</si>
  <si>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</si>
  <si>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</si>
  <si>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</si>
  <si>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</si>
  <si>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</si>
  <si>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</si>
  <si>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</si>
  <si>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</si>
  <si>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</si>
  <si>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</si>
  <si>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</si>
  <si>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</si>
  <si>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</si>
  <si>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</si>
  <si>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</si>
  <si>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</si>
  <si>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</si>
  <si>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</si>
  <si>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</si>
  <si>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</si>
  <si>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</si>
  <si>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</si>
  <si>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</si>
  <si>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</si>
  <si>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</si>
  <si>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</si>
  <si>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</si>
  <si>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</si>
  <si>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</si>
  <si>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</si>
  <si>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</si>
  <si>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</si>
  <si>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</si>
  <si>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</si>
  <si>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</si>
  <si>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</si>
  <si>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</si>
  <si>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</si>
  <si>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</si>
  <si>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</si>
  <si>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</si>
  <si>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</si>
  <si>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</si>
  <si>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</si>
  <si>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</si>
  <si>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</si>
  <si>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</si>
  <si>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</si>
  <si>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</si>
  <si>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</si>
  <si>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</si>
  <si>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</si>
  <si>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</si>
  <si>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</si>
  <si>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</si>
  <si>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</si>
  <si>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</si>
  <si>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</si>
  <si>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</si>
  <si>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</si>
  <si>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</si>
  <si>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</si>
  <si>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</si>
  <si>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</si>
  <si>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</si>
  <si>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</si>
  <si>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</si>
  <si>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</si>
  <si>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</si>
  <si>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</si>
  <si>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</si>
  <si>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</si>
  <si>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</si>
  <si>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</si>
  <si>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</si>
  <si>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</si>
  <si>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</si>
  <si>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</si>
  <si>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</si>
  <si>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</si>
  <si>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</si>
  <si>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</si>
  <si>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</si>
  <si>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</si>
  <si>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</si>
  <si>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</si>
  <si>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</si>
  <si>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</si>
  <si>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</si>
  <si>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</si>
  <si>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</si>
  <si>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</si>
  <si>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</si>
  <si>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</si>
  <si>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</si>
  <si>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</si>
  <si>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</si>
  <si>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</si>
  <si>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</si>
  <si>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</si>
  <si>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</si>
  <si>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</si>
  <si>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</si>
  <si>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</si>
  <si>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</si>
  <si>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</si>
  <si>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</si>
  <si>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</si>
  <si>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</si>
  <si>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</si>
  <si>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</si>
  <si>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</si>
  <si>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</si>
  <si>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</si>
  <si>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</si>
  <si>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</si>
  <si>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</si>
  <si>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</si>
  <si>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</si>
  <si>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</si>
  <si>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</si>
  <si>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</si>
  <si>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</si>
  <si>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</si>
  <si>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</si>
  <si>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</si>
  <si>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</si>
  <si>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</si>
  <si>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</si>
  <si>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</si>
  <si>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</si>
  <si>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</si>
  <si>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</si>
  <si>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</si>
  <si>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</si>
  <si>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</si>
  <si>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</si>
  <si>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</si>
  <si>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</si>
  <si>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</si>
  <si>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</si>
  <si>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</si>
  <si>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</si>
  <si>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</si>
  <si>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</si>
  <si>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</si>
  <si>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</si>
  <si>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</si>
  <si>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</si>
  <si>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</si>
  <si>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</si>
  <si>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</si>
  <si>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</si>
  <si>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</si>
  <si>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</si>
  <si>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</si>
  <si>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</si>
  <si>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</si>
  <si>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</si>
  <si>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</si>
  <si>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</si>
  <si>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</si>
  <si>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</si>
  <si>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</si>
  <si>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</si>
  <si>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</si>
  <si>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</si>
  <si>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</si>
  <si>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</si>
  <si>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</si>
  <si>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</si>
  <si>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</si>
  <si>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</si>
  <si>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</si>
  <si>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</si>
  <si>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</si>
  <si>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</si>
  <si>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</si>
  <si>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</si>
  <si>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</si>
  <si>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</si>
  <si>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</si>
  <si>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</si>
  <si>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</si>
  <si>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</si>
  <si>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</si>
  <si>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</si>
  <si>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</si>
  <si>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</si>
  <si>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</si>
  <si>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</si>
  <si>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</si>
  <si>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</si>
  <si>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</si>
  <si>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</si>
  <si>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</si>
  <si>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</si>
  <si>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</si>
  <si>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</si>
  <si>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</si>
  <si>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</si>
  <si>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</si>
  <si>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</si>
  <si>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</si>
  <si>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</si>
  <si>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</si>
  <si>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</si>
  <si>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</si>
  <si>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</si>
  <si>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</si>
  <si>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</si>
  <si>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</si>
  <si>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</si>
  <si>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</si>
  <si>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</si>
  <si>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</si>
  <si>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</si>
  <si>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</si>
  <si>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</si>
  <si>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</si>
  <si>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</si>
  <si>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</si>
  <si>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</si>
  <si>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</si>
  <si>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</si>
  <si>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</si>
  <si>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</si>
  <si>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</si>
  <si>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</si>
  <si>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</si>
  <si>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</si>
  <si>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</si>
  <si>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</si>
  <si>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</si>
  <si>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</si>
  <si>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</si>
  <si>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</si>
  <si>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</si>
  <si>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</si>
  <si>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</si>
  <si>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</si>
  <si>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</si>
  <si>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</si>
  <si>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</si>
  <si>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</si>
  <si>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</si>
  <si>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</si>
  <si>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</si>
  <si>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</si>
  <si>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</si>
  <si>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</si>
  <si>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</si>
  <si>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</si>
  <si>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</si>
  <si>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</si>
  <si>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</si>
  <si>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</si>
  <si>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</si>
  <si>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</si>
  <si>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</si>
  <si>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</si>
  <si>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</si>
  <si>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</si>
  <si>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</si>
  <si>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</si>
  <si>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</si>
  <si>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</si>
  <si>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</si>
  <si>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</si>
  <si>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</si>
  <si>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</si>
  <si>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</si>
  <si>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</si>
  <si>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</si>
  <si>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</si>
  <si>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</si>
  <si>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</si>
  <si>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</si>
  <si>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</si>
  <si>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</si>
  <si>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</si>
  <si>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</si>
  <si>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</si>
  <si>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</si>
  <si>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</si>
  <si>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</si>
  <si>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</si>
  <si>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</si>
  <si>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</si>
  <si>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</si>
  <si>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</si>
  <si>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</si>
  <si>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</si>
  <si>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</si>
  <si>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</si>
  <si>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</si>
  <si>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</si>
  <si>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</si>
  <si>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</si>
  <si>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</si>
  <si>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</si>
  <si>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</si>
  <si>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</si>
  <si>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</si>
  <si>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</si>
  <si>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</si>
  <si>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</si>
  <si>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</si>
  <si>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</si>
  <si>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</si>
  <si>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</si>
  <si>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</si>
  <si>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</si>
  <si>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</si>
  <si>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</si>
  <si>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</si>
  <si>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</si>
  <si>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</si>
  <si>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</si>
  <si>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</si>
  <si>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</si>
  <si>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</si>
  <si>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</si>
  <si>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</si>
  <si>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</si>
  <si>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</si>
  <si>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</si>
  <si>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</si>
  <si>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</si>
  <si>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</si>
  <si>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</si>
  <si>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</si>
  <si>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</si>
  <si>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</si>
  <si>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</si>
  <si>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</si>
  <si>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</si>
  <si>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</si>
  <si>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</si>
  <si>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</si>
  <si>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</si>
  <si>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</si>
  <si>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</si>
  <si>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</si>
  <si>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</si>
  <si>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</si>
  <si>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</si>
  <si>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</si>
  <si>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</si>
  <si>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</si>
  <si>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</si>
  <si>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</si>
  <si>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</si>
  <si>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</si>
  <si>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</si>
  <si>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</si>
  <si>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</si>
  <si>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</si>
  <si>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</si>
  <si>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</si>
  <si>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</si>
  <si>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</si>
  <si>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</si>
  <si>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</si>
  <si>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</si>
  <si>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</si>
  <si>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</si>
  <si>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</si>
  <si>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</si>
  <si>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</si>
  <si>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</si>
  <si>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</si>
  <si>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</si>
  <si>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</si>
  <si>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</si>
  <si>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</si>
  <si>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</si>
  <si>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</si>
  <si>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</si>
  <si>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</si>
  <si>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</si>
  <si>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</si>
  <si>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</si>
  <si>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</si>
  <si>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</si>
  <si>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</si>
  <si>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</si>
  <si>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</si>
  <si>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</si>
  <si>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</si>
  <si>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</si>
  <si>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</si>
  <si>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</si>
  <si>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</si>
  <si>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</si>
  <si>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</si>
  <si>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</si>
  <si>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</si>
  <si>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</si>
  <si>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</si>
  <si>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</si>
  <si>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</si>
  <si>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</si>
  <si>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</si>
  <si>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</si>
  <si>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</si>
  <si>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</si>
  <si>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</si>
  <si>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</si>
  <si>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</si>
  <si>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</si>
  <si>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</si>
  <si>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</si>
  <si>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</si>
  <si>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</si>
  <si>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</si>
  <si>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</si>
  <si>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</si>
  <si>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</si>
  <si>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</si>
  <si>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</si>
  <si>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</si>
  <si>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</si>
  <si>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</si>
  <si>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</si>
  <si>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</si>
  <si>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</si>
  <si>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</si>
  <si>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</si>
  <si>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</si>
  <si>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</si>
  <si>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</si>
  <si>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</si>
  <si>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</si>
  <si>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</si>
  <si>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</si>
  <si>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</si>
  <si>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</si>
  <si>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</si>
  <si>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</si>
  <si>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</si>
  <si>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</si>
  <si>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</si>
  <si>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</si>
  <si>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</si>
  <si>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</si>
  <si>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</si>
  <si>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</si>
  <si>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</si>
  <si>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</si>
  <si>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</si>
  <si>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</si>
  <si>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</si>
  <si>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</si>
  <si>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</si>
  <si>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</si>
  <si>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</si>
  <si>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</si>
  <si>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</si>
  <si>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</si>
  <si>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</si>
  <si>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</si>
  <si>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</si>
  <si>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</si>
  <si>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</si>
  <si>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</si>
  <si>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</si>
  <si>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</si>
  <si>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</si>
  <si>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</si>
  <si>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</si>
  <si>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</si>
  <si>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</si>
  <si>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</si>
  <si>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</si>
  <si>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</si>
  <si>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</si>
  <si>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</si>
  <si>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</si>
  <si>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</si>
  <si>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</si>
  <si>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</si>
  <si>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</si>
  <si>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</si>
  <si>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</si>
  <si>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</si>
  <si>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</si>
  <si>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</si>
  <si>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</si>
  <si>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</si>
  <si>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</si>
  <si>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</si>
  <si>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</si>
  <si>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</si>
  <si>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</si>
  <si>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</si>
  <si>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</si>
  <si>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</si>
  <si>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</si>
  <si>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</si>
  <si>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</si>
  <si>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</si>
  <si>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</si>
  <si>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</si>
  <si>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</si>
  <si>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</si>
  <si>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</si>
  <si>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</si>
  <si>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</si>
  <si>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</si>
  <si>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</si>
  <si>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</si>
  <si>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</si>
  <si>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</si>
  <si>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</si>
  <si>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</si>
  <si>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</si>
  <si>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</si>
  <si>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</si>
  <si>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</si>
  <si>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</si>
  <si>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</si>
  <si>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</si>
  <si>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</si>
  <si>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</si>
  <si>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</si>
  <si>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</si>
  <si>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</si>
  <si>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</si>
  <si>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</si>
  <si>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</si>
  <si>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</si>
  <si>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</si>
  <si>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</si>
  <si>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</si>
  <si>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</si>
  <si>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</si>
  <si>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</si>
  <si>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</si>
  <si>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</si>
  <si>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</si>
  <si>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</si>
  <si>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</si>
  <si>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</si>
  <si>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</si>
  <si>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</si>
  <si>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</si>
  <si>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</si>
  <si>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</si>
  <si>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</si>
  <si>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</si>
  <si>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</si>
  <si>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</si>
  <si>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</si>
  <si>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</si>
  <si>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</si>
  <si>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</si>
  <si>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</si>
  <si>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</si>
  <si>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</si>
  <si>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</si>
  <si>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</si>
  <si>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</si>
  <si>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</si>
  <si>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</si>
  <si>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</si>
  <si>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</si>
  <si>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</si>
  <si>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</si>
  <si>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</si>
  <si>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</si>
  <si>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</si>
  <si>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</si>
  <si>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</si>
  <si>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</si>
  <si>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</si>
  <si>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</si>
  <si>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</si>
  <si>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</si>
  <si>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</si>
  <si>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</si>
  <si>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</si>
  <si>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</si>
  <si>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</si>
  <si>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</si>
  <si>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</si>
  <si>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</si>
  <si>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</si>
  <si>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</si>
  <si>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</si>
  <si>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</si>
  <si>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</si>
  <si>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</si>
  <si>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</si>
  <si>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</si>
  <si>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</si>
  <si>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</si>
  <si>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</si>
  <si>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</si>
  <si>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</si>
  <si>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</si>
  <si>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</si>
  <si>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</si>
  <si>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</si>
  <si>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</si>
  <si>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</si>
  <si>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</si>
  <si>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</si>
  <si>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</si>
  <si>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</si>
  <si>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</si>
  <si>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</si>
  <si>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</si>
  <si>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</si>
  <si>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</si>
  <si>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</si>
  <si>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</si>
  <si>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</si>
  <si>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</si>
  <si>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</si>
  <si>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</si>
  <si>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</si>
  <si>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</si>
  <si>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</si>
  <si>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</si>
  <si>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</si>
  <si>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</si>
  <si>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</si>
  <si>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</si>
  <si>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</si>
  <si>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</si>
  <si>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</si>
  <si>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</si>
  <si>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</si>
  <si>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</si>
  <si>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</si>
  <si>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</si>
  <si>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</si>
  <si>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</si>
  <si>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</si>
  <si>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</si>
  <si>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</si>
  <si>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</si>
  <si>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</si>
  <si>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</si>
  <si>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</si>
  <si>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</si>
  <si>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</si>
  <si>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</si>
  <si>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</si>
  <si>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</si>
  <si>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</si>
  <si>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</si>
  <si>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</si>
  <si>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</si>
  <si>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</si>
  <si>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</si>
  <si>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</si>
  <si>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</si>
  <si>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</si>
  <si>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</si>
  <si>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</si>
  <si>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</si>
  <si>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</si>
  <si>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</si>
  <si>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</si>
  <si>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</si>
  <si>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</si>
  <si>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</si>
  <si>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</si>
  <si>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</si>
  <si>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</si>
  <si>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</si>
  <si>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</si>
  <si>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</si>
  <si>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</si>
  <si>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</si>
  <si>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</si>
  <si>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</si>
  <si>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</si>
  <si>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</si>
  <si>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</si>
  <si>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</si>
  <si>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</si>
  <si>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</si>
  <si>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</si>
  <si>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</si>
  <si>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</si>
  <si>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</si>
  <si>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</si>
  <si>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</si>
  <si>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</si>
  <si>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</si>
  <si>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</si>
  <si>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</si>
  <si>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</si>
  <si>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</si>
  <si>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</si>
  <si>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</si>
  <si>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</si>
  <si>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</si>
  <si>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</si>
  <si>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</si>
  <si>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</si>
  <si>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</si>
  <si>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</si>
  <si>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</si>
  <si>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</si>
  <si>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</si>
  <si>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</si>
  <si>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</si>
  <si>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</si>
  <si>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</si>
  <si>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</si>
  <si>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</si>
  <si>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</si>
  <si>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</si>
  <si>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</si>
  <si>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</si>
  <si>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</si>
  <si>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</si>
  <si>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</si>
  <si>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</si>
  <si>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</si>
  <si>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</si>
  <si>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</si>
  <si>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</si>
  <si>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</si>
  <si>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</si>
  <si>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</si>
  <si>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</si>
  <si>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</si>
  <si>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</si>
  <si>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</si>
  <si>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</si>
  <si>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</si>
  <si>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</si>
  <si>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</si>
  <si>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</si>
  <si>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</si>
  <si>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</si>
  <si>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</si>
  <si>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</si>
  <si>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</si>
  <si>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</si>
  <si>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</si>
  <si>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</si>
  <si>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</si>
  <si>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</si>
  <si>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</si>
  <si>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</si>
  <si>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</si>
  <si>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</si>
  <si>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</si>
  <si>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</si>
  <si>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</si>
  <si>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</si>
  <si>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</si>
  <si>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</si>
  <si>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</si>
  <si>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</si>
  <si>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</si>
  <si>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</si>
  <si>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</si>
  <si>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</si>
  <si>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</si>
  <si>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</si>
  <si>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</si>
  <si>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</si>
  <si>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</si>
  <si>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</si>
  <si>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</si>
  <si>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</si>
  <si>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</si>
  <si>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</si>
  <si>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</si>
  <si>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</si>
  <si>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</si>
  <si>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</si>
  <si>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</si>
  <si>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</si>
  <si>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</si>
  <si>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</si>
  <si>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</si>
  <si>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</si>
  <si>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</si>
  <si>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</si>
  <si>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</si>
  <si>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</si>
  <si>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</si>
  <si>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</si>
  <si>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</si>
  <si>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</si>
  <si>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</si>
  <si>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</si>
  <si>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</si>
  <si>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</si>
  <si>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</si>
  <si>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</si>
  <si>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</si>
  <si>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</si>
  <si>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</si>
  <si>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</si>
  <si>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</si>
  <si>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</si>
  <si>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</si>
  <si>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</si>
  <si>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</si>
  <si>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</si>
  <si>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</si>
  <si>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</si>
  <si>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</si>
  <si>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</si>
  <si>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</si>
  <si>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</si>
  <si>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</si>
  <si>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</si>
  <si>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</si>
  <si>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</si>
  <si>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</si>
  <si>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</si>
  <si>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</si>
  <si>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</si>
  <si>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</si>
  <si>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</si>
  <si>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</si>
  <si>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</si>
  <si>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</si>
  <si>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</si>
  <si>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</si>
  <si>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</si>
  <si>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</si>
  <si>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</si>
  <si>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</si>
  <si>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</si>
  <si>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</si>
  <si>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</si>
  <si>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</si>
  <si>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</si>
  <si>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</si>
  <si>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</si>
  <si>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</si>
  <si>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</si>
  <si>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</si>
  <si>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</si>
  <si>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</si>
  <si>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</si>
  <si>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</si>
  <si>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</si>
  <si>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</si>
  <si>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</si>
  <si>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</si>
  <si>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</si>
  <si>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</si>
  <si>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</si>
  <si>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</si>
  <si>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</si>
  <si>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</si>
  <si>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</si>
  <si>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</si>
  <si>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</si>
  <si>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</si>
  <si>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</si>
  <si>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</si>
  <si>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</si>
  <si>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</si>
  <si>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</si>
  <si>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</si>
  <si>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</si>
  <si>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</si>
  <si>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</si>
  <si>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</si>
  <si>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</si>
  <si>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</si>
  <si>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</si>
  <si>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</si>
  <si>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</si>
  <si>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</si>
  <si>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</si>
  <si>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</si>
  <si>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</si>
  <si>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</si>
  <si>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</si>
  <si>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</si>
  <si>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</si>
  <si>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</si>
  <si>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</si>
  <si>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</si>
  <si>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</si>
  <si>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</si>
  <si>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</si>
  <si>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</si>
  <si>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</si>
  <si>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</si>
  <si>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</si>
  <si>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</si>
  <si>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</si>
  <si>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</si>
  <si>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</si>
  <si>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</si>
  <si>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</si>
  <si>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</si>
  <si>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</si>
  <si>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</si>
  <si>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</si>
  <si>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</si>
  <si>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</si>
  <si>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</si>
  <si>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</si>
  <si>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</si>
  <si>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</si>
  <si>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</si>
  <si>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</si>
  <si>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</si>
  <si>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</si>
  <si>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</si>
  <si>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</si>
  <si>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</si>
  <si>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</si>
  <si>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</si>
  <si>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</si>
  <si>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</si>
  <si>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</si>
  <si>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</si>
  <si>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</si>
  <si>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</si>
  <si>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</si>
  <si>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</si>
  <si>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</si>
  <si>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</si>
  <si>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</si>
  <si>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</si>
  <si>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</si>
  <si>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</si>
  <si>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</si>
  <si>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</si>
  <si>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</si>
  <si>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</si>
  <si>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</si>
  <si>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</si>
  <si>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</si>
  <si>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</si>
  <si>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</si>
  <si>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</si>
  <si>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</si>
  <si>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</si>
  <si>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</si>
  <si>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</si>
  <si>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</si>
  <si>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</si>
  <si>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</si>
  <si>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</si>
  <si>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</si>
  <si>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</si>
  <si>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</si>
  <si>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</si>
  <si>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</si>
  <si>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</si>
  <si>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</si>
  <si>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</si>
  <si>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</si>
  <si>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</si>
  <si>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</si>
  <si>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</si>
  <si>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</si>
  <si>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</si>
  <si>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</si>
  <si>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</si>
  <si>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</si>
  <si>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</si>
  <si>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</si>
  <si>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</si>
  <si>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</si>
  <si>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</si>
  <si>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</si>
  <si>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</si>
  <si>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</si>
  <si>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</si>
  <si>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</si>
  <si>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</si>
  <si>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</si>
  <si>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</si>
  <si>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</si>
  <si>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</si>
  <si>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</si>
  <si>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</si>
  <si>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</si>
  <si>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</si>
  <si>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</si>
  <si>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</si>
  <si>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</si>
  <si>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</si>
  <si>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</si>
  <si>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</si>
  <si>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</si>
  <si>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</si>
  <si>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</si>
  <si>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</si>
  <si>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</si>
  <si>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</si>
  <si>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</si>
  <si>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</si>
  <si>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</si>
  <si>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</si>
  <si>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</si>
  <si>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</si>
  <si>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</si>
  <si>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</si>
  <si>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</si>
  <si>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</si>
  <si>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</si>
  <si>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</si>
  <si>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</si>
  <si>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</si>
  <si>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</si>
  <si>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</si>
  <si>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</si>
  <si>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</si>
  <si>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</si>
  <si>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</si>
  <si>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</si>
  <si>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</si>
  <si>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</si>
  <si>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</si>
  <si>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</si>
  <si>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</si>
  <si>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</si>
  <si>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</si>
  <si>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</si>
  <si>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</si>
  <si>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</si>
  <si>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</si>
  <si>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</si>
  <si>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</si>
  <si>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</si>
  <si>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</si>
  <si>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</si>
  <si>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</si>
  <si>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</si>
  <si>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</si>
  <si>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</si>
  <si>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</si>
  <si>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</si>
  <si>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</si>
  <si>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</si>
  <si>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</si>
  <si>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</si>
  <si>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</si>
  <si>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</si>
  <si>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</si>
  <si>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</si>
  <si>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</si>
  <si>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</si>
  <si>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</si>
  <si>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</si>
  <si>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</si>
  <si>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</si>
  <si>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</si>
  <si>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</si>
  <si>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</si>
  <si>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</si>
  <si>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</si>
  <si>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</si>
  <si>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</si>
  <si>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</si>
  <si>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</si>
  <si>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</si>
  <si>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</si>
  <si>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</si>
  <si>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</si>
  <si>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</si>
  <si>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</si>
  <si>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</si>
  <si>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</si>
  <si>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</si>
  <si>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</si>
  <si>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</si>
  <si>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</si>
  <si>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</si>
  <si>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</si>
  <si>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</si>
  <si>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</si>
  <si>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</si>
  <si>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</si>
  <si>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</si>
  <si>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</si>
  <si>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</si>
  <si>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</si>
  <si>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</si>
  <si>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</si>
  <si>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</si>
  <si>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</si>
  <si>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</si>
  <si>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</si>
  <si>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</si>
  <si>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</si>
  <si>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</si>
  <si>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</si>
  <si>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</si>
  <si>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</si>
  <si>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</si>
  <si>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</si>
  <si>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</si>
  <si>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</si>
  <si>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</si>
  <si>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</si>
  <si>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</si>
  <si>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</si>
  <si>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</si>
  <si>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</si>
  <si>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</si>
  <si>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</si>
  <si>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</si>
  <si>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</si>
  <si>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</si>
  <si>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</si>
  <si>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</si>
  <si>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</si>
  <si>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</si>
  <si>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</si>
  <si>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</si>
  <si>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</si>
  <si>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</si>
  <si>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</si>
  <si>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</si>
  <si>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</si>
  <si>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</si>
  <si>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</si>
  <si>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</si>
  <si>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</si>
  <si>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</si>
  <si>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</si>
  <si>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</si>
  <si>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</si>
  <si>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</si>
  <si>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</si>
  <si>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</si>
  <si>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</si>
  <si>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</si>
  <si>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</si>
  <si>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</si>
  <si>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</si>
  <si>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</si>
  <si>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</si>
  <si>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</si>
  <si>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</si>
  <si>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</si>
  <si>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</si>
  <si>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</si>
  <si>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</si>
  <si>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</si>
  <si>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</si>
  <si>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</si>
  <si>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</si>
  <si>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</si>
  <si>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</si>
  <si>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</si>
  <si>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</si>
  <si>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</si>
  <si>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</si>
  <si>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</si>
  <si>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</si>
  <si>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</si>
  <si>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</si>
  <si>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</si>
  <si>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</si>
  <si>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</si>
  <si>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</si>
  <si>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</si>
  <si>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</si>
  <si>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</si>
  <si>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</si>
  <si>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</si>
  <si>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</si>
  <si>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</si>
  <si>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</si>
  <si>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</si>
  <si>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</si>
  <si>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</si>
  <si>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</si>
  <si>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</si>
  <si>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</si>
  <si>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</si>
  <si>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</si>
  <si>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</si>
  <si>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</si>
  <si>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</si>
  <si>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</si>
  <si>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</si>
  <si>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</si>
  <si>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</si>
  <si>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</si>
  <si>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</si>
  <si>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</si>
  <si>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</si>
  <si>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</si>
  <si>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</si>
  <si>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</si>
  <si>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</si>
  <si>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</si>
  <si>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</si>
  <si>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</si>
  <si>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</si>
  <si>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</si>
  <si>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</si>
  <si>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</si>
  <si>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</si>
  <si>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</si>
  <si>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</si>
  <si>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</si>
  <si>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</si>
  <si>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</si>
  <si>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</si>
  <si>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</si>
  <si>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</si>
  <si>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</si>
  <si>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</si>
  <si>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</si>
  <si>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</si>
  <si>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</si>
  <si>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</si>
  <si>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</si>
  <si>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</si>
  <si>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</si>
  <si>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</si>
  <si>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</si>
  <si>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</si>
  <si>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</si>
  <si>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</si>
  <si>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</si>
  <si>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</si>
  <si>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</si>
  <si>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</si>
  <si>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</si>
  <si>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</si>
  <si>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</si>
  <si>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</si>
  <si>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</si>
  <si>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</si>
  <si>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</si>
  <si>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</si>
  <si>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</si>
  <si>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</si>
  <si>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</si>
  <si>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</si>
  <si>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</si>
  <si>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</si>
  <si>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</si>
  <si>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</si>
  <si>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</si>
  <si>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</si>
  <si>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</si>
  <si>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</si>
  <si>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</si>
  <si>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</si>
  <si>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</si>
  <si>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</si>
  <si>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</si>
  <si>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</si>
  <si>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</si>
  <si>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</si>
  <si>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</si>
  <si>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</si>
  <si>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</si>
  <si>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</si>
  <si>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</si>
  <si>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</si>
  <si>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</si>
  <si>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</si>
  <si>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</si>
  <si>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</si>
  <si>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</si>
  <si>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</si>
  <si>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</si>
  <si>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</si>
  <si>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</si>
  <si>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</si>
  <si>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</si>
  <si>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</si>
  <si>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</si>
  <si>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</si>
  <si>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</si>
  <si>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</si>
  <si>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</si>
  <si>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</si>
  <si>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</si>
  <si>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</si>
  <si>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</si>
  <si>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</si>
  <si>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</si>
  <si>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</si>
  <si>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</si>
  <si>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</si>
  <si>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</si>
  <si>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</si>
  <si>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</si>
  <si>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</si>
  <si>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</si>
  <si>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</si>
  <si>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</si>
  <si>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</si>
  <si>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</si>
  <si>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</si>
  <si>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</si>
  <si>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</si>
  <si>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</si>
  <si>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</si>
  <si>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</si>
  <si>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</si>
  <si>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</si>
  <si>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</si>
  <si>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</si>
  <si>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</si>
  <si>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</si>
  <si>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</si>
  <si>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</si>
  <si>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</si>
  <si>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</si>
  <si>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</si>
  <si>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</si>
  <si>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</si>
  <si>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</si>
  <si>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</si>
  <si>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</si>
  <si>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</si>
  <si>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</si>
  <si>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</si>
  <si>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</si>
  <si>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</si>
  <si>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</si>
  <si>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</si>
  <si>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</si>
  <si>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</si>
  <si>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</si>
  <si>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</si>
  <si>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</si>
  <si>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</si>
  <si>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</si>
  <si>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</si>
  <si>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</si>
  <si>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</si>
  <si>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</si>
  <si>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</si>
  <si>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</si>
  <si>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</si>
  <si>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</si>
  <si>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</si>
  <si>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</si>
  <si>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</si>
  <si>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</si>
  <si>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</si>
  <si>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</si>
  <si>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</si>
  <si>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</si>
  <si>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</si>
  <si>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</si>
  <si>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</si>
  <si>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</si>
  <si>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</si>
  <si>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</si>
  <si>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</si>
  <si>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</si>
  <si>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</si>
  <si>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</si>
  <si>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</si>
  <si>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</si>
  <si>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</si>
  <si>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</si>
  <si>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</si>
  <si>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</si>
  <si>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</si>
  <si>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</si>
  <si>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</si>
  <si>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</si>
  <si>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</si>
  <si>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</si>
  <si>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</si>
  <si>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</si>
  <si>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</si>
  <si>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</si>
  <si>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</si>
  <si>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</si>
  <si>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</si>
  <si>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</si>
  <si>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</si>
  <si>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</si>
  <si>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</si>
  <si>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</si>
  <si>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</si>
  <si>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</si>
  <si>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</si>
  <si>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</si>
  <si>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</si>
  <si>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</si>
  <si>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</si>
  <si>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</si>
  <si>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</si>
  <si>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</si>
  <si>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</si>
  <si>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</si>
  <si>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</si>
  <si>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</si>
  <si>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</si>
  <si>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</si>
  <si>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</si>
  <si>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</si>
  <si>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</si>
  <si>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</si>
  <si>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</si>
  <si>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</si>
  <si>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</si>
  <si>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</si>
  <si>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</si>
  <si>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</si>
  <si>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</si>
  <si>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</si>
  <si>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</si>
  <si>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</si>
  <si>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</si>
  <si>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</si>
  <si>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</si>
  <si>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</si>
  <si>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</si>
  <si>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</si>
  <si>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</si>
  <si>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</si>
  <si>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</si>
  <si>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</si>
  <si>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</si>
  <si>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</si>
  <si>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</si>
  <si>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</si>
  <si>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</si>
  <si>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</si>
  <si>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</si>
  <si>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</si>
  <si>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</si>
  <si>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</si>
  <si>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</si>
  <si>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</si>
  <si>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</si>
  <si>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</si>
  <si>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</si>
  <si>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</si>
  <si>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</si>
  <si>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</si>
  <si>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</si>
  <si>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</si>
  <si>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</si>
  <si>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</si>
  <si>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</si>
  <si>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</si>
  <si>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</si>
  <si>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</si>
  <si>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</si>
  <si>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</si>
  <si>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</si>
  <si>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</si>
  <si>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</si>
  <si>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</si>
  <si>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</si>
  <si>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</si>
  <si>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</si>
  <si>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</si>
  <si>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</si>
  <si>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</si>
  <si>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</si>
  <si>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</si>
  <si>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</si>
  <si>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</si>
  <si>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</si>
  <si>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</si>
  <si>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</si>
  <si>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</si>
  <si>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</si>
  <si>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</si>
  <si>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</si>
  <si>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</si>
  <si>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</si>
  <si>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</si>
  <si>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</si>
  <si>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city</t>
  </si>
  <si>
    <t>sales</t>
  </si>
  <si>
    <t>$ 0.00, "K"</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</si>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</sst>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quot;$&quot;\ 0.00,\ &quot;K&quot;"/>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8" xfId="0" applyNumberFormat="1" applyBorder="1"/>
    <xf numFmtId="165" fontId="0" fillId="0" borderId="1"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0" fontId="0" fillId="0" borderId="0" xfId="2"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164" fontId="6" fillId="0" borderId="0" xfId="0" applyNumberFormat="1" applyFont="1" applyAlignment="1">
      <alignment horizontal="center"/>
    </xf>
    <xf numFmtId="0" fontId="0" fillId="0" borderId="4"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5"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2">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bgColor theme="1" tint="0.499984740745262"/>
        </patternFill>
      </fill>
    </dxf>
    <dxf>
      <font>
        <color theme="0"/>
      </font>
      <fill>
        <patternFill>
          <bgColor theme="0" tint="-0.34998626667073579"/>
        </patternFill>
      </fill>
    </dxf>
    <dxf>
      <fill>
        <patternFill>
          <bgColor theme="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1"/>
      <tableStyleElement type="firstRowStripe" dxfId="10"/>
      <tableStyleElement type="secondRowStripe" dxfId="9"/>
    </tableStyle>
    <tableStyle name="Slicer Style 1" pivot="0" table="0" count="1" xr9:uid="{4B11893D-D902-4C41-813F-6C09F976BD34}">
      <tableStyleElement type="wholeTable" dxfId="8"/>
    </tableStyle>
    <tableStyle name="Slicer Style 2" pivot="0" table="0" count="7" xr9:uid="{A01F2B1E-69AF-476A-9225-8C5C0A34BFA0}">
      <tableStyleElement type="wholeTable" dxfId="7"/>
      <tableStyleElement type="headerRow" dxfId="6"/>
    </tableStyle>
  </tableStyles>
  <extLst>
    <ext xmlns:x14="http://schemas.microsoft.com/office/spreadsheetml/2009/9/main" uri="{46F421CA-312F-682f-3DD2-61675219B42D}">
      <x14:dxfs count="5">
        <dxf>
          <fill>
            <patternFill>
              <bgColor theme="7" tint="0.39994506668294322"/>
            </patternFill>
          </fill>
        </dxf>
        <dxf>
          <fill>
            <patternFill>
              <bgColor theme="2" tint="-0.499984740745262"/>
            </patternFill>
          </fill>
        </dxf>
        <dxf>
          <fill>
            <patternFill>
              <bgColor rgb="FF7030A0"/>
            </patternFill>
          </fill>
        </dxf>
        <dxf>
          <fill>
            <patternFill>
              <bgColor theme="0" tint="-0.499984740745262"/>
            </patternFill>
          </fill>
        </dxf>
        <dxf>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73184357541899"/>
          <c:y val="0.31785825273902463"/>
          <c:w val="0.7951582867783985"/>
          <c:h val="0.41725986997845488"/>
        </c:manualLayout>
      </c:layout>
      <c:lineChart>
        <c:grouping val="standard"/>
        <c:varyColors val="0"/>
        <c:ser>
          <c:idx val="0"/>
          <c:order val="0"/>
          <c:tx>
            <c:strRef>
              <c:f>kpi!$B$3</c:f>
              <c:strCache>
                <c:ptCount val="1"/>
                <c:pt idx="0">
                  <c:v>Total</c:v>
                </c:pt>
              </c:strCache>
            </c:strRef>
          </c:tx>
          <c:spPr>
            <a:ln w="28575" cap="rnd">
              <a:solidFill>
                <a:srgbClr val="7030A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65C-4840-A0F4-3F2C7B9E651A}"/>
            </c:ext>
          </c:extLst>
        </c:ser>
        <c:dLbls>
          <c:showLegendKey val="0"/>
          <c:showVal val="0"/>
          <c:showCatName val="0"/>
          <c:showSerName val="0"/>
          <c:showPercent val="0"/>
          <c:showBubbleSize val="0"/>
        </c:dLbls>
        <c:smooth val="0"/>
        <c:axId val="972642928"/>
        <c:axId val="854613568"/>
      </c:lineChart>
      <c:catAx>
        <c:axId val="972642928"/>
        <c:scaling>
          <c:orientation val="minMax"/>
        </c:scaling>
        <c:delete val="1"/>
        <c:axPos val="b"/>
        <c:numFmt formatCode="General" sourceLinked="1"/>
        <c:majorTickMark val="none"/>
        <c:minorTickMark val="none"/>
        <c:tickLblPos val="nextTo"/>
        <c:crossAx val="854613568"/>
        <c:crosses val="autoZero"/>
        <c:auto val="1"/>
        <c:lblAlgn val="ctr"/>
        <c:lblOffset val="100"/>
        <c:noMultiLvlLbl val="0"/>
      </c:catAx>
      <c:valAx>
        <c:axId val="854613568"/>
        <c:scaling>
          <c:orientation val="minMax"/>
        </c:scaling>
        <c:delete val="1"/>
        <c:axPos val="l"/>
        <c:numFmt formatCode="General" sourceLinked="1"/>
        <c:majorTickMark val="none"/>
        <c:minorTickMark val="none"/>
        <c:tickLblPos val="nextTo"/>
        <c:crossAx val="9726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rgbClr val="7030A0"/>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24E-4E88-A4DD-981FA43A8BC0}"/>
            </c:ext>
          </c:extLst>
        </c:ser>
        <c:dLbls>
          <c:showLegendKey val="0"/>
          <c:showVal val="0"/>
          <c:showCatName val="0"/>
          <c:showSerName val="0"/>
          <c:showPercent val="0"/>
          <c:showBubbleSize val="0"/>
        </c:dLbls>
        <c:smooth val="0"/>
        <c:axId val="850502624"/>
        <c:axId val="850503104"/>
      </c:lineChart>
      <c:catAx>
        <c:axId val="850502624"/>
        <c:scaling>
          <c:orientation val="minMax"/>
        </c:scaling>
        <c:delete val="1"/>
        <c:axPos val="b"/>
        <c:numFmt formatCode="General" sourceLinked="1"/>
        <c:majorTickMark val="none"/>
        <c:minorTickMark val="none"/>
        <c:tickLblPos val="nextTo"/>
        <c:crossAx val="850503104"/>
        <c:crosses val="autoZero"/>
        <c:auto val="1"/>
        <c:lblAlgn val="ctr"/>
        <c:lblOffset val="100"/>
        <c:noMultiLvlLbl val="0"/>
      </c:catAx>
      <c:valAx>
        <c:axId val="850503104"/>
        <c:scaling>
          <c:orientation val="minMax"/>
        </c:scaling>
        <c:delete val="1"/>
        <c:axPos val="l"/>
        <c:numFmt formatCode="General" sourceLinked="1"/>
        <c:majorTickMark val="none"/>
        <c:minorTickMark val="none"/>
        <c:tickLblPos val="nextTo"/>
        <c:crossAx val="85050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rgbClr val="7030A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A3A-470E-973F-A0AC6669F29B}"/>
            </c:ext>
          </c:extLst>
        </c:ser>
        <c:dLbls>
          <c:showLegendKey val="0"/>
          <c:showVal val="0"/>
          <c:showCatName val="0"/>
          <c:showSerName val="0"/>
          <c:showPercent val="0"/>
          <c:showBubbleSize val="0"/>
        </c:dLbls>
        <c:smooth val="0"/>
        <c:axId val="899994416"/>
        <c:axId val="899994896"/>
      </c:lineChart>
      <c:catAx>
        <c:axId val="899994416"/>
        <c:scaling>
          <c:orientation val="minMax"/>
        </c:scaling>
        <c:delete val="1"/>
        <c:axPos val="b"/>
        <c:numFmt formatCode="General" sourceLinked="1"/>
        <c:majorTickMark val="none"/>
        <c:minorTickMark val="none"/>
        <c:tickLblPos val="nextTo"/>
        <c:crossAx val="899994896"/>
        <c:crosses val="autoZero"/>
        <c:auto val="1"/>
        <c:lblAlgn val="ctr"/>
        <c:lblOffset val="100"/>
        <c:noMultiLvlLbl val="0"/>
      </c:catAx>
      <c:valAx>
        <c:axId val="899994896"/>
        <c:scaling>
          <c:orientation val="minMax"/>
        </c:scaling>
        <c:delete val="1"/>
        <c:axPos val="l"/>
        <c:numFmt formatCode="General" sourceLinked="1"/>
        <c:majorTickMark val="none"/>
        <c:minorTickMark val="none"/>
        <c:tickLblPos val="nextTo"/>
        <c:crossAx val="89999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rgbClr val="7030A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1E-4495-A55D-5CCCCF6A634E}"/>
            </c:ext>
          </c:extLst>
        </c:ser>
        <c:dLbls>
          <c:showLegendKey val="0"/>
          <c:showVal val="0"/>
          <c:showCatName val="0"/>
          <c:showSerName val="0"/>
          <c:showPercent val="0"/>
          <c:showBubbleSize val="0"/>
        </c:dLbls>
        <c:smooth val="0"/>
        <c:axId val="778486800"/>
        <c:axId val="778488720"/>
      </c:lineChart>
      <c:catAx>
        <c:axId val="778486800"/>
        <c:scaling>
          <c:orientation val="minMax"/>
        </c:scaling>
        <c:delete val="1"/>
        <c:axPos val="b"/>
        <c:numFmt formatCode="General" sourceLinked="1"/>
        <c:majorTickMark val="none"/>
        <c:minorTickMark val="none"/>
        <c:tickLblPos val="nextTo"/>
        <c:crossAx val="778488720"/>
        <c:crosses val="autoZero"/>
        <c:auto val="1"/>
        <c:lblAlgn val="ctr"/>
        <c:lblOffset val="100"/>
        <c:noMultiLvlLbl val="0"/>
      </c:catAx>
      <c:valAx>
        <c:axId val="778488720"/>
        <c:scaling>
          <c:orientation val="minMax"/>
        </c:scaling>
        <c:delete val="1"/>
        <c:axPos val="l"/>
        <c:numFmt formatCode="General" sourceLinked="1"/>
        <c:majorTickMark val="none"/>
        <c:minorTickMark val="none"/>
        <c:tickLblPos val="nextTo"/>
        <c:crossAx val="77848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12603962432877E-2"/>
          <c:y val="4.6483011289924443E-2"/>
          <c:w val="0.89814814814814814"/>
          <c:h val="0.83257229832572299"/>
        </c:manualLayout>
      </c:layout>
      <c:lineChart>
        <c:grouping val="standard"/>
        <c:varyColors val="0"/>
        <c:ser>
          <c:idx val="0"/>
          <c:order val="0"/>
          <c:tx>
            <c:strRef>
              <c:f>kpi!$O$3</c:f>
              <c:strCache>
                <c:ptCount val="1"/>
                <c:pt idx="0">
                  <c:v>Total</c:v>
                </c:pt>
              </c:strCache>
            </c:strRef>
          </c:tx>
          <c:spPr>
            <a:ln w="28575" cap="rnd">
              <a:solidFill>
                <a:srgbClr val="7030A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CA8-4F36-8FE7-0F07D183C75E}"/>
            </c:ext>
          </c:extLst>
        </c:ser>
        <c:dLbls>
          <c:showLegendKey val="0"/>
          <c:showVal val="0"/>
          <c:showCatName val="0"/>
          <c:showSerName val="0"/>
          <c:showPercent val="0"/>
          <c:showBubbleSize val="0"/>
        </c:dLbls>
        <c:smooth val="0"/>
        <c:axId val="977220960"/>
        <c:axId val="977222400"/>
      </c:lineChart>
      <c:catAx>
        <c:axId val="977220960"/>
        <c:scaling>
          <c:orientation val="minMax"/>
        </c:scaling>
        <c:delete val="1"/>
        <c:axPos val="b"/>
        <c:numFmt formatCode="General" sourceLinked="1"/>
        <c:majorTickMark val="none"/>
        <c:minorTickMark val="none"/>
        <c:tickLblPos val="nextTo"/>
        <c:crossAx val="977222400"/>
        <c:crosses val="autoZero"/>
        <c:auto val="1"/>
        <c:lblAlgn val="ctr"/>
        <c:lblOffset val="100"/>
        <c:noMultiLvlLbl val="0"/>
      </c:catAx>
      <c:valAx>
        <c:axId val="977222400"/>
        <c:scaling>
          <c:orientation val="minMax"/>
        </c:scaling>
        <c:delete val="1"/>
        <c:axPos val="l"/>
        <c:numFmt formatCode="General" sourceLinked="1"/>
        <c:majorTickMark val="none"/>
        <c:minorTickMark val="none"/>
        <c:tickLblPos val="nextTo"/>
        <c:crossAx val="9772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rgbClr val="7030A0"/>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5BC-4EC9-9F76-84339CB86CA9}"/>
            </c:ext>
          </c:extLst>
        </c:ser>
        <c:dLbls>
          <c:showLegendKey val="0"/>
          <c:showVal val="0"/>
          <c:showCatName val="0"/>
          <c:showSerName val="0"/>
          <c:showPercent val="0"/>
          <c:showBubbleSize val="0"/>
        </c:dLbls>
        <c:axId val="608417376"/>
        <c:axId val="608416896"/>
      </c:areaChart>
      <c:barChart>
        <c:barDir val="col"/>
        <c:grouping val="clustered"/>
        <c:varyColors val="0"/>
        <c:ser>
          <c:idx val="0"/>
          <c:order val="0"/>
          <c:tx>
            <c:strRef>
              <c:f>COMBO!$B$3</c:f>
              <c:strCache>
                <c:ptCount val="1"/>
                <c:pt idx="0">
                  <c:v>Sum of Sales</c:v>
                </c:pt>
              </c:strCache>
            </c:strRef>
          </c:tx>
          <c:spPr>
            <a:solidFill>
              <a:schemeClr val="bg2"/>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5BC-4EC9-9F76-84339CB86CA9}"/>
            </c:ext>
          </c:extLst>
        </c:ser>
        <c:dLbls>
          <c:showLegendKey val="0"/>
          <c:showVal val="0"/>
          <c:showCatName val="0"/>
          <c:showSerName val="0"/>
          <c:showPercent val="0"/>
          <c:showBubbleSize val="0"/>
        </c:dLbls>
        <c:gapWidth val="100"/>
        <c:overlap val="-27"/>
        <c:axId val="608416416"/>
        <c:axId val="608414016"/>
      </c:barChart>
      <c:catAx>
        <c:axId val="60841641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414016"/>
        <c:crosses val="autoZero"/>
        <c:auto val="1"/>
        <c:lblAlgn val="ctr"/>
        <c:lblOffset val="100"/>
        <c:noMultiLvlLbl val="0"/>
      </c:catAx>
      <c:valAx>
        <c:axId val="608414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8416416"/>
        <c:crosses val="autoZero"/>
        <c:crossBetween val="between"/>
      </c:valAx>
      <c:valAx>
        <c:axId val="6084168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08417376"/>
        <c:crosses val="max"/>
        <c:crossBetween val="between"/>
      </c:valAx>
      <c:catAx>
        <c:axId val="608417376"/>
        <c:scaling>
          <c:orientation val="minMax"/>
        </c:scaling>
        <c:delete val="1"/>
        <c:axPos val="b"/>
        <c:numFmt formatCode="General" sourceLinked="1"/>
        <c:majorTickMark val="out"/>
        <c:minorTickMark val="none"/>
        <c:tickLblPos val="nextTo"/>
        <c:crossAx val="608416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Analysis.xlsx]pie!PivotTable4</c:name>
    <c:fmtId val="8"/>
  </c:pivotSource>
  <c:chart>
    <c:autoTitleDeleted val="1"/>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rgbClr val="FF0000"/>
          </a:solidFill>
          <a:ln w="25400">
            <a:solidFill>
              <a:schemeClr val="lt1"/>
            </a:solidFill>
          </a:ln>
          <a:effectLst/>
          <a:sp3d contourW="25400">
            <a:contourClr>
              <a:schemeClr val="lt1"/>
            </a:contourClr>
          </a:sp3d>
        </c:spPr>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solidFill>
          <a:ln w="25400">
            <a:solidFill>
              <a:schemeClr val="lt1"/>
            </a:solidFill>
          </a:ln>
          <a:effectLst/>
          <a:sp3d contourW="25400">
            <a:contourClr>
              <a:schemeClr val="lt1"/>
            </a:contourClr>
          </a:sp3d>
        </c:spPr>
      </c:pivotFmt>
      <c:pivotFmt>
        <c:idx val="10"/>
        <c:spPr>
          <a:solidFill>
            <a:srgbClr val="7030A0"/>
          </a:solidFill>
          <a:ln w="25400">
            <a:solidFill>
              <a:schemeClr val="lt1"/>
            </a:solidFill>
          </a:ln>
          <a:effectLst/>
          <a:sp3d contourW="25400">
            <a:contourClr>
              <a:schemeClr val="lt1"/>
            </a:contourClr>
          </a:sp3d>
        </c:spPr>
      </c:pivotFmt>
      <c:pivotFmt>
        <c:idx val="11"/>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solidFill>
                <a:schemeClr val="bg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37-45B3-81CC-26124E8F26E0}"/>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37-45B3-81CC-26124E8F26E0}"/>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2037-45B3-81CC-26124E8F26E0}"/>
              </c:ext>
            </c:extLst>
          </c:dPt>
          <c:dLbls>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037-45B3-81CC-26124E8F26E0}"/>
            </c:ext>
          </c:extLst>
        </c:ser>
        <c:dLbls>
          <c:dLblPos val="bestFit"/>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1003359519728"/>
          <c:y val="0.12590235523705251"/>
          <c:w val="0.83139002951112795"/>
          <c:h val="0.84929222615639033"/>
        </c:manualLayout>
      </c:layout>
      <c:barChart>
        <c:barDir val="bar"/>
        <c:grouping val="clustered"/>
        <c:varyColors val="0"/>
        <c:ser>
          <c:idx val="0"/>
          <c:order val="0"/>
          <c:tx>
            <c:strRef>
              <c:f>bar!$B$3</c:f>
              <c:strCache>
                <c:ptCount val="1"/>
                <c:pt idx="0">
                  <c:v>Total</c:v>
                </c:pt>
              </c:strCache>
            </c:strRef>
          </c:tx>
          <c:spPr>
            <a:solidFill>
              <a:schemeClr val="accent4">
                <a:lumMod val="60000"/>
                <a:lumOff val="40000"/>
              </a:schemeClr>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9DC-4E5A-9A86-BFC5EA5F56F4}"/>
            </c:ext>
          </c:extLst>
        </c:ser>
        <c:dLbls>
          <c:dLblPos val="outEnd"/>
          <c:showLegendKey val="0"/>
          <c:showVal val="1"/>
          <c:showCatName val="0"/>
          <c:showSerName val="0"/>
          <c:showPercent val="0"/>
          <c:showBubbleSize val="0"/>
        </c:dLbls>
        <c:gapWidth val="49"/>
        <c:axId val="972643888"/>
        <c:axId val="972640528"/>
      </c:barChart>
      <c:catAx>
        <c:axId val="972643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crossAx val="972640528"/>
        <c:crosses val="autoZero"/>
        <c:auto val="1"/>
        <c:lblAlgn val="ctr"/>
        <c:lblOffset val="100"/>
        <c:noMultiLvlLbl val="0"/>
      </c:catAx>
      <c:valAx>
        <c:axId val="972640528"/>
        <c:scaling>
          <c:orientation val="minMax"/>
        </c:scaling>
        <c:delete val="1"/>
        <c:axPos val="b"/>
        <c:numFmt formatCode="General" sourceLinked="1"/>
        <c:majorTickMark val="out"/>
        <c:minorTickMark val="none"/>
        <c:tickLblPos val="nextTo"/>
        <c:crossAx val="97264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F57-474F-A4DB-DC0E313ECAD2}"/>
            </c:ext>
          </c:extLst>
        </c:ser>
        <c:dLbls>
          <c:showLegendKey val="0"/>
          <c:showVal val="0"/>
          <c:showCatName val="0"/>
          <c:showSerName val="0"/>
          <c:showPercent val="0"/>
          <c:showBubbleSize val="0"/>
        </c:dLbls>
        <c:axId val="608417376"/>
        <c:axId val="608416896"/>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F57-474F-A4DB-DC0E313ECAD2}"/>
            </c:ext>
          </c:extLst>
        </c:ser>
        <c:dLbls>
          <c:showLegendKey val="0"/>
          <c:showVal val="0"/>
          <c:showCatName val="0"/>
          <c:showSerName val="0"/>
          <c:showPercent val="0"/>
          <c:showBubbleSize val="0"/>
        </c:dLbls>
        <c:gapWidth val="219"/>
        <c:overlap val="-27"/>
        <c:axId val="608416416"/>
        <c:axId val="608414016"/>
      </c:barChart>
      <c:catAx>
        <c:axId val="60841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14016"/>
        <c:crosses val="autoZero"/>
        <c:auto val="1"/>
        <c:lblAlgn val="ctr"/>
        <c:lblOffset val="100"/>
        <c:noMultiLvlLbl val="0"/>
      </c:catAx>
      <c:valAx>
        <c:axId val="6084140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16416"/>
        <c:crosses val="autoZero"/>
        <c:crossBetween val="between"/>
      </c:valAx>
      <c:valAx>
        <c:axId val="60841689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417376"/>
        <c:crosses val="max"/>
        <c:crossBetween val="between"/>
      </c:valAx>
      <c:catAx>
        <c:axId val="608417376"/>
        <c:scaling>
          <c:orientation val="minMax"/>
        </c:scaling>
        <c:delete val="1"/>
        <c:axPos val="b"/>
        <c:numFmt formatCode="General" sourceLinked="1"/>
        <c:majorTickMark val="out"/>
        <c:minorTickMark val="none"/>
        <c:tickLblPos val="nextTo"/>
        <c:crossAx val="608416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rgbClr val="FF0000"/>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2-52C9-4CB2-A678-5EF78B752692}"/>
              </c:ext>
            </c:extLst>
          </c:dPt>
          <c:dPt>
            <c:idx val="1"/>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3-52C9-4CB2-A678-5EF78B752692}"/>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52C9-4CB2-A678-5EF78B752692}"/>
              </c:ext>
            </c:extLst>
          </c:dPt>
          <c:dLbls>
            <c:spPr>
              <a:noFill/>
              <a:ln>
                <a:noFill/>
              </a:ln>
              <a:effectLst/>
            </c:spPr>
            <c:txPr>
              <a:bodyPr rot="0" spcFirstLastPara="1" vertOverflow="ellipsis" vert="horz" wrap="square" lIns="38100" tIns="19050" rIns="38100" bIns="19050" anchor="ctr" anchorCtr="1">
                <a:spAutoFit/>
              </a:bodyPr>
              <a:lstStyle/>
              <a:p>
                <a:pPr>
                  <a:defRPr sz="106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2C9-4CB2-A678-5EF78B75269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69D-4479-8C04-6CD7E538FE8B}"/>
            </c:ext>
          </c:extLst>
        </c:ser>
        <c:dLbls>
          <c:showLegendKey val="0"/>
          <c:showVal val="0"/>
          <c:showCatName val="0"/>
          <c:showSerName val="0"/>
          <c:showPercent val="0"/>
          <c:showBubbleSize val="0"/>
        </c:dLbls>
        <c:smooth val="0"/>
        <c:axId val="972642928"/>
        <c:axId val="854613568"/>
      </c:lineChart>
      <c:catAx>
        <c:axId val="972642928"/>
        <c:scaling>
          <c:orientation val="minMax"/>
        </c:scaling>
        <c:delete val="1"/>
        <c:axPos val="b"/>
        <c:numFmt formatCode="General" sourceLinked="1"/>
        <c:majorTickMark val="none"/>
        <c:minorTickMark val="none"/>
        <c:tickLblPos val="nextTo"/>
        <c:crossAx val="854613568"/>
        <c:crosses val="autoZero"/>
        <c:auto val="1"/>
        <c:lblAlgn val="ctr"/>
        <c:lblOffset val="100"/>
        <c:noMultiLvlLbl val="0"/>
      </c:catAx>
      <c:valAx>
        <c:axId val="854613568"/>
        <c:scaling>
          <c:orientation val="minMax"/>
        </c:scaling>
        <c:delete val="1"/>
        <c:axPos val="l"/>
        <c:numFmt formatCode="General" sourceLinked="1"/>
        <c:majorTickMark val="none"/>
        <c:minorTickMark val="none"/>
        <c:tickLblPos val="nextTo"/>
        <c:crossAx val="972642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5B5-441F-BD8A-6B7A151BBBFC}"/>
            </c:ext>
          </c:extLst>
        </c:ser>
        <c:dLbls>
          <c:showLegendKey val="0"/>
          <c:showVal val="0"/>
          <c:showCatName val="0"/>
          <c:showSerName val="0"/>
          <c:showPercent val="0"/>
          <c:showBubbleSize val="0"/>
        </c:dLbls>
        <c:smooth val="0"/>
        <c:axId val="850502624"/>
        <c:axId val="850503104"/>
      </c:lineChart>
      <c:catAx>
        <c:axId val="850502624"/>
        <c:scaling>
          <c:orientation val="minMax"/>
        </c:scaling>
        <c:delete val="1"/>
        <c:axPos val="b"/>
        <c:numFmt formatCode="General" sourceLinked="1"/>
        <c:majorTickMark val="none"/>
        <c:minorTickMark val="none"/>
        <c:tickLblPos val="nextTo"/>
        <c:crossAx val="850503104"/>
        <c:crosses val="autoZero"/>
        <c:auto val="1"/>
        <c:lblAlgn val="ctr"/>
        <c:lblOffset val="100"/>
        <c:noMultiLvlLbl val="0"/>
      </c:catAx>
      <c:valAx>
        <c:axId val="850503104"/>
        <c:scaling>
          <c:orientation val="minMax"/>
        </c:scaling>
        <c:delete val="1"/>
        <c:axPos val="l"/>
        <c:numFmt formatCode="General" sourceLinked="1"/>
        <c:majorTickMark val="none"/>
        <c:minorTickMark val="none"/>
        <c:tickLblPos val="nextTo"/>
        <c:crossAx val="85050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C30-41B6-BA40-B62CC6F1577E}"/>
            </c:ext>
          </c:extLst>
        </c:ser>
        <c:dLbls>
          <c:showLegendKey val="0"/>
          <c:showVal val="0"/>
          <c:showCatName val="0"/>
          <c:showSerName val="0"/>
          <c:showPercent val="0"/>
          <c:showBubbleSize val="0"/>
        </c:dLbls>
        <c:smooth val="0"/>
        <c:axId val="899994416"/>
        <c:axId val="899994896"/>
      </c:lineChart>
      <c:catAx>
        <c:axId val="899994416"/>
        <c:scaling>
          <c:orientation val="minMax"/>
        </c:scaling>
        <c:delete val="1"/>
        <c:axPos val="b"/>
        <c:numFmt formatCode="General" sourceLinked="1"/>
        <c:majorTickMark val="none"/>
        <c:minorTickMark val="none"/>
        <c:tickLblPos val="nextTo"/>
        <c:crossAx val="899994896"/>
        <c:crosses val="autoZero"/>
        <c:auto val="1"/>
        <c:lblAlgn val="ctr"/>
        <c:lblOffset val="100"/>
        <c:noMultiLvlLbl val="0"/>
      </c:catAx>
      <c:valAx>
        <c:axId val="899994896"/>
        <c:scaling>
          <c:orientation val="minMax"/>
        </c:scaling>
        <c:delete val="1"/>
        <c:axPos val="l"/>
        <c:numFmt formatCode="General" sourceLinked="1"/>
        <c:majorTickMark val="none"/>
        <c:minorTickMark val="none"/>
        <c:tickLblPos val="nextTo"/>
        <c:crossAx val="89999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4E8-463C-8CE8-E1F4C9F9A1E3}"/>
            </c:ext>
          </c:extLst>
        </c:ser>
        <c:dLbls>
          <c:showLegendKey val="0"/>
          <c:showVal val="0"/>
          <c:showCatName val="0"/>
          <c:showSerName val="0"/>
          <c:showPercent val="0"/>
          <c:showBubbleSize val="0"/>
        </c:dLbls>
        <c:smooth val="0"/>
        <c:axId val="778486800"/>
        <c:axId val="778488720"/>
      </c:lineChart>
      <c:catAx>
        <c:axId val="778486800"/>
        <c:scaling>
          <c:orientation val="minMax"/>
        </c:scaling>
        <c:delete val="1"/>
        <c:axPos val="b"/>
        <c:numFmt formatCode="General" sourceLinked="1"/>
        <c:majorTickMark val="none"/>
        <c:minorTickMark val="none"/>
        <c:tickLblPos val="nextTo"/>
        <c:crossAx val="778488720"/>
        <c:crosses val="autoZero"/>
        <c:auto val="1"/>
        <c:lblAlgn val="ctr"/>
        <c:lblOffset val="100"/>
        <c:noMultiLvlLbl val="0"/>
      </c:catAx>
      <c:valAx>
        <c:axId val="778488720"/>
        <c:scaling>
          <c:orientation val="minMax"/>
        </c:scaling>
        <c:delete val="1"/>
        <c:axPos val="l"/>
        <c:numFmt formatCode="General" sourceLinked="1"/>
        <c:majorTickMark val="none"/>
        <c:minorTickMark val="none"/>
        <c:tickLblPos val="nextTo"/>
        <c:crossAx val="77848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07407407407406E-2"/>
          <c:y val="0.13724730679407351"/>
          <c:w val="0.89814814814814814"/>
          <c:h val="0.83257229832572299"/>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36E-4FEC-99FD-5EDCA4EA0C59}"/>
            </c:ext>
          </c:extLst>
        </c:ser>
        <c:dLbls>
          <c:showLegendKey val="0"/>
          <c:showVal val="0"/>
          <c:showCatName val="0"/>
          <c:showSerName val="0"/>
          <c:showPercent val="0"/>
          <c:showBubbleSize val="0"/>
        </c:dLbls>
        <c:smooth val="0"/>
        <c:axId val="977220960"/>
        <c:axId val="977222400"/>
      </c:lineChart>
      <c:catAx>
        <c:axId val="977220960"/>
        <c:scaling>
          <c:orientation val="minMax"/>
        </c:scaling>
        <c:delete val="1"/>
        <c:axPos val="b"/>
        <c:numFmt formatCode="General" sourceLinked="1"/>
        <c:majorTickMark val="none"/>
        <c:minorTickMark val="none"/>
        <c:tickLblPos val="nextTo"/>
        <c:crossAx val="977222400"/>
        <c:crosses val="autoZero"/>
        <c:auto val="1"/>
        <c:lblAlgn val="ctr"/>
        <c:lblOffset val="100"/>
        <c:noMultiLvlLbl val="0"/>
      </c:catAx>
      <c:valAx>
        <c:axId val="977222400"/>
        <c:scaling>
          <c:orientation val="minMax"/>
        </c:scaling>
        <c:delete val="1"/>
        <c:axPos val="l"/>
        <c:numFmt formatCode="General" sourceLinked="1"/>
        <c:majorTickMark val="none"/>
        <c:minorTickMark val="none"/>
        <c:tickLblPos val="nextTo"/>
        <c:crossAx val="977220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chemeClr val="accent1"/>
            </a:solidFill>
            <a:ln>
              <a:noFill/>
            </a:ln>
            <a:effectLst/>
          </c:spPr>
          <c:invertIfNegative val="0"/>
          <c:cat>
            <c:strRef>
              <c:f>bar!$A$4:$A$9</c:f>
              <c:strCache>
                <c:ptCount val="5"/>
                <c:pt idx="0">
                  <c:v>Binders</c:v>
                </c:pt>
                <c:pt idx="1">
                  <c:v>Tables</c:v>
                </c:pt>
                <c:pt idx="2">
                  <c:v>Storage</c:v>
                </c:pt>
                <c:pt idx="3">
                  <c:v>Chairs</c:v>
                </c:pt>
                <c:pt idx="4">
                  <c:v>Phones</c:v>
                </c:pt>
              </c:strCache>
            </c:strRef>
          </c:cat>
          <c:val>
            <c:numRef>
              <c:f>bar!$B$4:$B$9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0C-4877-B937-6E23B2A3F7D1}"/>
            </c:ext>
          </c:extLst>
        </c:ser>
        <c:dLbls>
          <c:showLegendKey val="0"/>
          <c:showVal val="0"/>
          <c:showCatName val="0"/>
          <c:showSerName val="0"/>
          <c:showPercent val="0"/>
          <c:showBubbleSize val="0"/>
        </c:dLbls>
        <c:gapWidth val="182"/>
        <c:axId val="972643888"/>
        <c:axId val="972640528"/>
      </c:barChart>
      <c:catAx>
        <c:axId val="972643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640528"/>
        <c:crosses val="autoZero"/>
        <c:auto val="1"/>
        <c:lblAlgn val="ctr"/>
        <c:lblOffset val="100"/>
        <c:noMultiLvlLbl val="0"/>
      </c:catAx>
      <c:valAx>
        <c:axId val="972640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643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91C06EF1-8496-4E6F-B7FB-CACB1B953FBE}">
          <cx:tx>
            <cx:txData>
              <cx:f>_xlchart.v1.5</cx:f>
              <cx:v>profit</cx:v>
            </cx:txData>
          </cx:tx>
          <cx:spPr>
            <a:gradFill flip="none" rotWithShape="1">
              <a:gsLst>
                <a:gs pos="0">
                  <a:schemeClr val="bg2">
                    <a:lumMod val="75000"/>
                  </a:schemeClr>
                </a:gs>
                <a:gs pos="46000">
                  <a:schemeClr val="bg2"/>
                </a:gs>
                <a:gs pos="100000">
                  <a:srgbClr val="7030A0"/>
                </a:gs>
              </a:gsLst>
              <a:path path="circle">
                <a:fillToRect l="50000" t="130000" r="50000" b="-30000"/>
              </a:path>
              <a:tileRect/>
            </a:gradFill>
          </cx:spPr>
          <cx:data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1CC7F67-C120-4419-A423-01F269F2844C}">
          <cx:tx>
            <cx:txData>
              <cx:f>_xlchart.v5.2</cx:f>
              <cx:v>sales</cx:v>
            </cx:txData>
          </cx:tx>
          <cx:spPr>
            <a:ln>
              <a:solidFill>
                <a:srgbClr val="7030A0">
                  <a:alpha val="97000"/>
                </a:srgbClr>
              </a:solidFill>
            </a:ln>
          </cx:spPr>
          <cx:dataId val="0"/>
          <cx:layoutPr>
            <cx:geography cultureLanguage="en-US" cultureRegion="US" attribution="Powered by Bing">
              <cx:geoCache provider="{E9337A44-BEBE-4D9F-B70C-5C5E7DAFC167}">
                <cx:binary>1H1pc9vGtu1fcfnzg9Iz0KdOblXAQZJlybZkO4m/oGhJwYzGPP36uyBSjoTQkk4d3VdFJmWWCDaw
e6/e8+7mv6/7f10nt5vyTZ8mWfWv6/7Xt0Fd5//65ZfqOrhNN9VRGl6XpjJ/1UfXJv3F/PVXeH37
y0256cLM/4URKn65DjZlfdu//Z9/427+rXlvrjd1aLJPzW05XN5WTVJXT1zbe+nN5iYNs2VY1WV4
XdNf3/6WbL5v0s3bN7dZHdbD5yG//fXtoy+9ffPL/Fb/eOybBJTVzQ3GcnZkKyWYIprcvfjbN4nJ
/N1ly1FHjiCcM8L09nX/7ItNivEvIOiOnM3NTXlbVZjQ3fuDgY+ox+fv3765Nk1WT0zzwb9f337J
wvr25s1Vvalvq7dvwsostl9YmGkKX67u5vzLY7b/z79nH4ALs08eIDNn2XOX/gHM8jbZdJvy9p47
r4CMPiLEsRXj8gfnHyJjyyOhHCU4dbbX5f2zt8i8hKL90Pw9cobNcnWQ2Px+W9VvvoalH2bha4qO
cwTBkTYQ2IoOnYkOOVKU21yT3XWI1lZstwC9mKz9KM2Gz6D6/etBQnVx27052aR5FYSvKUuCHylH
Kqq53KvlbHokbYiavteC7DFULyZrP1Sz4TOoLk4OFKrv5aaKX1GgBFBgNkTGVluUgMJDjaf1kUOJ
DUPkbK/PNN7F7fMU/Qyg+5FzbA5T4917DG/MX28WJmnS76+s+DQRtkO5eAyQbR8RCilSfGeScP2h
xvtPydoP1v67zIBbLg5SqI5vDczUK8oU/DslHOYI/RMjxY+EENwWZCdTMyP1AoL2o/Rj4AyY498O
EpjFJgn/MuXrOhD2EZNCKU13vvfMgaBUw4OwoRIF3ed7v4ym/fA8HDtDaHGYCP1WhqPJXlN0xBHT
nDGHii337cfajlJ6hNBJaiW39grwPdR2LyBoPzY/Bs6A+e3bYYqOSUy5uTH33HmF0Mg5gg8gJRFs
r+dNiTySMFBczbQZbOGzpOzH5O+RM1AWHw4SlA9B+IqACHIkqJRcaHuvf+0gy0DgfDtsp8j0/WLY
hkLPUbMfk+2oGR4fDtWbbjc3r6m89BGXSgjJyVZ5OXPlpY4UEHNsZ2v4Z8rr4vY5evZjcj9uhsrF
YYajv5XxJqs21f1qfQXVJY7gGzuE011WZ4aLZkeCa8iS3B/jvISi/cj8PXKGzW+XB6nBzjdhdvt6
wAh5xOGLQWB2wMysvdJHjCoqiL3zBmaxzbPk7EdlN2wGyflhhp0Lk2W313V43dSvCMyUm5FU8vvc
DTTVw6yADdvCEeFQNksHvJCa/bg8GjxDZ/H5MAUmrKrp/zwPXw+dqX7AkKZ27pPUsOwP0XEQwkjF
4KntXDV1/+yt5T9/GVH7QXo0eAbS+dVBgrSGgxq+piPAnCOppaSMz5GBpXFsLpjDf/hsD8OXF1Cy
H5UfA2eIrA+zsvP5Fkqtqm5f0dZwiaIa0phk53uRWaITRTcuOHIDP0lHv4ik/eA8GDqD5/PFQQrM
6c0meM1IRhwheYkk833KZeafUSqg0DS3odEea7JnCdkPyG7YDIzT5UGC8fW2TE32msZfHBFbMvyH
SP6hXYHVV4oprRy+t/r5Akr24/Fj4AyRr4dp9E+TJMxM+IoRDGJ9CukQSL/sjSxh8alwFIL9e5dg
JicvoGg/NH/PZYbN6WFalv+DkrR9BEsPu6LFD5v+SGpQsta27Yj7xNnMZX4JRfux+XvkDJuvvx2k
JjvNbsLNq2aT9RHy/NpGiXn3eqzQYPMRwzhE6V2JWszE5nmC9iPzYyYzYE4P095/qTfBPWdeIR2D
NBmbCs5sx/WZJ3aX47cdxpiaBS7P0bEfjO2oGRJfDtS0mO4VE5aCwdILhXaa/apL86MJIkXJ7voM
j9NnqNmPx3bUDI/Tw1RZ55tySDbZzStKB+os6MhARuyxrrIV0vmwM1zvcmFwzh6Gji+hZD8ef4+c
YXK+PEgz8t40YfXKhoQcabTBEIV2pu3rMTiaIsNMobKcnaWZGZIXkbQfnQdDZ/C8P0yROXvt7L6D
nIpAh5K9q4PRGTYOoksCK/8gyfxQcJ6nZz8w9+NmqJwdZg7sDCxpruPhXqm8gpmHXww9xtAw+xgQ
R8LrAlhCqK0szYTlJaT8BJIfk5iD8udBarKph/FPU8avBwosPiwIE1Nz+d1rHuLLIySOCdo2d1Zm
ZvFfQtF+bP4eOcPm4nCxeXdbVrevKDJTmI/WZS3vu5tnnrGNPBiy/tj6sLNCM8mZePw8TT/H537s
HKF3Byk955uq2lwHTXVb16+Zi2FH6A9D9569y+HP7A36mhWR2L7hoJr50NC8mJ79AM2GzzA6P0xn
4PNt/6qVfor9GdwRDt3feYluZg7VB1dht7MGpukhRM+Ssx+a3bAZJJ//OEixuQyww+fNafW6YQ36
zBVzmJa7LmU9cwqm3QAUpZmpt+/uNQtvXkrVfoAej57hdHl6kDidh9dB6G+y+xX833tsAn0yUGsa
XeZbDGYYwXGDzkM6bUqqTa+Zc/ASivbj8/fIGTbnh4nN7xtspsn82rwmOjb6/SiXtgMAptesWYYy
ciTRfuYQsVV+sEsPddvLaNqPz8OxM4R+P0zDcx5OFWZTb+6Z9AriM1WQNUUr2a6NDAA8LARocUQ1
Cv9ob75/6H0/xgto2Q/Mg2nMcDk/zFTz1F5imjK859B/DwtH/K9stPbtxGJe+J+6/2wbbcv3pukf
Wu15in4Gzv3IOTaH2b98jjLzq9ZnBPYuocWMamyF2ReNUoJOJoHqmpp2PT1UZi8g5SeY3M9hDsnn
g3QCpojv/LYPr1+xHYOLI8GwI5CK3ZbAWY6AEnVECXoAiDMzMS+jZj8wD8fOsLk4P0hsrkxTB28W
m9KgHeAV7QznR5qgDMDug5wZPg5BMhp7y1BH2zoKM4X2crr2IzUfP0PranGQaF2Y8v8GLWyL4ehd
+rEpYOa22WjdcLAnQKmdtM3Qejld+9Gaj5+hdXGYaG3X4HITv64HB83HkfrEvvSt5Mywgl99xDiB
k6dm9uil9OzH6PHoGUJXy4OUpw9xgibBVz02BZLkcFQNdm0DZO5fo+AAs0TIPXr6sc/wEor24/P3
yBk2H84OE5vy1n/V0BQWCRoMDWi7ig44/zDy2YamMEh85jB8eJaQnwCyGzeH4/Ig4fiIbudqSNrN
q+50RjHB0djovAtGyVxccHCAwx1nKptuld0sF/pSqvYj9Hj0DKePvx0kTr+H1bXJqvA1kzqo6KCZ
VnKcBbV9PZYcNHaihIq9BHr/hoEXkbQfoQdDZ/D8fqBJt8Hg4C7/Xun/95mDqViKJCdTP9k3iHNR
kHGj2PBJdujdP3t32NDzBP0EmvuBc2D+PEi52bqgr+6sIR+KYg/inF03+tzowFlDhwGybffV0sfo
vJSq/RA9Hj3D6eIwXLbrJ49826ZbtlL06Jv/6Wl3Gm4Z0tZoKnis21CMQ1sO6nH33YezyGd2BN3P
6dmP0Gz4oyn8fzrf7udn3/04HnC5qTeru3MFHxx/9/TVu+nisMPZ0Dc/Z9Du0unNr2+ZQOTy47TC
6Ra7i1uVNWPa9pY/xt1uqvrXt5ZSR9rmHH2jOO0BCW8C4Dqc9/brWxTG75vhucQxKw58imwKrH99
iwIfx/kQyLPuto1WU3oEQ9DviG1XkFGKQ1c0Tl75cZrjR5MM8FN/cGP395usST+aMKsrHKWI3Ee+
/dpE5fREOJsaZ8AxG7KPLaq4fr25hF3At+n/S2hUZrSL5a1DvbrRK5aL3EoWJG/D8auUTR5vhFXK
ap0VQzWIZc16GfQLy3jku5+VIrMWhvWx/U4HcmiWsbay4qTTaVKdJzLNrcE1cS/z7zKuo94swask
4gvftgW9tXszNJdJ0NvJxnFk7l3zlBfqwldhkXM3pWEFUkQuy/RDQEndZUs/kWWcu6aTafqe2kMB
kv00pcMZS3kW/WVVrcGYB5DuYRKi2Ec8QocJExqlosk9BLuwIh7yyKZp2AQqcG69zmRRcVKnIhEn
iWir0j4ZK78Ou8UY5jicJyFeyLz104+nKHc8fj7S7VNjGEcOEb3Ferr+AKMx4k6liApvIhrzOFzU
hkseuFozq4jWZd/5Zb0sg9oXgWsJa8yzj53gQ8UWVIyq4+9qFWRV7BpT8JJeoOZc4NrTRDJEJg+J
dIR0HIaFqaRwODJts4VU8CwdTZSxL04d8CJf17mfV+FxbfGm9lw+4GScr+ikGghde0FvefUCfsRQ
FG6ZFzjhwAooQKS9nD4yRYxD3RId2eIk7JIeHxVDZ9SFV/T4VhjwCrcZ/FRV69iyS77OnbLl1WLo
stwMsDY/JHoP/JCo+dQ0jhFjlKEpUmJX0WxqdR9TO2nM8IX7bdzFbl0Wqr0ckzE01zVxYpa5Q22K
8avNMquN3dQyNC1PepUm/rAaU0Vrf6251XRfIBcl2NHZEafZO96OWLNZaOm+PRZdkuNS1YQKs2Z5
B4xqnQZ4YFh7BH9BwihYkfoCrKhrO7DqhUyaaOzcQLMIf23544e9mc7Ee4oJ2HTzGF6FPhB0jUoH
SodAWTxeg7QbhRpUYX1uU9vYxdqMoZ1csMDp23gBvRL42XMrarrlA9XkwFkR2E/PCFQg+hzmYkci
4wmV9/bnqqFYIfWAtqXwuBhr8EdEuTBy5XWW6StXJXwAw5PWy+JNCvMJLnVln9QfbVU5XrT2auG0
lzV267WXJSLxeNOnlsQnfVapix1sftFlYGWfOBm0z1iRCQ4/7icgrCikeNNDpNtLYlIDSmQcY03H
qp601NPcFpr/Y/K2QgoUzhgO1prU/GN+c2lVlk/64XMQDCrx3LqJeb7wOuJFF4qNohxWRVCq3HE1
YzoK3LIswuIdSRreSzdPg8I6K/3UEudeGth8UXSm969JmJCTzmuEWsZ2ZpIbESVjeZkaleIY4ZEm
3QfRUtKPSyfKtMwXheCiatZdJ532oiwCrzeuSklK33NSUr3MslLTRdTXTem5pneKMXKDrC1Fv/D7
uIUwtGPZDYnbWzIS0Voz2ogrldSD8Bekp03XHOe6C6i3MoPn16d1YBOw0x6Tbhyh1LAU89M+HrzG
Lao8UutW2z5fytTqx8+dMiz82ojE95Zc1IwuBvRpmsFVfl3ppQ5ZFy98mfgnaFCrl4Uh3Xjm6YyQ
Y9rRgK19q3ICsspjk4ovg2z92PqiDen7z33d8/rcqurMuiTCs5sbWSpVfhnt1s+MmxtDg+qT7sck
PvZC2Lb1aISTGlfHhrNgYZdjVTjfaRo52U3ActP2SyyVobjVTd11ZBEnXUWjk9rLCuksm5jIRB17
qRWrC01tK46PW5WzKgluAyfjNbjcU+6U4nzkpsWSHmlZ5cEnBMq1IqssE3lunzbaC4PkfSb7uPBX
UevXXfu+k54fhmvLCBOqS1mXpTlVkQh8Z421onjs5u1IdLlIKifstOtbQhX1MvDKMRpOO7+ygvC4
C9NemUWsOwEF2+ZhI/8wVqNkdYrF0VneouNpBevS5H2Em9QDd3r1IWG2jbd6+6EVhgmu4RQmgceN
phLF97EpNGvfRarMfXZCe8uy7cUQybixj/ssomniStFaQ+cSaYWYjs8ljMqm9wbkCBaRDLT0Pwxd
3uX2x8izoi5Z2zG3WH4aN4N22g8q4jLUbqG1D8Vll7UM4q+273nWeCZEUoFT1lBAZZ9DaxeBPLO4
V9rJexoWIU0+RlEXOd6qi6AI/JUJEV6VC6isiaShtRLCVsQPhrBYkjyOSmeZ1cSS2R/MZxmel0aJ
1l8a3ymKRalsG5xlThPCgiyoCqabgH5eJm5R6J6wpQgqzH6RBzTjah0F3cQxntQx3kwV1NZVltqT
yhdt7Tv2Qne1wQIYM2wPO651meJ7+XaqQS1HsK+IbLxgSyoPT0sC2uIeNJzgobkImPydJv3E50zo
CJ6E1VgloLCy2AnEbVEga1asyzBEj/qic+hgF4vQCWRjAUHRFM3XOsqaMAO/rGA0x0EzCtqfO5E9
kRwC6Xy8UlhZeALHpeK7Z/XTAlOlNSEvBwufJTqdWNO2FF+FiXWKDjS0yC5hjrv5lCXnxXe4WwE+
k31u1FUshaf5QnR6wO1zO6DgxW71eGOlcUs7sqbJefVwx4wGq6ZcsMqOAY6Wo5z+4pWMzzkJS+tq
x2pr+/V7Jm+/p6KBxec2y1MQQDMraL/HocrD8jjM+IBJF2zE6e2uz7gfkitOlG+0K7dAmbGtsdSq
emhK/zSjevCkS+OgHdQHnTYGXGpZmuArLEdDWblwNPda7cZk8AG3n0qGDxPbJ8V3veWgySFB0Gvb
OQUsbIZikZtMdfRkaJwAw8gW2u3yUF6cgD9KhBixknYyTb5XQwBW+LScHhOIQOHDwRTEDr6MViia
+h1myif2bhfS2AwNqMQkp7vQsKwwDgEtx+qq6mAifctQa+xG/GESboS9sojM4uh0xGnVfX7sE4nz
3ldd2BjItI58LMq86oBv2Nqs+E6Vn2H5VNJJp8mXrYflWiGSmW7I2ulNtL6DtyQjkziko5zozxrl
B92XJvETP1xnvoP7BgWnPj+Jq8Gm9RnfrpUwqnRtH+9YrqO2BDl9yGPcBBbA4OFRHsaw8y0tRkW+
wHOLnHaZF1adhQtS+R4eLqMAB3Iu6yT36tOkKwpOXMAUNKe28SdxbmBf8Vk8NCpy1jGcxX54x3WV
9OakFoak6SLRIklb16t8qz6lmjb4flAXFd7gNMrkIi0a/Dukna2+SdJRabkFIrnkoo1rD4FAV0Z4
Og18035Vmddb6cobxmntdxqqPFr3vGDQME4ZJI2zSlKY2HTVW5mnq1OpYar6P4nqI+gbPzEmjk92
wURUJ0EZrZsgyUx+PYgK+yRO8igAO475ncwUxknAsMrrYm/8ygPHdPWXgndBp07q7dR77VdgEc/7
McaMYr+r5EqNhELL1aWY2Ef7fFo12Hc8LXGEoWCEU8UdOEAbNs23DkOGtxILHN8vQhy8aLlhMir1
DYX/ONNuGYSDSs95Tkt8Qw10ku9WNhXWFcEegcIdqUxKb91kRemxU98rRtxj7Dv4Wq6HxEtqnRRS
xHo49mgs1bc0HWKTLeokSQZ5lsZqkqdadCFCMD92aqhKrrwBNq8aoGmiNaL/iXlNyCn4yxonRiQW
JZmP4dgWiVn+2cE986x3nVeVZXiheTTFbKaBuTu3Y4+r+pMYinTwVr0XWUOwVl0uk2qZGQslVtem
nqO+CZ9TTAfGUAP80RIjZqWydDIbqfSm5VaykmLxbTkZ1QauOg9JyNt33ShTz/4Uj01nXZVwpiux
GvNCq2/Qt1hfVpeP4EAkyDQHL88sKP8xLScGJiH8VXjWOjVd/k3pISjod9EnKrlQqsgHby2YqWrr
ry6kUe+tYNF4It0q4XFhLZyE2uVX7Ygurj8Tv4h8f+HJgQf9ZWfDtyludBu2Bfuz8pyqJMdl3LSp
XlhsrOKvo2iYMG4D69C3bk2pgU9p21I3tMEqTyPNFi0+tOzWtTvkJfrlbiZbLIs8GsEeHDY4TNO6
UzdJ0k76Tw/+pE3g/U/CG1bp9I3sLrzxIjZ9Jimx8I3BH6YveryR+EbbZPX0/cTLIco+vEXvYqwH
mq8iCOoklTqdruyWLHxKaCKNSjouVfAD1LdJnVr+ouyHktsuZSVxPjaB7XfG7UgmAPQwepqddkU2
SblvjQLcr5AlwJuAW1afFiPB+hbEAsAEuIGuOESe6dvuQbLUMGkFlop1tY3YsjAa7diNsrwRn+Kt
woqTZrpzgR2dWA1WUlgTjaUqhVimfloYzw0K1VhXTShzzLnukMNp34XMn9y4QPR4ht0mE1nNncBZ
JoYdcT3ZTEKesynJtMy6flqTtjeyOHRlUGVpugqiBNK43jKEKXtSejHqprivqKgVnQWMJ7azejq8
mgX0aCqFfsAKZlBuiqppw93DhEpQY09EH+fsKjBGgWrb93tIQ2egZgtLTBKUtPEkXW1YTLQ//fgp
X/QgsJ0ej0P8UJafzrzC82f5pLLpjdVVtrraqcYI6mniv3QgSU8/Cjn9x4/CWYCE4Fk4MxD/qims
f5A66py4cDy4kvdrhMS9MYsi94T4gMb2aXVrFUygNmEEhI0oBSDbKcenaXmcQkDNB+vHwRl5jkIy
FOt8FtJ6LWdDDdG7Qnsj1Fgo6eSPVxUOAFuNBq7zc3z+5wOxawWJA+VohsMTpvb7h5OPg5LQJCXe
ZdFnMBR+DIt/ag8xZG8n2U9PkJJH3J5myAXy9jbFzg2cAcBnD+yTSPhZnSDI2mqMLhgdLKJB8UHK
dS8qp11HuTeWn5qOD9EybbJJn/MSqsGqRgFD9AxFj1c6KEIoNe205raWqLs5E8UP8B80sTp74MVl
shWqDn4dZLxvYg96PXTaEBAEohkgmZrDOMC1sIKJkCjnRTMu2gKR/Vqm3Eji9lAtwwKqvsDXIR8e
vQgHnF1RLLqynqQm36rZpycxywPZaHnFJJCdnjZZ/jMV0gehxYKSWzfKKls82B/taeEkjpgUcFYi
rfMtlgQu0NPPfcw7AInHaqS8cOwGg8zOUzB5MxjbWNy58RFbVMptSZ5UfwTCY5nvdlHYhB8yDz/R
VLtBYBB9PYPdTHTxeIgBko1MAzf2j4ybL9vQIn3Ab6DcIagL2RElN1uTvtXloUUNPYdxHZqruCJk
hNYOwgRMeZoRj+VoWtEM2yRw2ut0SiJOuZoJbq1CEg1x5l17esxkeWyKPPWGleWlFVyFwSknR/fp
R/5z8jiucdKROCBg6t2crdvADrwkGkh5I1SHAsJ6oGqk8VqWXYPlGzrIDH4rG3AdBvHOmBoytKVe
taEheffMQqCzZBwYgN+SQPoTNQAcvIbd8Y+lyNfwHXReW9/xizA23MS+Dia/Le1NgN+BarpIjGIR
ptXAcrfXyJIXrgxJ0FylOULGRWbRMrtCKjeFiiukKdll2oZZ9f1pnk1W64FZsdEuhD3iBP3fNspD
fG5Wms5zSlKM/fd+K4wESSUwi2w93L7kU4jF4knnZ3Vnprcw95v/lFmUKpyRgtgWrhwXqJo8ZpZT
MIS4lTLfs0RaKA9FKIzAcW4HUsMP5p5ESanyG2R000hmyPWVeVpSeeJY0ZQ8LwIUcqai0jC521k4
Ju2ZgLE26TM5VjpfY0ircmXDqXAYEP6HF9BzFAt0NvLvlccUPKeorvKk+QifOMyzRVcMBYiz7LTF
NQOvHHkvJx4H66rLc++00mUS+Yt0HMlwhnRrhmRxpolCYaORSGFeqlT7Y4pQWPfIHDMrGpDxh5OW
4K5x6MH1ekZM6awEg6ngZ7Zw3ByhOFYbB2rOzA9WZla0WZt/s6WRk+O1jXs8r9Hwp+hoT36dN2y1
59bna+5irRxxBS71Xc1hFWCbnhdoMdfi2JOAQ7+kpjjlc1Iks2UR93GVeoHJv+WI1MpixavYEeeM
Bnw44xXiusLVXpuMX9OgHwbbbYKyK4IFFH6nLv1i9KyTMhXR+LW0GuTsHVRJsEx60aaJPo4bOcFj
Kq6xhIbWRm4/L6N4/DomairZEMRwQCEE9wGQyfRUVtkWpZy074EdlxG8E7caiV87y1xWvForu5mw
i/uporIs7h6vHX9K2jkGaU6U1FCXBOWhhQgtWdS5TFFaqFSGAphuS9peCW7G+n1Zxl7pJklasnRh
+V7an/gCdbs/MyfzxNeWtFO0ZTs+ykFtgWCbP7M25ioc3LfR5wlHQEx1BTpbGtwbMp/qPPk2UmRp
fbdnxM4rtzORSU55U3RQFP+ZNmLTIUmomE0Fb9ju+RMRwVVBl/LuTz4202LsGjGpv13iTbUFImwv
4iN0ZceauvLPbSgWrNOnyZgOWH6kFTl+OpDZMFw4BoChNDmb+cjbprC0Sr+mIktr7tYG4dutKYIC
2iiIq4yuSs824ce2cqYEUh5Ig+SWU7PWuEh5dgniTeYXZwli76semVpncKuOogJYOxYJF4Uce3OG
RUQCN0KpIMxd4Sk6CXtAsA5NG8C7OPWiuJ4kv4Wn/gFnedn54PK45Kj8PT3juV5Dh4iDOHyaNWbL
0W7wWAHHyguyrqjsLwhRCerjsizZcMbacVq3Ak6WOAloNxVVe/hwePPru6K5pfJpSfMm6ph3hXzb
tKRZESL6PwlzxicVWaAsRtdF0k613VEiQTIsvS6dyvV0QKrua2nTAmL09JQeYyihNeDFc4Jjz8E3
it8bnM8oKGrWW+1FUMWTDhvvUmF5JbPm02A5jcDZiy8vdm6fJ/HrUXd7rKaNBo+fZ/fIR+HoouZi
l/jo/aCIXGIQWxu3rLDL+D97HuRy2suN0Ahdi+IfASHvPCyXNowutokJpEknf9yOE0RGWVVMKYOn
Hzgp279dBVTo8Xt/0ARTUwp8K/z9eILdMPZhOcr4xM6sMpYLO01t/k2VCJmeC8L++ShA58A24TRh
lBnmej/1WDo0vvJPtp5rK1EfQyTBivRZP3VmAHF3dGhoeMxT7yd+8WauczJSB17U5/qaRGhU2AVW
TMVTsrDk6VRQ6Jw2SxckFSWzXbtMUAdwk5HQalHzrLe/RB1BGPw0t3ctIg8YjggCLNBo3Lnz6tH6
/ZjhhECp22FQHZcjI0G1YrKfQpkGJ/g25q9qzOANL0zlo+qv3dQbUcdwa+nXND1DHgmtQf7CxDlq
ku+ZQFWMfEw96fvmZEDWSpoLrw9j2g8Lj8Fe/VkVRYoEfRkxkRWrNGlGVi+IIapKl04pUQR+z3tq
uPqot85ArJAm5x+8LKVFfx77QavRytO0KqSo1kVoITlBCtwO02ViRTmWyC51ZlsYFrjxNuGF3LED
ba7uAuxtEjy+42YXpAwWAEWLKUHVtcyCD22Ygwx2xhqwG8k/1dgXvEqmNKO1zbrl8KyAG8kdOoZu
XNUpHd2sKnUWLlVuJ1Hj3hfjCiR0AneXYrvL7cEsd+DvWDhTeskuWl6cIusdK7bKHYNHpjHy3e07
AlUX+oukT3Eo/TE6TZIo+cKRkNX8Qg21FvlppIg1lamqtoQvMGwrBLobKl4sg7hJ0RCA2qCN/hc3
CmrHeAurMX5HUrdAO7lkH3Whc7tb+QW2bhaf5aDb0XxGJ8xkDpGdJExdmLpCe8vnMEcfhL/EOkcs
sg7KgtJokVKkQ/8aUBSpnHdS9R37RmU/1M6FSDsv/5RpHcVsFWWVRVCjwaFsfb1Aixkc8VVmBmC7
7Ho2loNLLNTM2gWShlQ6i0EMXvc+1lVdjS582S5EnUc7JZyqMCDVsSBJ3X1XJI2HYOkJpIIzN7Wz
tPwjQ03Qalxna693OrKAM+2r906KjEK0zoJEsQb53bsMIFoypgzmkNWTm7ldGsldnjKzkxjFhFIj
nM7dtiQqpdCwvrFBBotj5nax1erPiGiMc5Vn2krWaSh96Qa+313JIZTRcgg77zgULT8JCR9P07Jv
T1BjM5d2qdii1zK4sMM6IehmaMvPHhb1ifClqVxIX/A9KvPkD5+EZpk1hGSuF5RijTIMip0sk2dO
Tr6ZGOKYdbl6r7owX9oiCIAuscp1ZPdiFZmw+TBGSU1WrOD1yhkIT7BiVXod5M0VoyI/K4Xln6Vt
Va9kheYIRLH+SWsavQx053yy86BAUJCHN2FVeMskyH13EFm2lJ4u3jkjS9eDl8GFzHIpcGtnyBYi
yux1h1ueOqgUfC970xwjaPJuCh0nx3FPk9EddCTXQUTMVS7QNeImKB5WrsWN/6XrR2eTWJlEkalJ
P3cOC1eE1eQdDnwPQtdYFn8vUEBel3WFkwEi2/uEsnaIZEfN9Q1FExIy7TSnly2LgnCdD5m1olVa
X1atQCkMqmBZDX3zjlflELsy7ZyFZ2svcP4IW6aHU4QvzXXFRERXpslrJODDNBjcFtvOb51a2unS
8qzyXaoRyywFraNPfctjZPBTcyarmhYLzwnMhkRV/r7HfumzStFphXpycsD8tnvXI9F6Tuy4PUVf
hvUujHnAlg603w3tOp654+jQAAWd3Pqzy4vutrCsfsFCOm6qKjIM4UiOtsZxrLBygyRPXKRbymaZ
j13cv1ONX/guoXl4MVAbihjJ/kXb8YS/w4kT/8vcufVIimvb+hexZcDcpKPzwCXueb90Zr1YmVnV
gA3YGGwMv36PqOp16V5aa2vrvByp1VKqMiIyIrA95xjfmHTqpN2od4EywTnqepeDQXiNlvWLGMZu
qY/lYyczlzC9SZvXrrdJGa0yrGgyD7eqofp9VQ5qIUFtXE+5EWigRJG0daRyz4T0A2WtzMOgG/YS
DX4ekH5+cP4gHqZmnUUh5rl+GZt1fNNO9UE+OuMK5mvFc46/D+VaCjcYC881W0FdutxnwdR0xbBZ
/sF7teXAj/pXjO0eoepZ/yED3nJUgU4Lowk70XagH1MauwvffG0BxFCDF2Vzzow3wisx9SVOPdnm
nS+yD+2h2CpTKIc8j/g03sdLLHbY6OO4yNotOcy+bO7R5KMxXBr9EshB7a1x/p4rG3/okL0scHBe
trHf0v2o6Jrzsa9/rPhA9s2cGFNBoFyfZp1FLNd0BEso6jknjbXHOBNqP0Ih9fM6mbKXbJizz9Cp
8JlrJj/tZrcfBhd4aRMZ3FB0JXuCk6Ic3Tg/Qfn08mgZ7MXTk/i2ETnsw85nkHUAOtw2K6E4yxx2
JMLbFE5lJOIDhvmxQk0D34vI6BcIQyH+fhucfDKEOx6H0zsc4/E+Gxp98Ncue+p7vZ3riY+VS7Dl
wqDp29uBkvmkDV3uh4npZ52m9CsUFptDMK72lq49Fg/c1js/nM3Z6WQ5tosLJRzFdNizuKcljBuQ
nzDksuPmaXZh2N4etiBtXlKYeu/jls7POPDrAxZbcrP53gwBJG53XcaiC9hLPyzmPuvKdFuHENe7
HnZb7cl7ATjkvnZSjQXaSrLTCx/f1WxoDdtn2y46o+YMlUPAt+rlcx1uWY89u3dVmIj04INGK6za
6F1q6xDMiPa+eyyAgHVZI7q1WbH2DjV4mRjAFulFRKFN5opg+F83512m2GXxVH0P/6+79eg6vHaz
/sBjaiAIrf869ahguEn4rcs4tNtI+e0pkyr4ZjxmlqJrFnIDncC8tIG1474JupAWWeMnZ8qkTncZ
6Yfs1DepKkEY0i23IDHLNNv6JOfbnNm8D9lwKz30Q+fVGxN81jFZZn0ZMwsEyXfaX44DHfu70FHv
IRmyVhWx042smkzpR163tq8AI67NuW+FbEtPDxHkVMZ8b5/Yadoe13TQptlfSw9SZqPDnQMFPjW5
1OIkINfqrvATVC5F1Btmb+Dj8akIjV8/L8km10KSLr5A62N+ufgoEc8zhJn5NWrhS2jsI1rNUYzC
qR6gSRzsHCenKHBk4M9buLLA5qsbSWZOATY7ckwpWJX92K2DLhs7ReYp82rB0b7XXaZz7bG6E4VH
M/fUhmi586Ch3YNcfW/bLzH8joIkY0AuS8bdUAQahMlN0mE7LaGubaWE53riwdwWuN+oOM3e6iZ+
161enG0hPv6BuL6Eg9iLq8Sjgqi/m2fK07lcYx53AdCPSWI9pADvCuOvQV9R33TNRTTgBvN+AIBQ
bLMbhzzs1+0J4g4Xh6GlkazqJVpuRIt+uuSudYewpn5axilpEujLXPtHUWsFUM5EyZoHi1uf4zmY
b70oc0nRc0anPKEihEkMN/nVV57+bjOUJqFWa7CXkvlhVdsmMEGBEq7xZAFqFDrWkidN/Lh6VCYo
zEy6tl2BnXTGL0jitRhkgU1oTOOqUZ3Ko3r0XVaJPvGTplKBk1F043s2Ni/ADHt24GNKP2prv21b
U7/UjfpWZyriOdqE/mlZEl6xlOk9weFBsEnEGmBWsp27NehuddianW10VqhRbSpPoPGqvO+j/kkP
XVxqHa+5SVuK/dXO/ddcs22XyA6AWe3YDdi3lBS+m5ax3HDY0PtsasKnBOqDLlsLFxLXAy6YHGLa
8t2XSjyocZjSakqS+jLJQT6ZcZrryrjasiN4hjrJvd5lx17ysQyGsduJkUVPgyB+lc2NPAsWeTeB
cPQcKOB0sp6AVWZoi8ogYEiPmsTsNxcEXY77d3R9STI7TpXyY3kL8XGZj0ovLM+mhbhiFDUvaDxZ
lWd+zyBAQ001xynGm6tW4BdPG8NNkRiIzHHPQX6VGotyybdV6Fuc8jj821h0ZctRX+BPYI84ddqd
SbK4MINqXnlb+9/gCbsdcPJsL0nW7xKV8HuPE13YPm7eyNC/dBwyUo3GbZcEjL/LJZhlHoVSvoeE
6ZMJQuZyph1PixYS7ompAG+6JmAvWmcLNOHhHUdbcrKL336JJky+CVb7b8IPl4sFU1hGapTHEDDD
K7CQQFz3NKfykJPxJmYsRN2KzfF6EdIvKq5N+jr011PbBdOntKnXVl3cAtED5iDj4xANrSwm3boZ
FNQmYWMnC/eLsMM+ksdey6ObTk3BZ9M0s8iDDn9DzrukSQuB5y1gzOKaaFYVHfvYBEmJFt52GrWW
qE+9kvNvCl1bUwgVhuQbDt5F55mXLvbgzSIuZ8W9QztGwcuVaN35mxUmb1dP3UWR45/GpgrHAzrP
nTQMnL5kUXgBVKbPagXunOsaJc3FTUZ9imB2bTHBALd5azv3Nc8r1goWJfo0o+Cvf7fgqWwOVsxW
A7fhCRp+DZi/dRuKeWjOPzDryrJdnzTzma7o33IP5chcdmz0osobexgGZLPR6zx13XuirCsEdOay
I95Ibs2S+E/gvtIMvDpquDyel6bbLyiqTtj9hqVyY9NwlHIZSk/wxZ68DZvF9wrDrjLe2pNIVVpZ
2JNgpXERFbTpG06F3dU2BuTTi4ILFGm6uraxtmDr2AaoqcOBbW/DZAZxF0h/mUp0FUxgS8tiualC
+6bu1r1HAj7Qu9iELM2FP7bhRwfN2RsK66WOsx1QLuHIjWhkLLMC3bajKjdb00+mSHDgRmvZgKxK
u9zACqJrOdiV9eK8pgySTjEZl/nqvrNQrcLcwSPKzE4bNbZvdS2orMsFSwWAD1JC4aBz60YZz7sa
tdpwNI3x+t+ncXI2qhqQ+f1QRSMosCdGAlBBewWEfx5KvVKP8HtulMD3QD2A/IbnxoBOsbnTePs/
ei9LCD7HiQ9rmanGRW+RjoLm6RdG4KkrCjN32dW0D3zm1Bmp2CtUCpL1ytFgHW7J95oy4uI9TJkN
6230p6x9N2ppvCYfUghwHjpbxpcYRwS24/nVNBAU0suMgtLdEp6RlRamnswo9hu4K3xbOPK45J9h
agbbl1E3m3U4hwZvb8tbCf53KoBjhz17CudItXEVQ+VuwxMxZlwlCPl2Ro2D3qEed0qlHPuxN8tS
gI+/CRAzQOmuMuyYa9aiiErpvp2Tfl0V+AALj78tAPubbqFVPTjadpVawIJn0A4GmV42lH5pxbwu
ZtDLLcuUyX06ZrRK1i2kexBp/atKTffigfue80BiXFJODdZOBQ66/04GgSoL1lmjRSXjKWtKq0FQ
u3wLRmBxW2zWnxbdKWtrew8R1x5AKLQXSVhYiCA2N9xf175SYY8Ygc2AKCqve+KZW5LjiBIuycNB
rTR3wyKGvZ4J8jUuVcsAZ9+K72ojTGBrpT3LY5yjppzDbX2cWm9xKBC8rkIFig6RcRVFex3TuS9Z
n7pPb2NuVblfL6P/mIpWROWCaXpfGqMhdT5xi9Zg2DyLbkRzv6lQTujpYJpI2O+1566KCyrqYCg2
0dQ75Mcs83a9gdf3YoIxGwpGqJQVXcl08CeZvHe2oxAsExbUsoCg2EboUJN1uu3TmJgyIJGZ3wDl
AujNtUL+owBtPFoUSH4A4h3i1m2NzrvP6Yg6/MYBBXP5EoqkSkTcnbx6kvDBTARnFqkP1QMqDlYz
lekQZYClvLnZw/TEF5O42stDpD4Oo+pGXhgIZp8bUFpcGyx7MB6ReJ+b2sW+cvcrvuySZizNKg7q
94cHrB7iIVf1xcM2PH1Dc7k0Dwnv9bXqCoP2gAomPmmaRO0ntshw3YeW8ke5hOwGAZ76e619fPLp
sjkEKZiBMrJtrctVS5aX1EXmftFdg7eAeB1spqSX2E2THk6niLJHH/JhUmZcLkcfokVbLqC2f1tC
inxjJCZ6GCjnCM7o6GlktdzNwUDeYj35eZYgIdPoboO9N21rDnhivUXWM2jLwEwWREg3wF3LWpvZ
Yx1r5CamYUNQqWaLw5+bdVdoF91woYZkDXZgl0AA4n687VTWNrTYej2YpW0+qwTBl7CeRhQFwzrd
hEaZSx34Ni1JVKtkB0RXPS8umZGHmwe8S3CqyTeqm7TOexTgd6N3rXgnzAAectTUa5vHgmVw1sXY
NiUOdI5MAOSS+62HApBvsVJxJSyiH2VI+rbaRofH1BGCHgCae1XaUP2+TM1QBWxyxTJH63uC3cKe
3TxoVXajTR+nSM8GLxdFIxqCFipQH8ibsGPBOW06kQBgZ2ufa59lZ89rgs+1a8XJeWq6R4qEF0gn
BB+w1M0A/yPJ1qKNJq6LZKHtWppl5VPe6XRmlWnatMP+q8PuzP1gjXZzvESvHmuUu4VyJUKIAbJf
8071/nubgcXNeyDCtxLsM6mSJVrRFGQBLNGRkaivep83zyJyeilwbqKqQ31eNqEe0+vnFt8t4QIZ
Ogwku027Pnwbwf/WuTXdezj18k3PUuYYdQrtEVmfIs1qi0u+0++1t5AatZXzCg+Vx402YAMm6C7f
htp4R82xqEvdiuRuNrM8zdEIo1gn4gJdIDl4jKSvUIzbBJdBHX+qYAsrR8n0aPUaHAUGdwYFt+ly
rdZID6h7gMSTTFN6mMJmiMst81A49W3m9kMU2O4RKd621BC3So1LnRZjGJkK5Yt/HlbZILWy+G8N
W91bxmY/V5Mh4K4iUfVpx35H4I2UNKLzS4pyf+9T5n9KZCPfCB4S5Z7DBwe/8A2GfXrjgJ/ulZ2x
6lLzgejcfK8MWVmezpL4WAfbfVZ7AhWNT/s9zgM9oM2YwjJNgE3j0ZdlDPRvHGJHmTo0KiOyzlvu
Gl++emlHn3gT0r6gUPWPSg0+LDpkgEQYfq0G6r+uhIIepD9xQInelvBigUC8oaOVvXrUdJI0upt5
M2KXnzD+BdS8HpHLBinhVt6P8BqAwsk7ugLyXvdLAKM3KENJAAEdiWl6vh0RMVznF9a6JfqKBirF
gcu0n2nBqCazV6Y2oovG5iXAWcNrA7nLM7+NSYlIiL+hbEzJ2hZaxJq4o1kdVMw8Dly0o3RY0m/x
MFwxs1GJznXYx6KGRCXqPBC0pbfGdQ3UmoL+R1AOZTx4/xUZbSwaBCxpBByiUfIHGb01mUoYrYiQ
VJNaVtHASW1rAY5d1ewab8Q1OMIGqXm9kfHBhumMFqYNXaz1q0wXZnkJRDBF3wfeoHX8lnM5GVlO
C2Yd+RVRoZnGTyM26685nkW1a7FIipIs31SDneHAwFjxrIBifX0nNK5J1u2b2tlk/M149RZEectS
gX9DSjOJ3dmbJzTMZ75OrIsLR7I0sbv/bM/92V2Ga5iA1ATghqkyMOngyfzZm2ujFfxA3SbfhVRX
AKH/hf72IuvwhXsSttT/YL/+mSy8viJi3DArr4AfLN/riIF/pjIhzqUzQWL2R//rFe0vrjqMBg0O
Y0oaahCDsMR5CP22HKbgr7f8x/yE+1/O4685AF9SIVtdN/Nffvy/+x/yOsNg+j/XR/39t34OS/jH
T8+yx3//8Vcwi1rLSf4+//W3/vS8ePU//rrrDIU//fAv4xz+zcCGxx+T6eZ/849/mubwp/Eif5ti
cp13gB7xCoj8nQX4l3kO/3Tr2X/McvjjUX9Mc0gxmR2YPshMiimFf5vk4GXkv0LAzbhLW+r/utf3
30c5hPF/xWCfrw74daiufwWzYNlepzlgdig2HEwBS7IUw9qAzP1vpjlgG8KV808+85UWxYgAePr+
zwlJf72WE0QJvGaJhiNQusmHhJ6wmlvU5csS5HMPPjuHaxcslzlY16KfxrX0JxfuEYdMDgCcWqi3
bEJ4BZDz7TTS+NkJIioQoJi9UMcTOB4dVn0duzcQL+NYrmEUfmT14B8DRbrCZNFSjKAjq4Ql3yF8
zEfk8ut9hIET0NPEWPhMNMWGdmG/WkLQYobIdWxg5HZRgzOvG1LR5XyVb1SN6QcWRH+EIrTtSBvv
DLSikmBhFBZyyp2vWXoYIJk9B01oWzgqdK5xNsfyrfHNuA+st50m26GVqMHLfLIUPlvuetSqea/r
+kZqbNuCz+nF8Y08mkUH5dAlD9b42Q3hMHjTvq6/dQ0soAwN82FLjC1FO7KcoRXd64QNh6WlBTie
9UEqmRz1EAy72BNrvhnr3w1JdqoHUUbSiXsvZV6Oql2AlVmQw7rW2UaM0ZMm4VAtIyVQByhFGs5N
RzNtHkT5zT9R0XinbhpUJYJxKxqPb+UET+9mjMHJVvBiPYiwi3n2W0UrxKWSCwizaE+V3+9gSEZ4
1ml7UDaYbpLWY7kwwXPseve1ChNX04L0OEvE9LChIc0XxM13sZEI0Ci3PtKWJ5+GOVSq6zfUg9Pe
VyE/GFsHewB/7NWmrdxxzuLvQPLEemPWgN/U4ODyLlWuKQDX9VXad7ZEbBPlCM6S3RijUsYkiKAC
dRzkgK2gxKw6+4TUsvxeL2u228jg0mJk1zYeUBtiUcvUXVauXhpYyiju5frhYZcN82GLyA0SJ/YM
HCvIZU/wJbdZoypVp5gNELC0bDaRnhiJh7vQt/KmW/wXzKBQM6xQOh5SI8WDk6N3QtLa3gW9zs50
bGM0Eh1F2dkCzksOxjPtuoMHtEECQi0his245RS32w5jLxDU3IDYoldWaRH4Y93kowz6awyTw1RD
xjcPqCFD0QWmL0Ha26DkY52UE6aLAIfZ+nvPiw5ZNIq8QUTtRsfBh+zGhF1GaGnNWfndbzHwY4T1
oz3zUt87QroAjL7v5pCLJLfZMmRfG/JjbVUj/3e3WTfdTyZI+69sCNl2oYOB9jCbl0i58F6nQCxN
hWr8mbKJV5k2flV3cD0WmQQ97M+pW0vVxOpRIVLIl6JdbX1QNBHw56ADCFdGRAxzUw4xZkKcBuhq
k1f2EQ/IHTZKfO49LJ4di/kQ60rWjLxvqLPAoiivvh3XpE9+I2DfR11NGG3xMLjMsO+cjTA02i3L
kdTNG596YJiNfMKVG4k8RVQWkWlNfVE428HrJXPGPxP0E94hHSyRx0h2i5fL1BhRWnDGcKRcY+jN
UvfZaw+l8UP4iHAg5bn6NWKTM0FrjPLvfpgT+n2l4Sz2AXNWHTBfJhlK67UZEsk+Y1k1RHDp862r
NRwFR/znsN5AJkMzrQGILapFMUPxirNgrAPpMPUNIlQth4GB5kPeJekayLhAgLYJ5zNmAESklNJ6
MCYdyjKCWv3O2djtUDDiR9JZnusInzFMEbY+d7Dpzzr2Jp0LCQOlQNO27Dnqm5sho+NRtBnWvYtY
GYmOYsSKCZM9uv5mPyQ23UtoK/dD0F22GnwDCu5IXlwTNWem0EoiugmovaPI4+Sg0dRYGigG+czj
4JQmeg+am1/XKsf+VcdtBcIi9HYkQdIZNg6v4mDaIPwugHZibxhuk8bIx9QmmFUSj/Y94iyAdxJm
Z4wGCHPkvvwSCmG9R5ByQ+O5mY7kPdrpL5DXnzij9C3q13i3JFDjW9tCLgrISJ7qzWc7R3j6EiEE
90Cpx3A4DN2xg7l7JwFl7jpvJSc7EPa1BXF0v8L/QtyqPmLrZAeg9+RNJH5bwiRM35HuxUyLmQXq
wKPRnZMt2W5oFKR5PTpRok7m3xBC80/RKGG51m43ewNEpJlsHMxY46scUjAgkJVt93HGOdTHbD9B
AMCsCDkf19iaPWzTbR/ZPhpzDviggHZri6WTzR2qRNhE2gXpuYU8VWVBiNJeA09Y8PpPDuGQPPDb
qyfAYJCv9VLYrREV5Vm9B2Ke7tQkbJf7C22wNW70DRl5jbMQgYUPmwbzjZ9s/g9rArmLZnSNwmf+
IZ7G8DfP4fWCDLqq8qd6x1sF9RjxpVtBlvHVYB3eGHA39wixZReMhYFA1QwcdprDFJYQsoqQ0VZE
QRcfus1+g2TWXlagMb8xacgtbMwMTzLFqAT6DZJvKglMlZDcTq7p56LFyr+PwM/sEd7SH2kyFOMU
izJ02/ygp8hBnoKedeyzKXu4Zm/PPhfyEzMYACS4nlRileTYkPo3pocYafyeoHhI4Bl5a1hB1tYp
7GrvzQ0MMfNGjjduyICae1PbXU//sXReqECWNJTnzp9fPJAWGMQx1dOU08RV6Jghg1kXZ0B8SQKV
AO5cPtRg6cYekYI4h/Ds13g2sqRbCKDKwBcrJWujj8DBs3a04VueEI6dAAA4/O/BXrP2TyGC5DWO
vLpH3f48xatqH34Wrf+r+v7/pXT/U0fw7xqF/w/re/96O5f/VN//9V6J16bgjwf9o7xHMf4rGhqB
Gv97gY/Roih6Kc2C6x1/op9V/B+z2sLr7eSDzCeEoJNE9A9Rk78V+PF/0QyZIcAlAHt/1v5/62D+
1KZhPt0fP//zuDb/X2jagPjoMKAHXkeBBcFfyGQYI41ON1afLMa1NUUY+snD4qM8Rphl3reAXE6W
fHJI1kc1UrrkECKyRyvtfEByye7D0R/3ZG4J+R84+yj4c5wmQuuBjwQDpcErBuhy/jpJzuEIj0SA
FZvYSMm7LBPkLoVqj7/h58ntX8/wn6d5i1lBcx1muafsVMDixamfDoP/MIFLRDGgflYG27VIQMQc
9QJmovjvPQxElBFAz7fdZmMvLbuflUb/q+yg8eylh+sYgpL+qkowzehao2D2BAqW5lq7yF91TBZ1
42P6s7yhSBz3uYcBAqf0Wv8gdsQrp7Pn8Vd1BDgvvN98GOyARyC96BGTGrIu6Oocsa/xs4fp9gi4
UfLcUsBVRdugrMhTKIj+zrKg6U5zKDuxa+0Kp5zDfXkYxqkUS73sBs1eHau9PWaj6dNYc39vTDh9
ITqmMRIkcmXMp7NfyxNGnUzPydC6ez9z6z4BOnYGyWMhmVqvbJNtRLok4/Et5jWtl6FudjBeMScP
tbJ8hP/5TkJIpl47SVluomveAga4LScG2INXS+9hMyJzMOnWCSM5rLvUyfZE4Prdaaj2uduyAZL8
gu1ulwqPfqIr4zmssSl3EXAdmEpozx4xCk09ItgWFj1L+/sINlhji1D7mK0ydFP4wmuN/sv32rtt
G2FosGA3Zt3yvBLi8qEJh6OLVbRHTmbYqWRuROHr2BQTwmYYcJP4BxcyVSUQMzFJhgCVIkoe6TYv
BQru+AGf+nhOY3HFMjtyqjGp54TR9OkJNHBXl2wg3Zua/elZJpL/Pi7I0RXCeOoJotd2Gw6Bu4SW
wLqD5rujbAY7DYMp14Gdiw7xwipo5RwDELV0t6FgxEEkVPMhcNmj69SumHGl5RgIuDySxC63mCpo
z9EyocimbbanY9NVs7cNebC0iDxjfsBjM/d6Z8iGJkijPyo73Sdst6B5X4sN7fdbhCcpPNdhREWa
mSrKFv8jqHkD6GRdfwTwn2/GvqFQRp0+UEXtUsycx+9TsG6YVYCBOEdMS+G6hGmyovGek2HdWwQn
eZ5E0IdBkvUJoJRs7CQciGwtr5NTtjyemPccuYkkOfW6+Zg57Z8zBRizcvgcjzbZ9IQRjeBraviv
Z9cs+PSoYaAJLa/4ZJsdsBKwJwPCml/9QpcYwxIW/bwtarhAWoOVpLZR3EQoDHehzFgRpO11dYFc
pnndUWb3FpPdujKYswUAFWmjfSLAHIhZvyDAtX0mdnOYATfRYxZzmbfxmvUoZuCLYydc3m2DbGqu
0nhFYVlvA+rNFudwUS/DgrmUmN74bQCTaspoBFCRS0RP7G3YK3p0/obDH9VVwnMf0nV/QRZ4BhK6
AieUdQwkdcIm0hecpd1dhCkCsKPbOribOro8xNr6KGiHxjrI8VN3R7EwoBynMO8XiawNukhfYZSM
3uJbZMUm5Aezrs0N6/pXNg/jY2vCWVauC8IbBsL/4o2znEqYWOSuTbl8BqfodaVvWloSiX+PcY1m
Fcyw5mS3SN8s8HPvr9PPXmB7DM9pNPtFvaLx7NUiKmzP2HyjSYgvXqOaxZCmdhDohXV8P7Vr570p
tDVLAX0newzCJW0rMIk1vhSFoRA7Svrsh97C8QRJfnmv4egUdvXtoz/b8QAksNw8RLXz2sjmAGbA
YmLE2NBzk1m+Sxarn8CzYE4cg+/74GP0wW/S9u1jAtnbP0yAv+8pxTQzJEZngQBS0kzf5Ao2Jqc+
8Oe9XnlXsdiIj2bMRh/TOZy9mdMeca3aX65WaHiVkMQ6N3eemz2IL3bCy3WIOf2O/T17zCCR7UaM
BvwWe2ClizojaI6xN+/4GvKjxoyealyiscLe4I6YY8XerLA+/oeLDvs8FjnsBUBoYEFR2G6NVwAX
hIGLBiK5+HWU1TlsvQaxw8kfTzCgW3aE0m/OcxrHP7+2g5cC+yMaNIAJ8Satn1RTE3/xkCzlklJV
iNGFr60/I4CgkuQewyh8vGr/hRhAhgsxEuEdFIwLqnRsOVF3qUFRfLlJHrPE9Hkcwamu/R7eA0GV
rxTlt2skkz2VnsIDgEXdDVjoFPRKutxGBhRREJigBIMd5AamUt6mxPuGQNj4oIPQnWk00q7AyLnh
HbektF827KazwNinUvfS7a91yWfnCfmFqzTCRK41gVlFOdrOClB6A8LLWrieaajPYTrCC8UIU8wl
9KctoZVZPcyWXSC8hLtVe2Dx3WbIa8zneajGeBSfdE5qUa0QMlxeUzRDJZ9gpOVzN4OuTptkwW3U
MYtor0RrQcRYot/bCYPeUMLh62o+PMrtnUeoeFwJ5oY5Fu05x3STKqQ62YoBsNrN1C7xDIHUD+6Y
GOgRJZb8BnRi3s2gS0qJwW6QyhCGl1gsfPgWwqXDc7b2v9k7r+XGsbOLvopfAF04yLj8CYJJpCQq
q29QCi3gIOf09P+Cpnvc0w7juZ8q15TtESUSRPjC3mu/ayivfcy/SPvtqM5OEFbFseF2xlXUsGIM
mfegi0DIUTIXawNOEFtLXqAdPDegfdB+49fyhtgtD2zFFaQKg6MYK30ag8jr0mDIfaWospshUtvL
Io6nM0Y+eTumvaqvrUborM9STWFC2tyE7sDD2nTME1bGaI1IUNOOUrOEuWbMilqULSr9pZkZoc8m
ul+zvbLf8LBUr6y/yh5pkeIebKMZlgLT1Go/iwvXn8TcGquafd3eiRn4rFwEhEdmyrPBwj3tNBiP
s40+II77I1sthOoD95HYq2HZmFCu4vpRi+1JYbFkZMYWs8V45qrFc6lyDgS+W6TWoY9rngSGlGCE
kfvB8RmHIAp4tBrUX6DEnNtxFMa6qGyFPi2erAunZlELAVUvt04BXvhUR1Myetzas8s4d8aHWnOr
G/Rv9tcqcOJtYYV1u0KnobwZAhiTA88031ZNPS7e3IyRYiRmHhkVA4ytZFt8rdGnZQenlO5V2Nnl
BwRJQ3qpGqp7dDQYS/JlhNPo8NDW42+jHeu3Qc/fbd0ny/vfZg/8cwFDY8Wi4z9vbf4vfXl9+Wd0
zmdT9/mSHz0dQa2sVgTXBE5LVpwsYH4DcCuOQ5ohlnQsmFwB/JPt34+uzvxCNo7JZkZlzoT3mDXe
j66OXCONbTgmFYueh7X4X1rb/LK04bcsvmyBQXkxCP66tIlFqRmNbig7V+EutZLxNO8612jufjom
/6Z5/OOe01zoFQ7rFER77Bwhivyy55xFU094HZQdpBlxB/IUhUenOlfZAOHgTzacHNDy5z0Ufwun
PwAV5nl4Ps1lT/UTd4bvArxerwe7SRTulUpFdMKviTdmVsfr0soYaP33D8eu7V/+pL30xKbKZo40
viW+5ec/CV/ArIRdBzs51dxfg6poj/h1QtwQOBBMtBiD+6CCwdE2dDY9QtgUxMjWQmLL1W+GnWf2
PR1zN+boFWJZ71z6RYmHqlZfc/yyKPsbd4sUyN0Ocy23mTVp3GXG/IAGJDunCSCCVKnbe9Fa+QH7
f7kBkSIvg6mVDA6BXaz1MI+2U4VCQ4YNBN+2yc4aALdv+N/mhygx6ge7DE9qN0l/sNPc6/BW7GZN
T06GgcXWi2K9O2tNl33M+lxczfoQ32uqpMpWg3RjVlGOdibrva7Ih51aBFAL5krbOszFVzUMbV9E
iH3ZGDQXtmiLSxReMO1QS7zQISm71FrU27Uy7KoJmcDKGN3AYluvFW+NA3HdmrMRJ9AcdSu1GpAY
1Y6xURuNZ22iuEOyHqPabngGTPS3zbNraubUHKO8pPBjFQZVI+A891SaZAb3epa/drVdPsfgUR9j
N9FuXAQBkTeojfseO/B+V3ABbVxd2lRQoMZy3NS9g5AGElP0mkSpY3oYkdIrBuUO9gpEEEcbpvDF
hKDzwZlmDPeBrNGDL76seMZJxULLvILQd8MYU/WCMZ5uqCNZgwkqBtjW/aYY1XbjMGEwVyNg5Pc6
y6JtlEdvUx2X6xC22EXoOh2Kv9mMMr/h4ER5kJ6qNJsfwcgoZx1syVGd4ditmlEkiNl7VaH5iAN1
pRQA2yxp7gMD51A/5I2vTzI5qnHYvYeN1b4mYqlw53C2eOi3kh6WYwqO13qr2tQbBIPxPGVnATb/
XdXHAWGScREo7bhKkvDebZDbVEGZbpXSQeCBhB6d0ZBDVGG/CB/YWtllexErtYHItg3hOalO/AKI
J+CH7a960OnrqLAmjEhWdRMMqXa0oubaHIdBrBwCsTm1uXpGZESwhwycp6L/Nma2sjFrpT1BQ59f
W9ZzHt+s+VpiW7ti9QEvam7bm8psFQ8b6A2thfQ7c35Sulq/1OZI8+lYm0vFnmd/cK3hNs/djhLW
7TdTxtBkyB5tPSi0nUS63xsMkGjv3nJL0nwHfYcKhZZgjNPV5JQ0tzO6y3USZgmsSa2bEm9KK2s+
OkM6jfvUVWE6eRGuFnUVKOhOHpJmgCfKIq5rhpADUbD9mPomvjO+D2shGjr9cGfTVviuaOyQmo11
iqcEUAFWZqVaK7dlirUd+tmyn0bFgK8MbExD2O4MjbqWbCWcTRM3cmlvsxbYZjLM4U2fmAuJuZR9
eGlV+H1YYbIGvQ4RxrMnKa2qiS7cQOnx0sHZNJ+1ErsU26Y8UCJ/qAEOPcTQHM0NwnDTfrdpxcUq
akEFH5IJwE99m2RYu9FpuU3yrJhlcuvScG1rNec2XGS2uevVNn2wWaEteEMtmFZDZ+kHPOqFumJV
OXQrU4ncrdnqiN61oDqKcTR3WqYwHgDOjSgvm13BGr5gDdZUy/9tB1ZwO03d8GZpOYLxnOZtg0VG
3xcpBuNVZ6CuTrrU2JeNmh/QTrl+m3Vz7mVVgBAXjX9xwQgTM4/d22IjrKZgPCLZB5duS72uOuMK
4ys1G4u5rxirMq+imb2dGxjpK8hCHVrFfsjOo26U3wwmx0feiAw3CSRJ5P9uNq+BxaaRX5MtsMcU
6V6lprRe0gxlJMjlnqSCxs7OypDYGCqhW+QejAz+nam02QdmtfRBV9vxOk1iC2L6nBW3YRaxH1xi
jgU3j8TquG7T9d9V4P9SBdpUYj8VBf+i3QHbk397a+Vb1/6s+fntZd8rQVJV7AV+gcaFWTlSHe33
StDWv9jIWqgbbcoTqiQG3N8rQYKt1GXADZGM8omcC97H90qQ1DjG+3DKyG9ZuH9/sRL8lH79XDix
XNVdCkFqGNtU1V8H/KY2AXgqZL8rAPasNXBufjTnrme27dNkJa+Oyka4hCnk59glPM48ZrDjlBwc
kZSe2jp3Tu8kB0Z2yWns0mPvLNY0xbpky87SVWXaY8c99soOzTdOgnlj6Jm6rsKStsep3E3pKtJz
rc71bFc7l0GvrlF14tlhiOWLCj1+yKW4uIN7L+aa9mBbqOs4aZ4Q2tx1pizQKRYaVoT41VJKdZ2S
0oFdZMag1dv1vuzrJ+FEpTebvY6V0lR8gLQPyGNvYl289nT/vLZ8Sgv5UYQtzyjAGR6yq7OIeJ5q
OZ+HVAi8oHX1ZIkY1PxSIQwKH49QG/z+eGXY2SPFqZ09OMbWDxoOTe8GfthmBDvEyYeWKOPKsjiU
hVM3a7Xil7JY0Ffs7u/5CBwG1dmjdmnWQc1PMRWWGC8NxY9wgK26SCt2MfP+TcG0dG1VFv82Mc6D
07X+8srY4I4nXZwlLKDzVThxCMoUNACDuPkcFunZJd/QTxv+JNNW88I0Kt7+oGt+V/GG9JJNqDqH
9yArsXvZnbN2i/xjyqtiV+k189pgStZDMmkh24jwLUgVFvWsLVxVbX2G7aXXqIjXF3XqxmgdB7FD
r3l17DZ3OAATSlkLg7KSzhtsD/NucDh6+rJ+HUx7j7bk7vMkkdXkrCeDfUVpcx6ISadhdxCqqi7A
ANF7WsI/sB2de8mbCuPE2OtK7W5EjF2gwO17sN1W8/tyOYtafhZLxKVsREIWQ6P5dh/FnhUgtJk1
TqwuzUovM81LzueP0UW7TRPjrNJBvtI+8d3P/K84MMcVuKx8PbQOJoi+4DUZR4mRqrPW7HI+wThw
vbqpnz6/7yxE+d6nnFZwa+dNGHHKIPPkq69Q1XeWkx5UEX5wkXNWW/ysE3F2OjanSrFcC2HVTvcp
VLqV5eC+EbwRrjxn1TNpusQPurcN+26a+eaHiusEYlRwGHhYnCKbq8O1mycbB6pn2XzDTsfJ5HA1
fh6MvOSiGBR+tEyyV6DKmh9gkT2kGoRsI+CkTZMmOEy5K25QxZceoTBMkOniPL0tS7DMmubXSaGu
s9rgkKo97yGMmgtkOOM2ZFF51KsAQlU7a37CzJh8HB1Td5xjBWGejO1LepSGyclBvLfI/bHo9ywp
kilMfZXrhLJanvvIvPy8vPR4nneq6DSk5ymr8oInMKgU9gYZX7cRuckhjNR8O6p64uPz4zJMnML7
/G6VjI+vBPnRguTOLYRTIC8rF7kIx+bzLAdLPG+KskY8gYTGh7npblh3pmusN6X3eQIsZziX+Fka
Myb8iduYi9nCN2Z33n1+zW0HCqGtOY1G7Hx+H4vgpZSmsjMjPuqs8LeQtKCrc3XuXrhKwJfyFYjk
I4SLiMaPq0dVuJozvXU9LRfBQa27/IjGZbw0R3PrDPGrEspppUCZPgaJlvjgiaXXzaqyC02u02I2
xXGyI3djW5xkOTTDo4L5y5tzbl+YW5hTcnMQrIHkaGzdKIVDghTjGIih95gDWJ7dMtSrCd1aVVpT
7werwQefY/kYZabS1Zk6kOaQm2IouLkNfHWKjeYk6LRzhMR0Owt2PGXLzYR9UO/RFZIc0/MWho69
BJdIsUPAwD9sTAKf9ybNHTX/86LFxdozBVPu+N3RtVlzStSmcWYtSquM7Gxltnj7knjgZKrGctNY
2NqTAj9AVKn5cbSM8bKzkw90KxyaiSvg81hbDKzXScavxLDvbozcQsIyts1aIesbzRHCGBs037Um
5myNby3dOkH1US3jxKxjnRQwTQQQMh5YRsmNqOs3ptOmD1kTMFJlP2SEm/iJEl0rQ3eJ7CZeBqjh
YZIjBamSNqmgPZjgsyQDJW0+KlRmBDjBjV3Q+xYVgeW7jmgAws91/KrF6B9FGbu0l6p2Z4Y4extn
KOPTFDbdQRLD46ww5OL+xFxrdP4iu19FhWyv0X9ZjB8sgRyJPc/Yx96UQIYZmSM0/mxEpYCgi9aw
DLoX/HfFO4OSN0OqRbcK9TH5cCpdmS3uEpgzPG7/ww5fTbHBvDm6JS57ULBlDA8giw12vyGPorUm
nODkDsWM9EnPh+YyIZjJ3iMJa7IdQRat8jTBa/Ei5h7pMWBU2qJISYXlVRM2oEuzt7SJQAc6ipsc
bP0hsq0/GT4tw6Vf6hrDQtfFHA0hNCCsP05nUheOO6z/bmfLaYKCFX3IhIeLnjt3XV3onFZcdYbk
TP+pBPw3Q69fB1HUU5T2BHcxHVFtXf1FMOFOBhuftux2Yvi82XEN6jJ5zwclWY1l8vHf/9qvM6jP
v2aD9NYMUrIYHP7xU84D2TlyzrtdOnGCLJWAmwSKT8yQ+ncT8Nu8909GwSjtlnPnP8+CL78N/zh9
A4xQ/NwEfH/Z9y5AqDqjXbYOOnd0rB8/zYPR7lDrI543fkiAfu8CdJsXQS53Ubpg4cA783sXoBPW
iP6HwSobG1VjAvlX5sEmv+jni0XFLmwgdQHaDsPOhVT/x9Ooig1CNWCBHmsNzfGLgUWpIZ3HblHC
wlAg7UIfAK5MO6kXTabsCy0qTZIMTDvfFYNUtyhEp/daDzu6Y7U0PaZc/XwBBd3+VtWpvZYWD6e5
2uVtaMGpWiFEnYxbpYEL0i1uNk0rm/fUzgkNIX0GI5aPsTKOmORKpbXPgKt6gBal1YK3uMWLDVPV
GvpWfU71IeXpOBuo6TxYJ6xtD1Bx2II5trLSUEBOM0gYnGRjRCkAJ9W5jTRgJQN0EMbWPIUyo53r
JaAga+4abijCdxC4puojO/127rZ5iawR7xyAFvVCCpl0PlqQtwhRLKC3crpGkZgj15vAEPjs/pX5
a5lTv58+z6q/JXZ/dgEKGuj/dgGeirx9ySFg/nN/w/WyvOb3q8/4wqZjofLTbQtsV7/34LCjv6gG
TQoX4OKQ0rjUf/TgXJdQHWmJLUwBBsGlv199hvEF2jVZDmxPTDYyxl/bxujLpuCnZxUsaNXCP8P6
AvE5xtjl8vxpeVESRoA+akKcW5LE5KXgCim7CcqilMLisLOLRM83HdikWK6kXp5CLVW8lCXhO6Xd
XJAnkWm0EGpUjftorjK4E+iP32YWkX6WS8dA2lpOR2Iu6/RRzkZ1LOAOv8d6OLorwRiT8TqUb6Zq
CqPWrVSs4t5uW1vbN9CFUH3psh5OdcmAOGqTkfhJLZ1QPFjJqcQc5IkODhc0giOLhBIBU+mEnojz
GaTVVH/l8kbKhDRtb/SjOhG25ohvbLk6rIKAbzYutmw6kSE3I8+wInlKeyzSXdrhQ627et8XWUwh
IvPx3FfKVouRDRSa+zjkGIkiJg+Zl4XF8q6mOX4czYbqvUNqi6/xGGF7rHcxyDABkwgtcksbkeJ3
Wdl6bbJ7z+lotSKtG6r1IJnFim+eo6zOnUDQIs1lio+rgUbIulgEXG8ckemCBiIGkDVb5bxv8XQq
xoVdE0C4eO1XJdIjEqdqBwuir43acCq4wUoj3dnpRJIpfp0Z+YhgL47EUN+xZUAuzNQ8KfvOvsDl
QcjhjFIBtPWIlDjp4giZUohou9+LDJpLf5ECNZJoB0bu506yDx1S7Mo1xAbjudc1cdPAwrtOK0Ak
70jpyvjDjUXzMcGmGJh+45zIxK2dBWJjtdKGTIjv234qBwgvqwrC5BHiU3Kw8q7kQMGSjhhnd/Ge
cLVchyGVnAnEqX1VZjXqtGS4apgurFQpY07LMSnWU5mEJOkIcXAQUfthqKKhBOKyTZCgYxsab1qr
wwEPv0FbS/Kr8KlUbXhwHPbunsGWyfI0hAk7NV+aTOI2mWqPar2h82peCq1M3zScrPrG5Wlismki
iqB10EbBFo6XwUzjikOjt/CH9TA9xJmMxQ47yteIIrZdcuTMa4UjaK4Kowy/hjU8vzA2sk02msoW
vUC+tvlzp9RiyS9mMZ7zohXbaEic+Iolvr3KKocpdaKpyYUmwmpYDVrTw2sHDdJDHrkkQjVGodCm
Bli6eD5APFEZBanLDDp64T0S36RmYkNw2CXrDqwjnWEdVZv2PRqT4GtU09EV2QxIJEbtn1RJfuiE
Xd7HzXxp5rZ5Xs7sK2y06ppoh9y3KnGakTvgBi9bz9FLc+PIUqs5AqX6UYhJvSrMJHzCJDtf4Dge
jkWfpLsmtcrVJK0QdUq/REs2tBgVT2PEXM22tGr3NjTYTFFra0cnsR/gyV7lesyUXAmsI+Yk81jK
StnFcTM84lkYoFKTYXocpa498/gdmbNMc0GCRarqNxSynS/yRv9QbIcJesvR2CRz3O67Nn3D0cgg
RQZU5QqEdrLoesu4LfUBX5fG5OXNcKbwjmDPEJpUUpuvbVbIbe42xPLOpbJPnVRDQlISKtL16X5Q
reKQjMjmnBifBHbicaMT0bYjhRKMTkmLyzxmjDeQb2lU7a6VF8KNurt2WbSkHJ+7ZqzOnNb4SrTp
SG6oAqkhcHeKHZGE6uiVjYwXu86KSDXnfbTy6NpNHbnrgyJ/p4l3Qe0Q4bcqMxVJ6VQY+OVVsceh
dIMQ09kzDSCmk7P7FhFhmeGqmLSdC/AGzsF876ixWE+jGbLdsGmb8OxzZ+9U/StjQBLook5BrSKM
eD0S1fFsAnpY66Kcb4qR5tuw6+ExIfYI5VNcnLS0BPPQ2+MbzX/vQ1hpGUIMioeIdfYLPIfbke36
E+u07GoWSE/60Zmvp9wsNvSW7bVW1yVrvwH3jajnxGuIUSaXF4iw35Dy8uKUXb02Rjw4MZibltlP
pLM/7hR0dG34AbNI3eV9bj/rWjsr65lTiySwIfWidurpP0N4d3nBnd8ZamyLLERP2A9DjytS3xih
0O5DwLYXDpK7Q0HI43Ul0BK1TKE4sm40fWMP396SqQoYpMK8sm5UdnBoa5qMtWtlrYTotT1c2qnz
wOZ8yzJEsWIkMBHNUXEaY9TUCl6W45wXwzm1FVRiiXuqes2ULJhlFOx1jJanSBXVmkC0+Gva9Npd
3KTlyS6d6VYdsLYy0ovcG5h07a532nFfjIE0wEAZ+GgiqV7VjPEeM7eoHhkT1tc5WquHkp3xRTdW
iIpwdtyL2pj8SC3i7VT3E9F6bbXCSthEa4NPW3hjq6ntPscDw4wCoqBhAPdFU9nka0WaOdNsZhMV
MPjrirWhDuY/KA40oPizsmSYLggeAMwk68UOWRg6x7EdnozRZqvYR9YWWWQfeXEVzAchhfWm8fvB
kwW5vA5bSF1WrLqP02w2O9WYedA7QN/TFTYWuWE5ajG7Ksu7wO5BXChmbVF9B0Dc1g56XRCi9aYp
je57dvPfxfGfFMeu0OnV/nNzupZNW8u39h/Fxz/IveyyV/mHQvm31//YVVlfmCEsMSqLKIVV1T+9
KLb9RSw1NU8SzOPis4H9oVpyvriu4S6eE8RMhm0xEfmhWnK+OARCYRF3cLAvEQF/pUtdVmU/l8lL
mQ4kHyGOhr7H0pdP/nOZTJxJIqJpVHdkilHxfSAguRqnYB87ZOAO+S6T6oFdrO8G3ZNISJSCdPbT
wfs3wx331+nO8hYYKVGp85lpwJep00+VekEzUDoONzKc3ADUHAwmwKvmrinRtaOkjRcktpFCJyzD
eGuD1fMH7RmcFVY25s8KUhtAXLJwNi0WzxLPexXxKDLMfsX0b6302HjV8s3AjCYLlgV5hFfka8zq
Yvmvk0EhL6f7htRb0n9WjeJPJmzpArkzweHWkXthTjOskjkBbLPR9bWadN6k5w+Tk6xqzgZC4p1V
hnqTW/1F2CHcJJ/vbLR8ACdlheQoiz6eWSOKHb9JjobSnYN0xgoeditNcduz5T4LXfGb0H6ZG95B
FsMnshDgWoApeWSrUeRTYq/7MfPqLrkZleAurgawKNj8+7b82rGO3EqCb8LGhqGTv85IoTB5epU1
pFtr5m0MLW41HaRVBnNmC+hx4rE5vOWwykOra455M5jsFsEZWQ1/bN7AWr4KF9rd3z33/7L5pkem
R/3Pt5X/Iywpb16an3vu317z/VaCd40GmbaWywT7mPvTwMs1vjCvdLGtgdFi5uTS7f64lVhfTF6i
4UGlX/+NdvHjVsIADS2ludxmvm/E/4Ktjbb6j/cSuiz+oy/ReYLm3rR+abmJrteMUuuMvZk6EKZN
sj6wovbbOYjGQxpW5g5JDlFaxTBM76Db7aOZGFAQHSGGm4IabMU1r7ykdgp/ECnk5Uxm5p0Vg4lg
W2wBr2gM+zJK++Zmint5h2kMRnrXyz0sC/G1KAN4DLEdH1CJ+sRXVa9of+LdqDh4aWU8jIDcunJ+
I+IbM3LAbo0aJtFuCQNJDsCW8ovA1tMt7i14aG1+QnPNFj0N4PPEWXQQfQMMWGak/WaKpa81JbQP
mIuQNAfpeFWUTrotU8c9Tk3IhtC2Ru08Kp0Ltz5RT2KSwIpJLu1XfaFXG80W6VYUWvjE3c69FEpy
LUb4d4Em7gCzFWthBTj9K7iXyPRK/UOfJqT32YSUT/Q5e+Csbsl+EMZKxESMkOJFA16nstuaXMXv
0NGrjV7jcKhknW7ZFSb3lRFbBMbAQ9iW2RjviA0gXtgYoKrak/BaoXWPhSMD8FXRcG4LOb+50zA9
gQzUzyHA+h0A4MXRHY9nbJcEKENL28Bz7S5U0sBfM70b15Ar7U3Zp/3WFnStIqRZMZI83fU5+JIq
Mbp3xdVXsjYnT6f2JIhvb5Am7ncS73iCHQNbTnDKkjLbKw79B8KdNaAnZHl9XW2rqjc/QoBvQPlo
LVrLGLYwBoK9RjTbNflYs7ZxlZj1B7QhxdfnuLsojSl+CCfpPtuVRQCOtEqYq8jTyn6o7tzAkKdZ
tdQTCi8AkmjZ5GPQGs0x7tT0lsFtuYWBpbmroSrUnTmmGIqSVNfPM/6IUxga82aybZyBiPXsG/LY
BCyCtnIoJPR+SRtQr92acwUlBAv7eDbSt450msvAstIdeH39wmqR+mWlBV3SseVTRXD8ZR6W5hlS
17wbeUBfqkqvX2iDuYTRFuEVsdPNXTzrLlKJJt1nSrcv82Ah4eamg06k1J7ZOFunijXsXooUY3yc
QgvMoBxsmJGYV2k5XGjRYHA6VvVOYWnaRWH7EnUOhe8E39bXysB+qfThG5b6bB9OuAqwSpr7Akn/
xnbY1E92rj3oRvLGTrpkOBEa2rPt5HdFr88PTVNOMAZz9VxEFgKKMUKnb7JFWTgsjnoZ9cJkXkM2
8Qtg9Pgab0jFg54y4Q18FLSDflFdzDK9d6SaeT2iBF/tk+wiDvkSB12Xe6uDaeyQvH1r600LVRPB
LtgGcdcW+T7UBuuAsWqbE9DpoedjhCfTODnrQqQ3ZpDurGloD1Yw53uoYhCwyi7B4u7qz6xH5d4m
ZHkDY7Va2w26zCAf4xtkbsa3GWappyf492ZMCoRsmskTuSTjvU01ci61rPD4Qm0SnKOEaR3cxGul
HjdDalUXFdLX2HNdfPxxtg2aQT3BK0shcp/7IOiflGCA5kki1DlWiTvPWYo1Xjqo/SVDm/pNb0E2
IjpdD+pob8G8jn6fig5Ji607Ty2si5KN1YwPbbCnggTkKbyamyLZYqIigGWaTNur+8UOzzwfrxUJ
kMiHGoxuRbfoU9z+Ppwn9Otp4oIBXBz22qfZnjJ4vijAEJ6mxYsvMOXHn/b8MIRHIFMXDaEFy8Jd
fPzoNB4ReKr7VIXPV6hxtdIW33+6EACCInLP5kIFaD4BAZDo27NcLF42+AAT5uKLtRAF4oUtoJK/
0XrlQhzoHdgDzieGgNh0y4fp7z5gX1Ev2cdGj4iY5ZHRzld3bq0dT8SZmWjTX6JDYJrRD/GxiS2C
wCfFPWadUV+3CxshXigJSiBTYNJZ6RcLQ0EsNIWZbYxvLoSFZMi0nbVQFyAVFZtojLVvhJd2p2Gh
MxifoAa5MBuiLJX3rSYAOdCzuRt9oTtgLIOEuhAfFAH7QSwUCADE5oqWesSdy6HPI3NeT1Nb+s1C
kGBcA0xiXLgSug2wRU/EQOzOsl0v1W7eTqHO/gRU8z5x5/I+7YhNoc5F7wG7IlkoFmVPyulqahe4
RafAuTABXlgL+UJA/MFNGyZfwfGhE2JMjwyHx63kEr8gQhFcigDLs0qq2n1OLEuus3xQn9IAST53
pgg3lbaeFh7H3MXKGxwZ9VAutA5A3w1DSAge5sLyQMTdnFMASffh4AQb8vXU2+gT/wHMSvEmgPAb
rGP1ZQ0mJF94IQyHuf3DqphRcS1EkVEfxHpmG73SGuXCzFUcvATFShy7gEfNTGHO3JG7kSVSPbN1
wlXOQCpEvUYhgkkbxr2X6xTXVViluyLikmZZbCcJsuIaXqwdONUHI49k36eRtjLGQcFglfkTEPbr
vs+TXWt2z0CDqeuLhmbAQZP+mrTWM+j9FzXoPux0fiZC8CZH7+ApWGL5e1W2r8GB+nUl7zD2locy
su075hPaA3qL/A33w/hYB7ywz1nwvVhyauvkUIZ8iu5QVk3Vt9vUGslvOFFqwYlEVpWoJjCMgs0h
qsLoOKKABKA5ds511VaT9dRYwQc7Rt3Zpf3AF4eiVsO3gE/ECwp1201UPdsMgOBJlpVSPJfcQKm9
3H4txiDZVEiFcEYpSb1uhlhbU+QlONYnhqO1tJ9BAlRf1YVBdg2DJ72wI1PUdyBho2CbYkRHUQsw
HiAwc2IzfneisVHuzSoYTYwKPWqqQiEaYV/ZUl/niopwABncpreaRyYpw6oeUd+pE99kGxqP0PKG
HXIUm+yItrvkJ8eNizoH/1x0kLVxpNPBsqAqhblKCKR4AAut7KhF7vOZzUBkafaBJ4hyGykyJFMm
xTObi+myRyd+WfNtHnCar9pIDi9G4k6H2rUwfdGRbUU+TkiqlnKLQMMOdyYuRyn3SbAhbHpa91gI
d86SMJFUjtwyIle9KTDO2Rw1UKCUcD8bISPXIAgOdabJQ6uSniLSlMQEUR6R/hNyENrV1063Ug+w
7QTqoZfAXxvXR4kZ+LVMC38IjBJFVpTwIAtKIEp8zbtOLSG/pVq2JSJZ/cChTRmNb51sgRVoOvGO
5M1yHhu1y+3mrTPsKjHvgwrcNoyWKpXZd/jh37OhP5kN6QBA/utw6HZBAv7De6mLVP5xf/r9pT/m
Qs4Xk1/FZOeTJ/LTWMjRv+gLg8NCDbdkNTMw+tHKmV/YjaIp0BgYGVzk/9ye6oiboaaYdH+4p+jz
/hKC0HR/aeWgWsLeVg2b30mt8S+Kmw70Tl7HstiNyPYH340SfQAdDgAhWmJRrZyVg5eHsXN2pQ5L
TZO5vGRDV6y5mTI6qvVO3MWB1B8tooyuC+wDtz23qa+uIfCOYXniSQOGdAclCVQ3Ym/zQuKOWNtJ
XgAkHhMrWwPqjpsV6QeufnRSJbpMRIHiB6GZfujmKq18/CcLHnuaBgEEworGNclH+UeTdQj4QQ4b
m0RpjKsI38d1EgVAGIqxV3wwqvqhJk41o0szc2ZEpEpFe1BrGNaLiRk5KTul12qBvu/g1B8GIuCh
JwBQxM8PBkvNeFPrKgvab/wVyv3aoNr2go4lzMoBdh/xi9PJdydT348B5DQvsdoi8eGQmzsoWK5N
Z6JmH5IvfGeihr22chNYGCl5wftsmSQB8NhvHkvcPPxe3tmjUZrNIw/j5AYoy8itWEZXQxfkd2Xj
FFdtw1j7gnF3SNBWRzwhO0QbnVSaEXPkMV1HMTezXzmPCe+rskoOJMLKIONuJxFzGvFon2c5l19F
6DjXQVpQHoLxVcU6AIGar0F8FBT9TMjM2d6PZVZeER/gXptNxCMppmjZNRy/Dd2EeyRcotrOUTQc
I+7XmzHqaZoZoxe3QlTOWTE4W+KEVZU7OeYuEyEtdVCLu6BAfEzyg472XUJw6OziKqmr/2fvzJoj
N842+4cGDiSAxHI5QO0sFvf1BsEmu7HvSwL49XNASWNJMZ/HvrcjHOGQ3N1ssqqQ+b7Pcw6Q/sUq
5q3tpJAUO9hbTZ4N1iahmtYxVCh6/s4sLqlsNT/UUjRv3JGMlxr8vhl4SyPtANtc9wUC0N1i1YP/
4cInvJtqRoPzbHkPBvTVu8lcJtrUU6sR1R/Nd/hxHM945UkDo4WmPlwIhORcIWnV0MijHWHE6GRN
aZkcQoeA7nEAnMjHOvass0HZR2Gfcyin65PLpLEzPVZyEOOl8iNVD/cO45/sHJuTd1u7mkDn1dr2
E08r6zrGA6giBByWpvss2gikAo+D17CPppnbLjW6VNUkWPlGtIeZtLv71kAI8jUwG00Acd0M+flo
avQt1HCN2rqO6+6iVvBoOyBH0vpTb9cDR/SmmZMXo+68/iT5D3o6Xj6vPO61h1mxwjey8Brc8XiV
jH33EjfFhTBodOZCkHifqdTS0fANk+ymdqJ3DWrPMXL9SQKT2SULIwt96ZdtiD9upwPO8nsT8Agr
KPWc9AAkNS+urjvIzduu7u/TQcR0rGqDfltKIJLOf6yebbKY9oG3t/ZYRma4BwZAuGiQUD7IG4ka
X4sB4hnD807rjS76YpVrcLPWEzIYBCWGzdxPUIhZ/R25L8gNBIL7asHTkHZMukcw/B7nuJNK0mHr
TLQ1rB6scgMRgQWP9iXh3DQcgSFZLvvJFeyQEkOgL+qdC5GAB46s+B4jtQerJ59Fi6UxHYYBrcxQ
3ShXp7ZuGv7YLvzYViVCtA69xjxkPFzb0S4siYhSLL0C8tD9pMZ/ASUTvrEJVIdJNflDaY/uTTpW
HSFU9AoWK7Jb0iHmrkHuC/shnveWvVySxp33ObaxII655KPNoL6EGyMQGdW5pG2BemTu8laFIHNo
ht4sdXvdA1tCSgHiJzOrls5hCXjH1vTrtg3Vjd2t8+uu+gFZhnt0ItxtEs6rJKQHiBnKLqhY2h2W
qqJJP47aGgrApAVnxx+c6L1KDFj4Ik6CzJnRRntDRW21al+gLtFsLaL+KeXEzwtDaXuiGL+G1s73
c5zO275V4nEURvhuZpJmMwgF64geBmSR5hr6caDymx3MwpJXZZMg6vZYGft1xOqaW7x1gr+QB5Om
OXdDTektQe+8SQu42L20Cl4V9uJcmBAiGxyzJUm3bpP0917XhM9eA0He5O7PBnaILxDjuKFUGdVV
fLvZK9LSYicG5gxhYri7ouvxALE1fKtVqL8w59G2Pc5mhpzlcilJaF/hbWoPhVm4dyb/4rqzJ+0G
TfWzEzXg7pA6DLuoAyLTGqFgrz8xv6C1l0ZnLytcD1Y8/P28TwYHQYZJf5CiCngsJoHkba0qGA1h
XkxAUv6CdR3pTk312alCd+9w2zlpLcfrlgah32iD9tzXevfCK65sNsmg6ivdbO/tMK3uIPbpFxik
5cbt+U4POS8DS+30CSPJBF/vYBgQv6DzwrkPnfSn2VnFz6FoSXrHZrEEY0+tkeegPZ8A+HlmkM6N
3NgyEU9VPIz3FAtY5pNM3NZe456b0HjXvOEXjIjo1TZoj2hA74POkk+lhRGK91QGfj5jWir4nFvm
JnwiUcKtMH2HG/PpGo3cEznp/SXkmmMm8+s8zh76ogrpstN+NEWe+aOpHzOiH1B1jPoneOQRVYVG
1toFfzsaQ1kFBuOO7WKH4jYHa8tCRWV3pbAZv/Ul8wTgqgWrYZiX0Zj0AVpDxT1dFMslwjS/Jd/4
RZLokXktRynOF8ligsM3R3JJAsSvJBzUYKfiw5VIwHqYadygt1r6XjzltlSOkw8MqY8avOONqRod
TKWTHKrEdX62or0novkrLBqfCTaOPs15K3NB0Uv2yX7KdMyWXPrPjAUsolfNWxWh6VhwvVEHgRAc
w4IknYkdiqb8IZ3m4miO9VHOuuGntnhKwMefc17zfpnYlDNbmvFGCpGu1tN9O+K/rPrpweJ+g5Mp
LilXyWAAh/jVc/4MehMWXOjiq0q6he91WJhwp2ZiENKu+pWZVOwILiCI0NzPMDJewXuFbzpcmRtw
A3lQuPKOLTmvK/lZGIU4Jqz8tjVJmytCJNXV0Bg/nUIFnAu+OqDT8Yb4SQ0jslMHt6Yd2kHK2iYN
PKbRteM9JxbnXmhztIlzle5A9k83qGfCW/SQp5YfOoG0fRIzd5w7K5BOzUtUuNFmjidj04pUXMw6
fZqy2r5fUbP7WiVy8B0DDQReoioAVeM7xCKkDY3A4pEO0KmzN529PPdpsl8Pm40ob0BMRYGlPHRm
1S+ZRIfG4PYVa/oNjKubdTKXg3kP2g4FYV28t7mHxLSbHlU33Naiv6H9es1pDYmVvcy876E2E67I
OAOij55T3ua4l8hoSDNBkok0VZ5LlrVnu2jKIAZhZcwOQWMtKxbSJWV29d/t3b+zvTO4iRFx/Z/X
d7c/y3JN5H2Uf00D/P4L/7j2sahjQCGcleKxdlBZCf4BMdH/AYNVCEipBnlxc13V/37xo7rKP6L7
oBOBhxopyeH+scPz/uFw4bMZy0HCs9ec63+wwzPsdd//p9gsXGCLCbsD+hGWCVn4v+3wsKF0S8HB
+UAMPUPTsvp1gGysAceQWM/WM1JsosR82mKnQAJ7TOfa9mi5ldB3EAyJgMcUVMGtdn0uESPLdb7C
onvTep8IRMIbZdvzVTHzMWYlwyR4arlS+IXWdUAIAEgtaCDRWpqd0KAEcshCcRUSq2nTeNlrwqie
225uT3PaxBfhWvhfKNk8hYZmJhyNYKm3ns44NEZD+4AXYyoPOogxl1GXznY9NRkCc4/kU6OyTRts
Ue1lm2KYws0QlwcojMlPTYjoUy1aco0mxHlF6ZsOG0/zrDMjXj54aA/qfDKYHk6JQUbGtuJWd+u5
UX41csa/IWXQX4+q0/YiTBfMTyG656ofpy36DYS5TpRS6OKbAledvKPWUlrMv+uPKFF1TobSfHJb
vs2CShh/hBHrp9KOhi0yjfU5jBYeGJJHbMESXE294rbXTBtpzlLcMfuvEKO57U0cojKg9ErGkRxJ
HaQgR4NMxc7OICyAXdwtrsExRvp2dmwChm1WMy8upf5CcaI/D5X12iGvfxBdV7p7tw0RyBoaPhC/
GNxsv+4En6c8M3Yw11yWV1GKaGcJw2vUKYDhTT0LCnSgRB/Y1zp25QKXtkN5Mkm7IZ8h9mwV4t4Z
bzHTsvJTVrMngnhrDcPqIqwMk51oN7zhhoqe2sKcbljm4p8v7K3WuT22VNIoOPqKvVlO+Qk9T3j2
6rS8k3pvXYO0eEmUZW8oVma4RYd5V/L4eZiZDm+BghQHxUpJr0QfZFma3ocDVL5B65xNOFkK3VNF
QsJ0t4XFZTMe9GoTgghn2MYU8JCi1d0NdkFBTqlP9EfarkKOjjOoz8U9L/IIYsjUHCFpF2DGPRJx
rlREEg30sqW8q3i1BZTXr7CexX7hNvZGi7vXBSc6Z0wYHDGUI6LfLl9lF8sADXNIohz5bT7G2quF
a/NY53FzL/O6vp4J1Z+46jcEZWIGz5D0ghx31MUcG143vGwVqxkEpjUItzX9kmxSzMYZOY9Bbl0h
p3vWYOtCImFeuLe5aEfiyWWlnexI/LLYg863WHTtUhVHsXvPmId8a8AixR0eDIPr7IPsbLr3ADSy
WDwL0r/pVpdpcmW3unPXu6DjXiZrKXof7H9u7kqPkbDPkGDmzx+TC1Bm4wX0FzOKPBXtGLSY5lvM
r5UmXyfPLNOjWusx+GSWlL9NCq4M+VultePDmCSWeuizZFjbhZGWmpfMpF//hiOxXUoGQlnpLH4s
aZXPNWuhzdgZE59sQxJFb4VIojxIY5Hw89GqgpenglNI0W8RzAZEMvHXZ1YAKSQHQ+ZuG0qlWXSY
e9d6W/k8/SetTZGxFBAcvEY/X8VPOApNCs5lmPWQ7lRSUCv1ooRWfawPffhYMquaA70xDRLZPed+
3lhi2v73Sf3vPKkFD65/+aQ+fn3Ef+mV/f4rfn9ECyGYpZKUATX2XSz75yOauN4/mL0KSUyNB/g/
J7PWv+i1CKJ80rN5dEtJeQsI2n/wgCb799cHNCNeIjb03daxviXYk/81LUfboqGvHtoXGXMVi9hK
N1csnGZji06C9W7kT0ZBteU0EUvMH5aklt4PYTg/Y2ZID2CUUYmIiliNLaaXzNGSK2k6E7I7lqqh
X7NGwBqxdF7FUHSZ+3vKBBGB30ip5kkvG+QnaAVys7jKPDwi48jS7eIYMSBYRhXuDlxjeSzC2Qwc
VnABz/loUxa5tVmDSLs4AYe9Tb3hLoP/QkFMV+E5N+v63A1Gv5/tsTkZXqu+0Lq+W0XvflleRyEN
mcVer5P6vS0yPbBkYR9ts/uAwY63bXLjmbiN0cZXzJumg47GHreVq11KoNUTt8FxFzMnasOg9bjG
oaCrB1GMO9mh32R0rdIbLY6Nl5Fui7WWXHjbw17grnA/dxz/+6FBINHrL5BlvKdJTvPNtNZkavoy
04TXeaSAE5pjcWelWnOwhta4wJtqjwOasgCjPIvptX0j1x6Op+UfXt9wtahhekoYEVcNliquL9r4
o8uc8Dijt91lpch/slBut8va7OG06GKi69rq4BnJz2Ft/3gqmV6lcNllIqfAfbc2hLj2uu+GMQCI
dVDCTG71UiTFS6PxRzO5X4gSqvEt7Old419FSJklTiDrNRvhqHJcDyIjxzEz8chULJMFKVmP6+P6
inxqmODvXBEy3UbTmB0cY2gSn/0mG0uwICz31qKTPppsy+p8PdrYmYjurUxkt4jXFm5AsR7Ea1Uq
hrDV+RTyJX+KWW09/F57K80ZnRUc5B6oy+dnufar4tk2rzmxpDs7DhUuyKbdlV2H2ZfcR+mzq+yD
IdPgOXZdSvtaWWJfsDc/M25LKCWU3bn/7nNNtoq+UMTTpqlreYhFj2KXzahzJWqGkD6iVP2iSpiR
Nk0haP+lgemlsZHCRG43PJsTHCS/MVE9ZmbWzHjMHFSRUTwi3KZWln03zKrC8K6YdoMi7r8z2eMa
z/bIaScNXxT5o/rEurtjmOGwfhgpef+qhqXaum7uHUiK2edWal82PhzfRBTMuIvhp2+Cc6P5sjAo
N2uz3jlrXhwcOSOO1rmq1xx54brQmiOp/xjZOu6MNWYOfHM5Ld/Zc3uNoVMCYEazRtO9NaSuZSEq
JqLsO55aXhSUa5K9+g61u2u+HQy3qjeItOPtPBjLrbOG4JfVZmrbU7npJ5MyGymQ+5xK397N1fAs
wZVS7ihjZqDhekLjuXel1SbDKkjMlEaQa/h2xbAEjbQHON5Rjb+skXzgMul+6kmkJGtgHzEwiBDV
iF0sdeQ/sFb8trfC63iN+Ns2dYHQbR9B1tn3TLgPbWku7EN0rNeTc5IDb2sU1cZ0TMKCgYGyORYX
hrYV34UCwkvzA1Go+rpY+wacqdP3ZO0gaAgiocK3NCa+2wklsJOHKW2MwGOSak61fg0lbauvdQbm
uO1qM0rxAZFn6oZ17CdLTK1rC2Lk2gFojhTM0ogvoMb2pbaa8khAxDhiU4akvbYo8HfQZeGHvOcc
EG/CpH7UnBqz4kyZ5GFZOxjIkCDtaM58wGVo3RHy4STarkUN5soxrECZ7Z1hYg4e8kGuG0t/lcTD
9ARgjplEXUaBvRY/9KnEqLOWQby1FhJmiFNQIMaHeS2MgCcHPm2RjwHKK+03HoLLgYi69lOw3Pan
tXgy29bwKw1Bc1tsHO47ok1BTaisX6sq0VKgMGTfvTGgBEMr7ACR1WETvxlL1J/bIr+HXD+cYo8b
mLn2XgDw97fL2oVRaytGX/sxHS2hxu9BkG+tyG4J3jEKAV3sbrC9j5sBrd5PkgkjZMXpk0wAc2s+
M0lgcrMJWltq51izGr+qpXqpvxs7a3fHXls8MPxt8nUx7w3Thm/NHOVI83i6LtfOT722f5RMrPds
bQS5azdIhKDgFm4JHwpy9oYI1RNgPRjnikaRHG3KRTpahIckEdOG2BW0IS+/XygjcXrQERyZAg2r
vpaVSkN6GycZ7xQtPqwtEuz4wDJtXutNad7NJbscliJ6ZAObXjtQILmpQ62e1wOfm1rQ9fq5czTz
HsnO7RAlqCRzPb/C/4T8m9feYzobxSlkQMxbYi1wCTgtSxQfPVe7zyClQYlpK1LoZsiAam1sJeRN
d5Hb59vOpGSuu+EZ30AGW7cbjhCS4b0tOkbduiDSyy10N6zNsKiHiGSwBt1OpLHOkWz5+Fah+ogT
vd5ro25fLWPnfAoSkT9aAr0X2bV3nVnIh8W1ntjJgbbwwM+RUIXvBEt/7w7OsG2kMz6hWhpO0i4+
0rW+FnNVJp2SVPuR2tBhWHLHZqURdScEy5hOk8i676KyumXFx5STJ9fop+mdiEg/avDhzx5P5dg3
RTi+iCQBjbk264o6SU+0UHfV2riD3nWT2dbzpBGF1N0i3yZ4tmj/jvkjV/p6P/Ruc1O7wNdZb5o7
vQl/ulnER2AUx3u3A+ehWLccuipfzjG2jivigNHr6HUUnDo22vWSNxvLlssv2eSPcVGWrNRS54F+
EqJbkfUBX9/s26l5PfKpygRUvIeM2X1WavFNWldnTFjz9WRPZxxI1lO+thabtb9ocf/ZJ2unMVnb
jS3dXLxRSfs+aaXtR97gbauRequj0mGXQ0pXgs8VKOdiF7EYzCzA2TnFSW1A6t5yY6cgRqvS82bf
yRhmTP2VUxFEIP9UYE3KqyiIXbpSse7kTyk3+AcOVRn7l7W1KdcCZ/Ld5awqap2eE9UX2OS7wl6Z
zpMO0H6tgJZrGZTGaLHTYyM6O2nJx46RDocoXKujBPXs2wa32TG2crFjYdBu5pSLPzHl946cW1A5
rQTEj8H3plZOStWuFacK4eyOrt70MXw3Vru1vBp+91gzkuelb8+NhcBvmT5L5uLvNvglfa29FpEX
bvhCfhVD0ezSgqtpMJdae5w73cXPkHF1W3C6BkRq2D0JkszX9WRkxPKgzaixaOIASuRXyDVuY5WL
4pFmQ6aWnj7dM1q44dwbgAwndGvYCBDDmieoCsVpWdu8PITrDXkJ/RCamv6LHa30+7X2O/TEQCu7
JxGw9oE5eqBXoyIsnQWiFiW8CXVIpwdNaaRHnR/1+xpdPBhTGG6d74ZxNHfZqe2GLoigKmya32rI
ayO5ifWV7jU4aFoX/c4hrmxgDIzSi1C9+JzYcN0sE00TaGN5YMJHYkW55KV4cKcQo9QmHN24+kyG
giKpX5S5Vzw6U5yxdQulm2RXCNm96lFRQAyg+HyxhZuJJXNS9tPWFgtFmVw4Y1CqVG6khy6ZGXxE
z452b88YYp5+1nYdfylCKghROvnKr6netUgRxzVYYLCBZM8lRnfa6J2bnIbRba6bmv931dnVm8k7
z8zmdsefqF1nOCo2Q8T8I3FwJqA/mMqvNtTFdZVM7tEGVsQ7mGnrxRnsRzILtd+00v6y8prWLnFy
+pkIO7Zy8dr7dgVgpXbRnrSiZtim4nhjm8Q7CWyp4WDlPT2buCMs1rCGqiyOMIbqCuYSSXaw2xyj
Zi4NFr2ddWr1liOA1M0t83wsfPYMnYxZJju5rK6epmS0XoCsMUfokroABi804vN6ngU637l7BcI2
SPJ+flMyvCGJw7cV+uX0AIMz2oxplMBbh2h1zfwMrXQPBQ+/NuHJTrr2APGodm9cnsJsT6ZmOKad
gHnQ1aA+piJNHyM3799A3NvcmUjRzuUSPRRy6XaQCZtrdPTpnuISty9J7v6iheQOfbJ649Yeav1I
8rZ5IFyi9xuGoSkpWE8es64t7/vIQyqBwOi5jVvxKmq3eS2r6DksHP1swUaj+VWC4TKNuqb+wCjX
H0b9yvGK+mEkWVhukN6UzvUwxdZdGTcfzkJ1HgnJxLhGi/UlIHdMUTdZIuZeeo7tm8BL/pIyE35y
UxXuXSpobFIQ6lE9H1GHtoP6GolfBLVhRVddEdVUZqNyl7Ypb8IJ65vf2r2cacS3nHXWmssmjKX6
sXDqY4yssW5pq2m+bRw3o5GGBeS+jTxOYs3SNv4IWmHbke/YgkjxjiqzEngSS3qWBGKPBbuwS06K
wncmmxeTrv3I3Wp5gkC16qOFzV/OnPnQ0GU2E6qGkcQrXyENTJ3lRpurZZMPdbjvjTG/x6sAjWnh
ddUubEZFQzwFU2lCgNqg8ZJ41aFMQxGkXMsq7p/rQVbI9ixNDtdJSTKCTzASMGysHfIqCebs16qH
g3cjsrQzQYHZXMaoCHN6J44Qk8qM7U5XviR/8LUucNWtoHxxsJm+8xuO2vzSl1M9PS5KS3m+aj0X
3v520DvToX43OHDMKAO0k7riW9KSUKkiynsBw/+KLP7/Kqyxiy02eZclmhBmOs0jXqHp+U+Lmv9H
A/G7YfinpQe6Kyid1KYcTmVMd+TaUPxTA7FuJsVYUqgLjCdJJMVg8ofpwaH1oBFmC6N3ozD3Y2qc
CCPsNKvdyRgsjUMlcViICcDxHLW9t6SbrEn2//qLY6j054XMb1+bbQBEtx2aX8bfFjKFGBuw4Ia6
1HV7cWrOisDRx8t//ocIhCwOO2pPd/7+DZBpP3HpHdUlMXR//a+t5bvSqXbff8x/U6P/n9QouBZ+
rP/z7vB/4war/poW/e2X/DGSXHlWli5NcplM/cg3/t+toRBoEXhtrK27707gP7eG36grfpXrmrSM
9e8k6R9bwxV1xWcFvx0D/rVy+x/MJI2/W+NgpEm+rnWfSQOQ/eHf3j9F4zCQyWx1hkLCI2ZN1/UF
wxmXJIB+VdXfrKe0+SY/ZazDC/2l/4ZCZd+AKOM3WpQgxG9s8zZtAcPABP3mSiU2oSibEQ8hOzEE
tZqscgfLpCyIo3rzAUue0rhxS8MoxmMLfbRjiLX0Q9nX12U+p0zuxoQgpOfW5VmG6XTCJDDqR0pg
M7uTkCKt2dTsSexXDb3NXjHJigJ98jbUMFDzrJmhIp0GFjIowh5jwjclgjhY3b5XKCyxbou1SZlN
o+jLLHyu2sT375dslB+ktoFgl303XqODCwH2xD1H5XYckoWPvUinlzeN+X4aW1Cc0qtoNBVR41w8
rwc52JFg2zeaVvF71nO/pygwsi7MSTbFhZUd6rBVu3TBfMO5oeQ3Lq2UuEAxhuONIcPyrVezYF0T
l+MemmK/ibsOPHpUzwZgnAjxDqWXdoPwaHwFuDM/s+NyeOBHDcfvCTAooY5W8he1Qn0wXsM85dIm
qS12BkkZS2Q87aO6ERxN2rOqKpJ4YFTVlkgxp6gkU/Joh53z7KUMVo1eed0+Sa2m38VdS6V75KXO
kJkQ5R1Epq1B8oFlXp+HgV3JCUdT2nOjoMEJH2QsRseH7NxWG8Iu0q/tsTg0FQOTKRoHd2copbaq
T9cOuzFGnBN7VrRtxKQvEF2ufjlhon9A9YQcLnk37lajAFMca/4oBJ+6O69Fto0wu34QJYNk0rr5
K8Wldfw50r+hZd5TrogjfWO0zk1RzO2GGzGZ/RjxTACUiDOFLiYxwuXJmx2iwolOVuvdTLKpidW1
QzA0VsT0I5wcvzKL7MHOTVZWMh4wABBKOq5wm2NfOCSqGPC/r5UWeoSp8H6EgI0ob3U9MJmob4zH
kJrnUaGZ2xn5yKPaK8PuwbXGTx1x72ac3WXDcGxGVprPybEi61IEczTBWo2Q3J8LO7dOWSzdtxVa
sOcZS19esq5k1T/CbuqAwpubLmwepZW3l8bVlx8QoViRN9H8TLa6OIQLNPpA03QPkrVGOWqste5m
hhh1aSTZVGZC9HaBxXEMZdXN+j0Oqyc7anooz14J1jKJXnpsCwCs+zC/z2gOB92SYbtnpdtXLq9D
J7S4V1qZfodVnso980bwPaVlKD5ZQhFe1Yh72MD39U1bhN6OJWT+syTteETyAdIjBuc5guxkEdd/
pjq8DHNmncsdxTqkuOu4fhkfk5pfZN5Khp+RN2280YDNtEG4zs9R+TXY1cG+ZZdPgkn5mWST3Pr/
fSr+O4s6gy3av1zUcTJnU/dXJdDvv+j3B6Nn/QN2hXBoPPyWi+F09HuchsE/rDlIpYQbdAOYI//q
jx7FyoD8U73ij4eiSYmehLNLi55AzVqv+A+eilAe/3pyA0JJCQBOh+ArECvH46+nyhZucjnZojmt
B9iNaeW7Ph77nclaixd0GSM59yJQ7j3ERtiMrT1oT/HaoGLKZdCmmrS2Xk0KhZeEe7KbJqWrucmv
3MhL0tveLqHAffezFkw1sWBg06/tLW/tcTVww4oT44BsZ689Lx4n5Tmt1/JXufbAxt8qYbPYR4r4
ZIS6o94hOqM8Nn4XyeDeIYb5bpeN300zNJDOxlnrZ+l3E820RyZZHtfI5GPstfh1aHNAtVVbZdGu
hr2FVkzqcU8mm+e9FQx6lsSTX6CqM9Ulj4EDOju3AYNxqVAtEI2cutYJMFvCXT/0nc2tYFswWNaK
UykthrWAlEPPkLC+gKxdXGMJ2ceErCJB+SQzRvkm4KYOMGQYR0oTfOAI/VOpnG7aNosTqWiXA2kj
Ol6mFfmHYmgXJhP2UCJSI6mrMSHtPYthcuyi7eSzMK3Romb2GEFA5llixA7u+hQ2Rvq1hGy0ZBb0
RTTLzUjumAimgX1kb6Cl46Re9NpRV6wqmKMyR/A001ejxcpzXZDGmjbuI1kbD8xqsZOanc7zTpTq
Dt+t3NlePX8AmMu2TG1yUt8zqXg6iLvRLbIzQWdzXxG/PTJoG/ZZOfKh2pSVTUAzH47uiL5uiLNd
UZRkSu04upEGKxuY4LhorSiDeASuOSXGiETKC+/aAi1LWGp97Wchee9FG+ubPLWfsEtFd2bUdLcq
Hp07WFfjW1wwdUE8T8etjqc7Xg8VD7sqec67KbzNjYpLalxrRqCGgfahQ7ZBiWQ90WThc1xPwFJi
W7vRpnVV0dG02OETMM94RnDdpMRnN4LP3/m5bhiFMdhn62iL8oGYPWn2IoyjKZBpY04BYzFnCqp5
WY5lCyUHcQssFFYw/VHRW9mrPIueiZSYVx4GWzw/bAQeLaQviH3rNkw3A9zGXxjXbagozsKYJUJN
sc2MavFnMD63nBIYTysJaMXZsFq0EAuYk3NeA0mRj+qJAy6P9fFmiCLjCpdKdbAsb/D7lGQvGHyG
3nFul6TVpnI/hk79Qxnxi6AAHvTwMU78pCmb1vQJ5652r5c5n+5C2lKn0prax0iYy+tgLkWxLg+N
z7Rq9Su0s6AHmsZ0TiqfIHCn9c/Ra8KDkIh0yTkv/ASd9IGo9fCq22n+MhNufzFVn6zYSzdjD1x6
IBt5h9la3+5pJhrsXlW/S2r7SlWpTSw3yfeg9OabEpTASU2dp/xyzqBF8mu1G5EmJOElIFkfVkly
W65HaiSWUxtUEbPJUQDr5mgxMVHoGTxaWjNvKzXUaKMU9J286wGv5XEQaXpApUmdKt1DqjVL49li
vUEAtn1KlvYhrTXna5JgPH3dI8bmS/YFMjBIqT06bWph3pzDM2Gvmtl5F7JciY6e1TnXtFYa3hpD
9wD2Jt/IVq8+7UEH5UxJ9dYMveVHoyomM0LLp/UQX4MpjKynKLYo2TS5gU+zaObNsnjRtWWI4a3n
UFWChwvCjMT+kgmxBOnUnjgJRR+dGSc/cwUqtxubszGEzAptNW3icQD8BrL+YGqO4bJBU/PZmKAm
WFyVOr/vDY13nEUiWTQTOtlKIKb0dLe6Y9iCMafuhcd8fhKXsUvK0M85wo5+XCB5PHCRmO4rZXX0
kSJlPhCsdH/QVKcPMiSDYQYsY70tpYD5njq2e67GUn4MrGqucEYwH5p7wefcgHnqNhIlTRT2YlDl
laVf41UXjzPZu4vDXHnGAGuqjTA5IzERio9V4Y4ULWZB/pkw5qVLuoyXqKyCXp8+G55590LZ8zHS
wi7gN40wSoTdURL42PeNNZ2p6EBVYQH7CUpc/qo064tWsnFmJNwBuGvoNaCZ3DYt536SU9m1mmL3
2jMzqlJ6ZafoRj7jNVXPLJQg9jQ9VXr7QGEaOoBouQqGFAoT2kK7BE7NXk8Wj5w5SyrNNthhUh/r
DhFlwjzjnmANSbhpy1YAJpbWPmV9vuP9/pkC+r9vjI7wH07lx4gGry/itj6pNCu2dGNkfi0rzvyy
K0dgunp00NQ0J75d2P3eguR5xyu32LA+VrfJXLVf2FKpchm1yDn2WO5zhGf0xFc4bwxVr3vjmstA
nsniln273OXI0o6i7I0AhMK0YRuRnKlyOL5dltW+H6ZhY1EVeQMgGG+YGNJjcbL3vhM/0qbOgoXH
4xlvUkQGAwXoreU2XAYAQWymIiYIZ07dL2GO2XYQ8/CQ6rbcjhY8qSpysx1hXsaIrRY+JHSjLrZO
wEN5cDDmDjrmGKF42aaMw1fgVeEGWhtrR3RtbWLF8BvUj1a38ndmaiwXlZt9Fa4jtjNMG5+PvffY
zX+2WdKtjhGHanTGYVvyv0LpeP7MbO5Az0I/6tBKNmMijJ3RJ+K81Fr66aWMvPs81va9ZJVtdWF+
l/ZI4YwuTXZ1nzbHgQMJ9hWiFCal/Z0zcfICdCH35CxosBUVGad8qptNLzRto0PVD6a6Grem05Wf
vVQgbaz8MRkiEQxzbB/UaDYUF68Xi8JqaRXYgGtui5WQn41e38HM4OiQlOn/Ye9MtuM20m77KvcF
oIU+EHeYieyZyZ6iNMGiOvR9oH36f4OSbJlVtstzD8q1bInMJBMIfM05+6wh2uJL0zXou9qzEdsg
QxkVwNCaqTAyOJWAbRjfNbdCb3f4jHbzgA1Jhx1IMk9x52kqPeLyC8mTZ+tbw3ICIlGweosi9CIZ
LjE7O1u5pmFSGgcIAR2MsikBVGERbpUWNxPR41uCXJmflxrbyWy6lX23pGWnNOyqKn01V4VPuB7x
D1FnwMSwiLTVhHVN6pzJqF0TD8o24/2cBCUYcuNrHbjaxkFzsIrZjiGUIri5D8hPXhUEGA6mAagl
n2oE2Fx+ZYsNf+yLW1eDACoV+7fe6Qy2bFV3GPNG7pMi1FAqzd4xV9NtFjsf7UA8/ttL/S+9FNLC
v+R5r18ykpaaN96E71/1c8jIJBE9oY3zHMvNAhH7vZcy6bOWGTmUfW9BFdLq/G5N0A3h4U2wlznJ
a5fzs58y3zkW35Ch8vcR5D8iehtv2ikdDaVh4khwhaUTSbpMVH8d0gNgKau668YLCUty0xMoXDFH
SZZUNzH0XHbOdEy4AIlw1lN2V6XdP6Y2rNlVK4v6/S/z2f+2MvgPGSZeCx2qGro0HfaTu7zbX1YG
5N5VKVTbHtRSYVzCFFQZlsfSjdZjj5aKPbbdfRAMRVDq5J6q13XSMCwM5hYWM/bv4otUCuWBjKLO
N7PMeJwdBJxIIJ3gqzEhB/4+e/88/v/wa/lf3vHrouDXJQe/v2WFALBdoiFlVPvmHcci4rOd1MUC
fhv67jhnj72NzHSrQAWxeZ9GI/FjsChsPV0eZVOqW7u8bybDb3r2uDRorbGOtcrxWxXjNVZ5REHC
Oj4NN2GZRDdpJ485DldS7qHAP7VRfUrpZ8ZNjN7/jFKhz/9mO/KfH4NApEubTUtsMKt6sx0hiDoc
tCprL4UK5BNPL4Mjk7MeChLRajcg3+R9FRjZ819//G+XMgILhOHh8DC5FvnH8rZ++fQdfQztCuUJ
Bs/ZuBhp1F2KtlnHQNef/vqVliHBr5/a8koc9mD0PZdYisUv9OsrVUwo55oh48WrdPtlqVuzXaDQ
y6/SKtrodZfNa0ufSGhKLGfI/+6ieWMHov7nQjEdEzU0gmCWBX98eSGsmNU8+bcLUeQlTzrnJc2W
9+DMebtxG0bTE1DdiHarfqW7leKrYmd/GPDDESRkNTrpUEmZrhPkjo9WU5kEk3rT9LWiy/R1bc6R
nyJGbPYwQufu+2jtTy/6t3nCy/sXy7EBYBVDEwzEP75/HYtD4TiBdsYvnb/EjWpDyv5UAUWCp1eE
xyGK00+hJ6urca6jLcrEEb2Z0YtvihBTtCBRKNZ2mfRf48YSX3oHns/xrz9iZhVvP2TU5lxErPc4
W7k7mYr9+iG7jRfrDdT6M9PxKpCeryRep/F13omZmBCOsdZv+3xCNRxFEQgvo2AI31TYvRmbphmh
8lXmMEsV2RDirs5L9CtKrSqGz4/uMn4N6iIgUHiZycbKYj4bJG1xGZahbb2Mb8PQYJKrvU51zT7K
9w4T8DszCW9Q22FiIDigvigmwup1NuwuY2IjnkzOBrubkRUPXnKVLSNldgX2MVrGzOxsmTgPemTn
cHQZRANiZCY9LONp9JDgqpPxc9XW6r7TgX/TdSlBWidqBDswzYc6Mgbg6UJj9g1FK/gkXyfihMpr
H7tlTF5VrXlIy6I6GLXMvsQ9spEVo+70Pn6dsvfLwL1ZRu8QjEDOM4+8rod83FDp1lvjdVqfsVcL
1/0QIq/ul4F+3lqM9iuJfwooD7L1Uu151JjgT5Z1ACz97HnM9ehkNrK6dyzF2kAmmsn0OZ9fPBeE
PwU7iX2M/5h94SB7MZcFRPu6i5hf9xLF645iXNYV1rK4mF53GM2yziDVOd8XrC3gvy7bDvYcbD6S
1y2ICAag5a+7EXtZk1ivG5OG3UloL1uUYVmoxK+7leR1zwKrn53LaInxyiX7JQtuGZKpPIdNj1G3
+YIvxzTnD+2gjSKn92w4ysvP5pQnygKwoDq0HBeVKlKrjjKu510vsa8c8iYGr5KYWXmv07Efksmy
lvUGqMwVudjE+M2MieAHBwHPQ4KpBzxX6RDq6yaj77yOat0V5T6dxBCBYs+kunJbks7A2QfImAaC
2Bxt62pRElz33Dousnb6RS44C97ttkAVL1dgWGzSIEeyzgiPlaA0ViQxFPa6bANgI5HskAsNsEQJ
dw6oCrawtLCpe7PDiVmYYCjXedTQL/ctcWA3bazlOe1P7H3Tuh7KvK+XOBJi2+u8i8P0PzgWllDC
wSI3oi6b9i0j5ibagBAB8RG0/VyzRGqLeDtlbj7t9bYFT0EUaEbGG7CnbIeFO9ZI5cSaplX5bKDe
dWkR+Z+uMW/TEcR3qijeJ0x8cWo3EmFmCqvkjlhCy9qyIjKNU4S8iKRMAa9G7Yi1rJiNqdg6JiGY
sG1X8Q42pSKOEmfVOIP5S1D3nnMP79eGMr1q/MAwumODWSXzw4B0oSWVjo8zFhgSEXwm1vyVKHEJ
V5E3kDOYyaP6YLA92YexQAiHXb22GEfSOM9dkDorbWgqeZMEQ2Ljw6+TeZVXyaydCDO3t0YVhAzy
IimqjTFFc3nAAwLoJpU2fcTy91YL/5SQ9Dqk1RqHWJtXaoy1j00xlRNcZ+4j80LSXgy/0OttzXqY
lmnLxa0krvtC1ursdIQc7cJWpHyBBNhjbTEpGMWH2ciK6FgTQzhu28GZiSJQoXqwE9N5ccZlUIBn
hr/dFSMIVRzX7GVzPGq5n1l1yvxiCDaxEdc4UAYqiwTj5j3i6OFT1UTWvhdDGGy81KFZK7yA7+Nk
JXEIRdMbl3lktHfbKsd4MJTG3xjAvSEFNCYBs9HMk3jfjKYJUVaErXkda0I+FTrz8HWRJHW7E1lL
YPc42crDKbYsmqOh4I2VLYfuiSeYfMIcxNWdc0o2vmfIkRViKwPzJmm6NL0zPaLjDqOdDN1ZAZWg
+IQjeuMwcR4ZyOW8dFnOsJvwC6l5p6di+eGXtz5wPvG+qtxA513wU3QgMYJVBANjXsu059ZBLZ3G
t0UjuOWbjqog5M84U01VRNe1YU9NsbIq5jWHaGjG7pyT2rj4Pbp63OKbQPQ29TUjM/6dSRc/EQfI
KI2lTlZF/hSYljwyZ4rJgwCYw3Uxhe7LUCysqLEh7d1So96eQsrc5FRWRZrcezwtdm2hQ/+WYf3B
1k1Qt5EdxeaxZGPSnQJyrXt/agS5IrOYrF1l8mtlAlFPn1MGLzdj1+oks+pTn74f2MO3eyYx+bdp
lssZAkYt8ukDPGiX5gQSoXJz+V7TA/JNhiqsV8LmmJuaIbqLS9WeiPpb5I1mY4Yce44tVrhE5BNT
rT7cZGbBbUI4jiUPdlEaBCdwIE9Hz+CS2gzLib0BrcNvdATit+EhM9Qno+nwC2LDVT1PWqtHrttg
W0C3Ix+0iTL9OOOpMr6otpjaVc7arD/EAIjGzZgb0QyUIHQxjvKxAKNMpbud0emr8ziJ7D7pWyAT
ot3b+djDaR5cPpxUN9oZpHFalufCHW1GdzoGkKguoAGF01BFa89Bsf1AJdJ+YYrLMcLR2SItjpiy
reSAVpCnwFTfo8E14mejnC2vX81UYNNjpSxN8s1gv7Ip19LwqAXV8IkVu4aBVZBje4jhgt0yNwO7
03R1G29ARHCRxqZKrBtAVrNzyd0K8G5NNq17tsGUQEugumlJ+Kn41AavgB3dzALDhNe2GdEU1tjA
KDO9Zjd7NVd/ao8hAtRggrMKb8+t3w/OBLssYqXM7RDLJ671vL1hGm5wwJqVJGQmj3COj92HcMKs
w6QmM7I7xyyQgAxYpu0zSySvv6uDVjY83LmiNxWYtHpL44AUIsZCWl4JFijWjTnqmXtYrPX8XCPa
9nPaaNXg5y3kEJizeafOGQhq2kjJYg3NHRLDYdTRWNY29z2KPIHvHdjXv9Fo/1M2IZviBWz+52Kt
Q/ElfhON9uNrfgxSPPudkI5nMRn4CVz/iXjw3oF2k5Kchd8UWT/nKMY7QfiZrgvhIOd6XVf/nKOI
d2Lpl/kySO2v2L9/sJdG1PfHbsMGFGHwLhbGBC5I0pf/2G10JsS2ORq1Q2DN7KXrLHtxkoC40y7W
IS9EM54BxCbTvG67hWGWhqZx5XI/nMHkcIMZZEaQcRz3XwQ2yus5GIuPUk8mtNVcovGKr8r9EVrm
Ni/m4mPuQNHTadKum3hw1SrpG+vMg9ljtZrkWBBambm72PXuWfxldzwt+mu9f8mhfK2iNkqfVK83
H2AK9Np67rNi3qV6Nb7g3aTfYbAwzcAiQvaMo1waFUvBkd5Ubp1+irQUUbTV5GykJuhFm9KkCSG7
CFB6kMnujNQcilanBzPegIYUuU1W0vWvGygOxirxEmtX04lho6RSvmLW1HsbC+a3YBVGitU61SiX
q7aqPpTAdi8dgq11Z2U8mGQ7fMaPUnywWb1l694LpxPmiPp2qpLwxaTsBkhvlivw8du+o1B0ga6t
x9gbLqwiyxsUuQyRBm+sm9WUD2KHGz+9eFY+3tqZReD3BEy0LQ8EVZP1WBNI0Rdds3LtaTeYsbgx
6lZSr1j555HY3JU15t6N6xho59GB3SODaWkUIG7Yw2Sh5WErsSqYIh8dxWGYTHN38ijFgsPcol/o
5yxi8B0iV0CwXosrT8/NYt1oU/YEg6277ziJQJ4Zw7zq0t54pk4MnhU7wUM1wFtAqKddDbOJJRLQ
0KqEuAThEXDRHBrd+yydqpoZQN5cDUFTn7BD9N8kFsyEWOMFC91mdnTd20W2qbAeJsSSSAwdy+Pt
nGkj2XDS7dKXekqyTci4z9mRMYz82OQx8BHoOQDWIajhYlO2hjeFxzm+X7rRu6hKrfdmmMe3ctln
rpgzNfdGhdO0qyP7ZJgJj1jIP9Fes1SIVQt+mqn6eo+qrr8LYYGsXZSBH7QibI7kbsuv2AZFs3UB
mwHltwYv3gx1Le9k4s7DulVhCTQ7tNybyI4LnJswygrYUHP62WZPLZdEelo5nfBkScQ8Vl6jeOBz
TB8Ho41uBDDMc0sNfRSNieTQAG0OVbZAQ+fC7/W5XMsHz4JjETaKYHCt5s+NMrRJW7I7HttlXl0S
RL1xS6fNXf48FkayoL5DAif49QCf1qujhNLM/5WFETJAGGU/JS7GPclz6qrQ8RDCY2k1RVb3sMgv
+lkP4Ef01nSMnCjZ14N7Y5BP51e2YDJl8fidbIZwI8EM/aYdu+xDEGAwMrKgz3zR4e9ep5VZ4pls
nXsqyW5JTgPLoewJjmER6xebrAK0JCCe7DpxVmhFMkx/Ezr1gAWWZ+G6bLhf7oKWypJ+oc8ex2Cw
8iu3U3pyQ0ECg8O3q7nTgVm1Q04gqoDDcTENItaGrnmyM+IOtNSDBDM21kDv1R8RfbjnEtH1LldQ
3LMxoxTq8um2Lj3z0CWkYJWeE2ITbbPboQGjBnVqXNspqyjKumxDiD3dkytRLWBIMaDV5NR8HfHZ
K13FV31yxOzAd7K0eteJoN7I2PzgYixYOQkgPYLuSHbSV3B/CHl3l/TVurWfIiZ1hwAf+Nrg17IF
MtRex7r9QXZV6A/kAVDa99qZcMYAR9VSDnX6+8JQFY4P1rwpibJtf1Izv8NA6aeEWmpaGxBFt3ob
PY7WgvlKyidPTOKQe9Vnh09sM8bmnT410g9U9hRazbU7JCiQ6uIZkwIWl+lEILS+zfUSHIdFyMAo
QKXpzHr0Ie19s8h6wPqsvvciMlJspAW7ZypOwaCAiAJ8sDSk7QkiO8pN6fU70+ohBrTkWrNiFITx
yTQ6sv20Y368av6wjKLPchzsrTsYK5PL6OTyaV/pYYNaQOuKOx1G/05jTbhjgMrVhFHiMiH7CLh+
4LV6sVPd1tMk77BLUFFhp8xuU20EeSibL6KEuJPGoXGac1nDm8ECgVZhRICMKhkaocfl9yD0JvTB
9ZZ+PTrmZo7bnCSdcLpkI6THqTeaxxnw0VpzcDyaMr51Gq3mlkgxqvZ9e8mblDQf1ND3sCCDW8cM
SCLqiJt3ShINLT4mGaBmAvoXvWRj8BK1en1rVmKgaJTjKSaL6M6ldb7vhpLQP8s9ttj412PHpUNm
0nvIrPXK0fhHlACckS7v1EzF52HsWxaOknjdbpy2Fg3OltCi7JvbBsVlHjZtN3dXgyKvl96utS+c
MdoVYRsC/1GUL9iZKPNr+FAnS5TW2gEbv5NjG322s4x7S6LnWou0u+MizCB469lNAuKWzbUrNrE7
twzV9Btht7avzKQ55LNl3WSeJX3yCatrZzA+On3j4iXW0vtcov9wlDDfs9CpaeLN1ODKiOAiURe4
a9geBSENJul2DJB3RtVgN+9deXTaYdoXXjweXMUjEm2Me9BISzf81+LvX0/D33gaWOmxDPjzMtn/
mr0ML83XX+OMvn/NjzJZOEtKMNsbNoSGK6hHf9s38kdYcVyUmMzDvxsXfko35TuMAdTA0rLZYr1C
0n6Wyd4720bRgebTgd9o/jPQCvLRN2WyJELYWABiFMuLfeLNvixN+iiB6VPvJ7C1z5RNReW7xGZ2
YBhI+BhFk6ttVU83ECd5vC9WdKp7if5Er7bEExXJarZm4znAKBmtioLRGf3s8HVUruZ7fHPCLEjn
WTzwhadp3GogT7QG5QWyom1BCbnDkhtumlG6aNZssJBB7jj3iRqKqxEv+iVLHIUUutPnvaCNttdB
gjPRNSBedSVMZw2Z1YrYzXrFOK8BDs3Z4ubc1djPk93AmzOpjt3qAPQsOEBTUneFDHEmtvHHRNTa
c5zl2gPuWXdl14jYQDlD7wwra1V5bYVHlEjRfGxvqW6/OFrKD4kvEJmMeWub4H6R/DHedSxC48JC
7fQw/QbtGyyDLhWDO7jAG4fc1K1Zq2qLVU7dRb1561ojFiShzkAFkNGZ5i3U2Qfoh2dAWwUq0eJ+
qGfjahywLmaIH1emh5nZ9PKrcsqvbK96DiB2rmdDjUeO6Y8Ing4u4RerJbEHEu7H2lnSmcoSrIM2
f0izQvcrUBuwcauOZmACaBkTRCLkw2gFG/R0Lqo6d3kL9cp1+NayBv4iZqFfW6mmbVHll/chXcxT
OXX2EyOGAiYZqEqAY9aWiREkKIVGNYL33c7VDVv2eR+AS15KnJfSNpoHYDgou2LGXuA9MsYWZnXD
4nQPuIQJmKPq66mPmmc79R7cFjt8OTbxjucjAQNBKjYzmq29rF3g1pn3iKRW47lpDY94COFT52WL
rjZs81uTFL/Pml43BXZm3bpVZmZdchCaxDibEf7cMiK2NIuKe2vhUVkIo5h5ldYdzRbyei9Ap2dh
zwu4c1BA9jGoTYY1fT7WctfUFlkaYWUYiDxoBhNA9isFeKKk0Bq7E2wu1W0XAskjo7L4ZOeu/tHm
B/fbScVr0oTBQTv8LolGhTbX0LRM+mmAIqsOJWEw+G8SNX3TCmfWwNGVZfBtQrp4zszGIqmvsNNN
RsQExmCEehUJevf/HvT/i7TE5Lxlrf7nJ/0F2nP0//yXtFQvv572P77wx3EvyaEjzoD8AtdyBLLJ
3497Q7d5FKBMYNOMxZ2z9nd5yStYy5X8MUtwBxbNb+RL23knLVT+y3r89bj/R/ISWyyr4N837Taa
C5sVrGUi1nc8yFoMgX5dwqKEYPo3CvNqBmUXzrsYh5QKCEXXSb1qz5qyJbhfkWFR95AgcyJb8wfN
zGCgwNrZt2g9rgKeVZuJCnEbTmREiXJuz1iJ91FjdUcPV61vZ9I9lV2h3dcFmeolmqiTir0l4Dx3
73uvGh8TFi8FGTcJ/MiqZkbQgqlwW4TLfD+D47KOaRv7wNoltaSu42sQ3IZ79PVn1+IJYC7tXFQH
t8NcX48toQr8Hpe0emNft5zeqHnStcjco2Fj5u9S6ROO8qVzDKTzCZEjaD4SZiDFdA6akHG00v2x
1z9HYEVgjhBPGSSJsZ30ed45JShz1gU7bsvivZz6BI47+McZq3s2NtdIuW3CTVL10pjK2mYCvSBC
x2Zv5S6vnxuExjDI9BV9+X5qu/hOhFHpM7ye92TmsD0uQVYMVdXvCSG/biYJ86BN501O18DTQfJo
0itAypgnKeKhGyGrgxtUZi0FvDhHBqx8w8rvoF4MGxWIncy7fWUPWNsYwq8mWTZr4syxdQX6TosT
Y+1E05Oj+mndkzO+QfSufAX0BbQxAF7Gve4m87pPyFx8C0jCsSqM+ETVSZgdwfLlLLZanFVbZ4YZ
hgmCBZYjxKpG1ygDeaQPQaaaMmaL50B7miyYgJYOh7ElPnBlEQu3xYQuVxrL/oOJdf5BJNV8aA3Y
N8x6KIBHw9nSgE8+3a7N+stxV45HWlIHi6EmNmQjjeRjNVb2qda8A2Fd+dp00G52hB6trCzcRVYn
VrJGA5ll2iZN6geoCU/eOGPsYL8cAnXYavTdG0Ofo52ocmxzycekVshjSyD4AzFGG2xf2rE25Vd7
1hLcJdLxuSYeMAGs3IFLwmvCW1km5bYL02lthgEtO1k0vYdy2m4JejKUc6hhyX6c7JnsjqY9jVr6
ickQ24rIq8joS2DQsrJdz0hxMT1yLVBSkcUWVvYehhj4F9ZZax1Top8aDeZNlfupgONKqnMPQHSq
d4bHJ8hkhTaRyoi2PHnEKhCeCz3Kt5b3iRpLPzL+Z/xUudpDZht5u0Y5bPsii+O7nNXjusBVRvg6
jP0qls2DXmCxh92Z3s3Cs/22nc+kBWdbRh7DBoATW5W0y9n76GJTjPARUHnrN7HbzBt9RjpstF60
7nCS+ug9gAdQXRwMZpPrOPT6vWmGB+X05gmtcOdr6JgeiTngt0ip6Jt2IqDOyMFH6FOvdGeBRDuJ
/kgKkb5SmoF4v69nXEakJ8luNlh8pMV9qlnTTUDUw9FQ7ECZloGhWw/UaxtydweoRrlLuhIzXQtk
yJa32l1hJ7X4i9pVUeIGKFP3otnpp7hnnQ8FMzv0NZzBzus1X8z8Pqu5dWjts2QVW/q3MYg8ItRL
51j1M62oq+51Lz505PkdvXnZVjTOwpyvN4MO+i2SIwSwgSA/28YTYtbyM7H1dzG7ysDobjIcHSsY
ekjjYu1rbs/TFpvtqVHiKh4WD4kodujNiW6yi2IrQqBTedNWbHTwAUf4n1eGHb/UJXSn0JvvAcuO
e9GzDSVXUmPC2qm1oXvTxowhdjRFzSUFd+o8mWLb5eaLpKphWpBYVDkMqAIzCmGWyU3HplnnViPf
vf7aI/BYwSoOLk7DzFjPDOMYeBmo38zsCWZj9TmptPIHmXv7yNKvy8z86LoETIZ2cmid8ckb4IGL
GKNzNlnugVyz4oEwvvekTgzoXMRXN8K52AcLgj7MHjAlnIStmkvlmce4BEvhlGV2XvBIhd7cZIwF
fRCq3prB57em6XQ/xthEcktX7mw0736ArHdTDyq7YpneQA1qUAVjjdhDOSWoJPpIMIt8mOyJUWnB
GMSFINSbU71VXtb7o8crFvP8wGQxvmmxeiUGDyFSicdVOhCEA18i2zad46Bwdu6rNIdsATiDKIT2
EDbMYgEFogVWnbnQ0HWfqYL7IUvH5yHouj2zpy9lxxIiCjOgU6YadvAWtW1I4sRa5L28Vll/o4dI
hmrbXt74cK5ogNbKgXOcB3dlAlBvQH491rQbHGiAviLtfQcfmBSE8YsVV3Q+WbeYpeaGswYv8IRY
Zc/5Gx8jlPC7EH4UdbgG8R5QMiEwpkWIhOVsQzFYuG6hx492hX1OJO+HPnYOs+Y9TOx9W6LzcMSG
3yytEsesyIItfRipHRWIfacU3sawc/2InM9clcyBVzOn6rZBSucP3jRbxSdITYV6tGMVtOS8expD
b3JAtNiu8KfVXjk8qaDPxRIn77YJy0+uvty7DpxGDqQeMURebrIyyZ3W2tdmiYgf4qVrBo9Wxwqd
8Phpagig2DhtyelNQOzMJHJBlAXOnWXnwmXd0o/sbpjKQfKS66T0oKFim8tiLWJTUDVz0/y7b/yf
9o0ImRfx8J+X19fNV5xnfyisv3/Jj8LaMNx3NtJBQ5jgHChgKZF/emDRbTuu5XmeQ/lKDU3N+3Pf
6IKUpzyS7Bxf5yhIXH8MUuyFWCtttJ0Y6gWFt/wnPlh2in8orB2qZcvBTmsig7Ec+DRvBymME9Oh
k/FNkkoyMdcUo5z4Ddnq1zKobPvWduum3ZWZTvYMy4FFysUt5a7TAGrqeKGqwX0j0jpdIXUCqXyH
hwTr1nuHBxA4WDflNKqWwMYQdNBwo7Ja/5Lr1aBzKCPI8pBLLsQaE5h9GNHjmpAEd6W0ww3SpuSY
J4XxzQox5LKMqb1P2kLMGV0vPIp0QQmSqsGNJ9jwIwfahTPIHeb7aLcB00GxstyObBUTMi2s76oB
4W3Z2iN5sJ+8heiTL2wfcijFxY3g/cQL+WdcGEACe8RHyGzmhgqWOrYp3OiueUUItQtNqO/mQPoI
D/NmY5EtrTHpmZW3aeus8iWJ8Kcady+pJOFahYP7KR6AGbU8opOLY46aDzVKXMd4cQYWKiOP/Myd
sM8IBKSrQLLYASOm4uleOEoR7xVU03MwYeTA0g9lgs1oeE/HFEgG5hNu2Ym3f4jZT5zmYRyfbZiH
zs61R/0QFla/kW7aFhAQEuByQmE65WlmVe+nBl9gGNYJWirR50cNhU650hxGLRzUMwiqdBAdZ7HN
JZHMMTtCMUbtDJSibRvfzcT0QeF6dm/4SdiQminDBrLIAGYhJkKytUC0ci2JvomFrhUtnK02tpkz
sGfznTruGIVF4rae7ZFGJUpD35wUDruF4TWVPBP1vDZutYXwVfS5ewxsNOUrhJDul6GShk/7BBns
FRIWTWXOHjRkQ2Fs60KrruDVJ9NZJ4ZUVEckhYNXYZwpWjjh/CI4r/M+Kqobm/CS8oCCjaxunaSa
kDGWR53FMqi1WXrC+gWjW+CtAGRlsODxc05w67ZrQQyilunFfU6oz+ALbZTVU9b0gsF+2epw05hu
rRqd3d6abkS0vmuGbYmTKGjklYs28Qtwlgn4fyZSgf9qyrWrnlQStC7EvF5azWMTVajo5AbF8ALK
CwUtETg0sZDApsMYTvDnqZkKcoUyd2GFUtLAIMYlZazQsrGmHJYA372+wCgKGOc38ThR5Ec1E85V
2QQ5d3YAKgk52BQrv0nKDpxGQEbt1TzH3ZIvTEgbC5fO8ivErjiGwO/NbDCYRZKKp8eEpWA/EmfG
rhjHW0ffNano6FmtEIi6YTOBSgS2ykwT8QVYSgaQNwgYfTqG7jY+QOTh2STEaqeoNJmH6e3djPZ2
vpWd9lmbZcE9pbnliJgpmZyLKonA2Co2HWobdlP5PJKhaq+8qYseZnx1VFBB1RQ7/iPQZakx29tz
Ek33dr1I8EyE01jGssx0dxmIw+EgEgQQmFeab5B1H53O9a7Ibmnne+C/fbUfYOaXZCpNo+9VmnGy
2lY/z7BAbu1i4H4MbJmQWR5ymjmdXrDCq5PdPFreMdG8Cewl6t3xajSG8iSstph9Xindwe9tN0BJ
CNuN+azKbYhv1jdn27rVqknvt1bHEseViXkqXRCMlpegxtJAe0S+HY3GQzXbsa9bGUFnClJk8qmp
RfKS6EpDxZ/1HxA5982mIfiAe80ee18jjRwxoqupA1MDe51ZXYJFAAdoc+IvgPIwtAq9LWEmFcA8
1yOu6mi3hOvBJrGFU9FmTZlNdUkHtjZpu4DLuU1oARyn/dfqhmYhUPkQqlXpEOGM7bLqGI8WQfZg
kIr81A9kxHMJK2QhIxW+JDN4D/pV3LrEUPkhbGE2TqhZhSyETji2AjekOeBQy3Egxhfq5iXLzY6Y
80bkxhlcankmvc5Ndl5dWs+1Gp/DEU37SkEBYg0VI/Na972uUO72MILOQAFRfk5Ge5cnZYIjmudX
eEsiQ8BeMrGzCd1w/kNGjC8XUTE73cG72F5qfLdu/LuX+pu9FCM8CpA/L6dwGpTNy5c/BAB8/5qf
9ZS+ZKkSFY8+CsvLrxE9ID3esRWyUcowL3xVYv1WTxnvdIP6BpPabzurH/WU5VJPGabEueY4FtE6
/6iest9acpiQkh1E3ebxcizQ3si3dHKc9UBDXw03p04AeUriM7pnKFR20RwTPRfEX8N29uAuipYr
1bmiXGH6FeZgygRo0nIioeOIet5LrXOh4XFiwaQplJeY/L2sidtdlyZqDHYpe3Lo9U449ARgz/zX
gPRIZJPSftSdnkUMOKmOiVt0ZfS5M80pHTVtdeShV2AN64GTRCeHuJf82CyeVjUZ9/oHHieBWoM3
barpPmGbYwDBtENuVMKju0hex7Fi7PjK4shfwRwovIF0ZN+JHTyhKUhCZo9e9S+L53/qQkid8v6S
xXNVdnH7H7rH71/148bxPEh09BTsdNlGLtHFvzUicHr0xQcKU+f7LcUf/dzogukxMZlJnJ3mwstB
rvjjxjH5hlzfUOpAzukY7f7RhN9avIC/D/gdcj2wjZLq4SwKS/qRN17BGG12R5pVc3CKQHjMKzXj
TmfhdUZoXm3LOvG4Nyqhf2o1ETxgWQACnBcBCYpxcGzRXDEzF8ZVqbvFLrWh5pi9kTEa8FLtwSMI
0Acz4iBQ0ZUEPpOM10ahdV+TBvXkyCTjyWbRyQbBiyHy5sGZ+oEqtjBF77M6a9YkMTXDTuXavC9r
dgEdBsa/wTy+6cT4Ddg2yxyHXwO/U7qyP644kglWXdlX1QHV3HgDm03uwqmTZNCo5efiff9ysv4X
z+kbm+Tr62HKIg1Qh+bDGO2Pr0eoDUbJNK0Og9ZYqzHMPoXzwHo14Hfw16/0RtO6vJKwTAN/JL5l
zuE3P9ncwRWGYpYdkPq1vpkkEIcnQNMEcMT3YIztJVU0uPvrF/0vPx6OQqEbCA64TPXlz39xgSY6
fIi8aLMDBQtJDNqi3Wl1Uzh+NzokWfzzV3Ns4//YO4/muJl0S/+VidnjBkwmzGI25avIohONpA2C
lER4m0DC/Pr7QN09I1JqMW6vZ/PF51RwiUTm+57zHCLZECW4fATeHi0K/CEpi5RSFpC37Fy2xbyD
2mkN130e3P/9WNa7j8xyP4OFgIXa1SSS+/1HhtVTHhO1khybeMxpSsehQvLTFNXGJ0J4FZOzct23
vXU5qEwf4LJ3NSZfV/2Pr1mapr94rL0lAcR791hzS3mAnZz02PRLDXFUEzucCGZj4C5hUX+/6N/H
kARfKW3bB5kpxPs6RYt/zelaNz3W1jzfVn6rSCDnDa4Risb4KROZ4pWCrfPBcX8fRvQ1kZoElusG
nmu+m5eyKB2SyK3TYzk0mtIoT3OgUgdlIYG0//drfHcszKX8PqsR5OTMgqZ4dyxB/ril44A6BGmc
mwbvB1tOs50WO4fz8PdjLb/1y3z781gSKCklWM8U9H3fDti0QOjSGoyheZoHa0PscHHKE0f/U4H1
b02+bxu3LIGWrrJD+9hlkmG42m+P07uglti+JUQWoOyg8wATYCUm4BmhduSnGBIaQlY0sdhI4V2H
W/S58T+ql//2HN6NneUc4J8y0aFkspdW9dtz0IQtA5DpOAdNFjRE9cZeRTNujhD/3AlfOp5515k+
mM9/3sJ3t9hmCoK67Dt8QxfG3a8zkI5cXc2hB1CaBtFTm7rFCe7ddEUOXrxvnboEM0TkfYnnljbX
Ohz6SR8Htxy/A5ZuWgIZg+KUhSVa0YWzFpKVcgrn1Lj9+0j403lKHgyLVlYHf9BS0VoYZs8wDrTz
3RfyTEW71lBaeES5O7iH0khrbzWlhufhUhyyM+h5kNQODtJjn1XiIuiC8Ig83rkKDFd5O9JsqnRT
YSvU+7+f6++j1je5m+RBSVYk7nvZFy4mxNP5AJk7MInNziIwqDQBVbf9+3F+fxMpyPLIPNhP/PX9
tzExbG6KoaBzDhWliIS4yVWZVfIiV0L+Q7ryb0fn++mc4eljLPHBc0iJmO19aNjkK6nIqWc6r4Bb
Rn6oN2ZOCQ5RdrZDvolgBg7mhdWP3hejKGknV7L74MZaplzexLfD1XdQ0ZvsrHjQpJ++Ha55CxiO
NyM8eP3QTkcvpxK7oirj1Meor+dbUizNFwkyCwUW0dIkrMdpxN9ndKfcwpQXKtLhKej76YaWs92v
VJPWxLIT44Vpn8Tbcx6r8BRDaL+bcyd81aiXH/0pn89z3o4Dbe/W/eQ1Y3YCXCQvdGsy4apisO8k
vfpPLlurQ4fi+jKGu9BviBwzSOMZ5tsJKVe/wkyqr4vW7J5z/GIvs8EyTlFOAeY7luFrQbsIknDR
FPNSswgPuCeEIu8z7gkh8dpljVBl9GrLxhbPkGCtb2VfOA+D49QNCee6IOVlDMVrrjuBBQz/f7xV
fhqfKWYWJyGZWqxWJy99zORdqUi+YinwbbTzLBsX4SEBYEMSRD3ZGq7YD8JkMVR6o/rue9SZaZ97
X1ChtP5dZcHaW/H2R9kuqwIOj9LduPVtxdxpqt77MiPt3owZCDRv+bNKVpwGaj6xpaemqKwnuXEf
VM505juTPzbNNFz/vL2hO3Rbu4zN29pp4oxoDmSIx9CKXEBN7F7PcFYL4l7mOK233s/ZqrcmGroz
MxSmZeMraeuMyMocLXMNGWU+IIjk3k2AW6kFmmZ8D6RBPPVAhA20BWZ542S2V25Swe8AdEAG06GG
R1+evLQAuBZOXztFANqDpREn+Shgw3Ae/FJTljFs7m3h2MkLPj97BylMPINEplLFSwP0LEyK+RYK
8oiKnDjZG1M343UyCR1vPGElX3MXS/yI1PnRmiiLbp1lHBZDFZ78Ph1IGoj9DkHMaLGAsYpq3pWa
0tgKQOR8joYJA23I1msCA6rnW7oFJoQ5BEebPlb1tE65AMyc6UB4q2KAbZHp188xZvpDNfqMXomB
kYjrGPwgMdXjFSpv496NETri2BHTOTLy9JT5+TaY8dKMrRivKwNCcZd61gH4Z7WlcypJ86za26iL
k6Ppt+XFEA1inZA/R0GZcqTllPOpx7Z/cDwZ3kedt63EYrpxy+xMZ4B4avhd15St91kyo3wswxHy
Wup88fERLdqmvVlNHanUVHlNY5zXyLDsteXS8aFoWqxFWxJswV21H4NEXycRZtjUCnZx3Di7oY8r
MpFoxMcG9pCsGIIVOXfpKc/8dk3wSL6Z9JLkp6jnd1J8aT3lnDH2XLcjgRz0mseNnnxKkqBcdjQF
HtzQhb2oavsix51l9pmEtlcO+yyA75fNVowLznQ3AfzPVRLEdyqeXoLafq57g5Rio3DwXYpyZWOV
Oxqm/5lGbAiBDe3mehp9vmp9bX8tHHHC72qttJ1cAQNDyi/ce63DiwrP9+eutudtLKbxFOcFE7BY
1kiFPV25ieOccWg0t1aCjMnQZBvNs3uZ4VSm4CGK1MMUtEwikfrREBZymCwSilHf6rBZUQhNT1Yl
KmsFwMK77GXOCVU5QuyVnuz5QVID3o1DToBSpwmr6yyruWahJPCVuswXmWfmDxRmogcsacMn0ECs
Hyq18BfQc0znjMC+bVi43k5kBDSmREEfR5Dnx7gJCg7KKvrcRuadL4fhzhumaevMfb9dvj9yNVa1
jtfw/oobBWCFkEhCkY7CECwF7KwioXFiLZItktmsdNUa9lzCVFQi3hAhXwSQhN6hTtn69Iy/TcEy
bxfMptj3wFWBtNZ2cU1b65GOOwFxA0EJopn9dB1h7EOn5GYi3cnULoikQ+tSpti+zX5UO9fro6cu
jYYLNFibLgmHE755EzkKyWFfnXQkC0aWtkrWmnkSenUbn5yGdfvKHnx1mHXBwExZO7BFyI3bHJv5
FkY40SakXppFp7/0ovRfOzFm8OBKi8i5QnpPI+nNWO8lXAjCBcdVWPWsx4j0PNTQJ69Go3Fvweqi
Lauqem10jUePcwgOwYjTnl5R3/6o4fxvAeZPp6Zzzl4BwTFANJKvYZ1eCglZgbAqD4dRHtzmYUPg
cOiEDpv/NBaUKVrr3kjQzFhQe048VJxasp83fIQROhLoKL6Ns6luPdx8xxHJ4saviD8BG74N3bTE
qwXeYT94xEW4fkcqm5+Ihwxn4k3UKQfrk5UeUfrYZ+5gsnEKvW50aO21lAzsoDy7lA/WYRHYN1GT
ywPmQucyiDDbgT5GbSMba1P4Q0UnZa53+az8577jkphowLWoIQF02VUtkWckD+1jXdqoE4ZFVKjC
CJzC6Fz1ADWvTXKpt/CaYeTWykjL7UTYr8CCCXwfDbn3RaLUu+fSImRo0iftGdzekYTj6UfHdvyy
Q/Z/2wkDibRTB1rhny/5potgaNdlpeUVO/Z6nxWexwbAqk45nTHeLiIIYPHkNzWy8WtfjePBaVSM
kC3wDwWQ2iP+dGOlCTK8qJoxPKc9Sdsi0sVLVjYezMA6aJ5EJJud66akTcsCmnrt1dURixO1JPIy
Hz1Vfy346W3bVCKn/TgT2qTCWT+bNewHJgFFTGzds5b1LWK/m7gk5iXF4UnqGLjDKt3yxJNtVtjf
ILMTIkicDLDVwFHbMoqmsxf01YtnlZogyRTnQsA3sImdeT/JKdzQuehuLFOrlxSt5yltcr4aTALA
zpD7iQUb9QCKv/TUN8AnPg1QUY7xa2zg7usSRZcuEl3JNqkzXhuSCs4jVOSrZJD9gxGF+kW0if8l
6gN4EouNNN+MxOxJPnswPbwCSWBRHgxXTCfbTgMa+q5+oimZXJlZQZijr2lTpk1KuueQWWtWUdHV
ZE/eBo0AVQ27CY+yykeHs+rGgyhT84w0Pd+ArOGbgV14KtbIhNyFelLFdLDSZjxY4dCdrBbj6wZe
YsV0NhGO5DupTSaotHuw3gCC1hbVoQWoHDD7qNm4T/LA3AWIqLc1H4W9Y9bdqaYD+q1mb8QOg3Zc
SYToawMN6mtoL0OZipJ5jr0aoapnt+PBNZ3wEVCu82zYtfFqu/1wGfpY0STclrVV8bOjGIMHq0xw
RIB7/Yq+ImE5aQaoZpMHFsYhIlgEjXHW3LnOY4RiYjXNTK9hHjKoikdTliYxeMadp4l/ANo1Q8jw
d8g8F4UCXkFw/AXog4XxhpRgRVoCak/22GgcBNjIMXnJcjsu1zBvXRytOD0mdwkmg5DUu8MPMH7B
nr28WDetHewy+F3rjL67rQqSGpAqrQrZ7wB2gFal8r/xQoazmY7WxSQLcqSs57nmh+Oq9/fo0bIV
UQz5Hpf1+KmB77q2ez86p6V+NWrTQdlErq2rNSI5CrtIJ+LxlLRTTgOb8oA96on3ue33NSK0l6yz
ghV7fL46LIROoq8E3vSkge/RKUDDY3qZWeM+I/hv5bDgWrOpdjfdMF4PrmnBGhndg2zJgzMLCJiq
qUlm8mM+EFV4M1oKiWae1ju/Uz+61qi2tVHNe8tFAFw0wdd2QjTeTlCYu5rawRyRUDKoW9yhzwmC
XNBQ9Lr74Aqb7Kkwmi9DMV/3WXjqKvcBnPWZKZeCUZ50ZK7Pr2kTPdIXuvPscl+zmoYpQ+qwmQz7
OaNI6XXBC0YqtZ5b+D+BYcmHaokaBnn0AoWFhZURMcnH9jEny24T2EBx+/pijL1h1UfuNyR49cou
qGqvpMGOIBr6/gmz0zdoTEekgvauQUA7rKdgip5MQHkkaLV+dhJtDVkArSb0IGdvzVvdJJ9HPapD
38WXsnkwfd3fN34DF0Qlnzwnig/eEGTrttH9Z8Nu/e2IyuWg2cNc9n1rgNBB/ksb3DxJJ/E+u4pc
+AQxIXGhgGeOSeNSHh3SZTvhBfG4rwaLJXTSZgJdhTtfdloa7S4uRvAdbvDddOktnQAKUtChh6Z8
c29re3AuOr8gXhj7ox6BnLfL79lNlj5PFJ3R16RW2B0jbEfBzhuyul1R1RSE2UGxtXYE8yEtylgP
HTy018ZV13ckByujwkVgBBRNXTWw5SRQe932dvjFj7LwVYUuLyBHpcUgEZO2LEXYSG1sv2JbFDHs
+03F9EKdaelpTFUffulRC25DAw1wWdkSc++Meopv3KPfhNPZILQVqwKhXx2CGvMqNWSit10wse3o
PaalQSFzJXea3QkJ2PpHOtvDdepO1qVpZfPOitrsFGdD+CUqDIrcEb6+O0vJbutKQFTUu7T5Qsfb
lWeCDpYtLz6vaR3LWj01pWbpkBuuua8tpz2ytueniZA08KWzQd/IKZp3nuWxvwIS8dWlD79JWpZ/
EHDrG9kCi7A0sSF1lK5nPvlHO1N8SJUTnpxYUhRQbPLJEaVGsHRqfh5P18LYTpXbHkMXTxb7BA3x
XBSff/4vpBHjanbZ9iPCDvb0bueD7WT1syo69mBja1Ml8J3hephZ9hhsNun1zKULXZ2bCcwScWvc
NbufheIaHPvaHuEmg5VXm7xIkDMkSRyQkscpFvGQndy5K/cuqsynKum4gCTlF5lH5ltF4eVGJrn1
uehNnnqZmZwz8MpjK8vxJhtZ786E2x3Qls/nsZ4msMVoW46ioBZeS7Z9yG3qao2qt9mzVGNv3/e5
B+kmC4cMrwFVEYqXTAY9nr/QxMoNHlU2xyw0IczHhTkbl0EV1c8U/xJYUCkVRX++gAinyJuD0EZJ
pgmxrpfo33ZdNgziMm868wrTiLxAb0uHbJYUr8IZjvEy7oykhIGX8gScGdc4xuD5NibWgW0SgZCc
X1yHmLmWkCGDbdZt3i/3JCc0wLP4R57VeFUh1D65FCnXghTfs11ayG6WUpzqy/nsTeFwPeeDv6kq
bISofOdzJ0x+O9DLDxJh8CmyA2MbxNon3xcmQrfohEbEH58BJRMCVIr2CP6M/1p13C3LHRmwluNN
Z80PAa1uMTY0g2F+ji0piHfrsgBjEOM+NlheW6SX8kYuG37CGcPX2RIUlVJGkzPzo+loVM+UEku0
+6WtHzp7tC4DawhPmjCc5zA2x5spjHl1jJhXmDY5vcmhC09hbVXPGc37I1ZDwgQmpXNTr9o8tO7Y
HHCFJeLOJcQxylgBh0O5B75kX7JvaZ+6YLm9BUGRp77iNmnkW3dD1oHTWF5YW2WIwuaifm58iIl8
ypU+ESMZHjtKrgWqfkM9zxPYdpOKXNfw54KWUE8m35de4qyILaKH667+Vpp+sCabxN8r3YYns+Pp
dIiWn5qRNzDsp4CKRQn1vdUdfFjithxK4OeafKov5CogRpzd2brIwctco6IMTzJ3OPOOnY/cINUL
9iZ6C7WiLUo41jIKhprSnKwlJQUpBNHPfseecAh6Rok3my+LgOGZVqSB9SqueacBzOPgYneKr5P5
MRDcKSz6BkKuMCQTCkYUqOplDLaL7xMRUnhKInvhwmGLPxhe729wKrPt85E//vBd9snkllrjZ0V6
6NdR+3ShFAvyllJqHWFDKrH22HUKeUPp8ioeuv4+gY35vdYifE2qMThpGedQ9Qe+TCLB0TNJDzkU
VJL2uGQ5fEldKdHgQ5Qg06CiwL3J66Sa/lF+/v/yoA/kQaAFFmffv9cH7ZAHJd/fGBn/+Wf+JXMw
/4ufMKlqIo9eNECot//Fd/L+C/21C4vbspH5UAv7fzIH9EEmoX4/LYv0gBd1wr9kDoi06VijyGF5
4bLMkP8TvfVSQ39TY8deiUTUQmoEMApN0tsaewQbbPbrqsdL1LMFyylpUV6z4+BS9A5vkyfb8jIj
dAbN7zIv/nKvPu74I/EGhg1gamlsIAB5X+FvmmgONOrK/YB/Y0vz1iXA2KY+5yXF4T84FMmDmOrp
MPJWv73Q1km1ZRW0KTBQJ3t0itjbqI2iZLSa/+CquJWB48ITdgGOvj3UbI1ZPQnRQWEaE3iq1Jba
riP8Z/T649+v6l0z8+cNdLgmwdy2yOXfXRXw8D7LJTeQiRWK+GQDWezd11G7G+wvxCJWGGdQUWVr
eNDVByqKd72vfx7coc/OKEZm/+46OzBXoVN33Z7iiMtmd4y3pSWay79f4rvOF0fB/WbZiAsQozhw
Ht7eTRX5sE2asN+3gXBxX9olkTBybOADpXVBqtzfD/euNfvzcEinMR/Qi8Zbv1z0LyoN2WgAKhZB
SdGEMjTO2h8oSV79CEQU8h2Ez4je/n7E328jIgIbfSCoNYHG+F0zOIyzdPCdqt/jWudzQUWUhxVU
/5jB/21Tb7lNv7zoP6+LoDLUfTTUlqbF2+sSfQiHDfLX3kmWbaxhXJJeez1Z1NVHXFcfXNOf7uKv
R3v30IDhR00k837va4g7Ib10ylSsA9IMCj9xlas2y17+fhttJtLfrhC1oysxogQMyHdT2RRniHcH
XjuLbta1oLz1GPEZP7rV7B960oY2fUOdYvLpAAr13e1M/1RL59BHbbXXfaC3/WgPK6Bc9bdxdIwj
RftgZYdd82lGnpN7ePmsrJk/mJisPzx/B7nbogvyqXK8H3G+ishv63iNkgEy2koYA9r7cZR6axhU
4ROYausaH9fG4e5t7XwUX82ZnU9v+fUVIanOOqqj4BrUaPTBuyD/eGrMz8sbjjPovQYuBbWXzTLv
gIvHi11VssmiktH4LovqJlLEjjvpmi1YkG+qHAfYWKbtJURlTbF9BFKhFwW6WLbCpD2vHPC+m7DE
XFPaEO6i3m6viLk3jjh+wCLprtsMLKqAurbBYw/bF5ifj2XdSZp1Kwxv59B3o2/Cxp7szRP9Ndhk
Rt6vO5LcVmMuL2KRPfSU2K8yMbEQduZsh5c+2QxGd83iaD40CfGnE1A8Gqg5eVDxZD4Z1Av2aZkZ
kCqm12xy7jq/y1YBZMAD3pTuml8ud38frb+/IL6ULAx46xFk0NV/+zqOdGN7Fu88dBVf0eeiLOib
R/bR9/h4yKTp6Y38B0cEHOtisfKW+ebtEanDaj+Ys27fopKwFF51K/oWlOIS675YA3j9/Pfj/T5v
E/PLbINQCXrkb/ooFQW65Nl0e2T6LHJxSR6jakC5a7fT5u+H+n2YosFiC2PiTzPBYC///Zc5O+oR
8gxkTuyBgbG9NBoLmUTvfXAD/3gU8ROBCRKae/j2KAUy6qJjZ7Q33NZsV40XGAcw1P7N3y/G+n0e
WxRlsIRYLeLS+ymL+OVqssSg1lQvJPbRqjYQztOdOxZEcKiSAKtQeSwpGPgm9a5T6z9BDN5XIks+
mpYcLuftBwNtJJJ2ibSF0MyfwvJfTqOhPzAn2lO4fXMPMmGQ72B2dztBPJy/dsQsCJwag21rVj/y
avDu2DNihJWmPhfz7Jxgw4cfPAH7j+e0OA0RTxGU+X7FEQnDMMLYUfsy6suj2cptYPbwmcuuuQoV
CpXY6+svOdDqdd4Y03VfA1pwE5OYS590Q6/Mf+TYK67oGNIjHb72kPjXTdLVn6aSXMUa+uZBRvFw
Kqf8yjC7jxYXf76AAGmxw5Ke93959r/c1NBqg2LCvb2HRnAXtV696wcRPcTMYusax8wmVJTr8NR2
fLHa4gQC/dlPvHska8GRTku4xkyt2ThWwS1KCQiOYv4xE958cvw42EGWnsjro+/ikHS1AyFff/BJ
eK8NYh3BsPjlCt69BXjAOeFqgjZlpBHqr6A8dbR8N6lh0ghtmeR77AFpauJhYo+saOZ/MAqcP44C
VEl4K9Aoee9fd39iLplkr/apEXdk0eW+fGFZtTDiEP0H5nc8XeMTLrz4GykrXa8jLMk2xKYFV6gj
tbNNKCctbtbVAF2+oFtC3iCeT3MP6WoJ54qsH1NpWUyVHmXlbCvNlGwFI3giQbg9WFqalwbJ1oe5
qp49bX5yJw4UiZ+J44GSH9zz35duvstucFELol38DTUDvgxAasqE0KT5UxnuPZ3mG2M2MafO0vlg
nfiHaRtBomTnKZCa/SY0U3mGyoJJZ19H5WtARA1fbQBYgnSAD4607E3eTTAcaQkYQmaOrfjdGrEJ
EXF5oWQktdF9ZjnRU5rPxAwWE7sJOWWAuk3X8E+hi8Di73PsH76+CFtJ7XXQ+OM4Xk7tl9ewi5B8
hamJcQXDKPk4N6PX3JmUXFAmv7DldT/4QP1ce/52rRJTj2Wz4UYA/vaAgTbUiEhN7dmGl3e9w7pn
gtExoRBbO3r+ARf+HnYGWalTzeJGoHhHGdpuTFYrf7/0Pw4mTEl8WbDS/CY9TXp6GLHm/R38qkOy
BgNCgCteGUlFDy1OX/9+uD98NF2SLXjMiAlNNvlvLxzHYBZh+OEh4+3dR7UVrmfaXB/sEf94fy0q
GYwkbu9PHPavDzRVVlRZolZ79sjt2tdjvNEl5nE39I3jQEbLOtICRAqByNshBBNDNQBQqTYukMp8
NEf+vinHtsKukE05Lhaw2W+veZh6Occq42R0Z2Iy9gCxt/N50kuZtLCMdU2hcx97HUKbrDc/eK3e
hxgtMzTzIr0O3GPI/9+PtQ7Ro+3A9dhPlohfaq9dMEdt1F0rPNjk6bgVDeqqX5olxhRQQtWkmMoN
xVDYmfh/kWcNxjScdexE4cruOmL5ZCTV97+PjD9MNIsGGxE2WlPL+ykC/uUdjPEST7J0m71LADL6
HIILhKKVx1o++eCW/OFQoP9heBHwRLjc+9oPmCZVNyQ57Ls5LF4FTO7buYypBdNg+g8uizWoxMKy
lNR+m9Xqsp672hfNXtpJe0suorurJi+8SNsFh/Z/C403/5g9/heKzpsqKTv1f/73HyYxjkRZhCUi
bof3+0YCrSPc0RwJik4Ea7esPxVRY2/5uhGwNBbgYav4f2grWQYXmbIupRbYp+iB3r3PEfJJ0qZk
syeEQ6+LpbaepDTfsNt/5OZA5suL8m7WZKUByh47h+8wY719kfxMVH00WwwR0ZqoWmhkkZoWiwHF
URGWALXpN21c1uT5unH0YOzYOfbjdh49p7hFssvLlTjUGEEgAx+3a01HtC2JO6a/k4MnwxIZP1dk
S50zx5dqF8U58HeFwZ7WFZfkrD0XmMkm0GBmdwMy5ekCRC5NHRRbM6LGFtd6hCP73u1tLL5wCaS9
S61idLdOUMf252CwkuKHm1IsQRDHDiamL97CB6NJ0sYPKq+s6QgzJ5B7km4K6GdmbZ2KeRyNPano
cH9lUfb+WYA1CG9dRULNjn82BmQGrcrGVS+CrNyUmRbR2fdKUtcXBBRQcpRynzT9YqK3S6M6WG1G
5uAUtXa7CuLkscBgIGjnEFZ29KIhqtd+X1XZbsogDmyLmsCnyxRFjpus3aAeCAVVtNYhu0mc55Um
POmiMEidoO5Q1PamLsioX+mEtIRnj4wO6HNhN65nn9TeT/jcDG9fdSqdbobQ05/KRLTddoJV492Z
RARHAJJ01B9ZxI67xh+DZCdKTC4rnKczwQKKHllJkHm1zcOl/GcaNpLGRkn/IY2bfD3mBWRhJWIE
IWldy0Ph97fUeXc9CWxPYW3nn3PDN++60kW7AoX9YCz8d6cJcENNu7JRO9QK5V1IqKwWMXlD4Bf2
tiBuNQsy8Hy9Pjl6GoiTVs9pBjtN0nkHfzc6O/KDvgvHGLaaHBXOofX2NOjNbSASdy+CuVqxYgZQ
AJ/gQol6fPE6gj9EP8H58PTz3LjygOSUQPdxWtHVfSRXc+sabnOzQO63llkmN9hh5zWUJ+vCL/L4
7Aw8D3YLhCck4eMIZ2gvDeuWBjKaV1AcxzAQ2XpMs55FBTTPnK8E7DFv6ZOOx6YTWN7nSfKX7Dqj
ugQZuz1l42hvZjNrtiOEslUah3TMvKy4GBzi5HmyN6Ev7kjmGbfW4Me7eabLPgHp3IT2ZO9nlq53
YZTXX0tfmZdljGdy6hoXBVbXvrpGg8anI8PPp2BNp62SxzYnxMRD+nt0TMjmagJ2RJHiBP5zB2/b
2mVyovHaN5/LBA+AFJ+SfvpMDhOkJWTaEHDDz4VrRC1vYOEfdQ/aWRsNOVPSuMfRTI85dFAkE2G7
Neks8xwa9NxpMG9i9g13SWvomyZC3q76ke+ioy7pa4K9GImOmozyh2pI8fWdLjnA6iZmjSjrV6FQ
Dk/JMFPhyogenidi8ppydtia22ZLwFOVBN19VvnxjEQ1yJ4Km9jsjYdUMeNjyiSRRv3wBZJtdtUM
jLJ0QgvsZ9bR7KMJO0tXAYGdkfh1VbUdeSG2IbCcSV36EzJr9WWK0Ssj3IX/PaD0VXb7xbCcnZlG
SG4Nm3Pee4ZdfRu9Ga2vg7yqRxTZekhpKhyRl4bh0qTNPJh7q3xC0HKiPGsScVE1ZEy13CkIDmW+
mQmkuI+p6t/YeWrfh0WZJcchddutROV0ZQ22vwMWRYgD7HRUyYkyX1wzZD1JfRep/mzmFzUf2W8d
8CgoiFNE6OQgEwcasXI/CbQGrwHF/Z4QaLdg843VezNP/vhAn6l4beuW5v9UKOsraVvthi2avA7o
l36BYT6g11HTvmPFcu9PIv2iFb8zQfkhzcxuTmQa5+tkLMXRFo56ogq3YIVVDKhD94yE2Amaz3Hk
N9+aWmBpQDn72WsIM05xmudHh/yrHYh69YRpHCy9Vw3Dxg1l0W36WfFy5Dakr8wUmGNcV65TFlzH
vkF47VFC3rIrDdpdxr6pOBQ0e2GPJ5F+bMJhyVmDLUHgcTRgW8HT2wTrgtbgsS6RdTMGjeEUBWn8
CedDDu4Pgc9OcTuNR9K5uERviZG9iOyZU3Uz/ajtsR/OWByj68RvkDbQhT9Xne9fCtD/R9Kbkr0w
E1ChnS3nFSuRBoVEHF+jFqu/UrqztxTO5JIB0bjbslqUI/2Y7YZqRIRPnG10nee19qBwxvKal6jh
peLpUoRvThmEgGtUffVLq6P2Vsyog1XC/U7SbNrPJFTtEYUlB6MV04XB0LytZVu/IJ4t0cG6c603
WZMme+5scpBjwc8aKFusVjSn2kqDy1mr+qWb6vazjrmvs+c130hRh1A99zG3lWSp8BRRjdj3Qae+
B4OS12JuDCBuVRBdj9AIata7iJ++E1QnkInDR3IETrEBNeulxWd5oexhGjJiv2mgAsdpyQzVh2pF
mIJ1X1uTvE5kFT7UMIowS/TVVzdys03XLzkvNgGY6PV9FpGyd+xt1PnNaWrNcBORCnjRFlw8xtnx
wcew9rWMwuTg1Pzp2jSi6z5oXKyxvmQFjjaCjgXZOsc2W2LmuoAiziZBPHWCK8P/EOrAX0XRkHeb
dK6rfjXznlPGKtXThLD2FVqS+u5FQuKsmPD8tqiPCSOJ656eiy0/JUWsH0XV9R6IVE4yl2Z253dt
/eyksfvJCOYmJwN3iK8ntyitFcK49nPezOON76r+0azH7C5ZHjfsSf9SImC7a4TmQJkx7fDiQqdj
kRFfC8Vdw4I0wdszpldzrpK9MRILBzncD+/IsRPHhgTzS9cZ+MVqzu5Yso8PEILUd8zewjjNACXi
rVHE06tXU+ZDGoL8ZUW9RbWrkmQL0sqNilBDVMnYmBLDDe9EzJZrVfeqmY6FBmrFtTOSZigwTL2u
YKQxZ8XXeZZW1rqw5urGcFKKuBpDDaVUKJv66DqVX64D1b1WANZJODaLlFSVoXlFemc9ioicLT0o
64erU0JWefWaW2aL+bWyF1uZa5eIpttU9j9s0FuSZ+Yx9uua2+LyJVd70i0sQndY8t6juiaavTOZ
zTxX/yDrorntwnIJo7frK3Cy9ZcxDbF0dH50HbpNsu8CxCWJ8p0j89iSE+bzfpdG1D018MfN29bw
FXN8lRXyWE0VN893vDN74nBX9yHIM7QEHnXTDrleEzr+V9Tx3VVY1NFe57k+CLfg0fDZvHRakfUr
6UXJjStUvSNUWOHw0JCj5viVWBr+larrehPq2nkh5UfuRE0QYS0IWLSdERi6XrIVuF8rOpoCGVTL
e9g5xXRnFcjBWYQgPhVp+GjnC/nHqD4B7zhrjylxNE1wk13bbgZyUq+A0p7MPtantKhbDgsEzhyA
5hCiybzhzLTXzcQ4j65RX5eTDD+5oV0dkRWT4dDhxEJwTLOxQb16lEl30hPawYR382xGaELLyPtv
9s5kuXEsy7a/UlZzuOGih9mrNyDYk6Ikyl3dBCa55Oi7i+YC+Pq3oIiojIxqXuY8J2mRES45JYLA
ufvsvXZ5jOJyWjHqMwL6rP+QUN98G+pP5pbjNasG82PIrWOT6IJbGpbp2WzpKIIxB+XNOo1jaj0x
b+sUG4/Vu6+WPVPVbWOU5UMTVi7bMjgP+yGtpifCTdFVL2O1dcd671R5s/YhNVKT1FR7T81v6H/F
C7mAGbpnxS8J2FXEjZ4TTuBOkwXDMcvaQ6bhVR5CDaZcYdXbtu/tUxESRLFyo7jnH1xE+VD73je4
sE3lR9e+5S/p7dC960msrhCmpxWHUuuNLk3nkTbVfJ8k7uMIDmaHXBozBzLKrYoFzF4lKr4BOR0G
lTCWEjDxHuuh2g6epu86UGdrLyGmpb7iiDijVypDKoymyTkxXFhPqWXvSkqqyLWk3ICrlNNp5ECA
93Pf/zVkvfEEflhc/MKfcS0U1vc6HtNgZIZdsjfLj9YSlrNd934aeJfsoR2brctcuJKdpEp8HOvP
mVWTEdRRl+Bg5TJIypxqMW0sa25r9UT2ooApN9ZAllggrHxYTkHvOgz0sKre0mnMjpEq913WQKW1
6S+ppnS8n3V6RBKc1nwUtzTyATtlq8dA5vaXwrLDH3QdMmZYwzbjFpjSc9AlV0+X8zorTO/UThQD
hHq8ie08W2WmtG+LGvJqEAM9ZWmRz4dpqoYbB+ZfyYymZXzgnPJYR2NKw6uJDZh61KUyU5YcS3Mt
5WPEDm0gstOlz4VhOTtbIMAjrVU8seYaSaNPtPHOD83mPCFmc6pzh4Q2HZlmR18l+tV2aWxI3XEf
Dgtguc1uAO1Up7YE5txaVc5yVBHlUW0HowcuBszQPSlL/5mg1opzzpusyqUL156DpnYWlloZL6G5
TjzTPioPleG+i9n5DGXVvDKx5q95S7902rZQDnOKes2hjzad2xf3k8PEQvZJsPT2uzmIQAEDwdPH
PYWnQ3LUzEpZ68HVW3fvZgIramk51a2mImhd5eRWt8g3OOoML40q1gA5N6FKQJ8uYDTeG41X3DsJ
OvIqmbiBprjrPvLW0N/LNo0/mpCMUGBAcrttcAEcQfFWDwQKPfUsmXh43xIOOeDBsFIPmmMe8trj
ieKP9QtPS7SzOReUXkYIkocqTIzvzMecTOFOWMcoI0NbkN34aPsWEaGd+uJXZpWoCu3cha96m4r3
LF4qIysSfXctaZ5XI5Mcwq0w0fygnsP2g3Qw3UGEBn0qGzK7fMibkRtDGwNLhlzcDdXW8hWKBjwl
Lo+YLMO4qkpqlmMaziA3R1X4SuEQX+PXYy7X+JYzwjww8mriFyCG10PLq6Q6FLvUusSlhX2a6EVB
WYNVtqdktjvOjXo5iBgzJfG1LcMr3xl4Leg6SyE/rmPLn7SdNi0jQMeGNFxxmPLPaUxyZ+3IgqE1
Dx3eJW3mURfkYx++DnIgCxL1Cd3PBMKKX0bf87f2jTlRLWGZ/utvv0x70CJoj6wnk2BusR5j9p3H
asV5otqZvh0FJlHKDDTkIgqYwiofbPxj5S7HLP24OAsSDpjZmO1rgQp0azSUMm07e7ZPE4CHB1vh
qOAtZN+6lL7x82WujR4iayzNpxYXw7AjL+LGN/7QDb8GB2101RuUut84moi/Z9Ng7MqeEuZC+O59
5mLIDOra07+ruG6n/YgMH95aPT/03hh0XiNTOa86IXvJKW8aS439X0WmlPeEzy7afzyt0WX4LQ5a
x5+fCRF+JJxekhUv1j9j7W0/E/q9853fS3p/e58mDBzYiTEGuc7nZ6V4O+d9if53VPQd6iuuQyY6
O7ZghuACR0ShOJHWrlWT2JKPusWBm4cwz68APzlhrtLrsVUZ8zjnt/FA4q5ZRsjcLQkR5ngDfwhY
Npsmr/QjO2m5h6Fv3heQD854mZLHeY7VD2VguP3SO//lQf3/eVAN/H1/kobXb93bv/2G6bq8FZ//
8e+7z0pGCerxb//y8PEf/y5++5q/eVCXYiIgvboBnAfg1t88qPY3iL1IEy4en8WvyH/6A7WFjP67
59TUvy0tHHhNsSjhCDD+KcspBLu/03U58kAS5pvpSMio186i1/9J+veNiv7rysv3phe9ALQcV13L
fYgl4XOpOQ9y0Pblovt4hXieqNLe9u60bZGGukUjYqo3DqaCN9ouClJJpOCAp5vG9EmvgZ6iNIF7
kL9AujswP9ChqkWR0hZtipWyftW+9KpFuTJzdLXaS+jg08px00fulSom707NCf0+XXEqFbkkNIPl
yNg0gD8NYz0tahmiFtnU4nZqDRvfAIpairQmF43NJiC/rlzlBmJS/XcjIZG0VIdSZc7H00KoU4ti
R8Hjk2MVycpY1Dx30fW6ReFLF61PX1Q/4bSILYsSyCi/sZAGKWBb9YtWSCIHkRP5sOpFiiNqUGu5
aIvJojJmi95oLspjnTeMCIsaKRddUi0KpbJQSXJEy25RL61Fx0wWRZOh5s0Y0DiR6Y48KSiqThAq
00UJJYpCfyLiqFpU0gK5tEM2RWW5DRcdtdfIOdYmmtzoVuJK9D1/7hblFV/OtvDV/Sy64prhejkn
uSd7ulLdDAhAn9/I2oxoQvAG7jJlkz33nBjvWdRbB7PVOurvSsbgOhrkQ2Nq4YNhCftkZRPPNK2w
JS0fTsNdp04ussrVc+hzu8So6j+OhZmRQ696hJsK1SsGXrFpVcYZB7/AvavIuZS5uYD9DRqsO9Or
X9wk5QmVuiSgiJPbJ4rrCBUYOb3m5dcTX+QI5AQd5BmxiBRIYgp+eZBFiPP16AetUQNBb8OQLq9K
L4+NNjOlNl7pNquEkCjl9VVB2BRl7zSx8Ngayk1fXYP5Yg1AudywMwofU4NHOCSyYjMWSfUgskpc
TKImJ2t5AjDupq91HfJEgPHNIysBQLAtUm3cdAiNd5M9JJee/nY6YSLqMVo4fbsZKvTe7BTbdUJc
01o2nvXWgGt9nJC53mXvmgfNhMBK9rTjtyor/swSXuMXqAUI0wnMEiwK39GKMPl1fEs8EwvypIym
OyPi0rT7cMr2JD744Zspmq5uvmRrCrgcV/zjTJiV7WSBOfE+gKfmGwoMxM0GfiT5avpL1mNX1C8x
n79dQsPPYoHkxBuOcMKg1JMJqsmpXmh/4YEIUnInerP+tEfOk2Ff1bdfryzFnevRkCv49rlhuPfR
HCMR2NJ2AjKY3r01LtKY1hW/8mVQo4Wm/96mlgrIm7AVTZYf/Ougyg63++GOBX8wB657sAduImts
uhPB8Ba7oLLS168rLYXjRDk7djdycBPnlWRUPnxKv7pVtc+cw3CGxonA8si4ZjypctljdIXl3ks7
sg6k8sarYKZbS8mpxIh619qDTuCuBwTgqBWLJ8IIFYF2VXQfELmTC1Rs5xa64gTUWxjXUE+9q6JH
aBNzRQIW9+3w1TfQyZRdxMhLdC4DhvD4G92pzLZ5FGsP1YzrEVht9dBEnMaqvPM3X+9WoYrqIYmm
1gtaYE8UXuDCDKqU39zkWvZZNAs4w/GosENc59v3isW2m49c9WS+V+yAXjwkv8BolsqRdL60ZXwZ
qL4Dh/F9aJjVB7t6hbS+igpnopHoxuh6zvXRXTzoVNx18b5I5S9b+Scy+KinTMSAD69ja3J6iHed
Mz9GsgXYrY/e2UHgRzy2N1mrkaWZqsAzyura8RyD8bH4qkUinCvTz49WpOLiDNzDCRJHa8ellkG4
uB+TYroko79WY7puw+polm54JzoNKONIwa9XRWxrFKGenVNl6cojMbaZ6KlYueyV91TI1kHnge0m
9yc+ymiEVmV8EiqsTk2c1Cfi86TjjUIcsNn+lKKjadK+5zFJzc3Qm8ylUfhChvYZwPbPqcdqToaw
2OYDUIViKjECF+a05uDMMdKQpKVqx6keeiJ6Adjs+aMYbMY19m+L72Bbd+NDmfZ087rZDh9YHJBV
5A1OaJQYmz5cpWrKyHSIH87E0M7QSsn1VEByMcy94ia81r2+3oxlBu7c7zmOAlMAlP3S6D0bw7LS
z1Omu0fJhc/2wtHXNhEtXRRNoFE004vplznV1zrx3M/EQAOzVKO/uoh2a5Fl3zsMjW/TpNHClA7t
KjEbLyDxzwICofsIZtZqVsM8cz8wh3wfpbPJ8AocK5hRl/zwoSnaj5iqrY1eetOFZaoixAHXvgvK
ztAnikZkv4G0Up4r4QAAV9k9lxVpZScUdyaVQRtl9GXFrKul+6ykZwWqNHR7YdSfrU2l8lwYkDyr
jKx3/dZT17huPOqbUjE8U/1NbWPF097nLIERtP9JNOMFvsFOn5rwhxI13nozG1Y2+mZQWWyWpWX/
CHE/Bw4fQ05WZfTspTyHy9Zcd9gVzpTKRBuGBO8DDOlwdTljwcRolhmCXks2is50JOanUCQNMOw4
WdIfqdtzaG6t4rOlcfATvSw/+jDVCVy2RNgGDUnCsdQ2a/naqDDJJpK+dMO0ujct1lFR3DBZmYsz
pJbepR5q9VrqU/6qDGFenI6siM2EtZKQq9eUmWDgL7oE9RgcRBOE7Nv8lTOm0XlgVSKOrREKWsXa
2aG5lo5yL2pAGqBdPnbOqN06QnogfRFMeRNptKInTNsMWUpzkC0trpiSOvmqsWtjZc0UqdhjX13A
E7hHiz3/JmzsYhO2Tfjo49UknDgn6QbgTVkilJcEpOHlHZgUsp3Qq2aTjHkYUIdIHj+W46+yMIxb
UUTdDyUTta9jt3lymo61LPfCNcdCzrauIrJr1fAt3PmQFUxhqMjaUScpGtTCaPYVPrWgll3KrmcK
2XsJj5eVY4Ow8ne3zQnwS+KlYEH0GxmCKcrNSu4aA3tXr7IwYGa4GdnKY2DdRUbEOdibX1Ip6QiH
PsACWzWSDspMrJK4zbdgWQAeEzvfUR9xMybxtJOstFZGT0WknbfD3QxSdpUNVcuTa/BuJ8W2n9oE
xb4y017Mzr+Ism4/lQvduXGmbuvXTrTtc0qdNZPGLSmTZA0fmY84pvplh3HlCVrdgv9iZeD3E2hS
ZT+a9bgDdg4dy5wfJsd0L5Q7g3j3vHSHQ3LncMQMciE31VBFnwAid2bHI29oqnwzJGm/GfURhsIg
KMpK2/CgmvCcRM0VWpgNrMFLD9PsjKcwxb3KakOLM7FB1r36GXdXcXJ7SuSWnE+ciwWYotLo3nTI
8PMRblXESk9ZA2lITYt4JESNzmnX1yMwHK7KpxHQEDuWM5ANlPk0KjIbilO6FBJR284KPxvpw+G5
3VMh5yS4nwDGxdPPOPPYRKwcM6wMesuLJ87S9xo9F1vyqYvk06uH0J3njZjm9hKldkWBq23dICw8
N7OZbObauSZ+pQXp3FFTytZynft2etu4tf3eLqHh1Cjnd9GK7kYVrrZNxPApo4llnG0MAIYHc8mR
Wkdr5PTD0b29Q+gxzgguzXWJxm6MEMl10txXom4hdKs+fVMd/QaweSwI+CEZci1xVlFKND1rqNoY
hmQMQvQFHpV1Tp7DIrft+d99rRsXKNhpNhm0kQU+XIN+VKsp5MWhfDuvrJ9xbrRo8ol/JHXvlJtU
LEN/hITyriMWfriZnZ6VKlvm+NbamzDEDzL1H3RCNfqqYZbR2JV32YEYrdcyJFjT2WL7fk+edn7K
icrftHHxkwNoVGwqo4GNpLpFoynDap2U8c+mKHjqa03x4Q7Ocs8Ku27bQy3ZSqHLF8YXZ2Owebh2
oU+XhCmuZpLat2Y6gwYStJYedcunC26a+aT1pXp0etWfmtosz3NOiWLQTF1+u0B0CBl7ZvyOIYQ6
gTBNxm0hYh4Fui/ZOHE0rJgDct/78CKdG8cQ2eLKrsF76vByv8xmUb7PMUtY5HnT0rjlu+CHel2V
3+FEVht7WeyHy4of0vq4od7ukCzr/3oxApBKzy7JYg4Qi03A+XIM2CVVLDJNVYXMWXEJRQwlFCzh
LigXowGi3WI6oP32y4PA9LxYEsbfDArmYlZAJRp+xYuBwV2sDHIxNYy4G7LF5tAuhgdU9XMme1px
IswQkBOHu2gxSNC+g5K9mCbmxT5hL0YKuVgq0sVcwQv7wcGP1LEfV1stxYKRf7kx/qX6/GM9qkLg
+PtPQ+B/UX0un+rfjp+y/Zz+LPwQW1y+7HfhxzW/+To2ZxzWJFZ+Sxj/Hj6mNNvm35A4g7BJ1hEN
5o+uJ/GN2IcLcNP2MRYyRf5NB/K+kaxzcd4DcSGriGnz//6fv4sgtn/5/382MBJ6+KsQpC+eYA8W
rgeYVvwVNGpQLYxAzDkegzRwrlKauMIiHnwn3Ef2adRJZj1gPQ2PlZ7E/YGa7O4+rqm73GXchVi3
ygHbxBcLxeWWCEkPXo1Rjxhto9BK7oFv6Ts3o54w8htQIKOmLlEmYnMtaHD7Phql/eyUwxsELuaq
vOB4EtoPXQZjtZX+92rhh+RlDf+lcpZNsS1cYGPcWG7IbbDV9lJPXFunMldd3enPfiaofwaoYFzL
EoZHu7AM8Lfhoav5QuVAU6FUYbwULGzWQhPiGs6Gtilazf+FkweZvK6WG/FQgPti0EMUhgHHln4Q
3WZWMExmizTd1y8qm1mfSDd+5/1PAk1bViHgmoFCZHL2dljRfRw3RX+Ys9QKXLPnC1tb4Zg0yprz
jFOwcnsa0rmJgjL39OcvxuQXPwMn+7xnETPvO9UCGtB6/nZBupJSNxb+bQL7XSUVq+TF6mKvqHcy
6HJgSNjL1KPQ0qgj7aXvQWd6XVoUK6c3xVkyRus7RXDika0MuhyWP/EsWXxBZBt1vhuH8vHWq3Pt
FxqyH4xmEx6RB+MPjarQS42AtPt6fe3yqriysRmm/C8gkI43oyyYzl3HLdVWlz0F5JgKg8qr521S
8UtuPShr5bygZtwO/EXkCUjsK7SSTJ3pu4vjfZhDrtmzD5XmNrbdLIHMAUtvlYazthgcsuNsVYdB
Wli3u3Totxh7jOcapqOzZfSH/8OlAoC0K7gWvBq2Sd+2a/72BF9Bi6+ZCd9+wGWTP0rNzB/iWk7P
TR1j7qLz63sKBmQbmwb5g6ZoTOSJPjqFjRU/pVNtEm2ZbEiEvNkefDdqxjsIPcOSskmxvG1AubXl
zkbtXWV2Q9W743fOaqQQ9gVkF14cC4A/RUPmL4X7omYKL4qKttsZs3xkpAkV7KnexZcs50E1+z21
tFjFDWXQeDvwDq8GCfpm00VZe4XBB9Rm5oxjVkt/b6eHNwUuLk6+kfJ2ovPFVuax+QjTKtsVHmiT
VebExERH1vLeLhN6+9BV1rPd5f25sPUn0C5TGkywmuJV2s8atKcsvymicO6CVjjONvFgmpJZqXme
ZqztcSMaq6T35O0859Vd68zFfQsSeKvAsIHHscSxj0qf53+DnxUTyH4mVrUhjTIfY6thLZhhBgpU
bps/RgHkzCaZxT5KQlhSo+o5XmV8MAzGDKZJutPKbhg3JHXxD+lhih9TtdqOIaK96U0/vR2ZvE+l
puy7zo6MzRAPHX/QbfUemQMNaeVpPhQcjjA9OoPuPjMWJTehIIU58YBH26fWaeKtn2t8tiVqvVql
gk5feFGmQ1kaX4Nb1OdDr6VyLPdE0puHxtfrFA+XiDfYJEx23lk5/xjtSd/MaYPsYtbyOOt19ag5
9rQzGlYEGxN8KxHsCB/SppxmsVDkO2sNh63dmH1pCz7KGJ5ZqSp9PTjITCqsq3vYQ+2Tz89vHqwQ
pedQF5ULYX+O5LEHEBlok9NzKlFA/lZFiZd1pTc4ZeYYVThw6YEMJLC3744b6XTk5TILDFmkp6HD
LxYMkvWonhrYsk2HWmnpD+Mu1qMScFrxVs16s5HJZLBsbdxLNfV4PFljsTU0sPX5KDeYtcu8q5ng
ZnkHPyw7frF6voDZhjNwV2odqC5fd5Ym63AfjkV2hPNDA4SYid19fYpqAiYPX3xeqQqP0JfObXUw
qoG7xsQTRtJ/tRsjbs91mRsWHwdw0MIGjVF1HDdp6FiwWPmQzTdKVxBzyPb55YXH9nRpZYa+WFXz
70giSfTy9K9x6R8Zl1hrLUz0/3lcOuR5Qv1w++dh6fcv+mNL5n5DcjMAftgo5xTM/G1L5otv9pI2
XIKn/u8Qlz+mJYP/hB5Nz4bj8iIsZpw/tmY0OTnMUcQlnCU24fxTazMYCX+Zlnhiu2y1de7gLtme
pfrmz2uzxEksAHFtfBwblH+Um8pe0UHnnOrG1egMHoWFr5yDV5012PmWIA3KA/Xz6D0tJ4S9FADA
Aq+iy32eXSvc5PQBqBX8svEeNbGwdiKFaHef+amEwWZhbcXixQg0wd3nJmG0w3kpj21WeYgBnkJC
fWZxRJbo7KeOW61aJefDLObOYlCo/A1NH6bcDAsaJDAXxnXbhjD9LE9r3v10cn9+icidB4ozmnUq
m+I679pg8nA8r0WkLOPsG128bv3CuVHUfqyKob+22G+3bkticDUBqzTXtiOSh5oWl/sx1ruLBMl0
XTYi5cYdKw3XlDdG9NHaegQYPq2vOXgo/Gmq2eAEnMBaO/7RoJT9JGJvh8Ah8U5WSbW1S/YGRhvz
rOiUkVHvaGMEsjrXeMp95ILElPmDMAh7+LH1GuHau6Uty19zFDPveiNlcqI8ax0L4y525naN0ZnC
gomD+Ui13Z0JB/dilupq66oN7Bzo2aoe3fgnJrZ6Z8FuCTh1ZidRFLjWnLG5DtJ0+bXHSXSDs8S6
qLg0eW393J91taG8t7qEtSx+pYPjbwcYCFuGDi+IpNteDcf/aYecqEWIl8vR4gZvD/+Dk+fJZyu5
km5RBnVuHwcFYtvFZv2Qyta8mqM/nszaVXdYvPHwZvF7CiPlza4ctZ6j8ZTr9rS2l8mbKcpCM6y1
+6Eaiwfu8EVQZnl7gZQXBx2/kSD0MxjFaXfRxqwPIDu2PziJhjxtjfEyYbRf12RoNsLmlWr45db6
EEbfZ2rCCgopGyw3aVn5fNs0RdOtaxoQ40Y/Tnr/kfPnb6Peyu/docQXw87Vv7pECQDVWwNtHmEa
csad54ulmV2Q1oO2y3Dt7Wb4uFfd4Ip2nb47G5llnSZQibU0ra3gsr+poPi8DBJtdqN1C+0zjcUa
63jeIPcO1rphhtz1aRhttaY/OZCTjjD1b4ahbXAKOSVeZYjSgQfjbW+WPB2YxDGljjru8j5k0Qnt
71EDi4yGeiUYp29D92QN+GOQOVFq+/QuNuWtxhpMTOD4/Ny6ikbPN6VX/2xrQMI0CD5OS8AZsea1
oN50iycEAGuRGCfbAvDMWuKUTx9gckGwCHLTc68/Wb3PyDb54b5Wg3ajqLnbQCOP1qluvXAzbG+N
uhi3Wisr2FCRfaCS23q0cOESL+HZX4QkvjUERCfVji6AEPj3xgtOzmbTu4Xc5SxK8X4d5y45dwVA
wKZjec0ej/ZEmt0df4VgVcAKobNSqTrZZiodgcam7ZWKkvy+9uzoQNyZvMOcmQdAE+N9Mebzruwy
Qkd1LUGUjs6NJQdccKZigrLCbA3TWd0rq3vsxaTttYaeTmWJuOQDVrWW0tmPaFburxshjRSonjKL
Mz6cSyG996qp7I3jzIzjrDG28IaypX81vJtML7lFi3srrdo62EzoqzkRbxxIbEBBUu9eW8mPvDTu
rWWdG6coL4stWWsuaT3KaYQH959PcX43cdtdxeNSUVdRGsncMr3OVB6jGnF/Ro/szvTZT7Sqj/g2
i0RnzpMsdXQHjzolebc0y4KmGfy8r+8iO2SvVKuYyLZhufUqtwcoc/SEH+pswDnNmRk6S136VyD+
vyhCUkEEWnCr6EXG5+sJJGIyId6qdsoCprqVFD0H6Kq3ocTXiaNtxcyI5RldsZ1irGrc3AmEjf0j
ZDoqK/YTlbDHotTjnmeL1vzMNMyuAG5T4ndjrAznlkYOPOspFQT7rPfS+Txa0rkfeWA/wK3jIwIh
0vMPEtPAcysSeYxnOg1g+5n2e8fVnwQC0kYcCC10LY7RtXttCHQZ6xD971iBFzs2U6htOz8tIxoH
u8NE7u82zvv8Ae+96a7wlLi7OAu5cP1ZxS9ENNvNYFjFXiRR/OZBhPJXxGSI/0dTZ50jU9Ky61o1
eZZZQREaao/PhzkMwwoDBtolt/ZfJfUccMQsQ910Q9veTaPR6BjOp1GuZgR4FGobvwZn+Ll/0jFl
vjVST154JrOexzZ1w4m5uEXq8H/pYwxIPc5D86rhO3vSsny+FLp7IDmbfxaF6XzYpW8nLAjMpsfM
OyDBkjGDSD0cCu62Qcv8MK2nXFJAT1lIIqEwxN5jP0z2mZL4/ENL9RRhuDeIajp1ou45WjqPPEf8
TT3ObAemydAg37p1COhIxNFBJuP4M0sS3+JmFLF/ycphycojjhZTrN0lqdPCdjEL+UKMKbuYeR1F
XMWd5QaGX8z4cprsw+qa7IrE+YBJ39ODmMvymImsYB0Y82EFptnczg1n/YBzvTet4OZjfpgo+bup
81i92GpSn6EXN6+URw0YcQ2fng3KSGD+NAB4pUiHO5KPiCVmK7Wflj5BtsIzC7sAV/we91At966m
6lc/GksvmOawp7arM7G3JGlD+ZtbpE8ALi2Keyuzu6YW3hTsw2bDLqzOD3zmcNlRcEDFxmSNzYpX
TgmuK/WX0O9Ca1MmejauxaDZuz63kmvo1/oOO6MblH1f4oiA77vj9px6SEgD7cuZ4Z4n1TVHEXfO
2qkt2pmHHhSswQXn5jXnI3bom0Zn3UZMpdsQr+RgT5D5XvRtt24R9865xqmGoCVB/tFN60PrUoyx
KvJSvsBt7twVanIrAuL31XM2YU7ZdLg1KW+hRPOTLKl5E+qqXpuG825Fsf/DjUtOWjRCb82Y5fOa
W3xYrKYhY5VB+JM7oj1O+iEh0X3jz5b7OtgyZ6NG+wO+BXuBg5uT+e4qGZ+6UJiPPsugZOUV5mit
Gsm2F9BwtccpyD9m9IN6e1zO09XLwmYIRiMWb4M/4OMu7fqVBofu3vYXfn86GvpLPzNAbiJd9VxL
etvT5OuKD78xmnTpl4i0I/p4+IwoXv5g2+m0W7OMx1Pf9tNuSDUNU7tsG9gqZnZIo+xOn/vkuSnd
SzQN2MToGsDRvmEZGwfl1Pn3VufrF7wY0ZoCGgDMNramW9zAFKuLyN01bDngysvBeocrZUBRQCx8
pAfIRZMqFHq50ExURdEmOlb3KLq0HQ0eitj2wUhBC8+W3XHWN/Ntr+v9WWjxxull8RmnRk/KuXfc
TycFt7UasE+sM6eTPyLbDd8dqwq3Q6UTJ+TdnJe1pNXfxMaYHSLGLPbooc0CIpERSb6IBouPmtVV
ueI8zaJBi3NuLaa64RgdP+XhmH9PbD2mfcUGjy3C/izr0U+5wB3vlMnCB+zKjEiN8tEjbtNuS9n0
ey/xKXgF4pU9txgG5SoOFQfkOLHZy9e14WyacJ5PmSbqo3IsiNB6n58NRKSf4Zx0OMu6jmhcM2wj
3ywPTR7BvM3mp3pCeAmEIeRbZDbundk02qcAwH341yn5HzolmyRI/rdT8v5NvSXJ352Rf/uS38/I
YIu/ecvCwMV1jXecI+0fNFMksm8kDmh/FB4a9hfb6PczsmF8Yy/hGpxd4RQsZ+H/PCMLNgoUfC28
ReAM/Jd/qrTV5oj+J2KABRbKsy1sV4YD58GyvL84S3VAdHOK/PbQklBiepkLqpIGwesM5hxbem0R
VIyTnC47l+xoHGfaFcfCtCstjd77PPHsAKmZ5Kke5mqtOSIAkFzjSBjql1bX+T7suIjya0OV3CHD
1QuP2iYCEJOa7C3D2HwlFw0NWDOLX7X+ykJSDZFdiSDOez9iDxALeiJLNE4+OJaybjU2/LcjOP4c
D0Wn3vyont5c7owJRg1+bUEcsR+BmSiBnud6c7QnrX5H+ErfkJ+mOy3DN08KYnqZ5CwDv44yF6fd
3H0OMhLsQ3KLe4Mu7qPYIVKmoeVWJCF+LFbSbP2n6+W/oVKYC5Thb9CGr7dggXrwriJUULD6F8RV
MVtWqoWtAzTR9A82651NbYySWHA1aphqjGZ5MBmFf1e5tXEulcGPVjteZQdJpnNfjNNp4+LDP/hz
P1Btb8cXA0zBh0gy7als7PYaT7gd7SRNb3q7Aw7kLfZAfHreLoolSK3WrG49T/7ochOeV63OAA6M
70Zs7NzY/0gbp3n/33/oL+nl735otIflAmZM1C3rvwCFapgjUajX5YNVFeGLWN79qKrEszCs8U5z
WVH0qSk5pFF2ZvGUBbSidfO2XTZJYz/q73Um+DX4NvUQUWllR1UhQ4YT/9QAEfw06kqcIg3Aftw7
4mxGDQR4L3zE4WnAfsV/mZVU5TpZru+TEmx1TJfmLhtMZz1VoBZmveCaNjt9OOmz+VE6/VlJQ+y7
PrT39Pwu0QR4RMk4ZZvRVgYnaz8m7fGS1356tKxK/Uxitlw5M9NPCiTMg8uguZedGGDS43Kpv5Yh
arzyocwu7qDxYWqB0mXmh87sROxxEdbXGRrrie5uqliwMvXrJCHK/gXU12eJ+RE9//+xd17djSPn
Fv1FmIVQSK8Eo0QlKusFSy21kEMhFvDr7wZnxu7pa/dc32e/2B7bEikSKHzhnH2gtGG8UyXf0qor
k/SqoOA9Tl5uEtVS1t+9HG0CBiUEgCuKILnHFGNsy7htyTmqk8u86/Qr8i/UrVcaw5WN/IFcJqvP
i42M53Q/wexY1miRedKSTt20JFod4UqipGVyvB/t5d7UMlIOMHs+i7hlVIXh6ChE4wc68tu/SeX8
6cxinOeZxMAjszEsn+/SXygoP6jhTXg9YTS42inudBDqPpsrzWjZkalx2e8RuAysi2unqeYPTPfg
MLol6g0GWvyZ1hV7McYuxDnp8tmVghiROKf29OoXBQViLXuneCwkvyUbGhuuw0C2Qc53f6xCnHB6
hye9tSO1QfJmnti4sut0GTGQMKVNV6ChEhDu7PwGQEPLgcoOrLHrztjYnWZuEmT6/E4FfZ/Z9nx3
vmwpL8laSJzpqpE22Pu6Cr+qZcHoaQULBGg8z6U2y2uUycyMCiAB8Rr5VvKt1LMdkZNaQcnqL4kQ
fQ9Cg87f3WRe7N14uvyTbP6XpfSPS+hz1uo/b93l47d47ris6BxzsTf8NFUdpdGiHmowJze1oyHJ
c43V1EjtPp3ZcdFbmEj3ZKs9pFNCjWOr2q+vVENtufP0JYnP4h5EaZqzq/SyoX7PBoe9pI/Ogpg2
o4FeTzgknzRC8gPLH23767PnX/0BYnm8Go7Jc9k8U3R+uH7KOWsbmjX3lDNE2qjUIN6BNmwrnRDv
WltyzoRy5LwwHY6YMmZV6Hgl5HsCcC+N0QmxaTcWB/NUvVuKyHJnxA4Zm9iGtzL3wgeGOBiS4jJC
5vbr935+Hv/04QuXHAEDMbZvip/fO7L0pJnFaJ+YNrDBHZkPf3E1h96+aRtmXXMyL1lg6iZnpLfr
zqtisyydg1cnw8V5sz76ZnPIbeJbKldqD51TYC1l9oNsRvblzey1yRFNk7odC5+ZXkeP+TXwmOAr
SsS3Nhz7gz7PHrCTxe7eA9Uod+7gNkGd4ilXi4q6gwjwTHeS7jUPQ3ILPW4Teq6zzVsr2tKjqldg
FfOuGYcQQU/cbObSpc/sTFN9N6KW88oshLbQEE1jM5MJtmVt+g0z9L6NrZIZYkbKei6Q0ZYutzo1
gbo933qhr0WfTajFw8ZZkht7RLkXM2EjJ8Z86O+L1BoCtKjxp1638zbVY2IL5Dh8F3mxnCDLR0MT
dwG/fb4S+mKIEwUnX72QGiezyB50cgUj9F5Owv4//bAqzJqMWtQhG02WcIvamFGZecR1yAAblfd1
ir2z/JsLgSLxL2UDtyHAQWoGKHH2uRz8qWzgrC56wsHlCalf5wYTNmmGn8vZnI8KnSXtCikNi+0B
8kK0pRSr3x14KnhLOJM2UdEeYk26TFDSHLc2ul/gIXqSBQO22QJ2QrllDLHcroarf5tGUgs5/rtv
JgrC733iCm3tO3bhQhbxgBaUlGNXzLVsVsf6xHUglkl7buVhvs2NkJ2gPxc0Qsix1tNcuwd4GY+I
+A22kKBJ8kAzkx2EB+0OeeUEr4REiU8IIRyRGe0c5thqr4wZECh37Z74o6XkXL5XbJbdc4tl0dYy
nBrKTOaNb03PRl2XawgF1or3ExcrdIzEeESEtLip2YqAdZb7AfGvWDcDMSgktpL/4ueTho5xlrsZ
LWp1ZTK8w13aZ/ETz4HkiXA7KItzPVoePm9mIC2+BawTmSSEK6ZuwRJocRpgOq0RYfiuwXCKRB9D
w3F8oXuKR1VbOOsGHE60smJkIpg6Cp0/F6Qx081Fk8JSiP8cdueI3pj+F/lCK8Q6Z0L2EEVdSxK3
4KkzG6n1LbZCkK2R4dTZJZP2pfzxJ5JGk0rbzAg8vxU5fXbQSXazi4VGD7RyNo6Rjdpm4kLAUzDi
rtHEFCNhhsP6YlQzKxD2A/MdDKYQk4abqlNDbbnvNOxSq7ad5y/TybwD2AZtk/cF2goPtXi0wso9
bsRAlojXOkkMbwy53NgsiSmJpMpcKRiNnQ9vdkUWiL7GI55/ue54YtuWJ4FN2Rrih3dL9MhZce26
RXxrFu4Y8DBAGtkuYUrnE/W/JsmHqcbq+P5ZkDSRIMBJPrq/tKk0Hjy5f7H/rcb3f/EDf/S1vv7b
QhBgISwsl6bxD5Gc7/zmCFDyjgnG2iWqg+b5j55WWMvel7w53JTgrWk2/9HTCtySaK5oarnpBMDt
/0glJyy64x86KgQ7aPdIkTCXA5IN8JmH+8MDfiq6bijdBBKGLNSllrZAazIzOynLzj6LcpgPCGKZ
uGKvZ/qanQex55HseTobuq12y8SKmS2DuuFWWF34lM1s6i7lMt6NuySNDtV5/hqWvaUF2MwZBhsh
qyDQz0+T3Y13PUY9lG/EKIKkSb38cxgYKw+y957IEqa+JzGbuXN3nkGXyziaTuEQLwPqYRlVp+ep
tXOeYKP5cz5xL+XfS+bbEbb969RXw3OXSHFiRM8cvCcP+6tbhuORNlxlec9ii7VR+jovQ3RBvfys
IolJeWrjL5xrTNrhkGDBa5R7C5bAL9ZqstpbZgHqanYb0j58yrAvt9C0u6qEFr5yB9IdB3KYDvBh
GLpGzM9ZqleWONJYZ2Dt09lgwkycMCGCUbnPnbDdYHWJX43JwuNjeQiZWpdN/Yr1dH4/GXCVertn
Ik/awD4Z82iHvcC7sNk+Emisams9F4VzX8QR4BIIlDkh9hOTO/ZxJsKZOCuNaF2Kyv+cDF3V7MEb
l3l5PrBS9JsuMMNMorTJ0k2KJAq+WFXhJJDKv1wO4LMWgKeIX3vXoFhg6EGg6U+DW8h9xHG4hxvS
fou10OvIYeIcDQTs03uZL/mUrsfkH+//XeXnuI40xC03hhu6Omb7Ob2hmK9Qvtvu8JL3mGycXnQe
6/LKZeo3T2rx8bv+hYXJpoPhMaabHGf4TRkvo0yVMGJH0yPXYlRALaiauwtkgVa8cmIV3Xpd/QWb
a+r3ejfLhIA+q/oC8pALXLckdq0SMXcfaB4dbU9pmD+BOEkP9DFyQ4meLvAsZ3ivUZneOmPDMJf5
8dbXrMZdpRaB0EblIxVQoJ5v5q6N0idSkEM13IExSPApGDMPmp1rDMlpnNz4tjD9ycg/+XapDQII
ZgmfLc//WCPWkSSICgen4xbhddRKf10YFZFnohteR3ukLp0M8zHyeA0MK2uAxveiVdFmLC3DDqhm
hnIflsbip2Kyzg7bCUimdy9YOWVbYAwkDTMnCOjZgZlkxKaT8wQcQ1SbVq+LQHZGuE1jQoE1t6P7
oktCxmUVJJAalyaiu6tKN3BOVuKE4n2PfMs+zrUIefw17OL0ctojI+Bz74GmFKAOiWQtvYYrUJRS
v9ZQLziAAnvCTpvQ3yb4Fy7Moik2CWINsGj+eOyB7qxHWdCp2SwqV4gZ5aXTyv7CTPviNBklSddJ
5dg7An+7k+a3d3PMjZlV6Rfa+kdGXysn97JPj+T0NWwbKNYADR603syvKfXcoC2ZLSfKNu4BEXFq
eQXrc79l4ak7LIfDzEQhOEZewPquWw19dmuJ8skXTR5EIKRWWmXt0y46OU4Z42g00iDEKhSkiT6Q
KI1XZ9/MThGozFk+7Wp8oDWP1zpb8IML856EDWfYeWZqnhyIUmuOp2wD2cQ+gCAsIJ/5tiIbre2v
bD/TN1Kl6jgViCisXAhqaDtdkxqTI/GI4wu379wHhln9ZT06ueKQajlT3IqzY5XYofahw7NAI5ZF
840OF41lbZTezgNnYxbV3r5imrbvNR9/haH5ahO1kdqG5kzkRakXATI9lM5JJq+LHt+si5aWob35
zhwUo3iEQUKFQJCYknRojBdzJUrC+A5oSLYJZ4QIZJfmfNqmlXKjIlD0PxLwn3zm1sBWOFEgPKm5
y2PC3vsmbb3xc9DpH4cym3fkV+ob3aMsTYXbb5vWK15QOXi3ccf8Moj4+l9S8qxNu9eu7UyVN8ZA
FMeUR/oD8RT5VzuJ7tU1InHvSlXeSQl4c0LVsM1rNhrD3HkHZAgtjtBMg8HuEX0SWHHS3yfCqi68
uLXerZZL2rLkeGTzWl55Rt1ibrCNG9S2EDA7vGhtMU73kVE4HjM3on5hA3RH3Q+HY2vn4V6P7TQY
0jZbV1C3t2Ee3Rg+zJuEVoPBau962KxInY048xeqvkkgYhfPF3pex9siS4vrxMzDx7hkq8wsw27f
psSEuDNrQ3I0h6zdY46TuF4M9a0grSmg/ZsfrMFizRWmboPnJumilSvbR8mU8jizSjmy6sLWlDt6
yvUm45Pt9MY9gyITz31aQyCQKDtwdcXPtaxbXI0O0+a2wkXHwST3PNHVewzL6AEjPfNmRoYKeYWV
UXeKGYd738G76e66HjsU7D/L6LoXXTqLpmlyRiPTXyZwCeW+gryYPDP5WWzAXeX0PIky3Utv5ioe
wPFYfbHpDUeuJ2tQ+LpRjH963eBswmwqaR4TjuCY9DHCCJsxXEXx1O9GvXgYFS1dko1wX6MkPPBV
5mswKvmdVU8dMikX6a5WryW0kv9CRH6nfvxdfUweEi31v6+PL9/L9v2v6sjff+TPCpnYOQ+Sn62z
YRG+aVCl/lElG7r5GxB9k3J3ibA6T3H+rJLRMP6ghkQmicnDtByqOyYAP3lFfuUdMcRCmv5xdOQz
LdWB2BmwJsGd/xybRbyol6eRci4Ls/aMANuKAevBQCsgg77V6k6S68Cin1TtwqrC66qceAQ3tq6h
n5o7rsr7vJK6ViBKdKxGbTTmKiLceyFXdNBbg036ncxnMIsxqTDutmhQ8IzXHbAdRhOT6VIdYB12
umjbEbvrHAch248sGu8w17lIKEzNDUTsuNtc+D5SPBmtGbZM95o307LOHdbwQPpGyYKV8zCdd+w9
F3SuMnKYoq3Oqtlt4Dfsc+n18patSnbfyNB/JbzWigO22ZDZm2ZI60uImjHo2cl/0YjHqXiJyZk3
ioFXskMdRgqTNZXFBh+vd5PJ0nmVdKlrza/Gt2QQPHHszt1WPSGbbJyBAqXQDXm2W7HmrbpKw3s5
F/kh7fP4zWlt+WK2lol3ANbtR+V7H7marj29AUg8ZHBZ+JfwaugdC3Zmou/hexubLrUWQwfLAPxm
vrzryUKlD54mYkNG7NsrinC/WFE6cySKkAyREVX1nkFxcdsjeXhirsDmvJkIpZ7d6c5vzemCB6ME
mwT8SGPtrSV7pj/JJ9eDfZdmuCg3A8aPm7gokXXaDtO2ikhVmqXyIZ5dSnCQ17c8Yt1gUIQuB8Lr
zCthD+azxn4MB6g0rZtKLKHX5MEiHUBnNyTGzI7BRjSQ9KLfGGbZQ3zlNBy1UG2tkSVfLlJVIZqV
85s2FYR4JzlOAagVB8H840MvTPcQt0Z9P+tTeN1rsjpWkK6KHbnp043qZ4eswq0asJk4lJ5//DuK
NzHEV5ptstoMEh1RAt7ewRdlc5GSmj2WF6DyxpycG7jmqb9Fx3ryNGw7CNhHBmLzhvGgoX/8d+Lw
f9mlY4D79cTh6p1o+Pfy88epwx8/9MeZigcPvbirc3gJXSctgDPuT3uejxhdt5F7szOnaf6nPc/y
fyO+C0EaDH6b4aHOvujPI9b9jSkfA0zHZqi+rOn/kyP2pwOWl+dAZz3CItfH9bcMOH7cS0FgSpsi
xg/lRkDkwJmKEvpMND0WRCjhryOs8IcHzr9YHS+/8IcTfXlB13I93TZ556Q9Lsv9H+YcXe7HnTY7
0x7ETXOnawMLTQzmu1+/yk/TlOVVeI4xTBE2zyDzvE758VXsVh+kHas9dPJkN5pK3mVVMwSMgOuN
ro05IqsGQLtMtVM7Au/99cvjJfhffyZSCaJgAA6bvJufg9hwpXkweNxujw4/V1s1Iq6EMafvWbF5
1LFxc0FPAS8Wby4pcHVoYTxs6kQDpqKzFa48m9FkFXrTVTvyDFlFBpYkDzPWdjIz/r95NYHKs3Jt
HuhCUroKm/wD2k9vmr6oHLOTlXqgwxXrTnh0sA7xlV8UVJovIa36LgTlyUo+MibOY+ZCCMVNovN0
qYwHx4JP24yZ8WCy9LuFJhui8Gnrd69Apxq0JANgNuYvQoE94P6CAd2mqjyGBkTuJoQjCoAYNkcc
6tVbnMC5NSKdHxxV4h/hIKL8dgD6+kwtOvCEtV4d+KjA0UWgMowA05ewdsvKdAlAa00w46AXp2pi
bawA7dpyhvshfPovgqKR07uEcBAHRf8/uCOa7456vnXi+Qq/e7IP9YJYxRDBKRhSeUeUO9uV3lU7
Rxo5oPyZt2N1wxNcVPjd6ezc8+0Aom4xUZUm3L6edvpjAskZRAwQgmQsp8e4C6vXXp/5ZmRd6ntn
xEyJJo5M9a70jw6L/j29zvQ19vX0qDf8CO15++zQOx1DBRJIRp3x0Odz+5x2Y3lUVeUfi8LjE+F5
JwhjKkbU8HitwB2A5960dZgHYzmYm0oyF4RV7QPVgDKRmlXzIUL+EdMrq4koZdmz1xQu/FL08oMY
wgk4dTftnKTPD5XHlzu5cI5VnyKgb62yKTc62tFD3XpUAvOCOBeaYkEdZqeITmHroMu8Rh2BbsaP
hu+ZPpHuyOB+W+TQGMLBqN4SJYen0Idk4cuBX4WwZVcXobcyFH8xBNz6OuRpjbJG2jdapA+BQAW4
cUD1A/iIi2DIMi7FIS6H7wbxFDse+OImEnwTZy62wM66LjSL3Ude93yutM7vLsSFQI1hmq47Rbo8
Er8wPAGolx+2r89XsK6nR3MEI1xW3Ax5I7Mt3rnuU08d4yEha3sdR/m8RXKcB23E90j1w0e9XKJ5
qYbvC7d0OyOrjCCv8k2AJp12tDrTV8MW+DWPWLshgXgdtbaHjt8wyvS+dIgIwwqkLGMPYjJNygD7
TTcnKqow7J8ik2sT6i/GU1OvvLUQ+ZsgMOM74936moUkF6ViI6fYzl5jJu7Y7Ir6pi4sceN3o31D
SIjxUCZt/drbTvWmdWLBpmfztjHD6s0q7Am+nIbBzZs8SCApkexeOVbvkecCiUgwBjInxX54/uO8
mJugrVrtpKa6RGPKPAiLwNQ+162Wnaaqg2SPLDgPDOZSFypPi8AZ9WTfAYE1IPiSfmyrBK0VnazH
VUs3HUyxJ1+Q8vjHVJ9ca8PYW153jhl55rOX+egOX4eqHLuPpOnFa2KURRbtB2suxR60gVZuLB0J
6NUkx9AGbWP14mRl07SSQk2PBhZfgCjLtNgADbaWcmZJi51dX9G4Qz6uFNvwoS+v+8pnF8wVdiHA
7nZ6y+RTz0+a3V+Loi62Xuzad3PDTtp2lXUNqes+tMPrQpPWGkhMtI8ALh0KM3tsbWFsAKv0m15M
3xKv6NkY9Z9ZbBYHrcTc2Yv4EM8OyFqjr48VspINEn0VtGHUIWqCJh0l7SWzihDCV2NcoMnysac3
5Ha4NurTOkquSVucrjS/HqYAZsuFk3oXWsZANcnhPqxqP5QH+rN8bQJbD5Bn27gGoMOgBc6/IhKJ
PCiqpbtD6w1vS5SniX3Cxiw0/zKNo/qqddJx68TcsDIFuwKTAhii70WHeeKLNI1BP+ilNkAchF1S
A8vbVCPJifUyxhpKI92hUltguoV+OdqJT6SucW8VTBAdxg9HGNxWjnNWdR9tPY5OYEtfm1cMDpeZ
QN4Ne7NOXFIvYBBVYXOEmYtdxdT7QwQoeU1dQBVsQ0FfT2HLhnoknBlyGsYnmUB7i3nMMUTvNilp
UicLM9jK6DLCfHB6AyXKtHTle+rNA0a4YgaiLksVDSsvz7JXX4PQHTjKmRBRDaAeXacm7cf22DUP
wqLntuQd1ZkHJ5E5/6HmfEWozSGCkyWr0dHX3FdXIm/ry3EOSQQydfNgqrpdW3HMXdVuoiiTyJ65
AqfOsC9qp1GP80hqbpMiOfbacj/ma2vQqgujceb3GjPVwZyK+aFG20PgcOsjcLL9QwFf7zbJrHk9
hP2SvVCz8zXzgssd3FTOuHzTCkvcuS0ZwlU4GdiOcbCudIB4EmDCRkMaCQ8OkBhyovTFdQBke/o0
bkU4DSvij0lPinM4ylFxl6NgCxAuj4cksRTc52Eg0iDyn3IvMqDrcsVDy48P3qDCjT+G4groucDF
P2qnolPetSHn6YL1xZCvhI05bsMop/guInkdh7N79BWdDQomYsmwq+D1K0ScXaFgMA6ogVxJyJPT
XJIGaL32OBJRJNmQElcmXcxlPEWZF6Tst7/XxeKME27pKOLL9OEwS5RHdaE1u54e+nXMeyhHc5ak
R9FF7UdhpY5+ZbRiQPKge1lqv5J0j+YrznAj6RVgaET/APLc2B6+Af2vAuIul7qglndKYaNx5FBW
G28okktN5eDYwslNmXGZRXxorKE5+rKtRNCots3ZJZFrgd8gbBk+E7JBZEuyB9NWf6ND1RBX1FO2
fDcsgpcSKU0tnkO5Me9Tuy0xPoY2h3PdfWI+wq7PcBD6pJ61PHBqTuGvMs9hUE5aeKozd7kHMsoE
FxUi8RP2oqOLEzYGwOdv5iTRTlpV16/+kFjxts+SzFtHTHrIQphQXwlH1d9U3c81rHK+JANQz2rq
qQp/L75kYhoPADfazzp1U29tMg6mTi6IUF4pXCMbylDnXmUsPVZLwVhuzAHtWRqbhKm4TnnMm3ne
C70d10VFO9o1KcRqcqPAx8R2y8PdLyrtVEZ+/5SYOHeigkoD92V9DXFoeRfktVjaol8KpVwOZfxB
Xx1IwlXig986+FIatxyD5adVO9Ww1iLQ5NCcOCpZj4SrglXCekI2t1u0t09xovPdGaQL4Ksvmmm3
gAgvdSYpm7iHpXrOFKkotl7pq3HWTEv56zvVq9up/GACVF1ZkSDpolBkb0yErGBhrDZlmsAbSEZU
JmQRwNarkPcfMgTGv2/5/61o7eeMYNoG4tccl20w/mIcy4sI94cmpiH+qooirdujCZUXoPLPqAF0
BpKByF2+VDQzYL31wBfz1k4NeG/IfiRWdfbfNTTGXzXXyK15L8s7YXFOUjjG6b++l75CM4Tkr9uL
hMofJ2Nv30BaWOJQyC+ZBAVh7PPJdhGqWBdqAdtLYtfnrnqLwpILsyRLprWGCdpuLV+gXoqbgZHO
40jFvf1192XQHP/UYxoMH61lBEl4HX7Bv75Zz/UyxKlWu4c3w1ikLZ37CXhkoBtpfKP1XHU8irjA
cH0aDxnRRWud59RFVqrqPa2pm11iR65+/aZ+VvDxCUJXNoW3vKlFIP9T4xthkjL9JGr32LykFfg+
+XAtIz/2ANqwa5DPrDma583EpgMlTU8FldY0r+ihuE1JUjqBI5UX1iIlQtBbfdZJ7t55TlRv/I7A
+lBDb7SSna2tf/3O7X9xIRJ06TG8oKlG9LB48H+8EFntWHU+jc2etSI+cTeBRiGBg2yrSS2EXBTw
fmy5X4M5DfuEiPqtZpjvXlrDQY2sTWJTLmk2Nt8emMTV0JjidUDpBFsEmoauF9abKSDAXNVRXZKo
E8feIXQMEJUiAeuiuKELjpJ95Cf2jW7E9aZRBfXqovWngJy3pSKyT8RU86gBx3W1nDCm6LUTiUXO
vWa701cBy8temaXAs2O1nLGOcKh7xyo/9CwlD6TPULPTLNOX4KfRVgwMuUKaqOAkPtfqqpzlXZnL
5Uzxl7IdfOOLXzBAPmcvCeR9G6RXTJItwzumvaQGNRg5QJsbnqJZi0iksM38rbH6zLkgUsYdjkta
FB9SggFUU22H3p2cQT3oayvM8RCzsGNPbJud1gLuEH1pPlWhILhHWnV2cJ05jw4ZJc2aNR//RUhB
H651JA5OEAIC9SBUUnFfnnN33NxCbCBGavpGXxKQEAbzFwNPIYCMQxghl6KUd5WB13eiyKed1vd0
3xyx2CifiR7DJl8yXW9tjc114RNCpRoaNw/o/Lcp7bNtkwALRdXB/ZSNXJEQpbt1jA79qUvyNxdn
dTAro371xhzAWIPUlqYyce59aCIJtAI+fB462qnBen4weHAAiWbjGWYAqQMPisyhs73qXUE2eRes
76n3AQCvuG2zrdV5zS2dKPxaqefgamn6nZzopBKT6TMp69ZBV5xG3dLblbGfs/TvhhF5RK5ITcvH
HgdsVED3hr+cotBcUTu5d4XV9E+60ZO4WZrVu902IPUEHVZt0D2vG5jRtBhEKT+bKQMlkAwk+7gJ
iolQcJoQ9+OtLa+jMwoFTIGgsmfuEXgx0PqVwf+IHJy8q1LxqUAMAk5IvQnXBrh/zDNR1pKpnDny
yFH+8giNC45Le2LflxemfEHL4B2NkTFLW8dwow1AMMnkEr3EtH3X8ADdlZiTASSVwxOyP9r7cUp2
3jIBQmtVXxcZ8yEX9uSjN5bzl8ddOm+g8NSvbM5vB+WSzdV3tNu6zc6UkKBVMcZOYAh+aQlk8u78
rpXwGWIhtODCqPLlO7BGcqOWW1Ut57uOc35dMyx5s6XqtwogjLNKdSwIbLSZjCzNa0LIT7mOlZB3
etnwzVQAVD/Pz+K6jIi1ZNYzXWYWgN6l6GWuYwHxYbDKXwfl83KO0KKTXOkdz5ehqRjBcHlLfa/O
IveIiYfVTvLuPPFBqkH0zQicl+BpH7giXTAJnQljfQqqHKvHsQ9BY5zHAxp7ym+dkHS2DBz56JdB
HoLDaZvVDITGOP5qvHm6mrndykBNEcXIqJiFeRHTK33J1SKCThUkQ2Q+fQolWU9o0K3sB4Zz6E8J
y0GrelAzfxFrfdJE0ONQ9RMs+mCGDkT5KNNtNJ1atfFTLkFcx8a4ObOwIlXYN2bm2PcUPDpacGdo
n7t0CdabRSZfZgvRxAp5l/yI2PigMemmx1LjNg/NJj9oS+gY0jSONTr6kPwYJjVsltAEte4S4TYv
qtXCZNgjyRrcWCRu7s7zm/NDUmXMbssKlLuma991faEXhy760SAvKJZALCJ5OV+aCaPLeokTKyuC
xXQyTo91ZeJdwGhz9LpWvlQGZbrRRszUCN0sjyPioZtB0GnhT+w43DXA71XuV28oMnFN6NKHlsk5
W43wLWBcyOZDL9FKj1nWG5uW9mnTOpTnXco9vVzPslmOYeDP7WXe5kwk/cSl5s0afpyH6HSZsDF8
iJepN3XJ8hSgQXszPC4JMfftZ0/Y03tsEMTn9hDHjGa5fjJBA8BJxCqfPweTa344l7eez4Q0Aj58
KsaBKZLgMcn+0nw4PxsMQEIXvRfFNy5HPnMnhqg4i8naizSbR8VISJf0KUPkhIdtbACA+QVxG05F
JSxoh4PYSY0HSEbglXu+SJ8B8WHKdXCX4J3goVLEFst3gDsXWxsC3XrbzBXF+UggIJFIw9M0UibX
GfM5vcrNB60AUBlyjr1UrQelHRgeQYAc++eR4NAxtPTMmjA+lnrrVFF+4mPDUEebAzHfwxsnK2hy
fUezc5aqdJbFFBRXSIk2aajezomK3cjM2EpCWoWOwtlyyB8wGS5veNhz8ZyPWQUsYcfkaLpEPxQ9
09VP9aJkX/qJVjGFaoDgNwxtHtl7znsNKQVsqXbgw9Q53uKB+yjzLZ5azlDT48EAhd8WntTIvAyF
SZEcSmHLi7HOGSIuR6Wl86E0mZXhJYByR24wJOZIA5UlUS2uYkYm3JMN0+myc6crd8l3w7zaf1+y
TXfA4fMVUG1uXGz0lJfol7/hCKDkkAC9D2iSaWJqDICmW74Ng82nNruadTDJpBsZffIZdLlONzSM
8oWqBFdvryasO7le+dQtvZ1cj5rOITtKyomqCqkgJ6TjQ88XPnmAqDKTkfr5H8835kQ8krHSjL75
sEeeqcTzikM5d+pWmTh9ijgFRjpW3NAJVWXk2hwyg82VzYqWXLvZxpRROzMd2Uguh2qzL9K7K2eD
IIe/bxkUu4RLCpPOFCd4EUxK0pKx+u53DBL4i8eDm6fjvvfE69wsaWPLJgZ1PvF3tsuLZVXvXXQh
jOZzufpfcfTfiT98TyDE+Pfij6v3pPz+454SreTyE3/sKR1AVtiABcsdGwiW7bO5+3NPafzGhtAV
Pq0B9sdFO/2n9AOcFnYqrFWolr2/7CnRTuuorXkAE0qjCxM75X8gBeEl/tLSYdlCCcLvYaWGkc75
aU85YSyxukmbgXRvJn9jT1cIlH74NG5/30H+aBL73y9BYWwvoFKft2wbP70EHqEc1y+PILC+gAs8
ymDYnw4f6T8+8//Hqyzv4semPvSVspd5FAdBq71V6nv3dyvWv/tDfmp/3aQSZTXwErghXP0Og7Gc
v/36r8C5uPyWHxe5nmfgAXdZU3Nl4O366eNqc61Oo4FkBFsrm4/KdYBTMUxkW7eswuwwy0+WTnSr
nrM9tKh4OUQstUHdaewmNYy7pG6aJ7h+lhEkc5uum869g6Mz2Ot4UOPRB0u/ZVKsr61ODRCaQhL/
4DeB6IOE/TBlnloxliPCyyG61qvqt8IDtO4xjiVvfdiz2A7QRMa0M77hrDONhK+8xhGWyb5aOaSA
XDpNnx5iPXcvdW92XrUCJS5lxBRf6aQqXuZRPgWzzkMg1uzhsotA5sAwZUII1aI/kso1P+Iuytf4
ZkwEd/LDwfdxESag+IGfDWuCgpB7mO1RZGb3qMpJ3I0Ij3Za7+abymrSgyiWLIzeENs289Ayqdq4
8vSM6YklFL40NZwst+OXZF53dGdM0xXPJ9zuMHmuQnIa91Xqow6t+vguTIfxw++K6W6gAmgDJ0Rn
6w4pr5fM38fSCV/iGoDXGovc/OiMCA/W42x8b5qlVLVb0X1pLFhioE959+SbSzSeIiXgbhh0ftHy
AbMFuaomGtJV0RU14kTbWRd12IGeCS3yxgVs75AdBKr2Fq64j+Ao6PNUu04j8b1rNbA+U9d/prN6
FLP53ccp8KpM5K0068lLB6r9oNO+ZasmlsauHMV3BkiND16RAUcqdaIVWP7BMqe1fOp1fl9BonCQ
Kje7KHy7fUrIqCN+TrqXhMPHV3UxhhvLbgyWIuMiiTXTQ0SFuPYbkkZHZh67yjRnFg+OEwU+1P8N
hFIdhjAzcAz4wtwTG8cLmLMTSJl2O8B4GaPbdLjHCdvfd8g7g7nxWy4ML7H/h70z2Y4bybLtr9QP
IBcMMHRTb+HubEWKZGiCRVIi+r7H178NRmQ9yulJL9W4BhkrM4OSEYDBYHbvOfvcJj5hmmrixXsK
epIcqLxddw6RurbD7aRsygE9rQrovKydVw2xxNEOGmaKvxDpEKSbEGxbW3nim2w9/3b0Q/UuytqY
TM2e4gfuUtowvq9uhay8Fw9fAgdDvsFXWu9AdeKgbME0FRkcJs+T17gUibLyR3OJ20PuIeSUF6WC
wUtA0d2ZxAXceIqubNmh6zcW+QkXvTQevLScbomgqeF/gZly26A0yTmtQJ227YA+F22c99IM0HOc
ogcyqiutss1p+r3JKLbfoI+Bc1Xq/lDhuHkJqC2uKX9RuODoo66VunHgCTrz/fDQQ6/ENPxMypo7
WXdDsqZXpXIMEKNLAIV2AVVF3qtDPK290UZkSmdTbG2OJlujl/2TrXndjwx+wK2actajppiYABKH
EK1H2OmLFJLFqyC1cV+mbXrV6kP/XGFEvsxa37nGnaffJw5yCRxikGEGUmQPvUbekQ7cc+MXlX0D
nyV7HgOjv61GDOdDFDRXQ12aF2JgJ1iXjnGIocxvRWlgkR8b866AIrYC0T65Za9gOjVo/saLEv8H
GzoN4k1F0hTHM3L4CPMwTWNF0SzfdF6vvsnQbDjmJ3kADqyLfhqcCV3RsQjFGKu3TA1jNRC7tinG
ot42OcEfq7oI6xVfFbluVVkekt6ciIrMy4AI4hS9MNBr/k7DC0yo7ogW2YROe35b/17DOLcfqWQd
SGEdl4mBNmSJmIScUyONnB3VTGOT42BAEeADeqidfNMQU4UK2Fe2VRCHGBxMnTlhQznYsEto1upY
VTsF4D+XUXJG9hCXrwF3e9Wa7qWzhBzFfRjyaWCzT9xmRlv+BbFzwzLWxdS1pb0N6BsvG1aBH3Cp
6Lh1luVCFux+oXKcNvSRjQO1qGzb52SNAd2NimfC5cRLY2XU5RMn9N5q4MYPYw0t0BFqvH//cS3j
mAxWrdqNA5U9drlWf91PEYCAmRvd2aBb18zhibvbUOITPq7e9yHDaeaDm3SVli3QqnqhJ436ElM8
frSGpl51Bh6Shax0Zf1uiueAHkGVxIUrs8H7K5JB/tCFabp9t/6T1eOtw4kzeMSmnrOmCnVgaOO9
mbfP1GCbnW2Zdkx6ZmSsbC/mfMiZlsWz6q4IlOb2vTu8K+GEl2Y8dJdCaQBljSIf3FxxRm1hFxS8
Kk1HYa7SydrjJcLhaeUmgXgUt2F+ZwW/sDpQTXbC2LwTQ60+NXU33YYSoeuimIHmRmFjPe3nlsxU
tAyLnJvTF3brhahauNuzGRt6HMxwZeDR2wQHX+QW7uY20YOfjuCn4yTCDVWZxsHDo7P1zRnFW1IV
5e1X7C270QqynRI/9E7obDOQEHezpXZtzCgGu2myrR9DwwZHMbm1I2oEDZROeoQR1CIwbeZOrYMm
QhyvwwV8JqEIYGLBBDc9wBoTM3ppqRJrhFSzX+SDtLR21PqelOnpgYnk35gBQe1N1DoAA+nWmrJ2
tmFVZFu70s2nhg1pQ+Cu5uFRJghtWZMPstU8AngRwOBMVtTuV5d5yvd0RqqRBRKJla2Y/zynuBm8
t1Hllx2kDrJcFuIKZrJy76OevyFFaNxHiTaXx4fwr6yt7Vsn72Axqq3xqLejfOwqRT5GRjFe8aUy
N0EZKKuRVt9KKWTgWrA+Lydfqb4Bt6IhB2p/DflpgO/NXW8IBltxlrepD6kbNctyPnx1dDCqXMCq
RAybtROFNibiZjBy9WCVQbbOnKjZpWOjrwvKYsuhUkGMepYz7lttTK49yFg7QXJ7DDUHjMVki+nW
UaTNvsImYsQOhyt0Jt46TSxa25imygW2//ha5Qy9g5pnPjme120bDMEGNUM+hgBmefxTySG2RkAk
ShD4qAL0FOlwHLAECvEtUMKXKh5BUATkv1OGyK4t+o1w1+GnL+au3wOUTwMC7IQxbcL0sLEEAhR4
6tGija3oGjopSay6Fu9lmxqHqIcEIKxeWXvQsK5Lq+bTDRwNl1iZK/pimFIrBhqNnm1hUyNc823q
dk6F/Yhabl1c9g0FwyUMgPy+zYds07LgsAfKrPpAebQhxYMiTdXSo/Tp61yOPZys0jP7ja7B2kBa
kCn3f9OG7JQ6IO5QKosdy4bqUzpYNEZB1lodYjWyu1JHZjbDEUSWPKgt0yklPnivO6F4UX1kI5K8
Rpx3Pa53x4ZUMQDuXyiSUIWAgt86FIa2n4Z+uq1Isd6bvRzXdjNWWNk08NX62BXlInXMjpTOLmel
I7hqulXNgXcehj3VFY//cS8VVGtwB4Puom0UPFf86E2kC+iZ+VR6Ltlrchuq+rSLbM/c9pz45yu6
toJBWxJYF9B0DiEOtGF6B8uMRCE7ytZTESjbxsgb0H7GqP0Ys9FGB5CVdzhoRhDuoXLwve6mLUZr
kUsYAX2k/LJBDG1IA36C+iIWCWjCCy6D5rpKY5TGR11tbLvq1zl1463nhR2xWV5zIJSoIq24VK01
O8RgX0wGNtaAgMMizJdxbaavVqa81pNxPSCA32gD+gr2beUOtRDs2Cm87/NgWla24rusVltuRLcU
cxCy76XVhoivJ5qd1RItPKECKH+8ld3Pll29alaq3Sg7wHdynVgF15sVVF4XLcJcVuzscii8yyIL
fDAuBEWaYUIkV06WNmr4KPjht4RYxhgHoKu2Q7emW5XfFaC4MPMDcKM0rwWHIDKLm4zEsyeF2uOC
r3r6F0aJ9rXoLPPOEpUcVgmpBTuQkdNeI5IMOkHQuqQygZDO/VLeSLuabmj3VHeokuJ1l7YWaTMU
7aHAm+Yau5BHrkAQbElmjTZdGXMkV5Nw70dixHnfwNKh83AQuDPdKU4Mp1r1uU8awcZuhzgmhvyF
7b34CwKXfSmctlGXlWbkt10Z4YbQ8ra/8aYx3zUj0ZzERRFEare8imkK8i52lGBOtuIpEqdpvBC2
XFJBw1l6LUUT3WYGwTttOFZ/mdWcczyIQLsabaf5K04Ca0+xNntEzzEHKuGDflDnL6Qp0mKhBnaA
kCNrD0Foy8sgrZvHrIEthWir3+O67g69Msav6MmoywWCh5u3jXfTWUX6M63x8HamkM91HeUar0hh
7QVa/ouqgZdrUm7XYSxmkrNujaFgRLT3Xc+sdB17BtHoYdcFV7ky/oo7y37ScgtFpjMBdZ7ViUad
EElGeuaCPd7EpxCWDnBQQMgrc6xYyaIkcgEdo4Slecvj5Wu7HzlVIIfUkQMJZCB1Ma3qML1XkvBp
yLDN+KzyNDJVRAMOyrpYFI+VHukwCJMemYy0ynZlsDPe5o6Z3udxml80U6LtqspjKwWKY/R8HYhv
Ybd0Kmu0qi7HJVP5RcpSS7YTVkrRmvYDiU4z8bu1t5xielqpofc90ZXmgo8ikNyqip7pzeXfo5Je
RdGCxt4WijGSkUZWd7wlr8wzFkhDSY1TmuxW6qLPUCCHw4+4MjU0TVUf7Tut/UUkRQ8x1RYXg2Nn
B52d7WtWqCYWjTm/QImvprxD+lTrSrJtYvRHPY/qAhknnj6nLJorcuH9KyIyaE3JJKrX9GnKy8o3
QZbSkfzG+/8TQya+Wr5paG8t6sS610x7J6/bmxgBxUr6SfCAqlvnw4UdBl2jd1sXev6iK9RKCTL7
IcfhbmpheWwsk2hNJevFNkLPvG0KRYce3MKydWYRcxCUFczwpE6XHphLM2jVzdQRP2ow413FzuU2
wHYEx9ocWVyqFrdJ6nA2jTT/xRjpUmWshAtDV3yS+gbrnqMO3xMwlz88aCerwnce5SD7g1oIbcvf
QgLiUDZ3MpQ/LfJ7yVptxhd/8joY471NipQ+RpcOXN0tiGzuGELmbemjYae+wk3RPevR6gJ5H3Z5
tYnakBe2coJFn7GnGgNQ5Qbc1EYPtBvOIA8syPH1UEzmviwp1jd9Y66LJPOecyeelknV2xCd9ejK
HDyIo4bCKYbknMEdMCbRUu+zb9lUw67VlFv0Yc0O2Xt664WKeWOhjFyZkaldiaDT34SPLTiPyI+s
2tDfe7jVrzNjCC4SIzbuZBE5mT+zYpX2ryjDYIRKbJuy3K67Qi8oWg/qLaJdE5s1fpyc0KDt2BHq
0rDiUqLPEF84nbqtkvbebyGcDxhB9rqPSrjpqx/AAS038gO+WGwEofJaipvqTnfBVs7a91B6rmq/
jNn/5tlbS9hMuCLc4kUvIzo2doNkZOGXQfySq1GkHkTRegcbtfOKagnmBZqL962mDONScTTDuQoT
oPjLPCvLYaGTOmhsymyYOJoFlXOVjVVyn6XIY9EHO9sgrDGqUcK6N7X6F7K3dqHiSAKnpJN7PfWv
pFSmeyPR6EIaBoekshuxt8bRLg0dMaMJXGKyoz3vv4Ef2nxIffbG0oOJwK4wWVHueK0hva1y3E9Q
Fvi+EvLttoP5bHEEGcBDG5V6yx5qDmOmTKS0tniVTtIfZG6gGC4BrxABU137nnA7NJxvgakbN4aq
aLf14LyVg1QefF6971CnqmBl1HkJW68aZlUN9nglM/Kt6gztWgvLbGU2sxw0owLwdSH0cxUUQrFF
2LSEakm+1VGt1RwSLesUu3J7Sf2uUyjGhaSopGm55TyenrG1fKrsQpFT6S0hxAE48smtYw3GwD7J
qtwxR/2r1vwjTC2Svv0iWX19YaeGEhoBFDbSTHyfR5oftTYLyo+CCwts/36IJJ+MqBOXagMo4euh
Zvja75VkzRHau1sH1dMnbZmIDUJJ6Su7GBHaizhpYtesIracTN5FSX97i1F6PONDOnV9xJwCBwJk
qn3SiJGagXWTYAJ3hHi/oB3KV7qiZMeZVJ65vmMzErlnDi80LQxLquiKjm5lzOI/FYVSueC0dXQM
Hpm0SmlHiAapaJIIUd4UI9GqwMCDyxYZzpnx50r88f3VUO5JB1QNPZqjSv3oyyJQY5RndgpSk03X
bHrsv3/9EOeLOB4ExR1y0tlNRluAf/+hrzEIPheNo1Vu01C6tfqAXYRv6d5VoqmTO43gJzpyCNZ5
xSb566FPzR9dMw1tRpHS5p4jVT4M7RhyEL6mV3ORZFwXuoHVngQzataKSqiA7rMDGzHsrL8e9tSr
r0uS97AIgg16VyF+GFav0YpaIcNaJTQykXbfATJMrm8yax2L+fv1cKcmrM4aA3p0dmC/I1k/DOdX
pSrQZTBc3Rj3pVZuOfwPMJgt9cwqI+Yb9ulZIkaTnMBZaNTjGzpN/zxLZJ79a/0+N0ev/QkpYlgo
dSIuKSmrW9Oe1Gek3nOAHKX4ry/31KTVHdu0TKmjmvz00lh6M/W+SqK95ctbo82p5vsssV+Pcuqm
8gjn9pVK4/O9yfXhpkpQaa1MWXreV4GObI8l8PQB1ktUnHl+py5IIqAEPkVV3pmbqB9naUwmaTfi
/XB7YnxXWp//AIf74+vLOTfG0dcoNFDc86GuXKE1l5NZbaWdnlMln5oczD84pkxFw/o0OZzIhirb
VG7B3vXSb1Vtr2G7X05dHz4FCisMmejqDJxADoCGcEfGx7kV7fOrhwHIoIXC++dQujha0aRRtLqS
g4X1BdqmJm/MJTa1ElZ+RM554WSrP72vjGeRi8I+ShPW8btXzprY2SbiptnABsUcb61AWGe2Ep/n
ok4PHd42pV3ts9zb8UUzVYTNYIHy22VdEEudF90FILt/+Bj/UVl+YiQuYpYhm8LQpXU0TZw6DKdx
tHOXpY3AW6U+EGJwX1TRw9e37cRjEhaWJMGzYuWaU7M+TnmzSGPdqawcrZy6rpJnxU6WUYwFDYrq
1yNpn7+xOKI/DHX0jaVGZZIPwFAteraVzCThFb3VNMgmu3aNoWP6Phrsxwz6H1jGAFutVDALfwEZ
V9ZYQDEW0f3dajVltLTSKYCncor3BiLmfaMPCi4l/KRewjlQliSNtj7dIs5VzTrRmqjZWx3QzD5v
qWBjqcAFS8Vx0ROsfuZCjxGa8v0LTl9P5QUQ6PKO1mZARYruZC33tA6aR4dElivR2d9G0wyfU2yt
+3Z2rFQJRNoh9jdWjHKK8JydaQJ4MujMirIgkq/9nnocjBqTIIQ8/YbXBAg3haU0j0uUcz31xhDm
mVdF5P5AWwTu0oGwUiKlXQ4yly69bTRLja3hg4mjFSU86yKWaBmi2PEIYM6DleP3qJz8YSX5+jjc
LU3h3Iiv9sXyoFd/PQNOzDVSHQUKDr5ZbPmP5pqXdiW7j5H7EoHw6oSj73jqg+tHVQTC0dN79+sB
P2948OUj5McbgT0fs/nvk7vMkTn16Nldx27kjnor6Gm/ai5MvWi2nu03FwGl13sZOv7f8X9/8vqy
mwMooKHF+XzmIEO8U4LWzFzKXONTB8vnByRocW8IM/r1xxeJwIPViFoH/zneOtIX5bw5tpmbdhVd
kU7QxKMTVJNOmVU7E/i3vaxpsAPy0Cjafz34iWWKfZUO8fgdRnNs4rdiv6XslGUugs1wW5Kv7Q8+
Uo9orP54GyDnRUpYKIxgOs4EyI8LFTWg2ochlrggGR7HEaGmZg9Q1xJd/+NpynYDwRTCKE4f6jHQ
pqjzvMWzmKArwKkwmRRe9ei67w2yT2Pz55/eQIlnA3KPkBjqjePPlh8mRSZxLLjIanRXKcYsp4dI
T6dO5gyRrwf7/AIyGFsbtgbgLLRjtxIyXhGYbcqVKfI+0JXHcrJ/RoN+7/fmmT3I/C7/vj9lKI6l
JpfGmm8cvXrIgsMxUxBiYEtZ69RKnRzouZV0hJhn3Z4y5bnd6OkRHbaiziyAm1MjP04QBVEkqVeM
WApijZziOR/Rf1a4Pltksoug1S6+vpuf577EsMzTm3cdjHg0Iw3gA2bjWbGrtO2eAERXyhhAo3pm
mM8bxnkYjoZkhLP7OMZ/dLY6hAQixS6MTOVesTK5Kwa+iF9fzOelklEEIFVWZuTrxwngg6INUBBF
7FY6FS0qPcskat+szLzFUUZDHdy9PuZnVsmZfPVplswLh2VAm2a1PPpSwsRrHI59sesYsJ17wCN8
6wqUsoNDl37KaGLX40wLV3LcR0trcgraXqq1bYbS3yX0kTfYK+6n0Si/OW0cY9LG8vu+LShzzTgg
izO/O1pvuuCN/4l4/Y9r/MkHMzNnaQYCgTl+MEgSgoTOBsFLPS3ZaCSgQRmoc379YE7Ospmw5QhH
mwk0v0/rFEuDmfl54iJqJjUv71wV6IdtNed2LaceBWRtVJWmifHo6FFAFNezosxYiIZCR8jiBbvB
VIfN11dzagWC9kIZDlQYxY75nn44zE2Rqg1+q8SIh/D4gkWdRTHQqrHpvnSR/PNdNGdGQ2Dss4iE
BaPz+3B2E5odgquYs6P3c753VWjeppX3+PVVnXp5wKmZhPFQvyHz5vdhUF5nwM95eZLQsG/i2fMt
POMnzZZ8U/mG/donRbSjWlif+VSdWvPeEW4Ujk4ceiidqoGO79D1fe26yZTnKYKDHz0U0XTHi3hm
tFMTnmMP4UCSk+WnIhmOaCSkRR27mAAJEwd+dNtr0Tkvozg1R7iJJChIgRPz+MDvtNrQYn6OXbvt
1YcwUPMNJFr0aDD2E3pzVv89EnaOP6fprssxi68M4m23AfFm62ksSCPxYTOKEhJE0hMIH7RYVc58
ScXJO29xwubN1A32P78/8sqrVaNPU742g6RN0JTPonFgjel2vQst+xEybrG0QI9eJBmA97jvwKtj
iwlQdED7bfZFn+LVoGS9MEelWDgB1/H1rDxxH+lpswW1SCue94e//4qJxe9AkEzu4hr7WUyi2aiE
4eVegn5lfP56rBO3Q7xrjI25UMuu+/exNDGSx2M3bO098VOl4LBKDfW5HmFXWk420zPN5swO48RL
JwQdO3Y0fLE+lfW7KiHdkXAft4+MJ5J4laWGaoc+RjUtdEgu38uqL1eoMTr3z69VCKqYVKTYIB6v
lBLYXVjZde5yVrsqIR1TlU5uqcYD9o79B0KT/TOz7dSTZMtGGUAjE5ul7OjumnQba0lSgaL65XIU
HaqETG9u+9JJ3dTkIP31FZ745nCB7KGwwVKvfX9DP6zShMni1M25tUNHIE0icU2S+FKudBSx/5uh
gG/hCWTDCDXq90srLBk2KXGnrnDy7MZIymlRWY15CFshzixfp+YorC+mp2RZ+VT+7pDEZROVAbdO
2/s2yH8ZRnkPjq8inhGTZAta9c9vIzA5TTPAm7FDPHpsYqDXptVT5k5ztIdq9d+qtoIUYZpnBjqx
MFNSh1KnU3nGxjE/zw/Pq5h6FGAeR8DENx79gUCcqbw/cy06f8fRhv63MeY5+mEMRwHFLvE3uwj6
xYIEwWJfG7XxTWtNb0FGGxY3X+0X5L8UKzA2/ve8ryzEQvRqW7uKKf61yrrKQjq92CzXZDKKNfSM
xA31ptqDVw5uNVJBl9lI+opXqNk2rRFncbodl8hgvV1gYIOd1IEAHVGh1Y1o33+bHOJV1EzgbsvT
utqClPMcDlCDfx0lKrvDnIy1LA6r64BA7y1cz5GMGiSanR6kl51SdS6wo/swj+sld3imZVE3XcA+
KVzEiXDXelgcXhsYiIXjHqSZHi77MGo3X9/eU3NTCgtrIZ1D+hRH6ye5RvDgTOYmMuHncmie7aC4
lrqy0dN8TVjuPw6s/7h3PfWGs+dms0f5nobQ0XhGMGal7o+Z25TBXHO66rV41zfZmc3r55KfpFZK
Y4taJmW6Y8SeHOIAoqsDa12NbwvCbtAM2q9l/J0mNNA8Zdka2g+/ys4cmY6TGqjAzeNSpeWOcrg+
3pA5RVqmRW9QE8nH6SkAuL4gxVW5xehCVjeaGc44pZF66ybuylWSIRIkepyFvNS6nYHK34h6Zaer
hESJRmZLD2EoE67Y0u+kg+1EL6THclAfkALCfPFXTiNMai/WtPKFd0dweb20JwPaehOBAWrILVhH
/D44CItfeD7EDdEN07YY+nKDo4v/P50wMtdNtLYUS3sooUSdeRSnnriJNZZ4pxlXOWODP76/oVob
aRaDvVeb55F26ILonW0smu7Mgn5qLfowzvHGqCs6Eg2cPnNtI1GXOOTbZRoE669fl1MfRBNgDX0F
+m2mffTVUEty+Eoydl2aTmTKQIHgMP6YxwGa+no8Yzo7ORj1Ss4sDu6240OEWbEYZQnvihKYKSfR
advJYoMCFC11E565facWApOyP18LLHufNr/JOOpEuDeZW0XVrVZb+Pi98TFPql9E79ymgXnmTopT
82LueXOARUJgHfdpphoonC3Zp0VDEuDy0gQBs1UP+8qQq1xXAlcWZbMkbU3/Fqpe4I4+pgY/D6G8
+3a8gTc1fsfSyxuFEVlOZ+7HyV+PBZEyEvVbcvl+n7b94IG4C9jm9GXxS3f8h0Dr7hIdHcnXM+rk
OBZ4BXaUwNCOS8V1p4wBebmpy0m0oJrTPGejAqekrc58SE9tWylOIdpQ539YR++h3js4ONBeug2e
kaBG4tpnt1Vu7CNbXAPCvk8T50yZ5dQE/jDk8YY1mmSCRk9NXaUftn6b/wJThLjd3Fd5d+bMoZ+a
v5xIaZKxfeQsfHQuanpbFtNgpSwz2vijCYo3wBiEa0CcWFK+9ZdKAT81ZUVeh+XsNVDErMysEP05
QBEANgePXjmHhWs4FnC14TMKmuqOAJd8ZYPaWsJWtjeD1dsPtsGquTCzGsGUUg8AxubSZq69qb2G
nQUAzFCoP6K8vUKKA/eILV9odz2R6Xq4btNRuysQXfOx14wzs+nUXXBmpy4lDubtcQMWFmhN7ErB
zq+YdlMziUWjykejMA7UTMnXGfszA556xLMzC6GMRbH1+LYXkfDHks2QG4L0QxfXQhIgsQWwCVhI
b1HPmvSvX5h37cTRhhDFDJGZGq8Lx8yjJ+0rY0KXNEldM52cZdC35p0MQG1k+mgcgjxJHgqNcLBI
opx8twvYAemwaUs2YoOkb6v0JPqcuQ0n7jubjdkC7WAM/HTkdczRJg1DT9yYRLZ1UI3mZRawbRyj
HIZrBdINXeTLmRtxooiJKoGqz7xqg9/Sfl+i/MGYCq/jja4nDykrQLINglR9U3uwgx3LJNLRJHs3
MZK141fBcqQng/NCitXXv4h+Yg2bfeHIMQTHHJjKv/8iKtIIM23CFN9ypNMamX0NoZ5Mt2irM+PA
nbF2UEeMAxarGuAjRWShpPRRYc13N73eq5tx9NSnQLLxJtJPfWJbTIRtz5TCMQUlZHCMLZL8X8DU
FyzZ3VqaUbBGKywhf2SNCw/HWg9Ba61s/wAmT7+L9Wy45rXFhEYO8vQY2K2zT1TrL7Ud4zMH81PX
TwcMD7o1d+iPC0eU26KkbnSuP4mHuwBZmjuYQ/gYCiXYfH2vTw2F8BqtAW50PhtHGxCaTmWZzp8l
Bzb/qijt2c1HCPXeCRL/8eux3p/b8Zs2V391Tq98Bo+P/5liJrCSQg4H0B/AA9Ewxuw1SbH1CoAO
mZWIg8hV76YZtP5K0xT/Fh4VcbV6UmwhH/9favt//Y+yO3R8Giy8/40SWD03z//8yavnlFS8781z
8JHe8M8f+IfeIFQH3AJ56OTRzRvXedL8O7lDyH9xSuHkTsVuFu2wsP0b30Cmx38jHf4/Xx5tAZ0n
2qHG31T6P+A2vO+WP8wvPhpU7FR0OuzbWc+P3xsiMMMAcvd46cxZ6PHS7osR/Ai87Ic0lfouHrD2
LjvfLw61IeufYgTgMoTY+cYyI3y67PMDG/LhJmpbZ52GYiAZfDRu0kIASififCBkGiF+r84wJZLX
pNd/U6yRbOklvFOWsu+BNzhp4bapFgH16jvweli0leuZp5PuczbDtK7RiOX2m15YY9i6eOPVodv5
VitIrvGsQYn2jmWX3V3RcZPvlCy3tDUGPE2u/aivpgP3UurXNpFjS/DPmBt9rAeLmR6HblZOY/Ot
SiWRx30SXnlpGmxLckt0eN6mhypbw6nbkGjFReVEZrbKSx+k4b0dyaoEdRpEt1jbrpqhKneAWfxN
kHvtsxcWv0pNOLhHYiJ0TDWCCQOaPbGWDnHZWraHz8Dx219QXAB6hjmsKw9A3lNOpBHO26vAjztl
R6BpP67iWPFJLaG9MKkr1Y+p9XuyMDRrq4UsutsOlntTukJFj02EfcrZNh6+mYkaVpfFUOcZDyFl
85B2f58t/4/ncobnQtF57mD95wXhW5D//PVfu/pT/MTff/Df8RPiXwIeseDNYzdl/xY/If41txZR
0KG5tj9SXVgWmO+z6hLSCvVvvlD/rA6Sv04aEF0Mfc6r+IOVAcUSW4YPSwOFlPl7SrsHRaszp1r/
vqUoK7+tUseh8oxflApIkEMC1Jpw7dsOYiXNeOrTrrsENBIuorZ4ogCp7NTeutLyNomX6RTMJCKZ
3jpdmt1QfXmAxwrwuEjKaJNLNqi8SbigBZQuOSrWJiJtfcaaXRUJInbU7TfR0FfPGE0vzT651JV+
60F0WDWV4fCqpgZ+zBb6eRW+tWobXqXcx2VpFdmizWBtqmT8YMnSyC5Up0PuqDemwIvsVP1zPvRQ
KjA4jpJqYtWEb3i44lVKWWw+O1xZ+rDtQ9RYZE6+OXF22Yvum4e9i+Jnu5FafNmO042M4NX6/FQV
KYshCJ/HoslXeTm9GoTmJp2YsStPJVbXnMjiJUEeOucbGOqVbS56tXbWee1NC6QSV6LRn+IuebbU
SVBe6L+RAU9SsLhpUijCMk7eoiJTlrXfRBs9GfOVnvYxKjecPl3f3ePe+2Zng7mkt4brJnFeey92
tgIrEr6PA8EK+W5iI7ZU+pobo6pLaYR7DV0EEXzDvRmM3/pCPgV6vPeH5Lkqo+d8Mq4sKnjmAsf1
WnJBvQzfUJHfyIRnNerNpnRwpSqzixsaxmJoAmADGgwwLedGEdJAbdggxwh9FnXG2GmWrdLlh6YI
x/U7RE0G6XMrOA8R7kyhbIaEzWMVkh9Qyummr9WbRuu3bcACbsMAVjr1UFi5ApEreNMTfswQ4WUM
Tlzj4bg2XrhFhKUTF+r4MHkNYv7GTFYhgoJVXDNQF9okAzpyuqiMaE998KGSJbHqxnCfqoAbkBZR
tsIIiqLpGdiXg3xweLXz6dBpfriMgiq8ikvrCRjii13q104fiiUCL0I/Gncy2oqWYHc/lYZLjbxh
ouqun/KMFBVpZdx0ONXb6UBIQcByz/N0MEDw5WImDDjTF6WW6ouiVh8yX7w6eg/HhZD7ReOjX7e6
+7Jq7+WQvKX4dZaqmTerNh3udU8EeHCbYpNoubOeTCVYChGGRJJz30WG1d2RT3mZRRtTGlc4Wq1N
M/85rpN9K6mrPT760KrmXEqmo0J2faFhiIs89pFWFIzs773uVid+dJUMPkGWpTSWowMzvrTGbl/m
RrcjgdreDZ2iXMfBmKzLqUivMyRNG5Xo1H0alPVSUxL9tRH1j7GroHPYceEza/Kw5AARB0W0clLA
/rAm+2fPyrGa+gWwkC3WluwhzryHdFDMdjXh/w+x0oYEMHhXMoshtgLfiyGTDIGJzhl0aYF1ej2z
csSqQvAQEaJY+Xs7b9hgWOVVogQ3WU6eJ7L4h1wR/rJuDWPdtcYzEKDqNctwaGfKfLoxy4Vt4VAv
JsfcpGHarrQx925EYzTAK5n+U6S95oL4yJqq8yLoVEj2mtjoVs5zG3kFOPPiZSXyaTWgo7+WqtVu
yUn0FmNsPVmKeUXoSb/zuupN6Su0y/EZbcfn6gDSEYT6BN2YbBiP+3lhZMoW40Xuyk5hH9ZSz/PY
W4R4J+nXmosPn7ibv78OX0K6OBZhFkL+hTmB/sJRYcCRfZuZAE5hYnf5KhPxXoM0Qfz5WVfS51oa
G1fOXww2lwePyyy9RSRExBnIBX357HishvNyHIl+XGLUr/Md/009c/Kb63O/fxEZc1Z0oqLDpn+s
+vL1zAns2suILTKCtVF39/nAi03qidsrJNHM14sC+FDVLIBf39j3gOlPY6PRwbtD5+ZTH7gg0w6+
lD13MCt9FeWpfTOCHp2Xi0OURzFs9OG1r0FxoTfo9lFX8946SKGrYHwN6NP52XRA28hXF9O046TK
MmpBvtj9oTdZvm1TK5axZK7m0WVmVpvU6L4Nqf+ggk5ZmYO8au1EWc45OFvDyIu/fHSaS2mzPHx9
pZ+P1zRpKfmiRULz+amcpSUhHHpNZm6g1RuZqzc4rW/SqTrrLfnc1ZwHmtvBxmz6OG7RAm+1B/4l
c9X5f+yd13blyLG0X+V/AcyCK5jb7blJbtpms3mDxTaEdwWgUMDTnw8czX+6yVHzjK4lLUmjGbLh
qrIyIyMjCveso7k4Wam7RRjHWVVemDGomF/2sYUVg5qu/d4sb5CbTZEajV9aRVxeUpUsJ4GwbH2O
GGWELOhwb4TeyZEKTgrhXjRok8Zx4u3RNdaPsbCnfRnb6O6mU3o+YDl0W+WamWSO/cFO3WOPecl2
9Pr63K3SlygVHi3Mgq+og3pPnfMS1fNDEA87XJQ5vBvnkEzikCRVuo5LBlydRp/nPoJhmFlf+xPC
FAhoWbswMJ6kyKe1b5Fj/f6D/U2EgZ3A2LMFqm3juP5rnohQJv0YwwHwHJEjIZ3QRDYBoL4yRucD
mGfBVt7uAsGQHl8LxcF3kyXSnlK/cOnHiFzdul16hBD/QcB8hVTeXIPuEmTL5b/BEpd7+KnbnSZt
jtinifNqqJpdl6KN4UbztyXSo4jO5DAuUkgHHELDPo1RmGz9qoD9F33usuxr4KlqRZUlMTfJnIPK
OMSTkOjUTOWlZcUvszc6yC2lEMYc7MMzQXcRo6ruoki9rQqaT0HP3/Y6jF/cKV00n8hbGPfp1y1T
8PgJ4ryMd6O9H3TTr0w7fREVS5Bh/Eul82MuGMUMvIwEFb91DJybdVUl6VqZ/W1d2cnWdeYPWgzu
3+xYvgXYFOAbJIS3DeXKbnqN3Vl1sDAcxyKqRNwLl91Fl51nTngDKenWppiCU4mdxDrqpMmwcomq
D2s5yqut4VXDboyQbuk9SuwhMR/HDKt2JhlnrH+9UzTQDUNW/5Rg0rkRkkjUII+6YY7vwbTHb0wt
rBAUu9MO2SGqgqgw4JCFcu/DRCKGf1vS7J1i3COIdhsLD/01yfp0mdheBJkxpjdchPeiAukgMT+E
jVQf+Av8zSZZlCv5F7yx9/TrMW79oh9pwY5BtSHFQRxx5HZcc1hFzUcTCBB23u8T+i+QXcDDl37M
mz3Zus7E2B6MDWl3FXZuHQ2UKDtGnFShxfeZa5bkPFEgKZswhYLYYxoXiFWRAA515K3qKmzWKVMb
29CbQYkBV1fovnztcuvCUMFVEZbdOgnJ9nVVOxunwdklmxH9n85LfzmMWWaxkz9H45KljugvzuZl
O+BTrWsbhTrUvLAO2fV80tfycna1s0kFPxhKdLaMnt9oRrVrIvzNC3xaz3QAyLQUQRGC8puRUf9j
NYz3KW2nTcAswnpuKfXEPN5LXC6wZEDK21H3dm5dt0Z6dByyNcsfNmmVT5vlLwwcZTBHWxZkM6Bg
6cpuu2yjTotT7Y/3XrwUECI32E+NsS5asiUzyi51i3GL3/DT0hCPLeJPiA5H7UUo9DfZ95tx4AVn
RXqZOtQsIQzutVu4j1mibkdQw7VTi4OqyqOhsuNcti0uBmxghCqPFMV7CFg4kOOagiHN/OCN/WVh
iSfE/qpjbokTKsobh0Ga9VIY6Rmx77FFKpPe0Kno3Udbph+dx97fbG9ynYWkLQAJGSH+NR4Wk5O1
tivocfjTt6pTt5CwT+QXvDzBtl7yr9dSu+5Da9eHZHqve75K+t00diN2VvxaW6Jd0sMGDDHWCpR0
fKQUILTRemc+QA/TobA6gwItLxdELmVKsYi/tUYRXjboVGzmmHOxnxHRr4jlzC05J9sgxmT99KAc
0i1TOiheminzT3GPaGdAZh1TGHIeJljurrOYNNvPhvteEUGZkLyVqM6sEUPAJXe4dcWA4HLh6W2K
zPSmHefzMhnvs4g2VmnhlCXq6ZvXzYh0N/0tEkTZIU+9k+IQocgc7h0Q0SWb7/2/ztf/ImwfIWzM
FZGz/XuE7fK5656/JUP3o++7n7H3ZSKJ3/xLOTn8g1PcA0gXwiFJ+Vk52fmDbMKBuBoI5BoAzX7G
3skx6Lrwa9BXIYD8DLJBqYUPAknSWwbavX8CtL3fXstcE0RiCyV97u4NzBY6E+I3jdEccCh+STBH
2aMeE63SAEbdT2/n/1ScWT7VEluYCgb26psrFRVzl4vBxyGwOWlRa3pqqlqvxigZ1v/8SlwDgjS0
VeDD5Zl/SqHi3ohm2eQNk+f5sI4G86pTJcV3Oz/84wsxZsx0+NLzM98xWBTtr7CWc3OYUEDPi/wF
A+qXjP/9Ty5DmbBw2WCsvnlzjGEyzil0g4sPmFAYELQ7BotAHYg3//xSnkUyRUpFe+dtvU5fonQR
MGuQuS7lhTaJcTBJcc2osg8e6n1KQoEOORUaFQbuqBb8+pF8VeI6Go7NIRk5sL1hup1i/YD23UOj
KBN//1jvy3Uu5gC2MBGJ5dPbET7DEjV7s24OmLNxelLEHrIAFKQ20mdzwfZSxDlX1oQ07e8v/Dfb
C/Bjmel/ZSq8/XSerPEPwu/tgFlTfTcgoLMSIXKWjKI7H+yv98UJzwjlkagAHsGu/vWFzkM2TMyZ
NgyFobtdooe3zWwzuvsPHuinqyyp3097a/GkVgY2qAcj1MisSv2gSpKDSv5nr+6nK71Z9WNeJjUW
wiyQYpiAALLnuaay/D9sL/P9V2KoJAhYGX7oMh68rNWfHqqOShGUdVPS5rbrTWMuWBVour6e3XLa
hjS3NlYoLSBnIQ6mJAHMCifcOq1bHVXLdA2OxgjtBAwYrSXWpd9ejff8LHLOqFmorf38ZQIFOItn
S102PrW6bObOW9khnYK64UemJCq3GCPZGAqDkPi6LW8mGdqfcx/0XERZ9KRKLB3GEqg58kGs6wmp
0TFjPee+RqC6mwYsgbEpw/OtxY2j75kNG/Ki2sK+qO5QZHSPgBnjtzYiylu9x72jbXczZW59Pgad
ytaJHyQ1XYnC/Jqhh8nEC/djwAt4LiMeOlfAvHUYN1dYn9abnmFr+FVOFGUrayhC5HicPtx7KGbu
WhP1kayle2BIstfS5Oles80SPac1ds42ltMElyROkTJEvwypTE3+ljR1v1ZUMUe3xHiDiYr63DLp
awQlcpF0foy1X0C4jBMlznVsZU9xUBckqvjltp3TfGm90v4c8ewNJQ5uUk3pDjP3pCIGMf2GnMtx
Jva69lx0aw3cbx66EcFgbErKG8NI+6eIV4NQYttceUP2Ylp80wHBsM9I3r7obozuqJDrMzrK3H3X
1ecTwDfuVhh0xOztsEjQhPb0LcIM7hkRHcBTYTGsYmAU0oB0EXkeqmMao1+xcgecXWOnCa8yj16P
hxj9yUK0fe8NBZxd2xiDYPW67IsOiW40oYOLxOOV5SkvAXI4+uJuMq3Ltonvgxn9PGR10vwpRM1z
VdId36B9nWGKjG7njJSr9Ip9iq9qc2kNqgk3XhKpxyRqjHBrW6oLGPfPU+p/PJYu0D+aPwcoZd3j
h1m+2H5SH3nGaYtAYEQXJ2gPbmaFDzXqN/cOngLZGtEuQe3rCrJwBioVWosaGzYJUAR12eYT9JHO
BaLkTVyvkKA0GJrxwoeOImLTuOZMb8XliJuRKd33TrMI2iGtljwwYBYr2PxV9hzCsNuFFfsIQQdc
0NNQFftORfp2lKF6nOWc70Uz9DDwDWmnOwp5MW9n7M4pdbp4HFaezq2vzHN23+2ZveUaWKVuilF0
n5Tfgyxmrjj3p4IYinWYgMxkOEcPtzlsU8fUWFs5X0LQHX9qY9roOkKME7dPykqZvWDZEuJ07jlH
bsTaIRE9bYypw8ElwfD5hFgxtroxhX6GQONqcDj6ECvBbizAs0gkYXSXKYmcZdLo5EfVhOJQ5R4O
ZF7izReuNTw23aT2UPPRgA0HFsJMRf/aG+sQ5161BnKZnVXsUaL90Q/S3ySdvqta+9DX6uuQTEBW
lYexVtR45xyF/k0ykE1gz6u3mC6pS9XLcBvn7HNmqqKV3fj558Bq5nPw3V050yuNZ5CfNf2/Lqfv
k6Urpy9Y1ERFfZ0U2HBXQxZeOSSVGJuy6/OhwIhGNYCDHQ4FsyS6lWOv9q89tcblue0ye047I7gK
GKh6LjQ6x47qLbiTI/5LbuQc9cCKQjQjehpCepnm0oNUTHSAgs9sozJoQ4YQFzkiQxZyFXfEnARb
hBvLA7l1zeJZCAKllMQPFJ39mzlF8NqWctpEfot9mHCG4AbBWolfGkJUCH2xDIdQtvvCpO2STRlB
zB7qjTdyaYmV2SFFg28hhozfEijzTVVUyGZ2CH0y47+VaXHl0I/dJSNq7wn2sVddu+TVtV2fFxZN
yM3YJgOtJMuFx8/bSaMQ9yUPa6rXqDsm6Zc+D6wf5ki0UssaEXRnT3nUp6dM6HinJjjn/kgmsTKM
XuCiIHYd6t1rJBbttXBmImJf67WavfoTBuzh1exH1Uabvly76O8zWd0TuQtTSmaUvepe0REDbKiq
YzQP5U03EHuMmOgxhmz6XJW887Aedk7GeEFcqfTkRLb5NbSG/hxzKvLReoDk0hWHzjPVPkvA6ssw
Ni57mV45qaMejSzrriad9JdRNn9GCnj8HOQTAMqEhIM7W+Iwh+mMAV9bXiGJFl0X+Re/RVoWy9qX
Ol70l/r0E/v5QSozPthM3WMIULbr3nQYWplwjeZYjPcE96+GqIeV7XPoLYzMMyNNigdEXaujBF1/
MMvAuk9Nq1lmIrGp+jPI0v+FvMo32FF7javcwyODc7taw5vRwwG2riv32AOubMzrQAu7MKtwBywI
ZhlFXssSycJybcVmflaNrRmi2+svU0DImm0m1c5yVTQOhEQnbnsTzf2xXbTU7U9daZfHsXUgHIH0
NzjyDYuZZzdsBgu2cIFxmKabfz6Nti5nDp8CiNAD6opugZ2QezTzDJlkN1VlchwzkCfk88tIBUdX
DfQCI29wfGdNLg41czUju/PSTVmCOL7Kyx+NYIDQSmMflMtvrPU4IQROdiNMLNo0cX0KFuLfugdf
uq48OEMycxG0xvsxzqDUJtKlrTNYCp9cGqxBbuZ4sOvibswcje6s5QHUkVxjDw2DSh2rhe2QNuZX
NxgOTZZhuTw5+N8JyJL20uclcKgb0B3j0nLAOja9XyIt5tK9YJ/a8LoydPyHIugPdssIt26j5zwR
OeYydo6NAPRrtOetR2in+jRwRuOmGGMVU7n2AD5bOPOJ7Rp/iwufeel8QX4KX4ekloZxlmqIdDs/
Lolvrkf4dmOyE6old1yNSFCKTcMDH3IYILhbTkLtf59gv+dchpydASk8LBrbQZzj12S0mzHjGDqz
OODlRbyxR0UbaDB95ojIE3DeSE8TwxFwHGbyijwEf2PDi3Pop9BbrPCjQu0ds3m5HxACun7od7xT
gfBjDC+wiioOsrQeBhPXtZyYOvpQFIrhNpo45n7/Bt5VhkxCQCviShb5OFzXNy/AVaKMx6Y4qJYk
rMIbggOK45hOQn1uuGg///567wdRlgv6YmGx02F9N1ZbSRIcWt+LwAuWHIv0c71Ju0phGCTL5x4t
sW3eMRXniWC8fj12RlTxvX1iw71ILLoB+BkJOCut2ms8JT4o7N6zq7k/BjkZ9vYR9nlXlDfIB6E7
OeSHBFLkcVBd+VI7qOuuxh6SSglgSbJdFAUbKcms/qQ8ck0LUsNVY5FopzwEqUx1DGz8oCebyrNL
mwojy2kQ5y4q3xcVNEc8EGGC9KpNm1VPs+MQL8I6Dq4z9db1y+gOGqf77HhQtFdwWNQ+MCz/Zoos
DuBo0gxDpmn29HoqVhVijOtxzsE6P/hWSxX7S3tseRdklEgqeCJ81zaNBxRuOb3yQ8+kJ9K/Xb3q
NcMdYNuPbYqCLm7EaLniO74TMhRrRJc+6tC9uwM8xgIbQJpPwjJ9szwZlhw9pjfSQ0i9vRdGXJ83
7vhRGHiHWITIANJiZNaM2ah3xIkhHVTkVXV68FySZw/lCuRJPNpw+H6jSZ4j4D9lFA9JTtL7+3ds
v3/HpCjOgv8waf5eAW6ycpcZ95H5q26Mo0Ph4ipvRFH4VA6kxl09iukqNET4UEF0ysOpfTEaMW77
SWHW1Nc0/JZ4C7+nLYbAwQS8IZ10c/i6XYx9bl1136GkRP2ZETG6/ifi8l+8+iO8GhSNo+Lf49Wn
H+P/+1LL/Beo+s9f+l82KAqDCFAtSOO/SJ9/mfyFf/iwxKGhM1mD4q8HOeUvmriAJi4WZVf8SRmm
X5iaf/FBzT9cht4F9TqTvqj3/iNO6DuUZmkAIW7nCJNY/W7sx1KoV5pmXJ+pwMjTdV7F4sqRY3N6
HTf66dX8DVj97gziWqgSQikA0EKQ4M0mV51pzG1gVWe+M1qnWU3WCbvt8GHiDVy0zDttf3+9d9ud
BgA2iLaPlAWzhm87ptJATa4JTK5XUl9Cz2xwCc40CX+vwY3o8HnO1tEkrcgG2ve/v/i7E14sxB5E
cYDA2PRvpzxaw+x03cnqbCbB+85YDshUYSmMmq1Z38LKCx9I9D965L95xWgUItIJUg/R5S3Bt2fk
WI6Bj6l2aelr/Bf67/QlQR/CVOrr2MTI8feP+e6CzD7Qf2ARAaLTdVn++U8oX2YaurE7GR4SI6rP
/QAnchSgGBsIHOPJoRX75ffXe6/UQu8Ggg9HBXJD76kcuNyZcxxpdcABhiFV5Ao6+2qeW5MDanQ5
gKchtU4BnZEzf8qt21aJ6qFqGn9cJ16Osn3sd/5tP9kQAqUSg1qRenY4i4X6cbKDD1YB9ptvTzZ/
6dez95FNgyXwdrQI/Xfy+bIfDsJnlAzHX1tE511cmO0urkkdyhZf6aNVQ7GMV+gMW/fswenWCEnO
YHt63pHT38EdqBHPsdNJb0WXgrXURRS9JVZAJ53iTnFUpl2UW2y8rVNpm7yHNheztcH4gJzGkKm9
Gid7DnaN0NbJkL4ht4Nvcswak74FndPXUQoMsJolw6VfA+WAOnhyxvQEkMfOzoEY9LVHlPCwTlN5
eMhAdD9nBfDKbSttyZKLwN+rFa4+HN8k0oll/WCV6nSpg9JMX/ZuqNwb+JjjBaYO0K485vJXCrK6
DducQCCnkn2qVaevjRGkOMxbGax11DZfhsxuvszSdM6QgOrbtQb9wL/dUdcmtQg9eayy4Y+aWbjN
LCmeA2nq21oWlr0qVdR8cZJe3xqtYd2LHgA1nVPxTCpkV2fVFOovMG/tAaqyVUM0jIS+HVzJk+JA
BuQHUaJdh1UaPdhZnsvNEIwgKgPvMZgV703iYD2EfLQZyOQB40Tx7BmglWlM7tc6o3B21OJ9AHHA
AEJ9xdX+XKtJFjvDOnHScbhMc919LzK6JxRtPKyNQ1C370ZVzGsDhYwEVjFGl2d5a7Rlv2KUMxi2
vWsnnxNYzQ9BQzzd9PkAZl5OLutEVZ77XL/6SscNm78FNQyBvx+aoiTNg4y2UD3oU67dWNfnEtuA
ArIZgz/DMGHdrjDXTtfs7uaL1hmFWVznc7tTg+QjhQluZ0Cl5LVjszzrUsatghgM5/X9u8jmrx2s
iLcJ9kcbyGpJt26r0Dy9/kwfRdW6xPeRuDEnB4NnvUn8Xm3GOAx3Q9uxgLHTC3ARyGlnoS4WRedW
pyjjVTcOm7zVQYjbqW8B5PQB0g6rvgjM7NS3XtdgclXmtr5rsNWTMc02jadGgcHdKnIMfqEqUss8
G63ep6SPS6NKjl3Xp8Z+MiHWblqGYaPbpqmQOEzwYkCkLsF35sKew+kLqhjjdzVhNoonUjen1+Nk
2OPnjtef7LuqUvvOTqoRq8EcNDZQxro2c0BxoQTvubtvnChZqILJKsIGZhc6xbpNWn020vjYNUHm
nERQD2uUTg8Ruth4oNb63iuHep00+GJ5WEmfXJF76w5B5Ed0ElqUYCcPZrK2rgwv6W9HmNkxoLAS
T72bhy7rqxvxtw9Tfa4wij+4QR2XMNTsuliZ9XwK5BB/bzvCplem/rFKE++ESEK4MJ3d6cKqxpIP
rpeyAEEyzOebuf8eQqobN50B2L5hcYdHN+p1taGT1YWQcvzowam6vtpYhvupT5BzSmX7XFl+dkLJ
RbiHdnQI2TRnWXTSVCypKRfd98Ti/6yIy/qWY461bOMfQsJuRJzSCzdm6oCTBepcD2j7D4B1sEjE
Siilb2fo4w86IbdoXLoU9I8BSlQ+Pus6iB8y4REwazu/xwEwY3x4ZmOFk3DOIrNL9ymjwGdBsxir
hCGQHsdofe8JOixpVm06HiPeWU4ZCCw6ZjP8jNKC9VRKw2AiPHGH4Mwp5eyMa6vp9M6R1kJ5YgT0
6xwr4aGUA404bKKL0WjiaxzhkrM4CO99PGceil4+T6Veon9qPXRlCDQ68J50mBHnRWOlx7Bu7KfB
iIZxXSSjedmEo39n41fob1I1ngHgGHCIxtZasy99HLdqGYDn29WVHpBf282u/VAmmPXWukPTAUAL
MxOKVkw7ChoLq9KJqlPlG+7XwnL4+YYTS34COrejr2EwpnIFahDVuznA/XFlx/kAwNrlxkVZpAOv
rowA+3oRP04+GtepWwUYkDnmJuOR9r7VIBg02VH3BW41uUjTi+DCWWD/3FJ81jYM5RY6mkuwcItY
nmSArg8cpeCE1QrHQlkDmBqF1303iyy8wJ+I8IabIIumxR/1tosxVYq1sSylIa6STZzU1gllUWJp
69nE9Czkz1FMOu29nmYCLTjHWRdFSBzE2ph78gM4mWnj8jeSvGIJaoeyyisg+25iOyfeS4VmfaKI
g1RkHaPgzG5fhE0B6RpyR7GAlQQtx4fThv8Qe0mgOr9/7XnUjCPtnWh2n+eJUe71awj0k8Wf06dh
w9IHfEyu+7FCHHxoRvdiHAZz7xcCWED2Rve9wkqvWVmOZEXYDKM8Qz3U11jVEadLdNJAQtu6SOhJ
wao4phMlyv7P27IqqJX7FpMy7xgZBseXT6/1vC1AqBWmZtc9Bq73ZQA0b81FNR3t0UaDYTVMpasv
QRltrJVkWH8Z7bZJrmyhuOu0XKCOUc1csoKf5t+6bVN0nBZe79blqkgQ/CtWY2BiI7qOtesdh7zL
WnTIxXQXGbX44iUWgXWSRnYxNlKneHEMWceRYcX3oz8zOFSbhXfhzkjwERd9666oDfPYDInx0ssW
P51hpKfAPZPlpIYfPuAbx7IICslJ3qLgg1rsArvECxK1k77L0Gus0+WNMiGLgZuYONaHJhAcmJJQ
dRctXzTLHD7TUC4NPkDOk2G1VA29PZuAnYIeSLotAqbeFlYFEiy8J1LLO89JjeFOYU4D9zAdkzgJ
bosctVGOqiacnYajsZ3S3YSzXmx9ygKyZSD1sRcrZgP0LcZRAi9vN8rXUVGmm35E5mH0JntfGkxg
rHw7MXFSk8nJKdFvTY1k2vKfdqNdwQB+NjeXfP72Fne/5CxXifGojTA94lEarRQ8F6bxgvIQgwGt
Ju0bOybQBc/RepsKERjEzMJzkP5o3ZbODQ6d6cZhVHDH6CnjNtB6VzSi2rNaYfMR94V1W7mEmBVp
iFzRWgMgzclIeq/MX4zUFbtA1dEhnOsyXfUteCs7cIQNUr1UElijAOjQ7njGuiYxGFrzKuwb80qU
k9oovFm9bioPaEa2W3Lj6E5DY9llHKKbrE3GrXZdJm5691LT8b3ha3MuV7o4cvJh2l3mxso3YFYH
pbdlCOByQLtpBbI7XZlTE39qmDf6ImvbOdWwl+o1bgkkkJqOVFhgWaSundK6JfPD2NPAGlh4kYBm
qtBHYz4pzBCeqvzRjYKDkc0/ROvxQTDSjvMdPLUx2ZToUS2Cz4Zq1gYncIdtIB60xCOTCMF5RTTs
s/p8aG3jzHOmtrns8oJFWiZEm9STrMiZrjpjdsj3dNdTPmYQvUm7P+DuvOe1MCIBQQ1gAcnFdxKn
s6KnwokHhUa8Jv1Km/ZKLonv78u1d9UPA6fAXQvUylw6hduv5SG+lf2Q1X1zKKrF0nYAlLtvO2kU
KxxksIN3l9LlNRz+/rrvSn+uC9oPS4TK9L0wLSV54WQ17C6c1T3QZrhJZYeR9m70E+JXXVbTLQwJ
YnGrliz391d/P1QEZQfXH48Nzk28JXxN0HyL0fLQshR4Hq3mQNr3wRJ1M78j2vforSIg2EjKkiXz
ZoiM4P56C/9F7D5C7FDyZJH9e8TuMv2Geuhz9Qti9+cv/QuxC+w/EFuhS8K4NXouqMH+f2GHEOzN
BMHFgUAgEPMLYhf8gbomc2seSkEgIctH/wuxs/7AHpxx6/+FAP/BFPdbBAQuGhZaLnJpTGcwS/52
T7Xa0H1bdNZ51biKgKHiMtUHKaD2RIlZIWoGmIB5ZJZbxkiTGiREN8hhyVUXAiLg0V7Z1obaa2lo
isybEfdHtN7NzmMbdjZOmtWSWFUdejc/vemPAUDmbrhhrLl8E/wGyYw30SDoEGNALEueE3YBHRKY
/4LG6sWkfPM0UnQVf+6Cf6uLSCvtV/iFS+IzsHTZYOJ6fM0lEP6ETxlp4TTGUMfnnhde1L2PhS5T
3Et25Lpxa66WavpAzdF8CclDW70eXOUzUeHRKtiJGNNRxChSQtescEdgiCyC+WQvcElQEUC3dUUK
hWizdV/YuMns3ahim3eLawMsLJINK4/ISlrZlvNa4EiU7+Kx4l0bHhVLAR6K4TGAQV81S5raBlwq
hEAUb6UfLTSB1wiCHzg8Io8vQju874Zhh47adDktsKW0HBbB6NAskw7NywlFWywj+sYij4Z5tPbj
dIq36HaN8fYV6DHJsnFkSWL73rIMUqH0NSx1Mmu/cFICFXgjt6HtNNBbFK7AItRI9uTVdptc6aQk
pr0WTrQpE/1JtotHKjQZ27q3s8TqkAqCQ3xCA4NMw/Mnr3m0nYEiu5cd6y/uFkSD8QR1O8vKvsdJ
xtafm8DSIIZ2v6SXHUYqqwmiRX0mm2BJubHpmbHlNLh00SzVYjPk3B0G9SSi+hX+o6rLkutIWeTI
NbbcCdQih+fH/0Y8ZzRdHoYJlsK/8IvRggLRpt5NAi1sXptdy0tKJ5ev4LmQ0x+TkWblwZ3Nstzy
HjkqROrwWlKjoPDVom/nu4kcB27IYmF0jqRZkRzn5ZP4S1UZMnjC96MWOA9bVD42adEbPse7Gi8T
Jj9vjMBMNHg0mxdk0Ao2bZtaaKfLiU1YhAtkLZEK9je1soutG/nxphCtxTD+qKd7r7f7E/0i2BRl
hjv2iln1+jnOenE5TbH3YCjfOo2qKa6xPI+fbUb9D1A93WCd2pX/XCFE8rlxzEzvrJklS1Wpr9Ed
AKVKsqULXxbYpR9t7ZEeY4AYPhiomvY3djqDiwnls2yU9Hm9Y1p68srsNTBXJ2KjQtNtaB0Ly2TO
tZnBVlak/Q2OJd8udWjrvUzZNHD2NW6ZvSCaCXpUmpCSvEXOoI5ZI53NvDYAUGjdT/by5YvcaBk+
jEa+bT7OIJ2zz8Aqb4bN5WeYqu9zpseiHT2Gpnt8hfDov7MRjNnnBad2Y3v7nDT7XIBMNuRXHQwd
lcEyzCJbX0M3bg+oEkz6wqkGXr2P4kW5hdaWzai/d5D5/gTB/NChHhgwdD+vktyW9/k8G8aDMfhz
e9Hb0pDXkw65E4ZsCL9zCfHjU+qaZX4bqUwedGmgMBMp0IZZLW3feVrweZoEvEttjiSDYbjMpMIa
l4eoCEhayLbZPU3rU4u9LuScsVG9qxeQmKR12RS9dPlT9LjAKZVb2/fpYFjOOrCCxHvURTDYV1kU
EiiC2Mrrb68dmMQLKHfRfOOaRh5nGnP7WGZPgBdj3Kxwee+/O1HQ558lEcJKQGJnIa9IniovoBtp
ROHWL2KQZCay+JNMltOxa32+eV9Imjv97OjPwRC1+Q/hV7YNa2wipd+WprLtK8BbNu7KHjC+Posq
OyhtDBFIqM4S24HVI6yFkWugQ/yU6hlB4jQOThVyYY9CDRHES+vOV7EGcinr4dNUT8Y277tkw8JY
6sg4OXOKMNpApU0RygEnoX62JrFJ/FIc4Gp5i/5vxiAZxFfIITu0d7wqgzk8RRVBpj5raB49dIy9
rp3SfDIgZ636CqunfKqYf0xGHRwwnI6/Fl3k/9AxRpOVJasrDFYvhlG20zYvpL7BsjB+Eo6qtiWH
1IZGrXMLTb56skh+d3aFvA9OGGBYZu/La2DkHKH5fJnyxcn7Mm3i4pOddf4qNLt+Nxs9pB2lEVaW
8YxR+NhcARCXFwJO0nYY/YKBZhuhh3BI7pRbXI++qbO9bLE/bidcak06xXuV1uld3HnFJ1Tru3gn
+6q6wJcDxmbezsfCCPMdPaZ0pbAA6uDxwLdKlVPfc+g0j5Uom2STzV21C1Kz/kyPYnm1uNQycS6G
au35A3oTnnZWMdwpTNr97iWVvtwUg+sebDDE3VjY9gkYxXc3icm060pPpAObTtoKCmVZ74OinRZe
ulOfLVb2u1hYN1lUN3sTaaQNrrvNY5ZL+GLaVh4YfmSp7VT6w6nt3egubBjPNrqZuozZ7TUeWnQ+
psnzTkbStyh/iOmACux0NhpWiKJjPm6nTuIgz4Dluh0mYOmq8+5VqubvJpjTeRiEaABUMvzI9PVN
gUR+gpw//35l5WDD8KYn2talE2RFEx1130CAqhYi5uhwCLkGJE56LPV5tLSCfp+IvSn/Xq+6SN1h
2oENLG20X7MiZp8TPxlBDtqCKJoi2o7oVW+TY/z+Om+6y6/XocSkUUe2t8wp/XodldTe0IVxdHRB
C4mpJiVPXWkAXB0RMP75xaj5LF4nLVDGbX69mMUeNmKSwGNQAGbVdYICwDLRY6TImP3+Ukui+hNh
hueC1YTOGrm4iUjk265nG4d+Y+jFd9qjiV1R4+8FSrBr2Kv1eYfc0OYfX8+iDrFYJuYyKf9mDMUK
arZtUYrjK8T95xFU4TCbrkW18KC7FDfND17nmxJ6eUYIBsv8PzJyzrtkfSpjtw9l7x4lXRQFqmKS
/BBQOYErDQ8SIh+/tTZKxV+bsFD1P16kUPcF7xl9DET338qB1JXbmrrIgQ6HdPHwRFhKW2jT/f7V
vt8KXAWMLcQlB221t8S4IrLHKko77xj3/8Peme3GjWzp+lX6BVhgkMEJODjAIXNSpiRLsmVbviHk
iWRwZnB++vNR3tW7bFfbvbvRd31TKMOymEkGI9b61z/AQFyyCohmw4L/9avQUMLy2JRSPzGs3N62
Wsfgu7xopVwcDyKCef4LywTNPt5/Pt0O7eYPyyRv0XM0GebDVsykBBtQFsW4TExREGHBemjmcf1N
S/fz/sWezh7G15L4nv740lXZGC9T4cqzgcT8vRj8BEHFSCkyYBu+r/wFXAmNLUvk1zf0550FhAWR
G9gSaSg/vREM4XAAwyzvnA+83XG9uVBtMNmqwHB/fam/+YosDsSI1OA44/64WXokyHKp0jrPXQq9
oAS3WrchVCE3yurWwc3bqvn1Rf/u+7m8gkhRAbEgrX6/mY1mVtlp4IozfkWwNDffxsL0MTF8GZX9
+loveNT329lmBoe9sfQCbyMdfX+xehNKmOwn6Ct04IdKlA6ye88sHppx7W5rpvzQnQmUvgNip6ug
1tK3YzvO8QHaoKS5qBmQJBZekqlmsOKvFeMMP3eb32UW/bzxBohdcQ5nR0Kn+6O9eYWdQLYYgLLY
anGhDEfGJzUbnJfETbHUVEBZ/5u78/MOgSyYt2ojD6JM/VHIlhTgJTFn3NnwDWrd2bfpH8hl7j/7
neDI3OayrHfF/LQdivZpHDfihZ0F80OrLWZAbTIwN6dKyo79IhiZ/PoD/t092bTOG9DKs3thHv4F
4jBbna6jz1v/wgZRpqM+iAR5DZGDVRZOrfk7GOentbmRi3gbNv8p8JUfL9hmeiv6l/U8ylg+a1PB
I3ixDuVkpxv/9bf7u4ttyDHUVPhpP61N9FcBKTnBcp5JQrlTVR5cm9qny3HMhi7p1xf76VHzzUCO
pTDxfWY7++GtY3ogGh2byxncn8YyyXpWFi8iXeKvL/RjVB7idbbLrXhAgcyR/mNlhINWNrtMjqgg
OoB+kx5uiAxf94RpkEmgL43aBm0ykYjTsCYltb7xbOawxXYM1i2erFkOTmBMNEsoBFbYMR4jPdNw
gbJAveyDSeQk7Xmb0xxP8M3v+qoOGM79+pv8/Hy2QDYYjpxr8C1+LIUyHEQar9T6bOE9spugeV9K
dDbHf51rxj1z8OhyJVQqIL2f+HxYgFj9OKfducMA4Mq3FN+fHKNgT9rhZq40/xY//KEGkhxriJs3
B2ofmttPT6laS1u0nSPPLrlgX1zXGs+djIO3L4CI65HTvmvXwnms59n6zQFg/bhE8F/aolhdmytv
NHXH/n5XlgWqJMRx6oz1X16uO1P5LvE7CxHxthURpeB/dEWey91YoxC5DTbuTcXcLsM/bUF+ZVlq
eTBfJplrvuE1LcHQNBZDx/9j8YRPZ+lqdRz4/XdevxgVv2nKcBJjoIW2JPft+t6B4/IWp3WOO4PD
4Lj0nWjOY7c0OrRciFrONAON6RjFxyUHOEJ01Y7J5hiObuTGMbeJs8l88H4Cbbjt3N44zjJz74jz
NNZj7VUoQsa+WplBtpZ5DSxtVnBbnCEIU9k1130uPYE+lVSkXY0pPg30mp0nH5dGORbOUISDSNuA
uXlLGDvYtzlO9bO9qs0HoSBhdmXGKwrxeer8HFDcULwvwdxsYOiS5OndiEVpwhy+RYAKDWwzee+Y
W52+8cyqduVv19b7R/E55jHIS1BsdU3b8K6lFYPkr6Dl2QSdIdnE6Es3Bzn8DmN+aOa1TBkq1kV9
nSft2N9rFHvlDg3gNoYSZZM/1CsatF039KJl4gqXKjcxB0hct84fUA7pzzPClRWEVznrFxtbJXnT
tQKIzpsKHvNsZvxDvjqEtomP+7rBigBxhaXk9cjdHEE0BrC5LO/z+eA2C5cHBwG5wnsFINwvF2iw
KI75jQPaVWSck11dtbMajNd4OXLpNt8G/YGJ1qcN08KGcVlNo9M/CAbRepezXNI7+tW6i8TiTcw+
GQNfjWOnvXw39HCg1qaCqeBabOHOmrCCIEptVAYPS9ZrOcZiukpng7lnPws0cN+Iez6xx+txLuhh
QwQVoIxIdubuzTdKg585LDDyAFzr1shgt36rA8DsWX1r4gI1pC68+bNwPXu5xAAhPuaOSz1/Dfo1
vnvh7n2D4Jxi4MPY6SzeSGU5z1mcpvFeDxrq2bfXyt10tub2zkwevJTn6oVzAWdfvBGzgKAE2gs2
b8HHQ63uOqyi1nfpzNLC4b5aesPMbaWHj9gJ4IH0Yrf9bTRDivtz7NhbIZFICna/9pCGC7UhsR3w
fNiQT3eahQkC/3L8ee4AyJiCXXnXjsc8IszNbMZ/F42YviAO5DUtG4NJQ7FIbqyMR2kfVIDd6b2u
Wj6IMMFODk1hYVW3inb+MMyebYwAPU6eP/g15j03zlyIN65SlYyGLs6WL/DDWbI4PFjyfhEM0nfp
Qm1MMLuYvJLzmDFAWocpcAVrRTLNQcste9t7R2GewxzAOLZGdlFkY2OoMI5RWkVs4bi2Fp0GrV8K
aOEHELTVB5JAonouTXMGagMh7zeS1zrgvfbtxP/fOelv5qQcLJs7yH88J32X6U9gkdl3g9J//Ks/
B6XuH3jf4+pIMPTG6cc0508H/MD6g8E/HFS6QiAuhqj/lDZ4f5g+TmU+IM2mwrH5GH8OSpm8ImhA
pOdSVZJVKP8VF57v6+ItGZDMMBvKNfKpFzfu789PS5hpPjipe3l5hV8I8WRzdad1WXiVXmZRf7lB
vx1vfrsgYBduRBzZuBNt1eVfCnHOS6YMTfmSCuPvxEi9vwaMB12INqcE5vpv0nm+L73+cT2JMQmi
JsJRfqzDA0a3GqdYefHq1H2m9YHzRujzG72Ngn/91b4vhF4uxaPmWQNgENLzI4u9owQlGl7IS17C
fc48BhlOvzI3cK0EYGFFzeDlionj7ykkf/MtWUkOq8HHBP0n0Rb167iYRicvmhPtqvIbNjDDqWDO
j8lvuw2xCUH/2Qq/fFFWIOkcRJ1jxv6jg85cF7r0cJm4TDVWkiGecBygkzJpNcbeA7OsbNWk53JG
UB8tBK3o95DG2fHmAj6jaVXBb9CHn78+E49NmINrlUvluz2ZvywqJdJ4KJJYXr4xxjFUzo4UVfzn
v3YtKms8s1jCLJwfcIBE2dAQl0VebA2JdqC3/+zhK/3wQr7/9YL6vtPa7rNr0kAylyfgyMcU9vuv
hbc1LKt6kJcxTr9qC6L8YOEj8OuL/N29YxPCpJGLsUv98EKaYAJebxXysuZ4iih/pHH3N+M/seYc
rL++mNjuzvdLB96H5QmqdkS9P8mb/NgW48rQ7aKsbfJrj1xTxAaVBecbYgUEGc9yw4tfoAFUMljX
jLjZ/OZj/LyC8c1g2zO3VxX10w8LJraEFcduLi+z31tnmyxr1Ldx4F83hmaFkjGLfwSDSzdcVhxF
dy8vr9NAgf5PgCd/9wSkJG8g2J406Pz3jzkv0H+UecPLu5mJ4FKP3ntrEWWDJcavv/jfXYpuCbEd
zZrNyP37S4GmdnXntfYlYyj+8G2GahRb1ImPV+ZvUOPvzxZsB6CVgApt0hQu99PybdK+LqBEG+eY
hgWDdQx5niryeZ7WCf7vWC2/HaWI77fg7ZL4I3jQfUiV4AH/2Gg3OSRuF4nh2dzAXelXdL8QQkgE
mWg0Mk39DlljhY3iK8a/m/aknBlHeMZWevuZ257WLd/lZQdBGEADt6yM88MYCQbsBFH/7iY5L4Se
f74S4MIuswg8+jZt2Eum1vfPhMQTRTqsLcGizPJgrul6qDPXOCQkvA60aiXJrtCwVVczz1VE6e4F
v+y+gyBY7hfmYjqMsXDNothhFr3Cff08WzlLN8C9jfYBulK6MzslRqbFE8WzSPBValMfas2GmwJN
9Z9f0AIPHkG30zR/V4Sct0/96GGxmUj73CluIOIDtdwlWQHAx1gjeEtvBFUIcVMrCLd3+NXoLQhO
LgNUZFHRZTHTzSGz3WNRtVxjG/y4Ol3u2pbkelpahDnhkEHC0WnNCvmmSMCIYj1ipBe45xdiiO6T
zcSiE7QpL2K9XAEgEndhNedSZMuDgBVzZxD/BE8A0mD2QSyYeYSM2N08h189xW9fRnhVn7vPeWax
2l86mEUE+rPGEoUTGjzyuVxy61Ozxhb6f699oA0vmVh5beRliRxD9t/RCafA4UAVixBwclpe0tn3
r6EkG5E9S+5ojAJqkRY0M9vWn6FMY0RVQ/rpV4v7A+fBe9A6Wd9aI0KOJtg0SC+pQ2Lu9Occj2xG
AZhZ7Vcdb9SETYo0NAs/hVkQfJkX2lmpaKleyEtygJPz7UStOKkPDfNqeusy7dQpQV4En9bzWNky
deUSQuhcvXO6FSaG8v6hdjKVRTddL1iAFqax8VaqApA2a1k1OXFMz567OTMtSuG+M9b+gimJGUOg
b7b9EgZNiwBLjkC41mzxYZB35+X+hZDv1invX20msIZecNeU6DUepVPSt8U1ngc7b5EbUJzHtI6i
wk4XjNrAl8mM+bX+pkKbDRuxgNg4X33v0Z0vL71uXzFNjRo7WW8wB1qTSGQ092MN7R9Tr8AKCSNk
EE3zSZCivVqnFYzC21n0vB+qcawwrcqWm6Idix1WIxh10GUJ/yAysztnRU3KUrFQ2+gCGgFh8vWw
M3XsvsHmPiO4w/WBZDxHLbcMB81LKVOiEMo8CKLM0XY0O4aMlmpd3uS4y+6HOm2ac24SYVaxJlN0
T7q67xuNkkHFQ/mlpu376kvAFaZvwy12+DAEllkR2zTk7EwRZB7s0WHDchM2eoFb5J2GSbS4n8hU
EjuY+dV1rRFyHRh8eRMWTU22Ey88hnqobwM1CiI+Vp1+SGwDPj10Y5hxEABaaAEXsfRee/Shezyh
5cC/FvXSBzKp6rMtywTiwSTXD1XR5nsYiytI6shj9GOH/Il8qj6oBm+1XTVuMIfZecetGNUhTnLa
2m3OR/uWGjAcKV4OpW+RjJLi2F6R3vYw5Nq4qvK2uVIgvIfFGZYvcVJP+9TIjPsFJPZ9lo8Swwha
3KaCo6LQYIVe3j17veT9gGm1i60yjYYRm7wSQorqfOOWDAyT7d+O6zrMO5tAjI3sjMNb3gYwvkM4
YxCqtyffTNdUuv4JQxRoL4zqplC+kGHkxovBJi298jeuTLGxZlBcGHtrY9I0udsis6v0Ydjs5ZkL
fSo8Xb8PCkSkWSDmgzZiezcUfI4g7st7TiWIOqBY6bUr2ylsEpMniseJuoY4Vt2Z/dDcIaJkURug
uwQWb9NIw1K8Enqjau1ryAfqQlYJBbZlQ2/d1G39Z/xl2JDqdaOBgZFZUGRG5EDQS5K9P+Apg2Vb
OpPKUTMWC0svBquyHKN+ioWc74q5xdhugTzR64Dz2B8cBHSFhTPfN3zJFHOjjxhXswW9SHZexI/G
TB+F4JASzh1XgYOT5NUnMhxrtplA05Mj8uapQUTJR/PAXlGuVMWTVbcJ9RyqFLgwGFLxzqe6KT84
OAI1X5dmlAg/vT7eF16v95WS0xdEN20S4UbtvAvcOLjq0kCfCryWUibsSTZs8GX6UY/9s2oce+/I
LEmieGH7eF+sBuhctjZEmPlW6t+OHUIBt8jyPdaf7UkZ7nogWqJ5XAPiasIAp53H0enKBzdpvlrF
+n5Gs/wq7wm5YV/dxtFBN+zl0FifGYQnn9csm14ng8eT441X+xbOZRDKxJvg/TF6WJhEaO/sOhk+
5PNUNNgUIdJbonzAD+7UB7N5kW293EAatB/cdc6MsCvzQYQuT0FFFDtQCqtxrvaz6IubuevkqzVb
i1ctRI6HMsP4qauF/oQzZrGvYZJ9JApoZMjbrBYmT1aGBNonvT1PuzSchnUK8OYr2C6C2Nmp0pfn
ZRo/4sI3vZ76JL8XKKpuuixxPuSTmydRh3KZs7ISMFcXO7kNsOa/6SAxno1gInQoHRP9bGVTg/m5
zSQ7c4YLUgoD3kOP1elRsOUdDIrZcQex0QL2hqE5H9Kist+4eYPZa2WDxWZpfG0uw3rfp2YdBmMy
PQ1F3w57U2uZnYG2Zifya8Y2oR9Pfn7rwgFsjgEWySe6XONaoYV6JPLNCiIjH0qSCAzPzE8Di+d2
4oT/KsZW3wxNg00OB+GlUrosdg0cYh3WgvYCgLo9kgIioBRSWRhRMnrjfQKlFyGsihFhaba8p3zu
iaRYCud6ziy2UdskDihqm7Ga8JLrINwVVW3d9N5CSO8StMLf+4Un2RDF9AW7wiE+BGDoh6TBGEzK
1trbhbue9OBlD6Cf7eMgFv3WB5LcQ/vLoxXia5hD2MZJLk0xk1qVt7ObycuIyF7Tz2bZcw71JkFA
sTFmxU5yq+7GlT6lKhh1RU4dZ68s05sfzW4ybpystzEutFv74Bt254UV+t1DyyRhimrQY30cWLtf
4yLduMZ2/wlmtfd5cns3O5gNNKVI48oO5awuvC6MmX18JeC0zXYdpNDh5PXNVyedkzvQe9Jv1kz3
Z3uaATzrump36Zy1SyiZwKGLrLpXRjGpvWW6cb8LEmr2BGIp5Lu0JjnKGWTvE+CFHNmQHlaRuHMN
sLRX9cr0gKlJD6iKV1VQFPjzW7Nxnxo2T60AQJLkFU64pqFybedYfutg/xcL/Q0WauEHRrf4H2Oh
N1lVfdF1//y9aOTlX/2JhQZ/cOZuvQ4IpmCg+xcs1Ptj8xancAIfACzd9CR/2rwEfwCCUjZKKjow
J4+m708s1P7v2LxgObGNC//Si22Zg8TNevC5+IDEVfzQituYGpW9rMxLZRp12g6RkK7B3lXFp6zn
JNzn0u7rcLHHpjtQmQp77za9/WWeOf3Dcs0qOPeLvpnxnAsQ/9m4Dc5rIeVbETBp3rEZfUx8K3ks
58GLssR13o1S9jetmfR3bM9GfMhq5SSoUwzvJpn4S5Rtc9AcieXKT12vqouHOwsOoc590fX2RwOl
HXF8Gq0/ZDOrvx5VIKtHOyc65Fqv7WpGQ+FOAy53pT18Vi9CFkvP6ARqMwwUtoOLnsgRJzfJ7kwb
K157eJqUM8G7H8bSuMntzNnmoqXXHHKe7WvitUviHCwsW4l4jrNHgcgyTNACrFGXKaim0qW5IeC8
fU0Kl3WlvT6lO1CfCzgKe/JKskibbabCEYrzESTozZLb+Z2rUHOc+BH7ZsFxs9z1s52d+spGQdmB
Ju17YTzPuZxDTAzK6YrJGUOzKrD3LTQo/Cb9dNxB2myd/Qos9yDMwrkZA0on0Q+euBqCgIatX4P4
7Vr63uvGc+I3XY+hCbYcPVl5CleE4oLGmlrGw6nj/Th16X5zyIlyHNK4B82ImHquzm5QF5e+YROs
SPnItilvjE5mWaZLP/SJHxlJQ0BO5q4PbUWsg3mMaWJPuXDZrjuYc1Y/kdA9rdUOIt2YkrRDOKS/
xPEJabD1vlntpQxXbaxvAgoPiRyOTf8kt0C9t+QoDtVjgrONZ+4H5o2zsZ/6IkBvDU+c0vsqTWhS
w1IVTiaeE73SFuRYxoeOUwB4aBlZbSNvV2wg97MZ44OMre0VPN4HP43dfYD0hcK+nhTdDNYQsm4x
mnCDHuF4r31iSQw7C7VjTftijceIjCbcHwzvTT47CK2tq2TobpzFV+FKIeRl9a1sV6pDJz8CdMRn
L68OFVP6R8NI72fs/8KOyxySdSb4b1yehDmtB+jU8SEel9cwi/UVDURKxF+rrtvSMK8aR+ZkqLTW
OSCCO8wZ7e+1gSspcuzsLKHVHXAmyC7IaNcrs+XVtNzCegwW60PV+zJqReKFKu1x9ejVeKgrr+/P
+D+pKybUH4HIinOXyeTSwtLerWtp7rtmOSIliLRsCMJciQxDbLHLsMWIktYIDLwmVRolafrFWdv3
OEorJGL0hG5r4isku9yPTOlPSHmX5LpyqMehozbHVq2v8dTQoagzEUK5jiMJUnPHp1cX5SwGpyyk
5yvEbsOXZjO59VObm8PLdqLswICbYWGVrP2pblucP53XrV085H52vYqYGf1gRspa32Ruf6xNHZw9
IjbJEbyCtGHtfJNASsXdT9w08kf5qFuawGW+UZYxhwH2EoR+FCTWxAgLQNffuli7Ak2WeifK4ksh
zS60qsnFkzwdXmdGdeO3AneF3tVhi8RmXjL/RjYYBitGASGzLBFaPpNRc8AgfIt4jLxgnFhbjRZ0
wnSjzIB1ZKTBcPK74tNK6nEI4SE4u2yX56FDPTDHtiINqVcnHN7SHW+FuE/S9n5Uem/4fKm1rm5n
XyrMCNjN8iH2wLOVNi5NY8mHzGrdM51UGvHAGO/OTfDktel709CMdq35KwppccL+CLoGEEjIAGSJ
HEQcZzz37L1mW7/v7QnF/OoGV7nyHmK3u0cSZB7YJvxLrYzJi3Tu9u/YV4hNHL0Y9yS7x9LDGsao
7fP+aPKgDmbdDrD7nfTBnueAqtpE6WX0O6nKJw0MFCFPwLK2PFQtydCzarxwrfSDdit2F0w4SZdQ
B2XnNh+vls+pzG5zO+V0aGPSyERwzFT/pqhy92ARkPZ6yqebxmi7iE5CPSLxe3QwOwkLY3zWa/Ae
C4MrayB1rRFDcyiLYg4xmTzoqbuqXXUkfYqoPNXKW0sk7XHySYt0FmfvdKs+mb31pom9nAWcw+ou
Sb68OO1k3qbCfhiC5rrQ6Vs3t9aQnmpvElIastPu8Rz/IIMJGQqxmvm2lzaGf+dr+6gxQnqYeXR4
1I6E5bCN+h/yOBHvC8d3d4To8KoZZPZZ3niDr+ue0OczTKH+4Iytdelc5Yft2GRIiII6jfKl8I8U
hOtVWvenvlHnMYvzI2FnhMcFRoNswzhwmBXRGge4neLSA0VGDvKTNHhedM4k1S6rKe/TUhqwgrr2
phiYZNE81ftGOenHhrYimqyBvqDlTJiKRyHHUxXXN8G4crCqAJ/zrn89wgnFLLL8RE93CvzlvfLy
Yj/yfRBR1XkkHS+7jAB9glHsQaaxb0WJ46y3syML8FtcnnYDjJSLkznJYTHsJdRDYj/F9dDg9CPy
KjQQqjT4UbEzjaVd3ZFIiaFs3aVu1HOuNdlEjmNNgBHpWs2hGprh2kqqGMWbBZFjMLPN/+cxNabt
eJ6SXe0GWPQ4txMxJDSjRfXKTJpxxhqlkNi+LqsaHipl+FeBztfzPNqPcjabj0Y3GskpLtGJHRxv
sjEYKMTUhVLWy4iivrD2Yx98Ko3xTqT0M72c+gftVHfkwxqQaYz7zbrmFUkj73Rnd4dhdutzu7rv
fC2LN3NGwqaBEBAS57iz6N4+sL0SR4nZ77NaRbenc+mu7Nmw9qoe06NbuFno+w35zLR55AuMT0GS
gDGYvnGToNx8i0M/sNmo/a/u4CS7AUlT6KR28VyThPram2g+88F/snNyr0q/9N563prtjNg1Ixzq
1ZsqqUyAMoikgVdgtGyTWzATxT4deGAqtGc7P7RogXiv+XgJbI59qT7j+vKRya3HLKYa39l63Juo
km7x9HfwbebI9lQjsPvNOplCEOpk2JhdccGrtz6pYZDUCFVyI6ziBIaaR4bjNXvI3vUDQrEWnMhP
h3ujtf3T6rntO2MNTkQZz29GTP0PIsgC4nLxBLuusN8j3usTu3NB2IQb7OCzDI+ZEhe3soNjE2BY
7iB43ePfzgEB0WgHVDVGqWNBRTNqZaE6A2moLae9VkJjHdLr5bqUU3CaajHvvLT9VCSliAaGwOKO
Vly8ZoPUiGcHu/BDt5/S4iirBI1ZKXMOL21UTy2jk0viLs6hoBZ8u1mS43niF/7myrzYr4mWFh8h
l7kfZValYbv2ADBxijE5FOI9HMD8YJEHgO4TS3FZjmdvWI0wG7Bktq1X5HhJm/e2onM/p6DFJZUH
jvjZmKRRGQs4mpdumLxDzhj9dYBlRiduKLSishrfdsF6hUfyZyj97lGL9iPzvTYs0Q/shzjZxHo1
rgazE4QclEee3NlREuwTZs+uqGtcxeTwYewlVu5rQ+5uA1zoFDi1d2BXwBj1KZUV5i/xluPni+Jk
I7wKAfaxsTanfdzZtypVNrJJtzsWjetfsLhjgNvDv8+9ANlteijGtnsAe5VHU3wEi6RoQh+2V2X8
CAsPC5rW2sWGtIljaJqddkhvHFWMmGWp9l5bnNaKtVeSMRAiNBBRzZQMi5Jxh96yZUvJnBBB+Rjq
Fl/BNU8/TEGPHVAbHEyf21wGzSPuv/UecgZKyay8TC7280r4iIpnykO0vrLAa7DhXCzqq7qWDwFi
u6Ob2J+KanhEZehg1wUuVNKrWL2zHGZ04VFHxnQjcQezG6e7MTrCX7vVsN4iQtBYnJXl4wz8FMHt
5LhbDAlZn1hluwa4SBGYhJaqYRqW6yPpFShE0a1GGUDJ57wTOzF7Kyb9rHRsasLFlGXozn786Ini
Gt98edvJLdG7rb5SAANrpnov1IrxmJFbPNIR6bdOD2sxlI+dVNmuAEI+ENcS7KWk4LFaH2TIUMVN
nrDBLFNeHhgRtLeuH380dZfsgnzG4HnK5/t2QRoeaFdES+FR+QhcuM1G3VbzMtxaZh2VdctoQHcb
h8xcbrErORvCNzGWr+3IG0cESYE3XTMx/VzTcxTCeLL89TlpXPym9HBNq7twM3KUhutV7OfjHpXu
sUi/Gn47hMLV5rXQqjm1eXfXZvalmlO2yLT1Qdsz89A0tLiIi+2j3Y9H0s8F7D11YfDMIapMMjv8
RweLq9DO1ufZGz7FQ/KxrnPWT23fD/2NV8eP9biSDj5XyQfDsEacBYqrPltxIbK96zXw3/sNqQdB
UB9zDsjQSvzmNo4t3BorU1xL2dyriQrN0MqM+gHgK8z9xCSsoJ4o0Yy7wW1HP8zLeeVYUDFfl9Og
RYrVpEC/vr7qWMEf4Kh8sXMmnHY8LWFqY9YZTpLsEiLSy6eiVmW9zzJR3nJsYQ0213ZBkcckfUfc
e3U/bQjxaMxM4pSbHxX2RV3UWJ2ZRnXeN0/WBK44Qwal0Wnax4lEYYif6XhFZZ0T1JNWRxlUONst
a3Ih38U9dNXwZulWHCbq4BUehuquygzxFSB5uKxpxvDN9rG+LJb8TGzlcnAm2b2RFQ722Kg808er
m7ySNPmJie9nMkbwLJJrGwZjNODocQOFVhJWPs9HG7uxnRrpmEZPGocelvcOBJgioEIDW9ly8wyj
sdpcv8Hzkh34hsEYy3yVYOgWuY2y91ZaxK9cbBNOXrF89EtoyaXlYWJQcMcobG+qoSCSUy1XTjci
457GW+TIlBY6RZifBx8wgs92re+hgy+ZFGHqXFEKdetuyvn1OiAygncnYfbBci2ng7Swm+sJqIVT
rg4pJlhX1I5Y2FY4VxTleGC7cvbs6AuP3qn2BVQghSs5DZUPUccAkcUb7Ka1Z/WETWdANS3N/Ibj
mpOIEW1zu+jgUunKD5tcyZ0Ve0445GVkQAEGMbZaclqIXnXRoJ90LkXUdY0KUVablz5v+7Ou7a/t
OtwsyFLDrb+w1uxWsLsTeJ+Ud6rjMda5ixQnt/aiKKbIQGUbupgEYtvoG5dJqrvMQuyd1+VN4npv
ax90lhobV8+G5U9s86ES5jGZwDwwNKOfcdLlMOQwrA1/YAaV9V/WukFZ3d8s8JmBrWMYvzYeCS29
lmVjLWmAlE99ytcrgGxsHeG1wK7smPEprQv8MXJcIu15OU+8qcTQQj02h5490hHdjiLw4+ipj5nn
XPmyvYNGMV9lerF2tJEXtui3TTxWBznMe9otVjKs56gfNeQWhqy3qxisoz9PQCkrBy8cWFwsxANx
J1e+GvbrCIOgbcmHodlZq3etNIBOpmnyDxacW/bOB2tJFr7R2O9zd6L78ic812kJe8MM17UJB1CB
nYiz6Zz6jMUcWX2s+jq4V4nBg/SdYzu16c6d7fURhdmdtwb9bm6EtbO1eei144Wyg/cQUSwbO8Y/
C3G6nnpTxukXX7S3erUuue8+28KCJfzci/I49P7XblwaWt2M4BKxqginwl2rqkgwI92t7fi16fH5
K4z8Q9oa6b7dqNBbZkxuMaksVoJpvVUFya6qwANSsVK6kD1D0Pldl7JBR3ro3BnbA+m9KofROhvU
9Q02AwXWtSON+dguHT/ESY4BSIkevmn3lZ6rbpf2Hjon99KU4tKZTuSqGS77jKPcASQHRWIxOGG+
Cq/lhF7agRimtTtKkk2CkAlEd5UVLYRwdrU+rLXonJLyGBZJOFOV928M6Zaa8a42lkNn5FMX2UgO
4HvQJ8A8aK2BRCQZiNYK8d9dHMwQcU8zFvN6wBKIfN3Zy3sCjAINavE/g9kfv9S3z+UX/X+2YcAn
igv2ubT/v9//UX/7c/Kl3j33z9/9gfyprF/uhy/d8vBFM6H608Bo+8n/7F/+25eX3/IbNF6gs/kV
GP//imedf4fEf/sX/wDiESL9EXhohQL2VBMLLiD1b37rwoNejBsQWY8OAkIq/X/H4T3xB7Gg/LhH
sOULRv/vOLzDXyFC3sB9UgNQ4vxLnOQtffQvKPz2cYQlHImtPOZNpv+TBZI3LmU5mPJLiqZUfS3A
L/DJnMjfavtd3ytreasKdGcHvdgFM1W9OM4nhE1NdS1qp255IQ2JyGbbSes8xKR18+/zizzFiMcs
DbVEnWzc1SX7aE5QXoz22Moxssn7w5cjUwPiDexZN0wiMZmOPqbkUnT7QuH24dP5BsBIMO0hbR5t
neDXCP1eOUEXFdNs+PGhAo1qsmjRacws8S8P8u7bMOLfQI3/P3tn0lw1srXrv3Ljm6tCfTP4Jrt3
i22MC5goAIN6KZVKNalff5/EVBzYnGPunZ+IiiIM21tSKnPlyrXe5q4rWjX87/+cQyiBiSW4mKLu
DeDXNwy8X/FiHQlhp4Y1+CqGeUJPuMmiHMEN6aNhc5NkQcIlF6dom299iOzkIzJDaIdu3RxXLmoT
zpwt716/JfcM1QkBLEoc06CBYkkX51zLLQJC1HQkr88OsrXVjaAJX12u/ghW45hbYYHZWBMVOUVR
FDpjnG/KRVRUYG3RVZ+QW9VYgUUjLfTL2p4Gm5Nbmq1UXmv4NcNegTNbn3IZptayR9C0D2/XtQK5
vm8Sf8ASys7ooCYvQeM/ymKdgW8BEZo5CJvVhlAHSJ+G1M+Y4jSn9GCBWsAHy9Lh24AErHtA8Kdb
714fvV+F8HwuhLGA0d8LMCwBwX3Wc9J10ycrqc0zemYuDSVaKpXPccdmhS8ePlJv5qEL6KfqMKgt
ReEyi6aHqgj+6Ix6hg41d4LcBWWigCMBCMozKLDjZRq3tTJ8pgoiw9uAtEFR9G8s1CQukUJZqQ++
/uy/DTJwSMCoAWhyG9zNOZjaonwT0UvmuDfixKd3vRYWhmtTvMKY/8O1foWjmnEmcOHs4zHhY2xR
z16oWyBLI+BDPS9ONhT+V5dTVZ5fYILOvENm3gxxrUOqJ38A3f7+kMwhlPBCKGlAVMMzsLEn60Em
ZTV8WajtsMOXUR1PDymeiYzu6+N55ihkHhLLC2gh0HKZUeTNv85aDrZONU9u8zzPYR7Zp1RX0bca
Td8+2KoIIzPxZknW1G6uuwI/MnsfTHm1PpVDJOgkoFSckmPbNN/Ik0o4YQhjw+yur6spk7E+jbPv
08d6/aZ/ezEBxNEEMIvhFONQeBbQnKSKgQ7a7ZcW4iR3IZHWKb9NjraC913XcJjdpc3U4Qr4+nW/
c03+1e1lsL57u8PPtiHJQ5c9u3BqOfYiZGB9XgPLAdeWREEBxgGDhlzaWwfJNSzlWCZV9EnnNSqU
u15KmVD/sxZ3eiyadca0HiDtqj5nrVMmBw+PQ32FSquP6d/rd8u64N39fLvcYIRdBsskid0YI6Jf
322QzUI2o+w+U6GCmrEpY63WuyFcJJNq1cAsJ6pmYkDAx0sLVtOABC2bQRtqTbBMKj/TX5iACIpx
tGe+sv0h+Iu7gON35beXAOynguiCCF8Wvsc0B+waZWRSM7WZqOjxdlqpQrbhFiA/byRvUhOirQFa
m965uDHhZpgLtXxYNeseUb9lTRkLF8lggry9ArEuD66PxPG8Qaq2ANsZ0vL4SovaIeX1VDqs0A7T
JHiPzSJTEyPWknt0RJm0FCXa0XkPUUGUWMyiJLw+rbDnpsdJ9uH0MJT8zbzJ25IIssmhNvLO3HyZ
uTSIFBBZ2xKpQxZ6GvMd+LkZOTwK6XkbtsFmmEuXT4YOwOV8U8BdbsJjAJta3Svoe2xmGsYnIXig
tIMfaYnEzfRoFXPCx9E1N1ezMi3CWy+piv4D5d5gOqWAY4ubGr1vfZwdcvErUn89Xo7LSGN/S3HJ
RL5iKhx9FaNDzGZpw2rmjz4G2ihPIu4VLp8d5cCqOv14gIBCH4/aUlsLy51tpxYDGtgt02/ADZgg
VjeRbTX7HtgqfxSR0A3nEc6zuA+8DEIveqDcXpEGBQ1AN+7mBYLnGjAGo1doLr0IEN6X2ut4puxl
VH0gn4xcAPGUD8ycHyt89eSIT6STJ+aKnhWRtWmRhgyL0BEIt52p0zNdukSxa3kVipDDvkzDsnlo
FUTxiE4WHG/aT0HpsqamNgGNiKi4rHlnHg0Ffgt96zQ6qAx3SgBodHr1l75ZJsawW0AN41NJYHTS
t3ENS4vTVkSdZb7AzGqC4p+trcndSmfx+Dcdki3yEGViytk9Hixttu8wfuSOI3ciCuzl6k08TAdR
hDuROA/wUxaDnZouk2Hy+ZZOdz5LYSwxJyp581glkIe5neKWNE/PX844+PKHnyB/GSL6FbEENSwX
Zoq3hqF/msL4u/4iYD6Tt6UTgkW3A9yg4H0xUpSgQO/piNvi8GTGuJ8ocnwblxmzBURzIzPnalJA
/1SqBXTdIbNDM0VNaj09irjl/+DQahZwVCpiA6njSpYBaZ51rlGoMMEjp/n0qew9aZY0yBW+VNo+
NNNNMJA3gh4Vjjc94vDrMgogtMSgT9NiA/S6mcBj84W9NJLF25VczMxqrygkVdoqWTHXXOI6WCRK
XY9JHuCbu4PPG5nIlNd5uR5ADB4CzDKFd1CVznx7x9wGfp5NtljvAq0Xpn88IAXg75NmBgxMogD3
DPl4DH/lJrdV3dvbMC294k0H0xhYH7m6ecMAejUm1y5recJiEZJ4AZxZ4k86bJd6GKz5qkqHiHuE
hMS76f0YbaBPLQ1pHqZNS511b2GDpH572w2Qfil52SgO1HsCMeFmD6Cu1P02E2OXJNB8w3iZNiih
qPxEp5pOEmTlijAbfllnUOG5CbaaZ05KWDfY18p8yfPsuury0YnwXOL8y+QpcNJkJqoZ9etDBSyE
n+xxGZhDqVf0VXbVrbj+4XTrItWJT1TgESqHvmWUdk3F+2g3i205I3WKOXQJuWXbj7yl1oFUmu87
3cx8V9LbJgqCzEiYuXYhUjUdbCVmPskRpufflExNXKrsqVnuabubjDCnpk14Ev4SMn4qt4gOE6PI
WnBcNTCh6Dt42CXy9nsdXMVobfqnuEZrLruCwj5yad+hhyAOhEu2I2omEbt8A9CSlRejvMogKDX2
TMcF+GwHRjmWmvig49zy3yy2lgIgo24wyRC9wikH+VHZyQ24BpNi2dZc6S9N3HMa+XEOIeqbwZm7
3sMeFlm8GFGMDB1Pz7oYy3WVwARiL9v1KVpXe99GkfFt2i88fNGx+eu9EYnijqNythilrskjFnY5
rqTTpxj5NEbwx7Ruitn8GzqpqABscfw1iXPYWSbcD1bMpuVQ+GCMvUgmEjAQtkZUVbA5KFi5PsD6
yNnMmFSIW7cg7O6GpIJQQWnI0SEai3Mt39rNUj8mrpuUzCE0/PvLsKXkcwi7aRRfRMMecyWxbfFv
Uu7U23Yt/fCPBTF3BQvUdvWzj+yDfGi6sJGf5tWp5zdrYtX2ZrZqeDrCC2bRUsdvExqePX2yYTzM
cxBPt7LP06XbhI3dONdezba6RwBzcrY970gS5NEQWHGEbCdJCTpbqsmk9KucNYrmYM3dZAOxUasP
9JRG/21YK+1nW8AFKHZuUFjUyOaLhOdPmadppi4UmSyrMUIwfF13CLestjyk7orO2cLiwFhbVTez
bTviMCVRRh+NBG19zEoXU/kiClV0OWg9xhvPV7SxNFotnaZ4q4bEkHOicmvU1SSd9jo7Ra6ndn1H
JxBRwda2j87s4OmYClCA6PfDNSm2eeoF1p2gNuu/G4delt3RFpGm1pZ09rI8LiDX1I0FK8N68C0f
dRDVMqth94ehfLeiyNlS7VNhJAU10ADk0wYTCBHuEsCC1TEtFPoZa+fHDXBoHBfdfBuBtOjjz05T
xu1z7oqOFjwoE91/TcrAG7GKj0QXQQwYAmUfVdr2QbwbKzuow2PaoKp2C/bRqqrjFArS2vxrHgOs
S2jqxdXodtR0lV7DfegBhMtupcvDlHc/sm9b12noPMxZ04Hkn7vCbKii8RoRvJt1IIS/E+ksAbp0
2OSRo6BVjXAxkLiZBSMXbXLN1pIlGZT0lslsKwmBhMXdU+xlr2UDZznkfmgiXBPYJsMsUEdw0kOp
6znDT8UbxBxfrT2KqmpL5XFi6wnypmSXgQuUuciuRMC4UggZncn+QkA4xJSohMdKKcafGszPx74p
wvfoAULqPzrCiqrkmFmKWoMY+4AwGQwDmT3oCUbp6LsBWfBsk7vh3qtn2pEQZDEMn6+w6U4xufea
AYLF5LTh6p0SH3cx5GVcztnWRTM2Ng9KXhJTbwqCRpqA2NT0EgCneT6pCaq3igESbWR2TuhQC3cq
szzi2kjlRt36dvID+HvbLk2AS3Ew61LW0hB0kvvHBNrEycqPaj7ilk7CHbUpYCr5KZGJyVeTFOHT
J1dRNf4M5aHtDqFbRu111pUT26ISwuRSrYhMygKqyowRPpqhcr6N1qCrZDfjx4d+DPshdQOo3unC
2Ca2DBh+Yrg2KdL3ck84NGaX+rGDwfdmHCs6M0S0MJnN3TteajGQYN9L+nm6wLHmWz1aDCxhpjR3
MA5WzvT5ZyTWniWE14u3kpFGbc43dg0OGv6ucpBUQtXGqs1ULKD5cmZpljR4j6YutaeX18iG6ThP
HP9G9Yia7MITe5AZeEcjNBNH3hqB5zkHeFvaaUInCEYXXrcizECXol8QTo8rWgY8Fdo+pvgkJY3P
/ALfJ5NU2ApTHNoZrjYHeZRMmCwN9Tpnwd0EHhRYLsr6JM4uTQgiYCekDE62yIYpvltV7nbFdQiW
nfvRq2/WgUfnjkedULadHsGhmiWCXqEpeLVlzwdQKTGJGs6/pIe9YyaYl45F7x57N4IVY5p1ZnfN
pylj0xyRUeEnzxNkgaEnTb6pkBjSGKiUJZm1zQiU39IVhSG95e/Np8lK5Ho313HEdunk3Je7zfPI
pIZVOGYmmfeEuduX5VGpgPeCVwq6WUc5EPgaGo3elH2c4jlDlQUuMhSGbdMzF+ptockJyoMvfTN3
69ZN2ptmdmjj7LJ6iJ3xki9oPJLaucMIZotpU8O12lXyCLZANZFihWNS62TqOPJBHCjkp0lCM202
QzUKRXDRs+9d+7OjwEOlgcs8a2zXHALhCHFig9NkXsjgJ6SXHDx5z0oHq77yZpfzE3xdvcAUcb2+
+jTlzsKgpC+ZDyZKE7nG0MW4/RwLJIxIDH6ciBH0S0gMliyzOX21WU9X/JBxZpF7bVnW8sWbxn69
s63JtrdeDj063k25zAbrBN/eGx/Dtcajik6gw/gDgjSHbkxRTRYmF8cc8tHqNol8BqNpekyHNOOt
qYaCLlCjGHAP/mE4OZKjJEG3PjHqJuIiXsNx76KH1wLYjvMD0ykMuDylvXQ1oVIQk8MTcOhF5fs2
Wpj6JycG1f1FVzF51MvSaydMdcH1WE0CuNhYKQ39Tk3TYCZGO5v6EZQ3baYkCqIzODF/WdqeAQEv
DKMjsRQDOTuRWeKcljNxE0LBJ3nVc5lhy9Au4z3G9+twAW8NwEs8uJwp2NgsbAg4BKqJ0AnzseNr
El9JYlUJupo3iRI6URwgz/dTI7r4UN4uejiPBCkS/hEjOCpXCMSj+2NOgS8HizpdzU136zLrjGZj
qGECK5Ar5aU/xSUTnUOSzeyf87bllRbOaG59bNHCavZILKdK7S2sI6qbCJys+eCqmVGwqE3AUrxG
Cz3waiigBeDsMqx0BnKvrT7RdDcndP0SOZJlMIku/qtmVr5eNfo3NaOYmmCCPJsbIUJ3VjOKcXWb
ERuaPy8g3FlOuB7VebADPNXT16ObyPP+4ZLn5U7KVDi7BL4p57m/26tq0baxrUL1OQhn0715mRo1
upBsXa8/3e+XipyYHNczDSOjxPtrRczNM7GCluw+wysz8akLfQ+R04VgTex6/VpnAqAIqFE6jlCP
RPMD85LfulKD7Qz1XFfe58VrEL+/GvPGZSYGys9ZhjmATfZCoDcEDUD5wUARZar7uN4a0ejwliqE
6WwkHHlN7HmJzD96H0an3KRIUTCwJ4DUm/np9dv/bag8ysIktqg2chx3z7UUF5k2hkOAiUbhLNwH
G5Q5FrK5coR6/VK/zTmPwnBCK4hOkAt85uytkEbhnkAC9SnJY2/U1KDjcn5y1sgskTDN5j9OufMW
CogiJwpdN+CagfubnIfsBy/OqN9/En5uYpRaWGx3WJmbDcJF2kjv0oR8n2RC8/PXGo1j+YZo1wR/
UBY5H2a6pkFgehm0SfG0PZ+Rc6uWaU4y7yM1CY6OOs+pUsUtMMY/GdKfj7KLbBNPi5wkV6M4dla8
rkgMY88pnY9j20XVjRK1OZoXJSe105S7Jmt8/bX+KvFL0wT5Z8rONHmx1SZpMo/+k8iOKoHWx7OW
HyXeu8wg0PgmzBEUNe81lX29AFkoMg1nNKqCnJ3x9Rv4LqD0cwGcVAtZCRsqGAwtHt399Q44Jea1
I6L2Y5/bOmv39LLWak/VI0/K40vaMsncpMYI25n4/aMobiHDxPGiCRW2nReIgZrBaUqYo9SrAizq
QoqricdpYa2hA3vkEXMXD7vYU1aM46FTKaJ1NAdms5z0iJDyLk9tFv7GIzqRi6hopHjkzHKBDATw
oi33Mcm8qy4KWssxgoyVZXKrYYIzDVxNuhGnGMMw4J2FAkzlYzR4ZosXQgpuK3op0A+k9kRNpGhM
0lTG6nvG5+LsKbZp2ZREEhsqMeOPgbKkMulOCyTkq7ytKMu+Pvy/TTiElaDsBZCOIcP/NrVHTha5
Za/6A8Q4j5w1E8ocgZJVmQzgR8n69UuaSPHLCyfUJgmnQ7pm6Eqfy7nQKNOqH+IZrHZoaowjuGP0
MqHvVdatPdjcwQae/sghaoHGy4tAE8Xczeu3cf7kyLKgZAMmLuGxabyfbaJt2Lcz7zL/UHWUPy+L
RqrmnVvNrrx2B/UHwbLzCOKRnCHOHwO4QtraP5foCfETLCDEDB+nXpTrU1BGZlqgvmEyq9efyz1b
0nw7Ss3I9KOZxb7g2WcPls2LXdft5L7DhRZ30JTypYKIRRmVk25RzuwOGAOvDX9EFGyYl0uABTWH
tUACjaOsSwmGI4/p3wvclchDndU3iXqRcULBP4FVgbRLbspai2XKALEC5JZfTHFoysRVQ3fkcUIQ
ioezqoC9KEOW2YSVqTHxmgNBhasiTLFC15A07My/eX0QzsabMUiIKzbr1I+83zumAaI5SROOyztE
YM3OjOekWXLW3HFyfv1S3tl8Nu+U4BUCuIDnShw9i9lzJ6ipOn76GPvd92vBMghvK+grZmsi1BOC
XnrvUEbNSbBdWlMl/fGTnMBrFRwQbAY38CNTz+QsKIh0bjOkVBSsCkHS9XpgqYZ0sERTzUftgYTz
9thmcDwuVoLadPjR+KNbZJpIVl26rJ01tlf+beoa88LXoOQq1vfuePRSmoDFbmq8VpCbNwmoOuOX
I6RfeO9KFqaw/KOFxopk7pb0PNj30pQqB6o0DjY/3R/22/jX1wfF0aeTb5i6OAagRmOfTeGeJ5hi
W6Rf6smL3pcSWZiDS3v0FFax8Knx5+qAEk5ypeOiToGNp+2pwS7pacoK9DBaqJQ0TTNvk1g6xtYq
V/27lPPrgDTGADEzjyf3VCTlfUOr7YvRuYDUJ3EA29LLCd9MQYovlF0MN+xIOTRZ8KvVDjiy9/dK
H3m6TCVc2o2oE9vfUTWsnqzVUhwOarDUW7Budz67UnXwkayGyiSnnRK639MTr5/yofYv69qlS1Aa
O2A2kZkWnnLqj6Amgit0oRDFGdfeRkldyOjRZX/+JLD1DTb4qeWUMDLDCS3b9nGG1ftUeB5ciNi2
/HZnUbf7UI0oIKFZLN+G/jCQFqXjqVzGEmipr8UWfBJgw2VO0KUYDXsCdYO9muHsbeK8LP8e4xDw
YZyO1U7NsnuECkRJzHcstDksy9/aoX3vK21/drUaPiKA4r/LxwDPqiVsrqpoKPZ+oYs/qI79GqyZ
ELSVCWawNenpkyicTYiO8k/UB1n7zPta7jBnbqt9WHeq5LXZ4bvXV/SvC/rlYhFAObPNk8OdZyS4
FZPayaR9RhCyASO02AjvUl/dNE11M/neyPkv65p7WoRR9Yd87LeZ//0xwerQsiGIn8MmxmBIOtxu
m+cesKiAXiUQR2o85482Et+/6V/b8Pen9F0X4EGSOGzI54fIxcUoHo5a/oyzCGsG5jdluY4DT7Fb
8jp6aHE6MeJqUOmgXCcCWT9R1DgoBSGSjwrYF2C98I0MZXLZWn30jv0WpD51RfXUNCQvrmobAcHD
gRs6le23ZvTi65by7P3kavfvpOScCkXWwdkeJ+g3HgJj+caKmpDqTUUvzkGV62TLRD+XXaZoJYzy
4GSB/clGsGOLOr73h1zoDITHkJg0gDSIcYGe6J6nBI4VDYsf6/XZH83g54WXA6Uv69OyLji4J/UH
z0qW3YikPPrryDieQOcH7e716ReYyfzLm4kMWNPgQdAoYhs/21DwTUQIgILxczbSOKCcBhdkiYMo
we2mXtVu8hsMyxq1jFjyiYZuT9ecOupWN5MIJ4WYcWa9WZ3MP3mrpnAm0+RjU1BP38rKuil0G11r
Tx9br/EeqYHWbzqLl7YJaYzp7aoW2i5lhyVyJJLogbRxgnjtF990WBa3XiSKI3pQwanIOvGmCVSt
dl1q5J3hC79DL7C6t1pIvBBsHAPgVvO48cDkPs51kqMr19s8AHrTyWZSGS0AqK1wrCP2xLd+YMXX
Ra79vx2q2umGpkOw/CE7MmN3Pra4N3DcDznNRq5Zfz+dd0ZKwrz3KH3uCz+4hURXPonC0xqAfmvf
OjNniT9c0fkV+MqsijhmgboFj+QBwTs3inFst5ZwksqvoMX9S8pmVgPPV1tXFCrLA40IwPdekMln
gQjpU5Et6rooEvvemhLv8PrUCn+fWqSaRg0jdtGTdc7BgHJugiHO0PzIFhoMnNu79GMnV+gGfaOD
TW+7FRWOxri6q4Ba4Q7+dnDKgcPuqJMkCU6YFoLVsguj94WqJ1P6pYTeWkN+U4XFcOo9b7kNxxxF
qCDK/A0yWO68wS4AUcBM2M24kXg6YVK9BuJoMSyHslLWDX4vEx+YI+v6u5YgyvRsZ2VQCExD2b23
HU4A11CjaIFbHsQ9WG51C6RkLunh0vR8CiaOpuQiw1vlLu1F3tQeAhMRcBlmIu2ibUjV785LipaW
K4i6hY4mfSWF9WIG6ycSN7NAbGHTFSIEVxu7nXNhRNfk0YZG/beSXfF+bGf1zS8QOUU5qETl+/W3
83v8YaYkgOaAroW8n/OQ7Ll0Qqtlrr7i4mwjXTUn5WdQHpquIa+MM1X0vA5jehG21meNIngLenQS
f/K1+HcTFsFm0mbPmIlRG/h1jYCUGpoB/b2vaRPqcff9hWC9kNfXRR0qxCyn5LGHzHRAay7diyRd
PuCjg2VoPqAa9ocx+TcLFp0YasuEDrCW54jdtRnhY+NF+TWL7PBtHzrDg1tb1i6isHvFvjje4jyj
LoXfNhfQSaFythEbGUyg5a6I8hhAMor915jUe99AzvfBJsae9O0f7vK3lCHCQ8sLWOJgpjlUng0Z
RmC6SXp//ErVu8/ekVkEw5ZKot6Mgz3duujA01Ma1jCGyxV03/LVjhCOS10xHz28KZ6CpM6u7Wiu
3rnSH+mQsAscZClrhhs5h62PRMaP+fZf1aNHLb7+7/98em6Kdgd9TRZf1M/6Rcxsc2j+z6pHf+uO
X83+ze/8Q7Ww/b9sSlVRaIcUYOFX/EO1sCDY808RfknsL0xcMtl/JI+Cv6BgsAcYH5cQvD+T5B/J
I/svlMyBS1OBtonPiDL9QzO5e9m9YKj8P4LcEWDnxGRSuoBCLRB0zyTTP+1x6QgXC1GB+XZsnrEc
xonh80+j8eOCP7MVfq0w/H6BswRFLhA0xMIF4hK5uLjZjMmnYrotkm3ePL9+qe+VkX9t2FwLOekA
uhXG37QffjsKamdw6gAw2k0ZYD1SIshpAXYP9Yb0qeqDj8C1sphyBGAVG7yGi7rOtsOYpGgvbc/u
s+a56yH7Zzho+Dl2N8dUZvYRgcDxa4HMZ9Fcj9IfLP/KRl/voqb9nspHiK50DH2c3R51rw6IGQWX
g0LCpey7EnmEErodFG8aVJvYk4HauBOgKVAUkwffLAD8n1dv0S/KJrkN/RbFXcAncUMlN9ScI9rR
vZRI1L4DWTte1WmPbBQtj3o+NOi9ec1VpJByCJZwvY2dKpg/Wp2NUIGF3TmlFjAtuBH53hsfSOYK
NzzJrbdUDwq/3dOhTRG/2KqqVEt6jJDr/eGB9d+o8aeogVYaK/Y/R4233ajy/7P7VJ3JpXGeML/4
I3QkIVSsF1l/j8rXTywtgOlEFXPoo3pFyviLdUTwF34S7s9R5Z/QAbWL9ginBEgCiL1TfjoLFa+F
DpbKLwlyYJOmgqglpoVYAcCSMWv/p+CRIGKr0hScme870z12i7S/fBlcNDVV+Qgk3479331A4nA6
xp2/7p1JJxfGbXmXoS6F6BdlABByyCn3Kj5V1GMoXOCmsm07p9xGYZtjVpw9gAs9+RVk7NSX9db3
26d5rO5m10f5aTZaWxUZowOfcZvS0t8kTQtexa9sOKd+7b5VLfo5QiDitXpZc+vP0/CIpkWOWLXy
d3qU9bNtjSALvXfwLL95gvIMjjGoz2r1UHahIYpCHoXbPjYPRbmO6AfF/ZWOcg5QS98AqUIXCRGk
drnWcxhdNNnS7MtyVZc+56mDGkYcqatuDcEz2zb2TlhxQS+Hj4tHMTkZQrkcgjSgkhPANntvU6SC
ztsH17aMTxSAHoSNSJZBa92A7bxq06XZlUsybjKW+J5KP0KjYMUPykZhlAnT7WNMljd9RiZRzIBT
Kw9SaKuaq1UhnBUFVnTZQO9AgxmJndFH2G1xMxRpFlD9wTYAQI4t8/q2D1BtnHX+lJCUv+NAEF5w
Fpg+tIB7NvnQJzub5mt6K6R27X3d5YVMttBaHftqalOUPVvpVdW4L+imWF8q+kPRuumA/KyHEVMt
uaF1NWArH3TIa1u+6sHXoan8QOoeY9UFmHw/x5C04S5P/XxsXHwL6XIvR4jeZPSFAwt2aVr1YEUK
/KQuOHBQMl4Hb0IwrQiu0QlGbwW0R7W3qpWsSE0JLjzl6Fe3FnpOwtpZSFNleGwJuUp5wwket6Ya
1nVMO2LDFw1RshWo9aztZZS2KpQfQIQHD3IVM7l9Qr/WKgF9q06W832qqubYvmwiXrSin3PAJcvG
W85Hu0U9JNCjdfgOiv9gv7UmHcbZ3krKukm2btaMWDhDKYyXghsIu8Bebmas40SPQmfaokVY287f
XSyW+xnOLRAMML2m2InM85aIv+wKaDbp1hoHZO0LPVlPeRUU1c5do0ZvwE0tN7Dm7BhCZP+Mw5Tx
Cevd9AEfSvYB8pNebMpK5E9p0FbNLTRJ19k2QiMhMM3hdKitaIYG3ucdWC4Epy81xhsnPHetfbFG
Xrad41G/lWkeZRsPVY6/q6JOqk3Qhx4dO9/dof+SvekRC3wT9kW8V5MQ2zB32hmSoLBvVnsI9k3W
2/sF9dIT1QdxFw6yfUqWngJG1DtoLwCeHpANRkPnAk5JeoG1VXoRi8iC/TCgD77JFCp0DtpAoICd
NuKVrxChwUgqTVMhd/e5PaiHcYrauz4W2THqUVVxpuANGtnZI7SA5QqhNZcTrpWtH75H+f9uiH/Y
EGFS2uS9/3lDvCmGwfwnRPFzKv3j9/6RD43/Yt9ji8Tpz6PKazRCX1jLVuL8RUvXJH//SqJNMvtj
5/PsvxykTvA4gRXHBhjE/z87H72aX3c+0ktTCgVxQj+Hcuh5jw4FS4DlYqgumrJbb6KsWg+WO0Dl
p1UW7wJkjE+qDxz0lxyFbobT68oH/+ei0Y781bs1HentdNlAUogKhKw3iaPxhatSd7lDeLDaRdrC
JkNUEh3noSxGsMhFpEeo/ALNYOb2DThn+8Rdosmgc3+pbifw1l+jEsTFti+K9SBzLxlgjXjhA3Sj
aCtRkz/G87zcrRH3K7xcHyPMSS+7YKGNEFJWu+Y2AxBzcys+eUm7HjD4rnbtiKObxu8dfYrcRwLo
VGuRjfItEsSjdRnTyHCQtMEk+3nKvCw8zEmEGI89pVmxb8ZskYb2awUfyKl1V5hahcqvOuBIsbeZ
qevMd4AXR+gOGYDBW0DoeXzoKu1kII7tEIvOqmGNFlljI/6A0re9s3IaABeObz6ZwTqK3i+yEu0R
tUUMSTH+CTahzhFaSJ0hynYOiBMv3jpV6OBegd9Cakcw09rsc7Pq7M0U6W7f2WuNqGUE4WKDxF38
fh0XZcGXmJc9joHRcQzXneInMM6T/BKU/XQbkfwPWxIN71RjUYlsEEDqOU2n97K+T+KkPjaysW+c
Ia6PcXIQElTZdqpD5DGa+dD7vbgj+3eZMILakxqLbmvpJL2fQr28q0RQvbdzjc9A3ebYKozdVhVV
8NVql/IBE9Rl0xMYd21iJYccie4LFSfehzJA7W2GjbcrItleFElLGpLWJ+iP9UNel9X9tBC7Ddkg
2rZzf7ScOUSvpL1YEv0Yoc0gNxYwus8BwtgPTZVHuwVhr4sqC5u9PZNDRHY97Afho9u4FjUCPmFL
rHTyIzDE5EuYVcgmylSWd5MV9p+yiXYNmiXavk10jJ4FZyPrss1DfouUx77H9gdeXN+vT55bP5aW
cD+E6K9nW9evvhRuaAC8LCp/9vwDCiT+RYYaF7qaS3MhvfmrYWd9WhE83CeiQy16yjP1Sa6wy1aw
p04++5tKzFeTnwdv6mqoD960ghQNs7Q7SbwELzpy5Zu0i5wPC9SRWydqZ1RmZnUBZbe+aCH7b0e/
Gx6HsaPzMAfdqaIafjXnermt4XKcmkwE90Lkzu04ifI9aJTyA2+0Pi7L6F2N3VoDGWzFLd409ReR
qTAFLJNFl4X01rs+UBM6TPhjN/igkOKKOEIEBSA2fjkofWJ+UdzgAuLdJyvErs3MkjjVoLlQHI2L
4rJFK+vNGI/D9SS94u9lsKEfeXq2b0Q1FTeQ8/rHsRrnt0URCoyOQM1YS5F8QISxfJJTqK6g3yXW
Hn3N8tJeo9U9OE3e3JH9pxcCZORRrXaGrWoSH2Q/Bd8CmJZHn5La30vpVrssMf4NorlQQXpT210L
iCCHQ/JddbfNLtxEXOnABnCceGjp+OMzlVFcHqu2PtmYFW/aAIEnxxmmoyza6ODm9rJbl7D/LFLE
5O1+Luh+a2T7W3++LzuUsvIKInInR+8ejrh+P3bF+iVIOYEwIOmbBSNPWq/a2U7+3OxYJzQdmqU8
zbVfHoVfhlBBx656JwpZY63qsFqsuT8kUSWePQuh1DVuEDxbUtvbL+Hi09KV6i5yoEHDhNUhgqrU
n+MhcL+tbp5YGwTMOT3YaC/BZ3kU0F1u8rS5E5NKbt3Ozd67Met/DRKgsJ7GpAZRfPsmLCr7JlFV
cmsh+HsP4Pj/sncmzXEbXZf+Kx29hwPzsOhNoWYWWSySokhtENSEITElgMT06/tB2f4s0Q65316/
4Qg7QjKJGoDMvPee8xzFRtFOwQkLd74L8vGcS1Vz1OFBPSoV2+vZJpYqjIZuPKSkqB7rCgpS7Lt4
BpRV3uKWIsLAYqkB0nijuWRGmtI2Hl1cUmaod1oUtmhcv2B5GsFbaT5hIqrNsn07tfIzgGNYwJk4
speQFS8r81OG2J02h0M4t52mTwb+DeTWnXdHdC78PcTMKPAnIT+0qGMhVHrzbd/W2ltdKcjShjE8
5CmBD/CDW+9UDsP0dQIUSPpBLJ19WTrDkTZFv4uIE7nru8Y6mrlZbv1UyufBcVoyFSiRMG7MOysd
kws7W/3qBqr67NO4/T6R1QqftWvjFTlWXwGmZYyTZ/B/Xb2l4FDMx1tnTSetg0/I6wwDsr0oP0VG
gEub9291AVYv7E2EK6G7qH7zxJbPkSq7DU3+6uA7RRqFjpuJ76VNfCz5P/IjIxHX3dhVXHy24tjn
tD9Gt8qI/JseA+cqH+fmkJAnEihhkr5jsr+tcrvL7zokRufML1oO4VO3URiQj7LSutuoI3QnswWI
zdyjDupL9RHVCslNNThKiMMaaO/WGtQF54B/mjFMfNMtlStCXoBArAI+45t86LSnJHHcV5lWLD0C
JiyYHg2bNIt27UJEiqINIp/qDH7ZukvBPrMs9UyzmBqQfhPBMvGoYpZ7Ykgtoi40GRZGUoVj5flv
AhLLVk+tN1u11a0Wl86jDz9zhYPeOg1dYLMMTuY92cN6GEfl7fIFHmVuGbu5U2E/lek6yKR5q/wu
O8RmhaQ9Kav7KjatDx7msc3oaZAnZeXsNDeDexiQt0uUM0WDSFtcWlZ9AMHaXjwntr90CTp4apB6
XtPzDx4NB455KVvqp6QxnpwoS2xM+rV9LyIJ+gVVXHDJ49LbkbpdhYNunXBdD3ztha0DX2cUYLvj
MehMf0Ncr/yWKPReKyzVwR7xireHl4t1L29Jeomm9r6e8/peUJnts8Q096MFr2x2IMIOwxzMu8ho
vI+cBcyn0QoyGvuO5X33C029FpXvbCNRvzgy9zZaFlwsNO7I1ipclyvOKe3eZMmLV1mXJcRfNRoT
HLNNQ9rEOOs8wiO+pFAAJPjoaDiaalw7FdsbOv2YW9OGwJQJ5z7ibLo1UjZrhcKeyaHfeNnakjPn
DwDq6s6KlYTT1TyXelOc+6G30RNCuN2x35Xb3kbRAZxx2mqp4e3JafHPCHBHdgUvfeWA5gKozGBw
yinaqzqLAF8LIpew1BjigIkOK2Cl5fdDVaOgwQSIAsbTK46vfTttBHSoB7dZEklwARxcfSrPnZAw
lXNy3rk5Ag8S45xsbOwzDJBZVpjOcpgeOaniRDb14bHX8/iDLqr8g21yBrRhnNshjWx5rkUXEGXo
clqJneig04cqgPhkFnj2ih0MwmV0SFUPXG6MrexITxRsZ9obRMmkcVDtQVXF7TeryDxclyDdJgO6
uSX9U9Q7Yj12fnN0coDTrtZatzAdp7tAwo3E8B+HXSzHY1IO8ybm4P/CDOcms92n2E0HpADpHQEp
Bu/SPhbCMz6lCC5pbeSYuiMI7Cv0DC8GHbPDpHnLvDKx1hIX1gb/01uTTJDWtAuaJuxXSe+u89mg
hSUBylYdFbRuIbgRZHOMlAg3aW4U4IriD3wt1lZNMM8xFqu1lXO40fL03Nupdds69qvR2tjw+o5m
khD5WggfdGGR88EUpMXkBTQz5hc101m7PALatkAG+9skLqcjnNQzI3jzGfEe4gO8BgWSnxLphQe+
esaCGUZCIaqtJuQidrHz4L2RCpJZrxMtMDiJcNSLwMel5tDIcRMR1m5JXDW335vWeht6PdFTgQhp
X5Oac3TMVr9lWpuuSYixw9lv2ObaJD2ktedvp7abw5qkJLx+5AvVVRffIfBlZye17uzovLnMz+lU
kOrmSroxsAsBw/9Qtf7DuGMZ3v0wgqAwdNFlW+g2AehgF3437kgiaGep8tNDVrSUddroQVOdfVZp
Rwn30dZL+QWQhV+yZeti/euLL8Oa9xdn7om9kDEIPdl3Fyd8onGnuU4Pxlg1X2a0cCdkOMnZF4F4
+PWl7L9fCokqNc1S/f5dmJsS3uCOScGlalOWG54RZC4lXvlvv77OEjHy/j3B6yEZE8sCrfD3XgJy
6Sbg+V58UDWYS2bH9sGlT7bJy7S7l40QwakP0N/xpRdvNXFaMatKnJy1KFmKa1DA5ebXL+nvXzES
DURsHtYTatr3GCGld37SUWUcJE3BW8x7087KICMvQmSSQvU4ab6Mqud7Nprod9nRf/tH/94/+rfw
mZZWT/O+ebT80J/No+A3JKJ/DEuWLtGfnSPnN+BliyD3x/mr/ht6cmYkpoe8Qaet9Fcryf1NJzGW
BsEigV8Gt/9JK8l5JwmmjOIOQr7h0NeFosUQkwfghyFKw9xCKhknx5l+r1whMVl0WXYWmfAmXbt/
1Ykmu9Mcp3pI66m8W0JiAMMUuhGWgco2hpfqj1kn5mnTmKM4JxywBG6zkgAKr9mNQWodO6A5K+aF
tVw7/kjXBTsx3oVIgLaeEie56dFxn/QYh/iqAvYE/kjco0X2d4UeJLuIwKWdLTjFhgAFonXLUna1
WxxIw3FvVbuQRYkWJAJTQXBaFYNv3mDzdz+mOMtJbSpMjh1ehIcvUf0uI6qT4K8qeqikbTOh0Ibx
oPTPQszVGzh8/3YWFsmhxIp0nAGGeDP07rgV0eieB+zH8cZwg1zHhF/pB3jv9l40pvZlYHf/juQs
OOPx9Q9MNhqkS2YkmTTXxj2aerXrLKt5sFt7OGbC05EkszUUoZWZ3zK9YlLgLCGkYEPgh4OsuIux
x9609ax9ocxeFIh1Zd5psywPUypferovD9lgujuBSPgD0KPuMQi6Eay2NjefYbHEL5AwBf0DB3UH
TY1MEeEQzCvllwcI7x65MYSWHRInEF5omti2JWomRedj+OiaLiRVVeafc9zF+2AGd2hQhn2ZdYW6
BvuSNsfOUTRdfcTGOd/UUd6HpeO1W2/EObluYG0DDZmU2fClxuIF2juDMD4lxW8rtJZempXfTIYX
ESJXuLzRMQAsa0TqhChA22eOnuxGGeVPVWknH0WXskHTGrTAVo9VhZ3GyQwA+I6O/tG0RLtKuQGJ
arHVrbKDucV+rFsC3XcfbZOZFRKKBv2yoS0TTi8WJzpCiIfvKcEYnDlGqyQeE0bIrs6S8j51EfTZ
ILBPcVPNa9y5amU2fnFbd1p2MjXLoJAEYqJxsphgs3IMjp8j+hfk3lIsf5bIwmpaPw6s6xz6d4Wi
bD/XMxmggI5hDzMiu5sLJ7jE0ZQwutA2dVIAtJ/6tds4d4wu+i+lZ4mD3hCbMGRYENDmqwlGfTLe
zDMpJ9sMnNGHoMqiF61wY4KOJZ66TVB6xlfyL1q1SvRBPfSAKqJNPwnjtaNfC8gYFgtZe6X81Ey6
GQb1YLwJQg7ANE/d9NAOAOL2NkDqdtX4HElTc2oZa1o0I6IOR9lKRYb1bOFEvpF6Yn8Gcq0zkrG5
aUM4Efm+jkv/U4Yw7BZZ5KTT2hPB00w6B5kVhCyRBUVGBwF4cVtt/aQs3tCQBh/oPH/WCNZbu3Vj
3RrKnb45jPaoNQyjKmF8ROVLFmMmINo3gyZLm6F57Tyw5qTMZvXBj6puTaADB+6OBvopMUcIQF1z
oQEa0EdJeZ4hz8pwYhsnGK+e0T3RiJ17RsWjTWCpnQSgf4dOHkVleEdHb5ehbZL5fA50byqlWNYa
eEihFtT6DvJQ+mD2mrOrUl2May3oIntje43+aoqEDF2bFbU39XoKsSynGQVunR/iyZJ3hEBANQgq
q3to/NTmg/WKjIFVRkKdNEh4YUWL1CFiKkoopjbUn+gS1w0JTJRoUg/iCNjW1J5toEdfKscj5KY1
sp4CeOI2iBlerjKG9A3ZP3a/1fxEfnKHafhGqu7wOtmlcWtRwRWo6Vt/WlkO3JQwiCzJgTqIxNo3
64IhVtsfldcFsOj0+jEWbb3mLDfcIKROwyIXcu2W3tGuJ3SyZUnLGccAZ+M0OmQMxjeVYcvdqBdP
VOtq1zYc/VMONvD6m7TxsNsQ5Ytj3d1IfZwJju4ZW/eGK9eVpej1VklvrnLdz8DtGHmvbuxcumhZ
7Gao04+zFsP0nqgKhP7iM8oHf580jCa6F0UCWnYGJKitwNO4ZyMboi2AmebBLXL9gSTU+J5lkTGu
L+YDZ/lnxuvlgwx84NxGGxFhCqfmeWjc8oU5ok84Ak3ZYzLF4tkHsMciNfBY+WlNbKoai/vA0+nO
xAWIw1TYTI4JEYIrT/QHuVIs22x54VhM6Z0yA7WFMy4phtuiuMsCnZfrCm2Ltzfhg8ELwaPOFGll
NK17kgYvn1gq89Zxyghy+dxFjzZszEOWiuEJfrEvCcGECG3N2nQutVgVu06T1Yl+YHQXVHX9CJHI
O8S88S8AeGaYH42zGzuptmMk509U52MVArqY9zE0DRDJEzEC5JVtsIQr5A8O65FKjfnG7GbvkKQ0
ZIohu5e5apismtY5wodvs8iK6GGYoyWtx7xtxiquiPu1PZ41Vd3Hs5fuls/zCdKKcQqymdY4miD8
8412FgB6gLibA5FyAamSUWen+3SESL5q5FhzHb2bjhNN1YspmmEXTEFw6A3VPjdRVdzT4O/3PE8I
rUitbwhl8MjPaYe4T6ESTsC8shKvi7ICeRksHWES7pgg9JnXbaCB6ftM5vYZunpEknMwHlo2xnRV
m8NdGfhf9CoNvhitZVbMdx0JFC1PPulDJA5tpdUo0xPNp3xnqeH2S9ik7dxywkU6t037TNyTADR8
qj1vWIvOcEmgTf2zOZU8eejLwZ/DGwKRANhohu5hmtVjOQUv+JdjVuzET+ob2UplAMogQZb+7xC8
plokHmHGtvLexWva7nH0SWKBgBk4uEoNqZ9MlwyDXR0YpS5XU5ek9ZJTxydfmTMTchmvRzR/09ZK
XG9bB64XQhhgLpDFw4UIX7K/oBu0xV51WvLi1JaTvqELLcmENiH6bJqBRDdUXi4yAPfWMEbq910F
9EBXR25ZsyENqS9pULzJaH7l7MsonjygL1k/ms9Bp7wnQ8b1Ucr0SZYeWmhLFgdPtnXoqb4IYco9
uPn8ygKIhDl5yzr31VOD+mxVLScIJD4EvTvq1Qu0bO96fn4vjXwz2IV24ssxV35TC4YCnfxuzU6/
sOPkksNOCk1K9Eqa7+Eddhf4UmIKFVI7vIMNYTxPWAIbcsLN+ZLQRSPpuhoAOa2u5dt/S6h/K6Gw
0AY/VLoLk/wP1vgCPf8///vu2+fmPTQcJ/3yQ3/q0ZzfEKgxZl/aHDqCNP7qjyrqqkdzPB13LC4h
pCJ/SVkt6iUk4ujQmcDD+qUr8aceTf9PSid09D/3BnSa4KjOUK9yVHcdXtjPpdMCS2GVTfqTVcxB
n1A28AC7YmXZMpvKU++l9sRkKl3W5+S6VItl1XaW9btdVvK88FnUS17+bbOs9LRi3dN4Xf67ZSdY
OFn9yrQa4sHmVL3Yy57RXLePftlJgs5P78xldxHXjaZe9pyaSOvQmRzrrlt2JPg+cqv3fsGWp5f3
3bJzBddNLF32M7Igh6N93eTGZb9j4BU9Kz3RTIq8KnjI0cw+NGbHEJS9Ej4Ou+ayf7rSmR/YlpsH
upjRljYzG1XUjRttsLqjqIMZ354lwh4a0cZObDpdKYPZJ5Vm45vnFXJPJnXEbGZ2x3sp6/Ye2WDy
ETWbggpUZXi44t7cBolnPCIMSh6QmGabXrfxU2g6SrcmHsyTL9sP9OO6eAVyAri43VtMmqx6fio7
JUI4O5/FODZkfwG/2EO+SU8yLalPy9ppP6XlPJDZxHf4IRdZcecPfbLVQD8em4J+0Cohcnqd974X
ZqUgvymLtPTeDNpsr+XxmWiQDBjfKIj8dACbukGw14dqOI1JqU6lZqTkzxWuvwKQMz3iI1dbwTk4
7DipnH0yjfYTratbT+rDyW7R3tF+st7QS1RHErq6Rwxg+Ug6iSY2pVkTA9ckBIUWNdUNRB19K8Gp
QdvKy4vW6dYjDLvulfja/DuyXf3J7FW6dsVYniGEaXdWCpiTbRQnTMxplNZRcI+xvXjB79Rv6TCX
65LGNkoDMe8G3dFIHW1Gioi2PTPmqE7Z2I2QQPsUhhE3DjMvhvRfSKykdKL9zLKszVZJ95eQp42N
cvJStqBEV24gu80UFfOq0CtyUVo8qhzG33qz92/I5U53JO/WdzbUrFCVOsEY5oxBs41HHPU42DY9
+rRTjal7n8e1v9d7N/+WlXF2r9e0rFMRz2fB9AXlmBNpXwj2QeMdxS2mLTm4pAjSdlE3JSxd1q8k
OaaCtqgFNHgNGA07slHoH5sxG09uIHQAcK26hVRL6VfVsr80iwRLXtVY2lWY5eAOCxiVnX0UIc0i
3+oXIVe6SLoYyyKGvOq81FXzZSzyL+IAFCjgRRTmXvVh7VCiFUsX2RhpRdHBXKRkzlVVRnwl3fXo
qjZj3FI8s4zU99MiRgPnBOdNFc4GH51+611Va8z72TIXKRvteXkuFnlbswjd3EXyll/Vbzzb48f2
qokbF3kcpwSUcoRXa5t5kc85blQc1czmjlx90df1mnT6bbnI7rIIDgOZblc1HhOeZ88oGSd6bhXV
2DxkxEqSMgObi+prflX2qUXkZ131fkhF0P6B9NKe435RBGZXdWC+CAWtq2ZwvuoHx6uWsF5kheYi
MGyuWsOY+CKEh/nvMkRMqFdVIvrZRaSIgSdGshgPVwHjeFUzRr9LG2OvqLuHbmn0EEla8LQf59pc
lPadTwpovbZ7wAmPzVWKb8cC6hOJw7k+OB8KbErS2/g1EV1bTaku+zp5dW0ItDNG05B2gb7sv+eA
fzsHWEijfn0O6N++/hQdgvJ7+ZE/TgGGgfTcstl2oczjB/4hxJse/V/7vsm+71kYZU0bEA7au//Z
9y3cLQACfKSm2GevR4L/QIeO+u/dOYCCcbkMXXkLQo33nqqQdPbYl02Nfz5qvWfYb85hsgyNumXO
9fWUANAj2Kc6MjKRxqoyJCGLYIo3g4suQ5mtPDmRrswXJ5nFXUW3iLYKOZakJNeSZQPTx0Szxe5f
UPc26y6eWE/qyWQ97n22w7rLCA5ykd/t1DAZD8pqq9eyj/rz3GB4o3tQYmwVc4P4WTJ13qbkG+69
JiN+pxE9wlYK+J0b8BJXdcKGFsZxZTMTnqzx3p4mz90mI8o4+JLGrNYY3PTPwI3bibQCIb5KhsLn
NHb6AnFQMZ6jqEISIQnp1tdFXaAfy9A/e4dqauyZMlyN9Y5nlb+1Wqc2j8qPJ2RojpwOsVZiJimK
aUTWxwusbuxoxoLKg1xYF5MotksA+PxhzkR/ljlDNggt3XpICj9Ge1/R2x0ab18EeSnDzK7mmDKy
Q9LoKwFxwG6IMr61hPkB7mTnzTVaOb3q5D4y4O7visiMLW/HsEzEW69J9Vlfj1nRlHooSn/ETzwX
pRF2rGgHuzUqBYE4lsSaZhglSlz+qQ9gkMW2zu3WeuhFyZ7NnIwBppNG/XgnZG8H0YYDSwOBtiIA
ccuy58crRfKGG4cOCdLRGdyxtu2jymiHEEWxxRhJohbuTi3nF5wLSAy9aq+3gxHdmA3JZ2tpt/1y
43jzfmbUjWhrXMA8onCHvD+CMVY1fmE4x93iM23bfkC8DT1maI2XmDmVOb8i+Z7K5ms3SOCHK0fM
cx5d/rvg/b9EJbF6Bb+08N19G/7X/q2omRQ3335SH//+k3+se951JsQhkBXvh/kReUmOwzybWSAD
HD9YlsO/XHzYy9hVUV1RNzlLztGfpY/5mwvmB0Em5DIHlID1n5RC76exTCH5RS64IJZUMADvZkhE
o40oVrn9REkQHFx5BIxu/PzDLvAPo21W/J8msdeLBCz5cFY8/rNUYz8Mqrqq12rScuY9wia5Gr12
Xide74WI+rrNry/F1vC3S8GY5GhoQzfDPPnzpaqCI1gWW/N+7FOMcHkqbsAwRBAgcMsswU/7wmi0
HVhtG28f4t1fX/5vHyemSvCF9J8MnLqLTeqnd0pIte8MQNP32IGfzML76KNA+vUlll/x46h+Sbii
BY4FmNIVbv1irfrhw2zAX8MXMOTeMYYnmErPbWBUoTIZwOmz5C79Hyn9P3xzeM3/fjlGljiw8JP6
Nr6tny9nxRJ5E5b1PSpaeURAa5CZEICyEg6nz7y3P9jRIBkLxLLTVw4gi2IFH3Jmlica9jxKxXTl
mTGneprx4qAGWnxhX/UBcYSMLKsVB8ysXJnSqIdVkQSrhioag0ZhfTazYccBtEND5zMDajrdfJ4W
yD1SZ1Ws6UtZd4lUwdpKhLVW+jQ+Y5psTqkbD/hIKCuTtS2D4on0o/hjOnkgsYsG8WdcOWcHds6D
6xBQ2UNCWRHPFaPCLY0V59OIGY+SNC8due3VPB84Qd+qTOu3VlF8h2nwUKX2F6LFLzj2i3CAtn2s
9fFTjHCUS2TuRnP4nYWVzWtRz3KHhxSpZWmsnTYbvjVJIA9elpzrydXWaVA1AHELtaEEde9G0p7R
G7rRkT3t2dOM6JglaRfKljT6tO+/Wa4WPI1QqNeTkWWI3mX81Ll2Hiqfujno47VXMWMYh6jfo7KO
Npk+Jrdl64QqWWBr/jTcOKjjxWZotG5azuJxgAI8U+M2haTwJL3eXyccvgAUpN6pJuhEvylrIzK2
5dg07gfINdrHRPTNGbcdv8cfR/OJ9KD+Bieo2nMkpGXQQDrjW2VEHBUSexTxXhuzlGJLI5RbpIAR
LquKVJWhNJhwKXOLK1V/BlLsE18txxBul6leVapLCkx9Mk7a7MVPaSLnTZlWxipCgbdOJLDu1ZAa
wWEmg+MURUlzqeeyuS+a9hQFk/WKdK17sslz3i/+stslxWMPkaki8tlNt6orx11ZWK+JaBwyP1My
dzPPGvdgZoILVIZsp0FIup1jrbpXObgsBnm36NVryfQt17dAmuQrVj8Ka3TStDNGB1R5YKsbZHYw
webEBRHQbgliqKhvO89A4BqjkBUJHXfn49jHRxLnlnPmcKkn8YEIbBolfabtbMKib9AwiVWa9O2q
JzrhokWDsTMtet8MdvL9RBDvwalbTIWVDk9Dj53qDGTDN7mjTVoYGjmuFyuS01uLUjDMeWhOfZxp
N13smjtrDMixBAkNBqOAJYXm0VtLXXI1nH/kSgZIycPKHCMo9sl0XCLqXn3RlWHkx/DPo2i4GbMM
x2WlhtDFf7GjdwCQVtB9BQlIlyhStEJIiVhZbj4cZzMxTksHextlbvBckWZNowSHveslb4zuPwYG
cgTwbfpDyvhxb/bWJ4/vleiD+FFUOtMVj0+aWOBjZyMQ6CNCPGZb69bRAD1L+kaCIDcDoC/J92UC
vS7l/DWN/dZnoorb0Y/i/hAxbdkYmn4hDnnbMfHYZxoa6opx6m4W/No4cuWHBlQP04h20NY1EWNb
FAnWW9sTmFcltbtpx62sY+vJceogLA2BZaL0+vZeabVFz133D2kxWMRnJ/RWru4xsL+A/O16voty
0SFlj+rpQwV7A6i6M6O9CjgXm85rUzG+xaarrQYGo2FeR8zz9eQU++UuYQNAkKGj9IhjeE15YZR3
beEf8t78IAoE9GZkMCdGa2g3vsYsEtlFJDT/No7Et4g5PSOjduMp034jJ7GmHrD6M2yyIlg5Oc8e
S4J7Tif6KuBS8oNbmM2e9rtYV8M8vFS0BkEWNVxZR586hbA6ShTdGEu+B/RlFqiO/sQw3b5Yc+ai
GiQnwMiLDOaJk1sM1JNuQ6wO8l8U8l8pGBgiycV125ahQGr67CQOw8EAKTLdqRzroj3aVASsHrkv
Kbpmzz7lFt5UpkVzT4/M1yBO6y4UZu+LRxAdcVMB37uMnIw8WN+Dhj4au5IQcWQuNvC1fkr3prBJ
z3WDZI91proBquzsHUbPZxdk5z7R4viTvzgK02mXTwkfPzShDwYr1xqbmE+rccqfAMcaIZAElPZa
J8xHWxKCMBTFxw4z1Kexd5M7t3Hnj21pwV9LwXtmddPcKaPuiIXPuPOYfWNPJuc3d7nJ2Dy/l6I1
VxHqtC02k/bA/jgc+sxizZCIqd0bsmIpwNZm3qrfzxX/7Wr8S1fDcoBN/3Aq+tt04+Mbx3sSnqry
xxP+Hz/2P50N9zfS8xzXdTiY47jnGPXnfMO0f4MOacG//cFhaKMp0024GWyGv9sP/zrgO7+BoDCs
AO0YjC5Mi//JAf/nszemfeRpWFqpPAyKj79hdpaoH4TAyr0UPWGoYZmO6sKAsHM5IMj20w8fzD8c
F38WOF4vhrmRoQqBri5v993pO3ZGm2DEzr4k2lS/ljYy9gnf9LNIu4YYG+QUr7Hu2W9BT5LY/8el
mc1SxSyUgvcnb/I2DWKkocDNdENey4AkQE4Vgzey1LkGz+rIWKDVG9MKWzoT6erXl//5VL68cyhf
oCQJ4YSY/veDv0XYDm5s65JD0Elp3PTgpHRi5etjWi2XGwvfP/36muZy9v6rFPjjotwqKEoBKXjv
i52yLiMV14F5cYCEACbwrYNZuLPcIkMNnhfu4wmtNhdXhmraHUm03Ve3hnGcay6fgwSnukP4mo37
VmuYWs/zbL9RcyBaihxCPm56lLPGOp1R5K/aGncXTL7Ssv6FRvhzifH723AZ/DkUxwtj/F1F4xNp
okYvMS+G0rhXVG4fIJZAJPRZuJ+A8C9ZPU779def3s+V4h9XRdbJlHmpyt9Lnl1NZwLkNMYlM3rj
qdTmdCdJK/iuZ6O8TMY8PrBTG3dAeJh7TLg6dr++/t8fTEp7Uls9ID3cN++flT4ISiHFaOAGcMcH
EmvqV6qa8T7upfEvXOB3rK3re0VvzZMF0J/SeMls/rFmjCaPnCtdGRc7DcYHrYbxzGnb4DQSWVb7
dRQ2Yx3QNDydOj6x2ht4WLQM20aG/fZfvu5/euMwzlktDY9+wPu71gR4Q3hYpF8U1AYZ2l6UVyez
K/R+lZaIsn/9Mf/TQwLkbHku+Qfg5lKy/1AvE/6op5rVm5emJb6hJI1zDm3O7zcKX8lN0WT2AVRD
dYOkgbs8wBtxV6DPjJG7GUx7jGyucMT14wPWswVuoZv+qRN9sDE65p9J0suB35rxlDk+8Q5HJOUq
3/76TSyT7vdPOqhabwE2Qknmjv35TRBZHSl/CoxLFGUMhWevafbX+2bsivq1aQotzP2BdY/cnVPh
D8STpZiSQ0yBcl9PhaA4ETbHp3mY84Zoe7396jf6+PDr1/lPL5P+vm/rdF8Ysb97mUSbqt6NbOPi
zB4fyPVjNuqmfjXoWDxJAnb+5c5edtCfPhjEBNzV7LkAZVD5v78iwQRmxrG+vQy1Vd04XeG8kXe0
/MvK6M7q9MFp5LbuKkoj0lRAhCYod4YpeEyVWNCnBMd+tUjEus8IGN3pZA+8onRj4VzuietH1LJr
uCsjTYIT0T8VslcIoxogpAMNhiWCRFX/wqH9ndb448rOZk30BjMQKKE4Yq/o4h9u2hmtHsPBKb5U
/BR15jQTgYiT7CwtuOb7sk/6Icy8nvGB6Wi5G6bA4RJm7nGaIbzTLT2cRsoSE8fpRi86b9tTwHb7
xG1RJJUGQkYqQyea17o1B/FKTwbtQ63BzV5DkkaJNcDid0IAygkoHpMItVXWDtRMRQK2V2R5tbKZ
PF8wPCY3flsgqy386g5coSfXftXoikIm116MyRNno5ryL7pojTXzfrxb5jTj3sG2mnydnGpyjx0h
quu0Y/8+IsQvrBXATPztekJvZUwCepL4QPW14yVo5nrP0+pn1M3ZsLYiz0M4DdN/RddPuKvG7GW/
KuBcYnVygwkwFsa8z0D7Gz8si7YjPobIXRQSqIfAgEjAL4cITO7JjFVSr+o+OurIAR6nAZUa1jmy
iy/oIgybIfXCNsUoKJKwID2kvveQ5jXhiB4+WhNTETzHiWLbFdwjABd45NxqCjaySBBUcjQgBgD6
Aq+ucpy3llF0GpY+qw1HQBbivmYXaNOJH5s8xCMQnwm88kFz24j6stw7+cITip3ZSBj6IwpTGNSO
Fv606da1KnkiI9A3tjHUuYTxRjr6Bxsc/F0vgo4YCagwq9hMoJelWbMOrGJJarObbROkDGmq+nXQ
9fkFuW16ZL4/rn3OAZ+nrqpCJ5XtDh9EtDVnq/pUBC3ZypYG5cStk6/cKOO3WEVZRxRoXK51MnfI
A4u6ctfgbl8XhteH3FiFbsWrqBwxpE6aRh1edV9tBiJg4dO4ftIcSkzQP34r7COCVJp2HpMUPeAG
yKfKWxde4S8Unok2JQ0R4FYkZRKbaA4mIYPCTsEIkOpI3jrObWEE9YuG1c3i5YqsbNaIawvKNn05
/MzO+FAJwSddakS+6LHPYYgV3H6TPrDrDQzSeloVjME+jFrLNzZFHZvCBA097L2AdSWoWCtSQhpb
wHTGwuAGp2OFmCDq16Bp+WZdY+ZLTTNk07rekB1JKGG9KuOWr170LNmpHV+U589dOE+u/RY5wwDq
WOe82uU+q1ExOG9jNAfPg2m2X9s5WdxLLgsPQueTZxfBpmgS2a4kT6gfMmTj10/S4cVRcZDBSGD3
s3Jp5ImpqG4YaJlPUneW/6nKg1PX9azPLGcRHQS84YAujI4/ieeR94Tdw7iDN8UfAPyoxNYnfvSt
IXgCYGuOlA9Bi5HdoUJniUHw5Z9iWQSnYFH/kS7Npp5qrKjXNZIzHP5Hh03UQzG6jwjH+Cppy6kw
aGzjqYVwpThw8GoLnOrZypL2+H/ZO5PtuJHsDL+Kj/eoAwQQGBbe5JycRVKkqA0OJZYwzwgggKf3
F6lyd1W53eXedy/UNSWJBAIR9/73Hx4ayk4ALJkxXrzUIkXpe6CNQMqY/E/YJaw8kcmjMlzE7DxP
zhrBQsX/SWW0Gy6m9M/IYDieR1C13WKqR7g18p3umS/FK8lvKsDUPkhs1Y+5+aupX1pQr5zq0y4m
+U5AQbRndjJ8tCWnbRcl3VteVFS/OhuWx0uhsAJdAIrlpf8Olyu8wV+IR9txMVqE+YfnlgH3ggyW
c9NZ9p2d8krDwLDvUPgVzQ3LiGcnzNXWTcfBMzT9CRmifrRxB8GOtiFnVDpF+wbjnNN8KQShyzFx
BO/+sALBEGOGLX439Fz5xGdIUWzmRd90Vl8zIjYFjjKlSrHm48fP5sc1pc+SR3m1w78Q1Nizii5n
kOwrD+n1Et6QbOO9pwHZ80eOHS6wFRpxi5lF5/u2cuJvpUV296a+vEIOMIs+TOTiUgZx8oy7fv4U
ejPm8NHAM2rjkOKOv40SE2dGuhF7G1Qf91ykFUGKi0NhYPvu2edJ39WDG5z5Os21iwXII/lby7LB
VYurhRVlMqM5cUezPGVdOnc2QCaGV57iJ+cT5apHEJ26befESk9VGtMDOj5Eq41K1xBROP+7wYKL
BYyZGfdsdMLohUlR8JwXgEv7sbOzI9x71kiZlvI9rWbuKUZrfP/LJlCUrn7E9ZG7grg8uvEh652Z
MPDC+ebXV/MYbnPz1uO33L7lDtgSGUL9iXK/O3Wxy1PNBNkLJQc592HmCUHEiV9IBdAPGuXQex8S
oVrYZVXtRbai708kb3zf4/CKwIiViCbaGa7njC1AOtToe6cv2XwYwCTDQ6RjMZ/DxjygvINhfxBN
3J2q3olesnHVEdTYFWHwivsBNgGhogYSZJI94Xop32E1Oc/CCukBkNxzNOnQeZ4hMUK8EohxUI/k
EdYEWYSdQtLyonfY2jxcviEnETXy4LMDkaabHS8N7zobMyLH5RVNaFGhThU4fNDSPquOf8i0gccC
Bw5nIcLGyHg1q/NybC4rfMZdS7bB2Q1TvjtWztFNLQBFcyWqXa8UnYy5az0ea9Eun51y3fXmclKf
b1GQU/HeKmRbREUn0U1Z1LxW6+LGu8BdETYPpRPCC0/YjrKCl0t4ULaxpuslACdLHukAurFHEqGx
E5inoDstGZ6bexmpUj7qfq57THC8Yt1aKFPePW12Fv7r6AUrf9rWUnnnAi17s2f0OZdXFfQ3hNUq
Fd0TBq4zSyQuuNFQL527LL/sfVqA+jeJY8Ke2ykxLTn+DysyNNbE5Qb83ItM4z7lgn3BbKx9EnDi
XNYuohOONbgS5K8H2fKt5xj6dFmfnlDxMQcIOE41cbm3gQpZIuRbsqBkMV0Rt0Iuy88FUc1V+KMl
kXzaVv3Un7CCIBN+aeV74oOlXFaFD5lk3RSAzXd4j/Iid4iisErjJhSDhVOCX9cOBG5ZsxMta0EM
cycAIUj/zNZNZr6QNWNcw6AI5Xnvzfy7hUKo39F7OneOx1dgyeHIkPrNvHNKwve2AebxjyIQrnto
WhaNyht2eyhp98zZV0QsK4vathzstMaZV+WyA+L/WFS4xwfc7DG2zPGNzpEZQjDz2pgDCBFSgvEN
Zn0jmwLsDlRnnRVGbFfKXG2uRl4zt1v4vUm76McKZbEJnCfQJtILhZ+8xGksxImQ6emNFqYcPZFW
PbXQ+jQ5YaZPI8PF9N4ZkAuea7bRu94mbommEb4/J3/DarexxeqfR6koQrCiil5s5DLHGn0b3zeI
5gdPieBJhbq6x+fse2rF1raI8uEkyTDfBEg3ruciyX8k0IiYuXYxMxdaaqatLi+w5njM0bsjospm
SHVAnhEVyuK/IGXkPmfkrgDSz6s+MgxxD+gWlmmTdA3yCPQ9SOXb/JYsZ3iFnJqw/l2hT7XT1gwB
2rbGCAn8OtIl9YIvNJshRWa86Qcxhnuth9G+6szmf5XHCUAkMQzUVMpD9yXKujwTpgwKA8qGB1kZ
z9YTEcw8nr5q+bOLHG6SK1f9AAJIhIg7M5TozebfTdQ4+Lzrxy4N9WORjFR4uiPAtJt5Z0yjXGAu
dD27Ea9qhKibyUXP5ZFcCtgksMDYMcHmSvXlMIlT9u2V3PDi14Yak9MlaiFAmjPcsZAWIWVjBV0a
w8RO6paUlZypXz+ypzVEUMbX4Gn9KUib6CaLEu88t5Fzl2gZkdw9Dh+oOMKd7xaYUbGcsERAlKTx
4OZwU1XCbsVQUjybCcb2sm9GecHmyMDM3S9dzTtRmnqzjaPwpkJ+Vu3iFvhqRgP3hkvmvGnQsb33
Ha/QWLJ4stgqrqxGMk4wO/O6osPY0tulJyHT7Fdv8u3hWraKN260bAF/qIturJ8VRkf1YHEyV3Co
vDMcJTs407Dp8YTXmdqESvXHZiTbuzRcPXqVUb7bxeo8Q2EAskOamm3BebglQW5xbMSxoJOofA4W
HwPLZ8w+/d3aBe4Z1i7vw5qY7eBSMku7+oEhvsafp67sA7SDINz7yygO/Ob0Oe0JXdKpv96kGDx9
blVSQDSAWLBn0DhiYFcKFUB2JboVdX9rPZCi0eDxukZ1uHd7prsikdZ31bryI4/U+mtJVfmjIbaH
cnsuUf/joHzttIONnnVojiXgyhePy+13Ko5LmOcdobr7rtHdlcRm6w7iMdGguZ+9wmFNnphJT3qr
KsbFxSCNEbTE68Nt488pudHfm27hJ8ma7B8q5TpKHtbaomMt7WR2thiSYnvXR5P/dkFn/j3h+YsJ
j3AR3P8OyPpfE567psdTefveN2VWv/9+yvPbR/+HxyV/IbCFxLOQKDv0IGbI8NuUJ/R+cYUheIHQ
wRn0jFj/Ny6X6/8C4gooJEFfBR/jU79xuVz3F/5TikyBj7rtRPJf4nLBb/oDGoa4BrjIBTcCSQcL
A1v9I0wYFHgKM9zJTxqnCUyBIuPBtw4JZ4uYeij5+KbaDad+kPpnbALYnmqBVI6ROXrxrZhxQj64
q66KfSObpEMt0ThzTy3CWwhIRDNUZUwVkM54Z2xSnDuGut559BTt2iIgQpQtG8ZPaHnO4VRuLpsS
IpvwJkJ1/0bl3L619krBPpEw3G5gf4Q3Tso0Gv9AToSosuptU1NobFQDb/QomCj1+6GwzEfcmEO8
QMbwILoxelGQ3MVmbk2nOg5s/5d9tsoc/djnwj2bAotDsNVBf5+IumhwrOyb8MqPAnrq0JRp9JRw
Nkxj5tQJZWDrUVIuZDyobaHM/t9G5qwXIulPtilkQbble2AOuIZEm5M7pe7ndaZlr13Tvbk23YVf
0fokAthpc2ltc/I/MgbUGeUFAALJWqhsho+8z7gDlzFZZjpHaBoUuto17Zyn2UMvUNGS8DnYHFwA
lC+ulnxtzkE3MT2ugciU6zOi8CPNt/YKfmdYuO1bmdt896iUABhqtl3KtKy6rgnWu3MLdPCYGVGg
zJm+zeNsOrtNhPIuC/hMYJn76Wtz0FW6ogVhXfNPfj5QNqmi36EUjl6EMk8Y7o5+4JEOwxe6UbrP
+TI10gUcrh1uaUX2yaoEX6G5oOT4OvGzwqGkrpWl4r7MucU1ptrCkHRePEtuAytIGMeA5k6n1pAa
Xnt/8NwDE0yrwd5o/ZHGBmCzpzp6Wcr5cVwHeViwhvSoqmmnVjHknwI4ux62ahQDzK7osT0WoLEc
ZdVWLPRC0zgeMCTlJxGSwZ8BLSNFvDmsL01Jylge9to4sRooXnmykTtSnEWm7WOsTMtcBgFtEHJ4
Fp8lDG43CV69YG7HD8xpgP6w53Lu0rnjJUSjygNuWqJzkNLQLAGlUj9d1bk5K4uopEOYWKLAzbyW
Nw36Tu8UoOU4W/lEHbTMLtedrYpqqDLdiUsJQic+Q1HdxI5ilKON60WNJV2ymcw6WSLGoco8otAd
Oculat9CZ+CHXRqGSApwSVPALxNAQetR/fTYcr1clnBmUSMtBUh4Y172C7wRm1nI7BrYZiai6kEn
vApIL2F8p7npN32PmvzSQ48U6e62LUMWzKUUL1GWos+9YFOmOsFngpt3Ga5dMIDMybq3S83WyZZp
I4gX7QYWCC8W4Aa+lUOeNvS1SYWPgEGjLq3iCk3tSDT1PEEEoysObLD5bDCdkFGI8T4AbeKOZwBV
DmbuT2ygp0lQKi42otkNDEj3fCnZiG6MbtbO5xGOFzC2aZkAYcsRAiCrYEhd0hkmnCCsfljYT5MV
J/OyDU6+7O2DXebRjey0tXPnFBWBJrs1o/JG8XZYByqXfcRLAcW2r7ggjGVpJUQzp4/LoNtbTD6M
+XYHBLHwLhemegS4BcSonJKf40F4O6O4JrlxZLJum5nKSO3GHaw8/UhWBv+RwLbzrbDp+SN4ZEdM
H8Rz4LLm/QIDLywb8n59GiJSME5asUW6K19YFwUryorQaO9KYTnPsQ1Ef5U0gaTvqSuqdnRX2fEy
I1EeIeXbyfRXpWmyh0ywNTvxwpqKGQ2Bl/orj7UfQFBsVNLZVtcG5VF0GbnEeHMHM5SmC1kZ68UZ
xmjf1KxS0gF5Iy71YYa16nNFrDljj6o1gurIrJzAKZvlyst7fryAH/NBGAA1bipZ3RG/wjVrr8cp
Lb/2Wjpb5RgJ5WXNM2fhQ0zkuUrKUP5UgQ+QaPBCyaSS73kBPKfZ6cZPEybNGtPCgf3tMjcsU9es
x2gxeFgHaoTDKg/y55aWDw6F+M+pqYzDXp3zcEDXjWhg7lF1Wg5RjbxdZUm3tlUzt5fA08Pljaum
0Hsx2c843XayTw+XnbVpUsfHcTDsXpzMreuXOUmW4lWiy8y2pWd2KWeaUeCl1NyRQSpz1VWfnFSZ
OF8CDFMdnfuWOOBN2NnmcMZRGWdEM92cVwOAIfriDQ7xhHc2Ok1rJ0Xbni4nth+3ot9OFCXEJmlg
eAJZrtF1RXIfs5sg1nQ7cCPLT2uOns/OygAwbLSSlws8W4+y4hHVtkEHFGV9wzvZ71K2mIZkVIHe
0u16/6OpqxeQjv4KnYuipVvCWVOHuP0zQAzOuuYgGvy6fGYK1l5zxoQPaPLsmHd3cvGTdYFxwazv
pM3cb1DEa01hkn7Ogk4CUNXx1458A0swFxmYKW37MSDPBFveeaMqp7Lm0zgu5yFVLc1JBJ3tATeU
ZosJzysOK4cWRuXB8oPooSVfIK+Cx1gw73xd/LK1OCcwvYnPWJtU7KpEtRBWSifj2krsWoIUdsIX
a00Q84jc3e+8fIv7T3VykM4zo/Bacie8wj0UtZiiTYDhNlYU85XM06LYIuSj6xY1bEuSr5YyOEWc
xv02GRTSRhGk0fXoeut9qMfgagDH/RRkGkmuttoR+yTns+dMuGxipnefrUV4FYgYtNHxTD5p2OyT
MG+x9mm1wK8/UNe9npAkgt2RXG1J/V56Tf55CarPXh505U3ZDd6nrkix/h2HOdx66JIO4eROP4al
j76lIT6qw4x/48oi23cyyHZhv/SHBX/Kkz11025hQr2vwlanW4K1CwQzQ34b9ilTK+6X/5GPYX1Y
FdJl7O9sxtbz5yjCkrPAg/oYxPPXCR2UzPLgGwaJy2MqlxowiPACtwjyjRhl/2nAOI3yp/b3Ulf6
O/DgM9wFOP9IYG/DLF0/4dUtt02gqkOzWN4xjiZozVHm7ZNueO4iBQm896mM9kPVNbfjGrNFFYAU
kqHNPqFuuFIgqFcCx5aTjJrhXETKu2lcHEu5afV+gt/9pH34srrrQnIZVqRT7FjIDqriAU05lOzw
yloL555DALMLb6oPSWj55xJLmk9J427d2q1Pwhr6I2JHatalnXCZjNRJEquAZedivQ1oG3ZQCKPb
NZefVFaJHXbc9mPR5+ENM9bxs9DCulmqtsSFKgz43Ezt+m2cCEXcxYiFrkZdd5gnjs2X3LgcYmeM
txfrWxTPoo/DUzC7pGPjCbTl5A0wePUOKpB4izRFdZ7tIHi3iuqLtroCd+GghMjf98PBClg2jC1n
e7Pg2Xq0Y2akMixgSJdZslth3x/jJB3PUy0/2jTx9gI79K3T2qXZrZzzkvfue9zbuIwhQdNfII7t
qa57KsHMrpnf2AXYPHaY4H9MppK4r/ZQwLONlYkAQZV2jxVjwt0gYKTKuXTmG1T7MK1bV9Hfs5Gg
2u52o7Qfp7koHfw9yx5jpKBDdfWYxQ5or5NXXnkK1mFKPtj8k0Oai45gY6fdxRjrEh+ags6BDrrx
cfRTi42pz/xTiEP2iwVrk7mmz0gSmwqH6MIWc6A87faB3zckGPBeZO44v7ToBs8rBvObqF+KA1ZQ
6x7Ta/42DzJgs9L+PCc6ZIm7VeNZVxn6BKx0ClVhZQLxLDGTtrt0GodXC8Mj6CvhrV/Uw5bDK36q
lLC/RPPgE49C74KYv2PA/Tr4rbJBcfxovLI6ZxXqxK4Vofx3AckQ91pUTgmNGwq2MZqpZpFnbDQY
WPgWdyUzN5J1zEjUmhe8vTfS6VeYvIw5Vsn0yrPsTTLg/pRs0akr9y1MK05doYAWt2EWukjy5lhW
153d888hca94HcoKPHfq8TnaS0UNmvYp9Vo9DxQivom/3WZdWy5XtmFiXYZ81KLltuoMwA/PvP0L
At8fqYuX1tkwSSDxoQuhjf4TRQppRJm1Y5YzoYwAoUk7dfXr6q1q+OLBV+gOjFypRpoakrS/ITr2
r/hgxhjwd1SWyxWEEAno4Y1zoPtnotKc+k6zijE5SQb5ZlZu8jBV5MTiDjunNKHYjNtj5mZpcj22
8VrvW3+I75J6BHGD3HWHdIKq8ndAyMNPysl/1Kp6aDIimf/rP//BbTHYorQp21EA/dmysnZV3KS5
l5x+EuQ0p/9eZw016QWiHImprHaqWimOrClpfyJW/2fG3J94T5d7wq8nIzKEHMrN+ROhqIY+gtM0
YlC5MAE+4ZCzwLYeMDHMeSDpIjHPceEPPhdBbJ0dU37XHm7tmPZ3rbj3/GUqCHMhCio9EQTbn9ou
qfMflxnrTDRt/Be36x88RIm7pwywa7Bt7DTMQ/4dcWeKEshmiBVOdTxh7BUtWg3b1C8MRCwj2W2B
/uu9r4fuHSnv8tiNYBVdSi+fNbp/rFC//vMH6BjM5+9UInMLfWogDwayF7gOx/Afr8iSGEQxNkhP
wOWUjRfW2GXuOQDxDIx1Tft7IRlAMwWKNXh6jSNieXQwGIZCBvGTHow7+88vzP1HF+bD08CZ1YHG
dXn2v7tVwWS3CMS69NT6CRUqTHfynYj4QAesqYrcoX5q0xLkGcYCO4aGd1BcTZ6YHpU3kU8CBYoJ
ib3QLaNNoy4mWCg7WhlNVOKRcHrIEqwLytiQV3uD9dSRzZttQZSiNGVaom5JThk/fjalaDX0o1oN
CkBuEnO/OIMjMOWMHEwd936hJtbM6/EjkkFLB/TPb4fJhvzzcwpMYLADbuD5xLP+8TmljgXhawqs
o5tK9kDRrHV6FZJezZrRXP2FYrGIcLKearECnugq5bIWEl6edORztxIX+s5Wrla5hcXAX3Kz+FMH
5ZLsL/CQK1rzsPsclAZXpiQ7NVixVVAUmDbuYZ72p3Wp+O0ELAPe+MWCUAPH4N/yFv+NRP8VEs3p
whb2NwXm/0Ki7/GQ/wP+/PMDv+HPof0LZO8I4QDRiwYtBtX+O/4cwgJn58E5miPk91pi5xcQYcEm
6mB1gAiXF/F/8OfwF9BimyXnCuo5QjD/FamB82f4OYD8HyJORWWD2AEU/I9LmKldQpSQlOdJ2228
E/lakBvTxlc4ME1bd5HDK7RMAoR6eh4m9fFVWI4wpgZbf5Y1wLDn58Or7dbDa6Jtsf/dnfx/HGVc
nYC7J7lAYH3kCX+8ukiFfYyCxzvnk9e8yxSeERTD+qa+hBh1yOiPUWtP26FtiFz657+b8/tPr3fo
ujLkxcb+CoLaZT7w+4MBrT7QuMo6fCHjLxVMEHAAlUW3RdQ3PraZMrhBhlv73CY/uNZelH12wIe/
6rVePwI10Eq1sBeukhL7icJX5XEse1Xs+67xP0GMxBqIIBZ5ZpQ53jit2x48u/U2a68ggugKFRaM
1uo+FYuN8QyU960dUh1uZhwydkqtxLyFKrVQVUFrZt/zxRtyM6RuQG4btj34WwM5jIxQ1GNaDzWd
FJGjCJ/csDgkXRSlmFASve5mnv1qIVLbw1d8VmRaQDFaO7adwG/rOxz9ya1LTcXZN+50WtiOSaBb
3Q2hh2qBbzZP3Qb5XbqFpQ7TUujlS032hdxYQ+TcyDmPMVldxlf4IsaZyi7pOtDYmewaGVKPu8Vy
mNPSx79YZDTaAi0dAoDu0bR5nyAAZs4ux4rhrSTulHousPtdCFyynxWOSofJ1bhqZrxKjxqNo0aM
1fklEsN0fHZUk+7rMZjVGbJ5mewYnoyPGtf2dOu484BJpu/YB2CrmKS8eASG30gf/GfvJat7jXgW
oCNJMrLK8RhVG6A4j8cK8/AkJyGIAPEo3WcpvwT5EuJw6NcPRd1rDCrhTsCH4+DyejwRSSXQzgFd
LvzNcZbMK4R1BAZNPrpUTIfCzjAYmyYYs+hi8T2pHlexTC7cH5VfrXmY70I5BpC8xva0Vva6j8p2
hN+CXe5hpARdCS8XVO8AWHrcTl09HPGGdq5jKyTqInTiF4yP6SLm1EQvBDL91YMoBdEX8Ssk/qD6
lZOuaDZi7SDzyqyujOa1I9N2WqHX+EHv5zvevac0sXL3Dia2kthAkQQ+Pzl9lekWXmPdTNuYkUiy
zXWMLjvESeujzjmYMebq86Owm/kDOLRyNhNcMpJ12roFzSBcss/eEROX7SmqOQPvhwE79VWtLtbJ
bj598TVxDTeLFM37armEjMQIL3reis4av6OpyctdH40dStKx8bL9qPra2pP9u9xOiwPdYbCD0dmr
Cc3IEymWy3JCsAxxwYprgwnWPXzKnnT69isDAEyr0NyasJVFQhlK5sI+rQBBHAVjfdOnc9buOkCs
dwbYcAyouVjqGpIIuHvxiITCbIbgc9jAZPU9GaKE6CiIgdhtRfy23ny3JY0l6YmrM4PBDLGpjbzh
dcz8HKurbOLqdYLHA/NqshGbuQVKkM3bjBMdEw05ATWkMy/yfgCIsmDNa/XNzntl30JLkKRvxeD9
0ADb5h1QN5I7cMX1cNnKI745yA6Yy37MjUi/sMbpTmdifSkHyEDES87uWgxHeGkxBC1OAmd5l1AH
7PYqnDKb/yuSKMJwmSyZxEOE66zz9KVOdJkNBFnJ+h1n8Iql06/DddOv/l03OFwxPWpjHWZFz7bB
Kas9driu3TMDmjRjAUh2xlVXA5Mk9AFNw4uVxWF5D9uoq7bMFxu5g98ynZFVwge3pzGtbioLBSpb
Iq7LG4Ff2xncOpzuvA6fMRoNGatdPfTBV/CAecFNrcehu0xWdP1N6C82NEP8iTdpF8xvjWM1d6m/
oBgN/bzZxKEN5QOAZl/MQ/NtcMbPrp79M8TAXB4d+u5Pyi/dcmfhhzodQ6BftM4QPAADG6I5PZnH
B4fkh9vUnWLwHQufwrScwUuBWX1GV0p+xzKToK/JddJDMxf7XDS4Z5WO1DdemTfXGB6mNyqA1LkZ
O4AI3YWtRL3fO9euVRJbBkSE7dkQW88F58zKV46WnRd10P2drgrE1pcDQmoGszjpLmNQL8d6dvHA
diYfVjn7OFY4ifQwqGXDHyp3eL2co/8uHP+icHTpfam2/u/C8flX/T78vnL87RO/VY6R+4u0DcuA
aA8cr9Do/K1yhLXyiw8vIUA+g6Y8NMjH35kLHrZYEOqQqNoe6Tl/qxyF/AVUAKsTGA/hT++af8WI
i3rzj/URc3oJ6GJUlFyQy+/6Y3Vmj5Y14Qdhn2eOutfJ8oLNUC7fQy3Ku5XeaJ9aDtFqVVM8BnN4
S1fKPj7l3VPbWE8gS8OVWnyIOXjZ3GIMYJ2X2PXj49Tk6QNEdetdBcb+w2/s7uSFcZBuKBMhzNbA
m+4nz8sKUSFjL53gvDp9KO4ib7WbzwNQM84ARAA37pGAoLa9DdueScLWZgxNCF0RTWOFB3hc5B54
XmIH0HSZjXWfy5BZCJ0s4zPnKo20j+pExNG4D1KbtKUU1lSLiQGxkmDxuFTa9kaDXzIChG7sXAXN
Il68JRm6YrM2ToNDtUeEwTEUwSLPqNYlPgvFkgX5c4yiQk0AssXU7VLa+ve8jsMPw/iC/iEG0AZs
BgmfBI8DirSfqMqw6Ry5hOFY6EZcw1wxpvvo4a/j3Fmn7Txy8BzglOfTfiV5LUTVkxPUhVBEk5+C
l07tjrgm6HA/I258WyYMdYD60lM2ZE8JZy8PS+W3naibUy7ml7zJ3GM+ziTVVVFywmScYqarkvQ1
0xkj2YXAOEJ+bhuvv05npV4x5a63eJU9uJVOacqnqN1Mif+dxPl506v5DRB8YJQXbQvtnuG9QuQe
YXJGTn4Vht43KJX93iVF6GkN1bBhJF4dFbeUMTB+0AFOD0OQBodQ1EfUsjjtZy9+KSCBZeP1OjT4
uBQkirKXbys1vjXVAIO3qU9kGbQ70Imdxp17Myytf922tsNEan1Ik6qBElu8GEIK5m9wfwmc/BUO
pn+LLjd+mKPGR4TMGRsp6vIBMnKBUujoTR5TONwMRO76u2mCPAZbnsIZW9MbuP/9bTjOYh9genQO
mizDh2WVG2Ul6XYFDPuWKTEdq0lm33CL11e6X5Z920nrEbaqt6nz5FcKqeZeWuOTHDP9VFdLeWRQ
RWpC1mYnxEGwbTICUClmgNTwfD+MWAKd2RfSQw9Ie8CPlpSs1IqOkz/DjGQcMKZjs4vZOzZFojIc
QXT2rXEZok0Sj2zANoi2djXsQFJx0ahxmgGa8DfSnkq8NwY4IEI/O7DgNoghXiB/nNe1xgJoaHHe
Ga1XIvxs0h51fpV2knKn9bIfrpL9VywgSOYeGWBBv0bE0vneRi12cVNNhbr2/ZE3XvVht2NOZv1o
Rr92NxMMLUkSVUgiZZ9P68LMXFvYQNjqEWL7HDyVKAIeiHWpiCSN++yuDYV/cPH83psQkwETC5U/
D341bkcw6eQIUVFc1QoruO3ijvw2FhZYIxmL3xXsfpiP0/SAmRtpkhPLIommkhpW6+Wja9lU90ng
LVdUL0x9Ruz9o+PI0sL1ZvFtvcXHRJreax5/OBBHEObMcXvwtVLpD/xGobWg8ezoBuyune8wShze
SOSioNukXkpvPVX2dVpH1XHO0IqlnSWOtiB7uyvmc7DkBFukDbuEnsW2sRNrL13MBPHTgFLTdu4+
jlaSGxOcm0S4ftFgEi9B1hJamluYtBSvYs1sMhwKkjy68QrXeu8ut4n0hHeZX9dW9kGyar/LRJu9
ILCleqC/zW5Fv0yEyVCH71anch66Kv7claIIYXm60U3rlc2VE40HeG3TDXKP9tFzI+up8IbgXVQy
2yUFplFrFUGPVAkZgJtZC7GPIQ8clnIhGDPG0GuMx2GHgcx4Vw5ps+fn0Kta9nLszVtrzOYZBzJC
jpHz7i1CFfAkmR7Ib8zgXgyn2bFTHDhG4ma7cGWoE/v1J2qcNwzq5cmbquh7L4ZPgfbSeTMUtLBu
OEJ8yit6UVLnhTudPaQFu0I5Lh2X044/4sbz9rk1WtcLPRzzU+XsahuVUNtoCtskTA6IZtkPwuUu
m8PifrXs6RaVRQ4WqYJdVjOu1QNZ7RP86P3oieSYRp7e2DO82ygnHKZ1+uNiJT178HgbKXat1UU6
E+F8CelB1+eRfOaNP/dykzjzowpJhy7CBp6fV+GprJro1GmI30sHb4D85S2tHJRyP6q+L22DhpQ+
aascCyucgfCIvGoga0WhGJ6jLMeAKywWzAzLaDeM3RmDYeBuq/2hu+BzlQXNfo1mdbCHFrLXgr+0
5XnNPq11elCq0lcokD7A6W9LcguuHVzBNusMVF6KoL4XVCY3gADNvrYX4giz0T6vWAmcLJT5m64F
osAAF8eFhJGkFfKdFfJUqveC/a7zv66rzbw1NIEBxfhVoPuD7ozqzcGbF/U7ZXyL0PuGNTAch8wj
zqUoflCJRwfdrl+Tlp9arBF7Wb4QU4u3IxkTEwNTDn4yoFvGmHY59g8xSohtOjnD3eyFE4e7aDe+
ndAGyB9t1P3qjVl5KCUFw6S914ruENujoXspQ37U2ntwLJUef/SQa7b5kBc70rSrTTDM6QMUy/xT
BFH9bIdivZmKkdsQFF9VFds7NtOGXTubXjGz48AYXRPXW2+nhJFmrkP2dT8rv4FTCLAUxGLKq/wD
WiniKCOrPgz5Wt0IVJT7cSEHcXKXb0Mak4UMDZaEA65hhpWwt6MufBlssT4UaAu4oSuyv00aKF1z
w1oufxqL/I3Xvhhvx7kOn7tA8lnXXp5AoM7YOc9bq4zQPKKufJBjnL8Fuf8kfX/eNmVy54mGNAQM
RZHXpXm7pwnhRpNZ4X2OZDGjEqWBW1ASeGvsC2OGlvCkJ7hEawd0lUGvcbZJIz4kYeRyt/CcN6J1
mnukgePJXjVBnFqGX+disN9ocL/nbTzer7ZrYU2OmvqUt6N7Lyt/2jtrTlYk6Nk4bWSK+hqWBolX
UrIi7OoR8o98ZBA62Ft2TYsSQ7RiK72h/DH0bohad8gTnikmKWYm3vvHtnUkr0wNmnDqhwiTbEhI
/g7NyVOLws0Qvm/wZsy/YERuf8Mu+qqcmTXv8iZNtl3ifpT+IJ9qdAHfHTQKSIaYHxTMvpU+tya7
Cm1/mmPvKhf93SZYekeM7vC0zj1oI5vnLYxLYoFr/2H162vyqkeCjDgO9Mmx1pzl7E/BR4z98jYV
Q3AfjTJ7lW3vkeOTyV1fzeVeZm4LiYXw0l3fBdWeCPbmsXc9wmSI6RjuIHvCFrLjhrTOETr+bkXG
hmZPD0SbhFl5hOmTH+JgJokqgCnScl3HsfetI8FZcXXsgjJ7ZTcrXjni1Jdy1vbTf7N3HluSG9mW
/ZX+AXDBoDF1AK5D65xgpYRWZtBf3xvBx+4i6z12VY9rlhSZke4ON7vinH2KvI+POnvxk25PVLxx
55y7ekSrkWkqJhwKRuprYuBguYzawoRpTVETocFsIH3R/RJg6J+NjmiktJrJap6tmnyiMdEjwmDl
A2a4/k331uGH3U7jkUxd/9LkeX9nJal8aUxbEp+uGhz2ZueERbV5Z6mu1lcfsF2T0z4oYlwEJ2xA
nwSEcPVbk1VU2S5jlOV8Hy4kwOHi8+LSeZlib3XeE+SAa4i9mpvVGyyfL6IkfYQVFlNRq7CcW5wh
6cfoTmhH0Ks8lWsNgEUhT74p6zn7iCu73iPUgHxXrXN5ItVIJ5syT7ydhfSXsF+8W286AToPI//r
ca44XmXlPzEVrinCuuFbXdVNqKVuvnf6NbnImpK0rEcSoPtqrJ6JPU93pu4ah8mrimuOX2QPZA6v
YtKVQautpdrZsrX3k6inh9KyJU6GNa52+ZgVaLrFcK3qdUBSmZMS7M7JvdGa8fLoubls7uYEcW3o
M93vHGI/2VdQLFRtuunq0CwYRqt+UG5m3pCwousm6wmVilMgCxyWxnOlOuZ+CqlsAk6+XsrZwk+r
chGVa4vJ21Qp5+jswY5vlGMe+xS+HuLQagjXKUGkKQu+i98gJsWhjpknuWbjhsXnEZZ5xPh0Ch0I
FtjJUWFx+gB3vI691h4HRs+Pc4eGrGJGSCC3Q6BXT1xTN8n2JHkmQ5yG2bXNwTzGeE9+VbKxvut1
ARReZoxssUO2z6rw4+wDSvYQVEwGERqRZO+pdd0A8573EzFecnQgxSMc6uGudGQtva75pEcZ6ZxW
5COm3itDrV/BtGABxZG3K+mPG5dEK9hHw3lFFk+gfNa+p7NVPU6TsM/Eek6BUVltaKeCibRIK+xl
hSJYVWcNoXfbdK5gISDBNkMj6KoQWb31QrY2UTfz7MMaEHmUcNdRnHcL3mZJCHXpnrS2HsOGxv2x
TzJ/L2GjfLXBtR3xabdkBHIylYidWeY26SFLzDGUDe4BMyPxDJdgOn0rfW08lIZ1Z8J5+KHX8g7T
IbL0HuNOaxjLkXiYjlJqSK4FLe2MpcGaIp6bbt+C+Yg6SGu4+IF1o9/J0miKKzS2Jdd4PGvFF0VN
D9XPrY5aFpuhhmwDz6ZTezsWTwQR69rC7HJz18VWtcN9pt315ro8tlN6HOaivJmRHzDRqk1JBa6V
mCDT9GdLuOJNHGcZB22XIBhhvl8QpDSTZxwsGIcDlh7A5op+5NKZloe01/3bcU6YyBFncCycDBRm
iepHV01zznRx73nM+ZRSBDoNbfJVuXUe1kTdAHIQnXdbaB2giQoVlChjUBSlb358Ri6ydGB9W2Vp
9aG16qMz3YLZr3ewMFTpCM3HH/rMxepBxD4tWEN4/4Yh2402ob0zfgcs5WTy5W7CCmotv5LPkkYj
nxYCxPkdmfolTaBxrh1z9/Jd5eP2vA16E0HNZLyPLzGC1U7UV+ZDKc0w2Bdqhv4IXTSgZhbI42rc
8ZFkOE6y3txdyZiqeVqUexCkGCKqt7Ir5qvinvmDroeDNQ9eNLKGu1U99TaqbyPstvEPwYTtye8w
aTMeJvEq9/SfU02LRtz1eKysfggnrTMeSJdjItBKgr7n/uwS3bbT2USd2YiGaboQNdc6HRcwtjj2
IuPDWqQJmtvuG/0apdhSZ0w817w61UM7wlMndvpt7BmpM++5MVGMvFJKPRP03QUuotJL6phT0M0r
hWOTsn1bYTKgPZNhPQ5ffNHdTALWClqy11rjyGP3aO1bBzH5RODnWzqLCuSBrEOQ+WOAR9d+XpvC
hj9fGBdgRVf8YR996xI5otIn6YhfAJ6o/xaqozpp2aA0xoeZivJkjrX1Q6FrI0dWmozoq9eZZfGv
tq20dZ/UntPvmHpQfM/twErPqR69pYfQ2SS5CPvWi7+MOrSA3TyOICb9ZXpEYLs2u9KLY8ZO/TTt
bYXdjuK/EvQ4s30oBtN/RF1k9yjt7Aae+hi7OANl2hMXyHfA0Qt5NsjSmNaMXdqSxCEfVUu4YG63
dyNQB8w3BZ4OYy0ysUM2W6Km9EqhIpJs2lssV96JX/CfMCH+MhLj0cobDg9knWe2tcV5sblcWb59
Jxp9ALSrFQiUYBnsXBcFg13O5zVzkdXq4lVyJTENJy19MLZZYFsDefI3o6Bwxu07QZWXCftg2FTC
iTI4EpxZjtMxb4ajO3ZfEm89zzzwAVIx/VQk2k3sK2qd0u6ivHPPrRj7PVIUN3ILpzy3NuO/ztdV
ANWxC6hMjSC2OvJvxgdMQD/0KuOJjxc78uf6obO2JJdqcU814eWYcPr0QO/CAJHEzTtcxW8ZKt4L
Dmbg9yR0BklpggPV2wQpZCWOM/KeUNqDOtV9ojO56BuET+gtp9h/GDSdMVw8ZUHaLF+KRDA56xdz
7xYS+WdvfoP3Jp4mj5hyZ14mGeRDM/20lTs+cfYZO7iH7Mf0bjhLWL6IafJAxBruF+lpzFmyzIik
XhRH36lvcKwrrJamNYRGNpHK6Caicne5nhbnDYMs/LVB3ru0XyHxNx/gGc2N5byu3wsjRewrlkL7
2jiVvHP1kixRLjyS4Vx3RmuZy6sLuTOAG5ADo8uSs9SsJDKBs3yjzuKrlbTV1ywX3l0zmaTC9enw
XcucX4kUC/r3VFPnjjH0wzpbMbJid6qDNtOnF2+2h3vDSK31Vs5egy/NrZoDU9AKbWZvtnBUfWcv
GhbDyGKyOWyNjG1eti7tPmsNos30WLsVrMvGwOYyOBIb8Lwk9gsVgv3UQZxmSQ65ie/BEjlSCZor
73XaUDbsuY2nBBNJgLvkziPF8Gs1Y1VBBuwFKMyMLCxp0rXLZFDUXMua0WpHjPSFGqKf9wkK0wD/
sDOguuf82Tm93uaHJJ5I0MF9gQiYWRg1TeWIXU1zQ3k3NS3SWqeRr7K1uguaZQ8DFgZaVlg6M74F
B1CwcC58YJv1zdsps/XnkT/ACT0ycd6GAt03X+OYoREDanwC9aJuzKEdri5PDz6LduoPU1dn17Vt
W0wlDHhY2g4JFdMykato9FXPNb9VQpwyH4hT3S+WTNE9FkPeH1sPn0+nzR1Fq0dEwy7RiKi1PHN+
wsAEaLzWixYZ5qJ7fBJQA0tDIdsF68JSPoGCEDJTWx4XbLgF2tgqi1bU4xhIFI33bHBFU4JWbTia
7a+J8jpiRfCwaJT1EAT0c1s4fWi3A/jxLO4e5mQ03vKcCpz9JQf2Km1xr7pNgFx2o/eobMl9ylnW
3JerNr5pVjaczbRjLrM5H2/kovVvRbsRYAiUOhgtxE6aV2U+KEj2jz4J9dVOiti/kBQLdQlq/Rk7
4/iEA55h6GwMfEubmmMVtJVX4x1TaRpmsMT5Uk4WNxbpIRB2TbLw8lsm/D33iS/N8pILY7H3vTPZ
fNJVHsW9THJyQNQ9KSYsW52lNSKTMdSzDlz7nFsclXWZLr9KCAUfsVAUaqBCcNgzYLpNfT9LQORk
3dvg2M1+0rh1k8biMuORCml2skhPVH5otQkSAqPRi4xn9zROeh+1cKyvrahrRWUv9GuzNtMLWoae
de2MiBRNiBU40oo5TnrtoS269hazkAfHRSSRGtf2MCndCswWGPtOk1N/45WV+c70FkcGS+1nnfru
KgEpAPWm+mec6TKl0XBXpflIaGSCop5dRpC0qroZev+7Ngqk4KKKj05q96SmrOLGH/lqoG5Io6wD
2wNr676enZnwTXs8O5q7TjsHurCFHIKHxncD5s3yrJBz3LA8Lq6IWb8ROQLSPF70fe4tX5OlSgNj
w33FXs5YUcQVszK5vGoZ8Wsg5NKoNVYz0njQD+nYKmTRi3HCdcfMpilqUj3JTghTcxYh8hIXpkZD
Lauv8iMr4RnTKqzHRc4Oqg2hhnvPbZgDC8yEYW0bY/k44/QPl5TLJrehOTHPGourBqhtslnfMGMV
VBpNuheFBzWtWW8JEeHf6/GDMuflbkJWuTPG4tVXxruZcFjbWh1llkl6FIlwfo0A009YeExTmoQ4
pvQQPnyzN0RhHSerOlhJ/rh6rOwby7YDf9DhXZD9ZaaZuSvz7g2vTX7vJMMx1owjhVV/GNHFfNFm
1iCGqb2bOqIafaVC3hxuh5ZV/Y5ArK8VjJqHaege2EeXy05vPK52eBS4jUrtjgD2JYh1Iz11tW7A
89N+EFs63DRGTZQK5/8uYw3GoMe33tHQDHD/5+vYtvNJlt1/1tY//5UAFRPVNuvk/3lt/fZT9f/r
NZNJVmd/Mt7/1+/8w3jv/sYeydkkjMI2EDPzh/4hfCQOBY+qh3D2U/ZosCb/r/W1RezK9my4nus7
KMg3MfYfwkf3N0EgCRJtRmosm8mj/DfW1473V+UjokvUk9am/WYZYv5Vy5ws1lSyZktPqsJURUA4
KqeaYcbFxJrJ9d2jtCY6t3o0XQrjKgHUz9ozJDRtOhapZAgZx4OLmMuXT+irKL8Bp7+Sel0y6Od4
M1E1b5Ry8ijIaeuLYC5S+wTI2JX7IR9irEqaNfE99GzkQ6TcsUX0l4I7rJrBToHUw6eC5G5hQ5BU
XvIiaoWTY7S37GgnxzQyvZJjHDO/Io3tZe1HIKkTocLZqJHCi77nIZkacQaSnfHlqxXz4ni7kqHL
d482ntUrvwWrDKvx8cBK/iGL21yFKXFGR2liqlqnpWY0aupvq5TjJWcy/By3lKCLVOkWzeh0TPC2
V15SLUdwjLHMwD3cOy6qll06LdVTkjKENcy5ZUTOf6YeFRfIMC9Nwdwx8frxxrMW1itlH2id3oQJ
GiFkKJnVPxXkTd0zvTcfYsvUmQ9x0wg0jMM2sfO0NfSH2CdxcMSb1DKBcJauZGjEW2iq3gqshswK
Q3NdIv5Myp+iPQIEhcO3GAcxpHd0BiMgm0W3ytCF9Y9cZ2IwgYbGuvYaPCFmb/RfHsbYXVz1Rx/H
54ulljyH1LiKSBsNySRiYVMqVW3zedjDdfWMY5/rH6TcEyXGa4mKuH+N60U/Iyt7WYrFCvxFr79I
xmFnkbburlq8NLQLEhREb4dlniSPysJZFgIuLW9wlnW3ZU2qGe9ylbq7tmqcu2RQDmN9YgKYCo4f
sYyNh6Vr8shOnPm6rO3P3jCZttfL6kRxl0ErmXJ1niG6yNzBueaJ+Vo6BSRB4cThUGvxgzD790Q1
zE56tzilJCIml6nXy/FhBhbWfZVJoohi7oZfTErFg1O19gVRpvlUOFt8mU0MJ0qjzgn6seItm9pK
3mBu+gLnZrjVqPgiY9J/WnX1xZ2mRgXMOjs4+dbAKMLU77BNChVWcvE+MIUOz6s2NFtvWkZOF5Mp
sMIarI66NdgMpZ2G8MuynqYvabI2eigWVo+R0jqFuiOXAu3nYkS2i48R8NuoP4zNWgaFnurXtvNd
FhZiYdzaGveTLT5W5X/octhJ+K6RdCkyaYoyOImWm3bywDiBVWxiOG8YhZ8x9PzUafrRkrllG0n4
zbCccGDcIc2ADOF7WZCnjnFMOHMe+RNQ0TLkvFVddqHQmE6zAGrKw2yl4GYSNRk3ylcsp70Yz3kw
yPajyrR2eJREDfBXUntyLuL7cWB3KruivUEUOoZqdOb9oFP2W2aKwXwduwcDNSkh0jFijcAblvxS
mHpOTpoifnKHOtG+UbYZR67J0APWnIi6tqcyculBBSa3N0sSQrLr10utu9ox6VV6KIjwILTF0PZ2
jMXV15dpX1u4Z5H6Fe8kGS1hlXfThcwZeJpITDaMBMMEhng7LI72A6wLpvoOIwpnSqvAGwuCIbqq
O+cFtUgzDO0B2WMWjKJKbqbRxpA25OsKd1i3T3bvyZsZmRFW6jAdygtSuiSsSiLfdlnSeNGsmdU+
by/OMr8b8Yw0WCrjNK/xGtn8X5fS1psbUZqoWG1Lm+WuazoDKO1gm+6pcEaPk0p2DyZ197Nnowh2
HJhAqc1APViQbh9ijdULjsiiQLqC+teaXYJ4LIG6SI5fiN7IGd0N6Yw4xZd7OJqfkpDbck2WX/AL
adBA3+5TO7FKJqrtgKRSfWed3W3ZKeyDUmfTIRr6cKLALIFHbklI5fCFi8XZT305HuuViODd5ohZ
6d6myYEbmvXfjZrbJnItV10JovH3YyKeEtfxjqaGjCDT3ZboIi8/lC6Bfin574rJ4E5wwUbE6FCA
glE9GoTtnfTFFYhpSbZxJmuONvT6xekRaHNje3vVUocNrvAvc+1mjJHLx9hBieGqxD1Mrc8KAOHF
r4Gd2LY5Y5VWtZy9kxhLgLVGB2hRkEYL6LcL9dm8l+ReaQ2aKYQl1nKTtgkgJh0XeYFJe2PO+aFt
ZOIMYyJGKNpd2IZ05DfO6ofdSCQ2VYv7EanSFUogfc5gpSe5+t88v69OiS1/wPwcoqGYvlWVNUS6
WCj5B64bIdOTJ1VyHKbSDGnTb0cRP/bkfNyalcFIfxjtB/qyai81dZss+eOgK+1hSvP7mff1HM+2
wbexvGXntu5npyAOl1mGreN8VM7eXpUMLfbL9c4ehz5AM7+8YBZDrD/wvj52aFodZNz9goMJ83MT
GdyccmdkM+P9XjcX/NBQMxY9YtS9ko0b++36xLTJ194nxTI9zFzQs1sHSeYyaYfuupsLUZZW5PZC
bFN3wnaKxs3D9VOwrYrSAiQMaDJobGHuDCJ/mC4h1f65fGq+9WHt7ozG0FLk7HJ9M9lmv1WNPp/d
TTc+bArybtEmxOSVOzvbjGc8E0E1cfSXNe/BmKI/35ToouLE9ArN+bpsOnXqufw86v5g4klCx86+
LjtXm6wIv0XkAsXb44lC924M2kFtWni1eN1+8jqxNz+l8lXN8VpAm5So5XCFpXqSoKuLUXHl2wyi
LRRFR2UysvmU4+srvcDUDGw7uN1o9xqrNS+yHdgs9IZsUSEay+B7kMpGnYkod9vOW1KPHGmX0fpa
AMtYFDAhvMNqHJheLsOFaGXtRGuDkwAiGvGTOPb8O2FrTh80/dpl+8KG9dp4BKfR6Q0sHDeLgoIJ
gPMt1/MHL5XdI3Z/3Ay+s2ToM3wbwUIMO458g+P66YAgT2DEDbFIF2/zZpIofd8PY7ZX1+rTQ1Hy
4b+veDT2rJQPJnoLlsefxgsPIS/yoCwO1ObLwMaIRUPLFMO1WaturWXDx1EBsQSsoE+drM3nQdrW
1k7rcRokw2YEQW6GKUQVvR6w9erfObzXyORNugD0+MZ0gbWtC9xtxyeKiLkstgGnLws2Nz1+YXR9
thH0vQMf3HLS6q7uyC0PnCJF9WKnN609tXt/c7hMm9cFogG2F3Iv7Af1aYZRUGEPVu3ICEG5iXtu
s82UtbX8wMuRfvGpuV/wNbiX2Eqx2mT47cBDUJqFcSIS/6bSbeggi/veb9LlZRMxO5ucudyEzcZs
6ycJvFwGKs+dDxM0xBTAs5LHDMkSd4nh35RkIv00CN0Cr5OJr5yn2TmbNAG8z3LeR7LMF2KOKjfe
Y/dLvbDXEeIkfQUyoe7Nx0E0ZmQ7Uw1ZxC0isNb+wZ+JhrOZykMzHKfbRSXTo2Jwi2h0mgNaemPX
wAj4unTT3CEWb6y9yFC9sTpqZdQZYx9Um87IjPsu0pzU2Ruj7v4gMmS+Egay3nrd2j61GIHsgPM8
RzEnkPXUevmeCB2XCwnX/rlhdn/OiFs+Y+0iYYTn9aJ3iUPMUz8Fk942JwNka6St2/bStdpoqV1B
7a+DZUA4HyA7SAuO5qreT05rH6CD1adZpxZvAZg8Yzg14XPLqG+7nFBaZl15Xo23uesaFw6JMeQL
yJfFZSGkwIEQBov4INW6Fo0lgXsLgznMBuPS7dBq8l2XuIBbJixRiRudAqovv6eFY69HIqgmhjuD
82vscZAQe53CdCn9+QYPzmzuJ2k1+//I1v+l/h/fOE33/9z/v/6UVVP3fxKu//57/uj8xW/Ylk36
d5zLm3fx/1oeXfM3C08zLbyFf1jYDj/pj86fmGgGBQZaaKI/LLJl/k/nbxmMEpDB06zjx9Ntkpr+
jc5/czT+g7naINFUkNHK35Afsmnk/6xa9wTpkGAS7KMH/ZL0ytSjPMHz9A/vyb/gXPQcYfIaCRYj
OZt34i/W4HjAXWSS6XgccqC6O65DFthz3HypezDrlYNvqFy7jU6wYqf8+5+9fV7/+BJhHW65VrqH
fcDHC+j85SWmoOtIpPT8Y2L5oF3RYEzoegQ/19aLRwbMzdfEr1qfDhd9pVqX7OeswSVhy+GYIZEf
oLOh6B561nqgf7TuPBRNeqe8fNtxlDG69kXSbzESvBmUGz9W5ASG/x8vwmXOI2wfp7nx15hbXXId
VP3qHwF+GNFMvvS+0qBpsQBaXjoT12csCsBuWrWMgdA/YVSDF8JABBzTE5pz73Bc3jeoNFgEr9kB
v+O6H70CE40/AsgHG/VcZUPPMb72VPQVVvS/fw3/NGLic0DYgMMW9TrCmL+gEBRIjAHEis9lA7JW
6it9GIPiw3Zi//1Pgkf5T584ejMTd4ft2VhC/vxQswlUm7DRP45moh+pnvnwHK87y97sHnQb+Nrf
/7y/fIk+nzCfKZ2FnJyH7J8CgYSCEY048DgmmXzgRFHU4hj0/v6n/DfvnwWc07RZehPo8FeUhC85
LspJ847SgN2Bm+FXa/rZsVDe89//oE9UyD8cCtvrsQ2xzRa3c+GfDoUcmoE/8QwejZW9/OoqI0p9
npll4YNbKsD6aHAc2vamLx4xTnjXlvFJaOU0EelQr5fKtrsHSTYsuIaRLNVWZDoLakGscbLZqZsS
41XGs/kCiQ4/IhwiS2MvM8GnsRJ+yNxu6YaekR2V4ai3yVmz49+/SPMzcuhPrxJDiuBoAFrAqMG3
8Qb9ydCMnY+uVM7HaYsnxBmCsnyLLESqUuwbgDg7Bx70XEqCDbeIQx7e/EgQ5LAfxRaAuEUhtp+p
iD35iJ1T62/CKLJb218spjrEKCLfjaSYjCfhVx3DJrg+gWT58mzohb9PsUOGrEHnlzSpDbZ+RDWS
/i7yMfnCcVYcnZ44x2Qw7COKlubC7ZIeK6I0IzNxsiPY3YVmhlDIFEvSQZmN9yy3yMhcQzdQiy7t
dyjgv6dcPEGliuREbud418IWIoNmC6GstjjKMXbsqB0NVldWOwQAC1Hh9iJpjoVsild6wqDc4i1Z
7Gt3tt8uP5YF8JC3xWAmRW8e7Nhic5c7zAxXVpohGybrwU5N/bkdVPXmJmnxqxVpwyxK9xfUqDKF
+Dg1ALsaKG/vLibt0N1COm3fL0/5ks/wC33nztnCPHsvq0lerbLpDslO9w0ZD0w+8j8Ji8lJaSl+
als0KL4nLcSJhDXbleeqQkBcOqKLCsM/zaNW3zZxC7VwrlndJhJ1iObW+Efy6/Z+hg0E7MDc4kqx
zRDsSZgu0PaJAUeqn0A3V1eLSe+L9pl5Kmjybgl6A8u4MCiNdO4XVt0EpRqN752G1TK/ythR9xTS
Ctm6PvhB5yoIL9a+ToldlVsA69CZ5tdmC2UtUgPaIqK/ardtdl5YRFNrFvPER4NpE0VVcpxIeU1T
88GIqaQ528ZTD0eQHBowuUSZGD9AiZMo4Ij2YZHlTRYThU77U4RjUg4oNKi1IfAPgdRZDRv0QXpi
ocIiJOyJof9NnDhf0i2sNu17/TEWBNjm0nlDvYVtoa7DSao80HIHqChDP9pSid58HqZzbRf+rhnX
OfhMxxnyTtv1W3yuy9aSI4pIXVHVOYPhZr5oXuIfkFfVwbKF8BLitvCXIZg3Jcs0SD/TeuErbcAO
7Cwh11ABAcVzSPadMtxICXG/UintQmRAw1CaMGCJYvgrHSVRbCCqsKx/5gbrRt7eMQjlExJKECy8
COuEWL88ii122G34ujgaccMFoaTodgZmsQggwKd1O/QWcTDref1djlbynsMk/eG4ank3RzmdiUAc
T+SRkNCatNZV6hqu3b5AiBHr42nAd3anLSj2iFlGHL1D+6sETFrfXbtQdA4cOT2pdrO2zi/WqNd7
c9vuMcZrI6wjzAIXPFUwrQgjcLr6mqF8QydAj283/GNeD0UbZg7I7k04FDrNsBw0x0NMofSCOOJx
oSGQU3OrL0kJVp2iYB0X3EkNzpaWfKswS7g5SFQgJ0Ef2ghFmBHxiuXZdYANThC9QhKWlsva6+oN
y4N1Z/BFvV2IsB5CZvf4E+mTxp+AHabQL3XWtlj4v6eoZPdYlt3XT0t4bbviWdOpLxBPpndFMVGd
jJR8ZLswIUqImQxjqLbdbhBAMmbGKI9lYnXveW4WYaGvU/h7/I7dLoeyEOZpsojdboHJvYJrL08d
c58fq5bqxzKHC5hLXiRJxuuNUzb45DE+Hsk6am/NdI3PriLLA+4sgz3HRB6UN3Ub+XLklRdZeofD
a2IGagL/61cjsmwruVvdFr0c0ld+j+GX+NeRDzGMBqE/wVTWD+PY85I0RyS73nRprfEO2JHpp/ad
4GBAb6pY8/bGivzbKQPfHeIztYodtLHjY+Uq5XlktrgTJkoFauDxNYMkFpmNwSx4KUfCDmyLxYxe
dYe41uwLQl7tceEHQKlCTA/tF20xfW1qf4FMhgYN3kT/yKCTX2Fme5Q66DfppuJd9+yLKkR+cHGn
HlRuMBCiXjQv9qwfyC8kn1gO5u1odmiP8N6BWTOcYCxzHNhmnAI2HZ5RShkYKnsGx8XE0CrT72Vc
+yMQiGQ8yHZc0gNvP2B4FgBdepWq6kaeZlR1OHeAYjAe0ENpQui7+ijAW05WpgC4WgwrvcXDNVfr
6fN6/4/P+v/ls7bNrcH5m4b1v9tV//6b/uhY7d8MMC8ssKmfcVNvnJk/dtXmb7ivLbDPLs0nYloq
6z+s1j5oeYb9uq6bjkP1iP/5j101/HiT/fVWT3qGwR783+lYXfFPJBp+PHI5/kj+Fri3t3L8H7hb
3ginkmmOoGfFAzURIuVxs8FIxWvQXbPJjGbwqUvNKnk3bExVzroksDbOKui54dZsnIyZHRY6241F
zJLL9u7TjdIqN15rU0Nf3dGWn7q4f465hb1gGbqvOsIdmYWo4ZMXOJr1q9E7cMOrLfZnNDT5w45r
VtwphT8IdvtrrXcb5MpAVGy2VH27rXt47Z1G+1nM7vzChVfNP32oP25+zpQ13SJgi2SlsILN+YVt
VesdnDGunyfTSujJEm2wbofeEIJTutGeNcsGmbqm9Ri1OCh2LoUr/omss0KXJfOtkHMZsqLUvjkl
1oiLooPlbYF9cBTzlFzzloTAoXCQv+m051HsTZO9Fx0Z9bEqvlnVWl+4MEDAeKsV2qDZ32Wu6sgW
sUWZx5FY4j97NbbYMkDvggpTcXc1bdXeY8DUXRY8KWFkFGAfHNtc4Wqm2NVVGhYZgK9dx6LOfWWE
x4TPdWaYfKtccanMeQxnMfY3nD3VZG/cdZkJwVBjpfQsO4/g9xaX6I4+G+RSYnlXuk7xPCOY5F3m
sEvQAsJf9gtGNbtP9mICMhRmcLuZYHqzpBuRGxBcmSbKbrdXSBJNNoOYXege0aelOMfIRergO0+Y
Cy+/R1R9/rJkqb8GMRpoZ9cNn+lAacXvYf9XQGXdQNCsM8D82z1i69zyEE7ZAxlz/WjREJUsaUWY
zCDasS+CJal7SPQUlNBMpceSnEfTEs+G2KLwqmHMDpPbDOth7n1g1xsuuZ2h2h4s9oHZTs5qJYBr
S5tbKoD7RiIgu+XWygtytzfF6LY5Yl+sTPVxF/IXmESHWYfUZN7daozbj5JeJQZZNJIyZC/SBK4D
cs0K0WE5xm08btht1cd6curbEbZagqfox2dGWAbSBQ/v78lRVLPlocSARO6bVo+KLecnhx/1I3/8
7GwvnrhAsMpA6ngH5TTzbz7jUyyHUcZMtQ1TXDEBQkulBZbW8iJitub3XjY618+f6LgDKxCi1biK
S8Gz2Y30XEE+kb83YVjwAtOygQZYkzGuBwpV66tOHQ749zOYS2eh3BnUaUB9CLkhbNS2Hj6x5YXZ
pc0JOKVUUewMYN87Yws3SMySl7Vs4dcQNp03dHOL9vr5t/RKuvxjuVh4x0nU5i9rtw5PmWaY4taX
yEDYDyg44crZ8DM46bv1qZ+2PMKm3D5SA78t70m+GdD6BX0MFDyy7WTDP/vLhu/7nbGvbWmNRfOZ
/FQxzHDR6lBjb3GEVsVWb7+RRn/hwuGJzB1te6bE5iJLbJLQDg0uQ+BXopqHIG2LGZ5e0U9h71Oe
qNWZHvUt/GHMyW82edIw1LA78nhOa8BEvuWzXfToSFobrJRtaB3rEQMu4VDVeB0Rv7i3zhaRk/vk
SHWc2imbLVeQSbj0cOelaj9QySqEgrkxP408xYccZ9Z+JT2e3V1iU7v36nuumezlSi6d19Iv5yfP
wSfoGpIH25CT5MXwBlwd5gS8OryxJkwJG25sD5/IDG2/RqDOW4azYqbVxwXtu987NDNmJOqG7CEi
ksAoGmrLLUpyIpPr7f1d5jR+lewSr87QgWtyjWq6w3NkRdaYGHSTvTntyKFC7loxgjsRlWMemtJL
00ByYzxs6VGPJSmG9W4sINTsXNq5FySI7l6jnP5puZV5jmWfHfPREz9K211fvYSw8L3OEXjtkMH/
NLt5eh5sezlB1qyihZFi0GTaC7hL+Upvr8K6K9DCl4gpSBjDPmiQNHEVNLP8u7ne6161RHWirz9B
jRd8A6ZSXTx7ggQ05i78hGqNzY+lyBHfwxwDaszUmUZVFjf/m7sza25T2aLwX0mdd6mYh4dzq66n
2PEQD5lfVIqtA0gIEINA+vX3a0CJwMNJ0qkKdXmMlQaa7t17WGvtpQkyh86dwoOschy/AETWhemt
rlKL2qhpur5xvHUIWQ8qOpC+AezqXJGEukWBXKuOSVXq6eHCWWcq/ekE7ILo1z8jv0u2FEwGNHXQ
GQKnUQrExkJgN6J1ijUBzRHVwA7wtGAySxUfugZ+QHfXL5IFiMf3k0SPP6CElt6FpXHtm+vV7UbI
W5ZephKlqvZdREnmICyIgt+uBPSE8g5RjecrnzytrM4NECpbAVUpBGgF8FmcvjbLKHbZHwniWnAX
aS2pl6dV4tKFBABMlnlw/eHzmcfQm5SLUiBlNpNVrtzAxY8p+dvKcSgwNdlcTysQDTkC2yi4wWL0
J375ZZJUy/AQJhvAHKUG6YDDArAzUo2Q7i+r+NABw/GOVi7O50CDWsFRCN6nEMifJeHk2dpCPRA4
8vxLxfF+XoZFcZUL4BAY+MuE7DTY87JKrEMbfbaLzNrOj9YkJe827sg431Rz9WahWvk/6J6lXzY1
VKmqYUtBDWHK0+3izKOV4GGySj9RCpzc0MYMEQ+BfsIVBECaq/phmOHS2Fb6pkAC622a5tZxVkOo
NiijhXlJg85tAOTP3MBXCvL1ZycAOOXRW/naTVzzLbkBD+hyDdRSkCq5skeTxSU9HbQI6IoyukFb
zTyyjaI8Zrrsg7VhVW8ANUdfyEAj0xEn7ydForxZKOmHXODGoB+ZR3Se+6xq3tkc9NbFaGMan8oS
NC97jjbJ6iRTjycj3z/PPEI4neTDZWGnp05Bymdha/SAU1TCaztOKuOi9HODN6Q0C2MCzSov0QoA
85sRTWYEvglo3LJ04lOalX2cACo/8EILZJtGkE4KSXBMACerAmeXaYlx7FeEdZ7uwnkmjrUOKOAC
znNroB6UUP3G8QyLDg9pfhenBtTQNFrHvA/1wMW2Qn4c5F+cwpqCefzeEqjAKAWPrAqkIMwEEzG8
5fIOwQ6AhHOBKdQiNTgCfzLPjhOhxgJe3IQGCqr+elmlKPMLdKIicIobgVgEn4OBsrz4Egu0Rms/
C7KjfOne6LkC2jEqaJKda0Zyri+3KyTqqVYebgRGsqjhkr5AThYCQxkEFoHcxDpDTQ/J9gUZXBrk
gLo0l8UHv/BJmCCHSM3JwaGo1t77NdoBkBYqqOirTH9jCThnBXwM1LIP4Kiw+A5o4YH8XC4VhBUc
u7AoJQtw6LrGiSYCMgodgdMx9FFlgLwdvk5Kw/kAf3JE1+kqvZvMY/skq1aTOQkWAKkOjZmOViGQ
ork3OqxgGKKGa4HbR9HcONoiSXQeG2DFaAgFtKES5dKyrpzyf6pLu66n2tibh7kospLqpNxaV159
UYRNbFppuqlLYbYu0YpibSjKttu6gkuG2DqGXpfAlVwj61A4xWWZqNrRBIH7Q9Tm1kcLURJGn3Z9
taX6rr/nfFtc5lGo+/SrpFp+Pc8DGjsuzPgWdQnPuoVlqguErCtkCoBcgnUwvi5UTfFOICzBTlsr
+IILS13QJaq689ZhdQEINTtGm8elxJ45QOFxAy41Gh1ieTe69wnuIDzqrU7ydmK4nz0q97fbSTlP
SIX7J6tFsQHBaJpXqwjYH4my1egIARFoIXGYn1fqavPaiYLqWjXz7J1fLuHFrM4TZ1sdrVxt9XaZ
xdk9wo3kSvJV+kZdmxPaaTsfcNTKE1Iy4DlT44aUFVoZ5ppGvCdofHohPIRtqZ4E7nYLWMigkQ/i
ChGslqVmbW8LXUm+VoslMDxMXohOFdJUB3oExi7SJ9uLBYpFyH1A2r8euZvt2xHp/QDeb2AWX4HW
k5DeRAtghEFhTLTXyxHG7Qyg3OuVr9u3sRp+TOhq4p9H4cqeXOiRMs1LN7msTBy5wGEtnCGaDuhj
O98sEAed+zBf6qYaAe013LQ8SKH4XscJhHMzIN2PjDHM/I9bH0khQ08dz772tGR1zel3ljc9PPYi
+SfKrP26l6ugEArbAfg2EsxGv0jooVGy0TzRvDFN6duoE4maga+9227oFuam6r9W9PolKaDnuuqY
GrVjxcBVEKXXvUg89OmCaCpZfBotU3py+7juGYZ5ioYieupaXNz7oWIYV97aKfSzlHrqBPFJle7L
l8gm0EGmFrsm12mkb5ep6J42AjnzJtVo9gugCo32RYwDaGyjCW7b0oJy6Cm6S0Bv5Ns7zRIt1VbV
AvwK2ElYpnQAjs11md9lgIuyky1YsBLyooVe25ct8cQCBktFYOdNaH8V6J5o8YLFeLe0dbr3hJvs
gSUT/QMWOrrTXQ+PPl8JfjLFzOSzQo+i6sIjNhoJ26kQYJHsu6EZcZGduGgpojHq0UFtww9TFBsT
GuCkvmpVx5nqxJ/rWLjuDfTyR+8XHyk8mpZBpgY9K4XkTK/YucBDptoAO9Ik60ukGSCdRmKVLmdN
Su1ZLXsx0H69rL4R/bpwA+Cpaf3V5aREcCBR49O6szTJCaQhKMnwfdh7oouS6NjnIQJvoR2CzNrL
r/n47hR0HRdpA0OBayc6F+4vtWS0UW2wVgiQzBPtnVWWZLPRG79VozA9jasRd7VymyCgacr78s1V
QBq9d3dgWSj0OVRtlPH7717OTbCvkzQ+zVS0CQ5owVUYl/ZiRU+2eUbYDPiBl1+Lfu65JyTKlTQq
hF6FZ4fgDiq1KdH+36Q32xcR8uDoCQf55qaYpZvbGX2M8mwHVxF/rds2vEP76Fd+9PJAr36I4QPb
xaHy20mY1g9VP/FLY4RTnrl4mP39F5AcxSZlKgA09UXGMqTFY/vnUS1eqShw29q/s3i54d4kPTcN
L79hM58v/+alN2gm6Ozh779sS2+eqbEG377MT0yC7ozpA05Cln1SX+yh/UkAqjQGrATRiNn5I29/
HxdRLlYhyonRPmJLE2qiP7ICeiN8XwG6izwpUAJF2KX9t3ZdgFyOXsMo6lkZ3KfXgJA1X+TXvz0b
AB43ADKbNj3i6n17Wx3TIEPRwf/8oW8/fViCpgiyPA3u8/1vT8FC9u11EHkW56KluM3b97a/Y9Ek
l5fXFHQ462tok6AphrQRFPsfBLtuUvjZ3wG2NaZBA6goUoX19ae2//NLwH0kTfyzJ4BujAXuS7hG
zUuyzvcnQVXZAXWvGJCI7Qb5Izbw+UmwSJD9mBXsjbFnBe2xWAFUD/He9l/foaTo2MQI6LrVV2Nv
B3QAEg9gs37kDHj+7Y0x/ileKhjN+upNgqsB9wXASeW0MRNEU8NaA6Rz2bxyk2CPKRtb1NtaW9g7
CSBVjS3OCmDN4I7FNbRJ0Hgy4lipWTCsMfQXsJosh912398PriHY26AsWnD5gDaCQws3ybfHGaIq
D8KXs6C5utbApgu9JVrIqOwXcQ1uI5BCkbaFHIcK7i7A997b23iEFox9Ec2Ka3C2ENIZpktuA6hj
kw5PJhy2JzeAjcsEiBlsyeC+vf5Ep4KfdgcgffB9DUcVeBiunhUkKiAkoB0BTI76auZ7QGaABxcw
dqlFoDljU/BLNL3nEjqchI6tk0lqw4XBuYSgK6QPARxiRDU47GtQFIuA+ewcAsxCjWIyW0MwuNCQ
AoIgBEktAoIjPEvN4Tisd0J/KziQoAzBPYKgU1+DWwu0MxUQNKlZMIwx5h7R2Z3X0/MNVdVABcYV
afRm1w3IFFBTMGRdAsMeGzXXAiWb+urHRxqdAUljf9sszQ0HNAvkvB8pAf3ssYCej8oKACepfDP7
+xbBccfcBhQyKJfmqpfdkGbBUjXZtYBdhNLIyUdAWF/9wxG7iQCj4G81kzC8nJHAxUpaBJxkYiTQ
ne1SEIFQZy1YhMxMApTRZpYG5yaiDO7I2kVdGaMGRWoc8avdit+fBVclpobnpcHerK/BzQJYPmlH
ieyRoamA4owmOSQykvuzQEOpsaoI7qwzPLsIEVk2VjJMwmWRHtvb8fvvb7ljdHLpCQvwfKirwBI1
QykfQac+Qsd629Tbtd47I21OB1oVO8jINRZhcP4iyHO3eSiJUgJZNOoILpFz8617nhKpRIoMAhXf
/n14syAeT3ItGBAtHNDs7i5+7lkECipI9ZFF2JUcBuc1EkGJgEduRwipAzJJ39yh/hlJLhHVBHzm
tuQ4vLWg0lpQchbwnSkeIdNAjFRfvbUA1YYQi3gVFEt9qwH5ixzcKFPKrQKDtU6+GMZPa/dYVvun
A8kUXAiRSRlqXh2pM9FOW2ovEDs4Lnn19h0fpZRsm36WDv0n7e+xBTcc0log391k+379dMBrRsvD
wFP4/pb7a0FV6QVqckja6D+Ia3D+Ev6iKn06EEfiDAoxmfol+5klm2QCRlNTdk718OwCEEVZfwnQ
AUVlsIcU1uurZxcpM3A2gMjY1WSHdzoYmnSdAbtgUFOk3NRG071ZINeKRSClAGayuYZ2RuhPUFZ/
NrOiU3kGYwBA7+kz0nbGFqbRMXbgpMGVHTTEfWTPCBFBOAi2gLltLrbYvnV0mSXCSIRd2ixcczQP
6Yww2K6yJ6WOXXAoMOot2KDnNZLVJtdIaaYtdA7o9fH224rwrx+RpJpBBIPFNnuWgJobxGwLBK3e
GILh7QEBo5L9+gBtkE1zd0UVUcrc3wMickKBShFgnPpqNt2QFgEABNmMis4eAAhPVqn1EHprwRHe
JCUXcEnNLAzubKQKqzZVUamtYOgc/4TKzVv2MirMzZgTmNJUu+yGtArQfpH2lulxz7HCsdhGDb3I
CWAisn/gdQabRUBKQsg7yEVOeMNYPLyMNmbonQdUXcCsUah2h1qNJjmqNRv01/eCiJxA6JIzap2D
3lqoEYo7eQ4x4UPaCxaMZNlVQLQAe0RD2q6xBb1zgQwCXgGsKaan+UF9wwHNAi11Nem9QB0WZAqG
v/UBentBWEQwmuDSBhstENPJngtUIIFrQ9fYxc89P5nTEa1KiD7K99PzR3fEDyyYbwSYQz8IH2rq
SzDLnmLIPPeDHeXj8d9buofgdAhWQ+eHQjqoufd3Zsx/OnDWetPv/XFnBOr7tP+9fcHHt+7ca/dW
u388DWbpFCUwhAgE06d9zKvpEvrMf8Pp1+ly+hiV//1J/v6r85x7tuBfBs4WvXFFsUp63DTYxlF3
4BpDLj/wYhpl02z3iOIzNshk2ZEPp2HwT5z2mhQ1gF/psVErSacP8f5TN4Qi+ZGjaHafB/dF3hm8
BijKDn40C6flNJ3tj9ygX6VHbnkmr+J/XsFPLpZfu72hGnip7F1Qz0uDh+4qbFB7siO/nsU0tOqO
3EDBZEc+ZcaDYH/GVZ0Szu4fnhQ3++b8vbTVzx6mfmcBtqgt2Qc+C8MgioPujmygQNJDRw/BtGdF
GmCJ9Mhx2f14DcdRdtjzx7apgQNJD8wAxf1is1sGtdlr+CiyQ1/EKH8+muYGuSI79uU0iDrWQ4iy
/4bj5XKabsJp9LA/HS1DS/6Rs2x67xfZLM87a7plAUqPH9z7gTftsisbVID80JwFtIzsrOyWrCE/
dobiSRbQWL4z6U0N+3eMHtPhtDe0ABhLD03vgZ4NgaEuSs6yI1/NvqbTnvfUVnPlh15Pu+cWSRhR
GpQfuHx1Ol0mmR90j3XGF5CM3zH+m1mazTqWqq3o/Y7BL2dVcN85xlp42e8Y/DMKQrs5qOODpgYn
PXSc5v6rw2kac1J2Nye5N3V3x18/2q/qGxxNF/2938TDss//1g+6M94U5aSHXYR4JN2opq3xSA+d
zrw+gb0um8gOfD2jeTHywtNemNDiF2SHv/Xjh9mrs+zR2dak/WWHv4uLZxaiyCX/hnO5ucHjhdim
qmWf/x2zP8uyWcel0Js0sPzYVTeqbFlOsuO+z6f+bocLm9JmKmWHfaGrzvNde34oTniyVW9TgJZ9
6I9Tzp3Io4NsZ0Ya9oT04LN/6TMsOS8fg+w+RpW8++xN9l362Tcx4gteZ1aajO7LIz+VafqWl36c
f9qpoTz137rJNfGL+3A2Tf/zPwAAAP//</cx:binary>
              </cx:geoCache>
            </cx:geography>
          </cx:layoutPr>
          <cx:valueColors>
            <cx:minColor>
              <a:schemeClr val="accent1">
                <a:lumMod val="40000"/>
                <a:lumOff val="60000"/>
              </a:schemeClr>
            </cx:minColor>
            <cx:midColor>
              <a:schemeClr val="accent4">
                <a:lumMod val="60000"/>
                <a:lumOff val="40000"/>
              </a:schemeClr>
            </cx:midColor>
            <cx:maxColor>
              <a:srgbClr val="7030A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1000">
              <a:solidFill>
                <a:schemeClr val="bg2"/>
              </a:solidFill>
            </a:defRPr>
          </a:pPr>
          <a:endParaRPr lang="en-US" sz="1000" b="0"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91C06EF1-8496-4E6F-B7FB-CACB1B953FBE}">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21CC7F67-C120-4419-A423-01F269F2844C}">
          <cx:tx>
            <cx:txData>
              <cx:f>_xlchart.v5.12</cx:f>
              <cx:v>sales</cx:v>
            </cx:txData>
          </cx:tx>
          <cx:dataId val="0"/>
          <cx:layoutPr>
            <cx:geography cultureLanguage="en-US" cultureRegion="US" attribution="Powered by Bing">
              <cx:geoCache provider="{E9337A44-BEBE-4D9F-B70C-5C5E7DAFC167}">
                <cx:binary>1H1pc9vGtu1fcfnzg9Iz0KdOblXAQZJlybZkO4m/oGhJwYzGPP36uyBSjoTQkk4d3VdFJmWWCDaw
e6/e8+7mv6/7f10nt5vyTZ8mWfWv6/7Xt0Fd5//65ZfqOrhNN9VRGl6XpjJ/1UfXJv3F/PVXeH37
y0256cLM/4URKn65DjZlfdu//Z9/427+rXlvrjd1aLJPzW05XN5WTVJXT1zbe+nN5iYNs2VY1WV4
XdNf3/6WbL5v0s3bN7dZHdbD5yG//fXtoy+9ffPL/Fb/eOybBJTVzQ3GcnZkKyWYIprcvfjbN4nJ
/N1ly1FHjiCcM8L09nX/7ItNivEvIOiOnM3NTXlbVZjQ3fuDgY+ox+fv3765Nk1WT0zzwb9f337J
wvr25s1Vvalvq7dvwsostl9YmGkKX67u5vzLY7b/z79nH4ALs08eIDNn2XOX/gHM8jbZdJvy9p47
r4CMPiLEsRXj8gfnHyJjyyOhHCU4dbbX5f2zt8i8hKL90Pw9cobNcnWQ2Px+W9VvvoalH2bha4qO
cwTBkTYQ2IoOnYkOOVKU21yT3XWI1lZstwC9mKz9KM2Gz6D6/etBQnVx27052aR5FYSvKUuCHylH
Kqq53KvlbHokbYiavteC7DFULyZrP1Sz4TOoLk4OFKrv5aaKX1GgBFBgNkTGVluUgMJDjaf1kUOJ
DUPkbK/PNN7F7fMU/Qyg+5FzbA5T4917DG/MX28WJmnS76+s+DQRtkO5eAyQbR8RCilSfGeScP2h
xvtPydoP1v67zIBbLg5SqI5vDczUK8oU/DslHOYI/RMjxY+EENwWZCdTMyP1AoL2o/Rj4AyY498O
EpjFJgn/MuXrOhD2EZNCKU13vvfMgaBUw4OwoRIF3ed7v4ym/fA8HDtDaHGYCP1WhqPJXlN0xBHT
nDGHii337cfajlJ6hNBJaiW39grwPdR2LyBoPzY/Bs6A+e3bYYqOSUy5uTH33HmF0Mg5gg8gJRFs
r+dNiTySMFBczbQZbOGzpOzH5O+RM1AWHw4SlA9B+IqACHIkqJRcaHuvf+0gy0DgfDtsp8j0/WLY
hkLPUbMfk+2oGR4fDtWbbjc3r6m89BGXSgjJyVZ5OXPlpY4UEHNsZ2v4Z8rr4vY5evZjcj9uhsrF
YYajv5XxJqs21f1qfQXVJY7gGzuE011WZ4aLZkeCa8iS3B/jvISi/cj8PXKGzW+XB6nBzjdhdvt6
wAh5xOGLQWB2wMysvdJHjCoqiL3zBmaxzbPk7EdlN2wGyflhhp0Lk2W313V43dSvCMyUm5FU8vvc
DTTVw6yADdvCEeFQNksHvJCa/bg8GjxDZ/H5MAUmrKrp/zwPXw+dqX7AkKZ27pPUsOwP0XEQwkjF
4KntXDV1/+yt5T9/GVH7QXo0eAbS+dVBgrSGgxq+piPAnCOppaSMz5GBpXFsLpjDf/hsD8OXF1Cy
H5UfA2eIrA+zsvP5Fkqtqm5f0dZwiaIa0phk53uRWaITRTcuOHIDP0lHv4ik/eA8GDqD5/PFQQrM
6c0meM1IRhwheYkk833KZeafUSqg0DS3odEea7JnCdkPyG7YDIzT5UGC8fW2TE32msZfHBFbMvyH
SP6hXYHVV4oprRy+t/r5Akr24/Fj4AyRr4dp9E+TJMxM+IoRDGJ9CukQSL/sjSxh8alwFIL9e5dg
JicvoGg/NH/PZYbN6WFalv+DkrR9BEsPu6LFD5v+SGpQsta27Yj7xNnMZX4JRfux+XvkDJuvvx2k
JjvNbsLNq2aT9RHy/NpGiXn3eqzQYPMRwzhE6V2JWszE5nmC9iPzYyYzYE4P095/qTfBPWdeIR2D
NBmbCs5sx/WZJ3aX47cdxpiaBS7P0bEfjO2oGRJfDtS0mO4VE5aCwdILhXaa/apL86MJIkXJ7voM
j9NnqNmPx3bUDI/Tw1RZ55tySDbZzStKB+os6MhARuyxrrIV0vmwM1zvcmFwzh6Gji+hZD8ef4+c
YXK+PEgz8t40YfXKhoQcabTBEIV2pu3rMTiaIsNMobKcnaWZGZIXkbQfnQdDZ/C8P0yROXvt7L6D
nIpAh5K9q4PRGTYOoksCK/8gyfxQcJ6nZz8w9+NmqJwdZg7sDCxpruPhXqm8gpmHXww9xtAw+xgQ
R8LrAlhCqK0szYTlJaT8BJIfk5iD8udBarKph/FPU8avBwosPiwIE1Nz+d1rHuLLIySOCdo2d1Zm
ZvFfQtF+bP4eOcPm4nCxeXdbVrevKDJTmI/WZS3vu5tnnrGNPBiy/tj6sLNCM8mZePw8TT/H537s
HKF3Byk955uq2lwHTXVb16+Zi2FH6A9D9569y+HP7A36mhWR2L7hoJr50NC8mJ79AM2GzzA6P0xn
4PNt/6qVfor9GdwRDt3feYluZg7VB1dht7MGpukhRM+Ssx+a3bAZJJ//OEixuQyww+fNafW6YQ36
zBVzmJa7LmU9cwqm3QAUpZmpt+/uNQtvXkrVfoAej57hdHl6kDidh9dB6G+y+xX833tsAn0yUGsa
XeZbDGYYwXGDzkM6bUqqTa+Zc/ASivbj8/fIGTbnh4nN7xtspsn82rwmOjb6/SiXtgMAptesWYYy
ciTRfuYQsVV+sEsPddvLaNqPz8OxM4R+P0zDcx5OFWZTb+6Z9AriM1WQNUUr2a6NDAA8LARocUQ1
Cv9ob75/6H0/xgto2Q/Mg2nMcDk/zFTz1F5imjK859B/DwtH/K9stPbtxGJe+J+6/2wbbcv3pukf
Wu15in4Gzv3IOTaH2b98jjLzq9ZnBPYuocWMamyF2ReNUoJOJoHqmpp2PT1UZi8g5SeY3M9hDsnn
g3QCpojv/LYPr1+xHYOLI8GwI5CK3ZbAWY6AEnVECXoAiDMzMS+jZj8wD8fOsLk4P0hsrkxTB28W
m9KgHeAV7QznR5qgDMDug5wZPg5BMhp7y1BH2zoKM4X2crr2IzUfP0PranGQaF2Y8v8GLWyL4ehd
+rEpYOa22WjdcLAnQKmdtM3Qejld+9Gaj5+hdXGYaG3X4HITv64HB83HkfrEvvSt5Mywgl99xDiB
k6dm9uil9OzH6PHoGUJXy4OUpw9xgibBVz02BZLkcFQNdm0DZO5fo+AAs0TIPXr6sc/wEor24/P3
yBk2H84OE5vy1n/V0BQWCRoMDWi7ig44/zDy2YamMEh85jB8eJaQnwCyGzeH4/Ig4fiIbudqSNrN
q+50RjHB0djovAtGyVxccHCAwx1nKptuld0sF/pSqvYj9Hj0DKePvx0kTr+H1bXJqvA1kzqo6KCZ
VnKcBbV9PZYcNHaihIq9BHr/hoEXkbQfoQdDZ/D8fqBJt8Hg4C7/Xun/95mDqViKJCdTP9k3iHNR
kHGj2PBJdujdP3t32NDzBP0EmvuBc2D+PEi52bqgr+6sIR+KYg/inF03+tzowFlDhwGybffV0sfo
vJSq/RA9Hj3D6eIwXLbrJ49826ZbtlL06Jv/6Wl3Gm4Z0tZoKnis21CMQ1sO6nH33YezyGd2BN3P
6dmP0Gz4oyn8fzrf7udn3/04HnC5qTeru3MFHxx/9/TVu+nisMPZ0Dc/Z9Du0unNr2+ZQOTy47TC
6Ra7i1uVNWPa9pY/xt1uqvrXt5ZSR9rmHH2jOO0BCW8C4Dqc9/brWxTG75vhucQxKw58imwKrH99
iwIfx/kQyLPuto1WU3oEQ9DviG1XkFGKQ1c0Tl75cZrjR5MM8FN/cGP395usST+aMKsrHKWI3Ee+
/dpE5fREOJsaZ8AxG7KPLaq4fr25hF3At+n/S2hUZrSL5a1DvbrRK5aL3EoWJG/D8auUTR5vhFXK
ap0VQzWIZc16GfQLy3jku5+VIrMWhvWx/U4HcmiWsbay4qTTaVKdJzLNrcE1cS/z7zKuo94swask
4gvftgW9tXszNJdJ0NvJxnFk7l3zlBfqwldhkXM3pWEFUkQuy/RDQEndZUs/kWWcu6aTafqe2kMB
kv00pcMZS3kW/WVVrcGYB5DuYRKi2Ec8QocJExqlosk9BLuwIh7yyKZp2AQqcG69zmRRcVKnIhEn
iWir0j4ZK78Ou8UY5jicJyFeyLz104+nKHc8fj7S7VNjGEcOEb3Ferr+AKMx4k6liApvIhrzOFzU
hkseuFozq4jWZd/5Zb0sg9oXgWsJa8yzj53gQ8UWVIyq4+9qFWRV7BpT8JJeoOZc4NrTRDJEJg+J
dIR0HIaFqaRwODJts4VU8CwdTZSxL04d8CJf17mfV+FxbfGm9lw+4GScr+ikGghde0FvefUCfsRQ
FG6ZFzjhwAooQKS9nD4yRYxD3RId2eIk7JIeHxVDZ9SFV/T4VhjwCrcZ/FRV69iyS77OnbLl1WLo
stwMsDY/JHoP/JCo+dQ0jhFjlKEpUmJX0WxqdR9TO2nM8IX7bdzFbl0Wqr0ckzE01zVxYpa5Q22K
8avNMquN3dQyNC1PepUm/rAaU0Vrf6251XRfIBcl2NHZEafZO96OWLNZaOm+PRZdkuNS1YQKs2Z5
B4xqnQZ4YFh7BH9BwihYkfoCrKhrO7DqhUyaaOzcQLMIf23544e9mc7Ee4oJ2HTzGF6FPhB0jUoH
SodAWTxeg7QbhRpUYX1uU9vYxdqMoZ1csMDp23gBvRL42XMrarrlA9XkwFkR2E/PCFQg+hzmYkci
4wmV9/bnqqFYIfWAtqXwuBhr8EdEuTBy5XWW6StXJXwAw5PWy+JNCvMJLnVln9QfbVU5XrT2auG0
lzV267WXJSLxeNOnlsQnfVapix1sftFlYGWfOBm0z1iRCQ4/7icgrCikeNNDpNtLYlIDSmQcY03H
qp601NPcFpr/Y/K2QgoUzhgO1prU/GN+c2lVlk/64XMQDCrx3LqJeb7wOuJFF4qNohxWRVCq3HE1
YzoK3LIswuIdSRreSzdPg8I6K/3UEudeGth8UXSm969JmJCTzmuEWsZ2ZpIbESVjeZkaleIY4ZEm
3QfRUtKPSyfKtMwXheCiatZdJ532oiwCrzeuSklK33NSUr3MslLTRdTXTem5pneKMXKDrC1Fv/D7
uIUwtGPZDYnbWzIS0Voz2ogrldSD8Bekp03XHOe6C6i3MoPn16d1YBOw0x6Tbhyh1LAU89M+HrzG
Lao8UutW2z5fytTqx8+dMiz82ojE95Zc1IwuBvRpmsFVfl3ppQ5ZFy98mfgnaFCrl4Uh3Xjm6YyQ
Y9rRgK19q3ICsspjk4ovg2z92PqiDen7z33d8/rcqurMuiTCs5sbWSpVfhnt1s+MmxtDg+qT7sck
PvZC2Lb1aISTGlfHhrNgYZdjVTjfaRo52U3ActP2SyyVobjVTd11ZBEnXUWjk9rLCuksm5jIRB17
qRWrC01tK46PW5WzKgluAyfjNbjcU+6U4nzkpsWSHmlZ5cEnBMq1IqssE3lunzbaC4PkfSb7uPBX
UevXXfu+k54fhmvLCBOqS1mXpTlVkQh8Z421onjs5u1IdLlIKifstOtbQhX1MvDKMRpOO7+ygvC4
C9NemUWsOwEF2+ZhI/8wVqNkdYrF0VneouNpBevS5H2Em9QDd3r1IWG2jbd6+6EVhgmu4RQmgceN
phLF97EpNGvfRarMfXZCe8uy7cUQybixj/ssomniStFaQ+cSaYWYjs8ljMqm9wbkCBaRDLT0Pwxd
3uX2x8izoi5Z2zG3WH4aN4N22g8q4jLUbqG1D8Vll7UM4q+273nWeCZEUoFT1lBAZZ9DaxeBPLO4
V9rJexoWIU0+RlEXOd6qi6AI/JUJEV6VC6isiaShtRLCVsQPhrBYkjyOSmeZ1cSS2R/MZxmel0aJ
1l8a3ymKRalsG5xlThPCgiyoCqabgH5eJm5R6J6wpQgqzH6RBzTjah0F3cQxntQx3kwV1NZVltqT
yhdt7Tv2Qne1wQIYM2wPO651meJ7+XaqQS1HsK+IbLxgSyoPT0sC2uIeNJzgobkImPydJv3E50zo
CJ6E1VgloLCy2AnEbVEga1asyzBEj/qic+hgF4vQCWRjAUHRFM3XOsqaMAO/rGA0x0EzCtqfO5E9
kRwC6Xy8UlhZeALHpeK7Z/XTAlOlNSEvBwufJTqdWNO2FF+FiXWKDjS0yC5hjrv5lCXnxXe4WwE+
k31u1FUshaf5QnR6wO1zO6DgxW71eGOlcUs7sqbJefVwx4wGq6ZcsMqOAY6Wo5z+4pWMzzkJS+tq
x2pr+/V7Jm+/p6KBxec2y1MQQDMraL/HocrD8jjM+IBJF2zE6e2uz7gfkitOlG+0K7dAmbGtsdSq
emhK/zSjevCkS+OgHdQHnTYGXGpZmuArLEdDWblwNPda7cZk8AG3n0qGDxPbJ8V3veWgySFB0Gvb
OQUsbIZikZtMdfRkaJwAw8gW2u3yUF6cgD9KhBixknYyTb5XQwBW+LScHhOIQOHDwRTEDr6MViia
+h1myif2bhfS2AwNqMQkp7vQsKwwDgEtx+qq6mAifctQa+xG/GESboS9sojM4uh0xGnVfX7sE4nz
3ldd2BjItI58LMq86oBv2Nqs+E6Vn2H5VNJJp8mXrYflWiGSmW7I2ulNtL6DtyQjkziko5zozxrl
B92XJvETP1xnvoP7BgWnPj+Jq8Gm9RnfrpUwqnRtH+9YrqO2BDl9yGPcBBbA4OFRHsaw8y0tRkW+
wHOLnHaZF1adhQtS+R4eLqMAB3Iu6yT36tOkKwpOXMAUNKe28SdxbmBf8Vk8NCpy1jGcxX54x3WV
9OakFoak6SLRIklb16t8qz6lmjb4flAXFd7gNMrkIi0a/Dukna2+SdJRabkFIrnkoo1rD4FAV0Z4
Og18035Vmddb6cobxmntdxqqPFr3vGDQME4ZJI2zSlKY2HTVW5mnq1OpYar6P4nqI+gbPzEmjk92
wURUJ0EZrZsgyUx+PYgK+yRO8igAO475ncwUxknAsMrrYm/8ygPHdPWXgndBp07q7dR77VdgEc/7
McaMYr+r5EqNhELL1aWY2Ef7fFo12Hc8LXGEoWCEU8UdOEAbNs23DkOGtxILHN8vQhy8aLlhMir1
DYX/ONNuGYSDSs95Tkt8Qw10ku9WNhXWFcEegcIdqUxKb91kRemxU98rRtxj7Dv4Wq6HxEtqnRRS
xHo49mgs1bc0HWKTLeokSQZ5lsZqkqdadCFCMD92aqhKrrwBNq8aoGmiNaL/iXlNyCn4yxonRiQW
JZmP4dgWiVn+2cE986x3nVeVZXiheTTFbKaBuTu3Y4+r+pMYinTwVr0XWUOwVl0uk2qZGQslVtem
nqO+CZ9TTAfGUAP80RIjZqWydDIbqfSm5VaykmLxbTkZ1QauOg9JyNt33ShTz/4Uj01nXZVwpiux
GvNCq2/Qt1hfVpeP4EAkyDQHL88sKP8xLScGJiH8VXjWOjVd/k3pISjod9EnKrlQqsgHby2YqWrr
ry6kUe+tYNF4It0q4XFhLZyE2uVX7Ygurj8Tv4h8f+HJgQf9ZWfDtyludBu2Bfuz8pyqJMdl3LSp
XlhsrOKvo2iYMG4D69C3bk2pgU9p21I3tMEqTyPNFi0+tOzWtTvkJfrlbiZbLIs8GsEeHDY4TNO6
UzdJ0k76Tw/+pE3g/U/CG1bp9I3sLrzxIjZ9Jimx8I3BH6YveryR+EbbZPX0/cTLIco+vEXvYqwH
mq8iCOoklTqdruyWLHxKaCKNSjouVfAD1LdJnVr+ouyHktsuZSVxPjaB7XfG7UgmAPQwepqddkU2
SblvjQLcr5AlwJuAW1afFiPB+hbEAsAEuIGuOESe6dvuQbLUMGkFlop1tY3YsjAa7diNsrwRn+Kt
woqTZrpzgR2dWA1WUlgTjaUqhVimfloYzw0K1VhXTShzzLnukMNp34XMn9y4QPR4ht0mE1nNncBZ
JoYdcT3ZTEKesynJtMy6flqTtjeyOHRlUGVpugqiBNK43jKEKXtSejHqprivqKgVnQWMJ7azejq8
mgX0aCqFfsAKZlBuiqppw93DhEpQY09EH+fsKjBGgWrb93tIQ2egZgtLTBKUtPEkXW1YTLQ//fgp
X/QgsJ0ej0P8UJafzrzC82f5pLLpjdVVtrraqcYI6mniv3QgSU8/Cjn9x4/CWYCE4Fk4MxD/qims
f5A66py4cDy4kvdrhMS9MYsi94T4gMb2aXVrFUygNmEEhI0oBSDbKcenaXmcQkDNB+vHwRl5jkIy
FOt8FtJ6LWdDDdG7Qnsj1Fgo6eSPVxUOAFuNBq7zc3z+5wOxawWJA+VohsMTpvb7h5OPg5LQJCXe
ZdFnMBR+DIt/ag8xZG8n2U9PkJJH3J5myAXy9jbFzg2cAcBnD+yTSPhZnSDI2mqMLhgdLKJB8UHK
dS8qp11HuTeWn5qOD9EybbJJn/MSqsGqRgFD9AxFj1c6KEIoNe205raWqLs5E8UP8B80sTp74MVl
shWqDn4dZLxvYg96PXTaEBAEohkgmZrDOMC1sIKJkCjnRTMu2gKR/Vqm3Eji9lAtwwKqvsDXIR8e
vQgHnF1RLLqynqQm36rZpycxywPZaHnFJJCdnjZZ/jMV0gehxYKSWzfKKls82B/taeEkjpgUcFYi
rfMtlgQu0NPPfcw7AInHaqS8cOwGg8zOUzB5MxjbWNy58RFbVMptSZ5UfwTCY5nvdlHYhB8yDz/R
VLtBYBB9PYPdTHTxeIgBko1MAzf2j4ybL9vQIn3Ab6DcIagL2RElN1uTvtXloUUNPYdxHZqruCJk
hNYOwgRMeZoRj+VoWtEM2yRw2ut0SiJOuZoJbq1CEg1x5l17esxkeWyKPPWGleWlFVyFwSknR/fp
R/5z8jiucdKROCBg6t2crdvADrwkGkh5I1SHAsJ6oGqk8VqWXYPlGzrIDH4rG3AdBvHOmBoytKVe
taEheffMQqCzZBwYgN+SQPoTNQAcvIbd8Y+lyNfwHXReW9/xizA23MS+Dia/Le1NgN+BarpIjGIR
ptXAcrfXyJIXrgxJ0FylOULGRWbRMrtCKjeFiiukKdll2oZZ9f1pnk1W64FZsdEuhD3iBP3fNspD
fG5Wms5zSlKM/fd+K4wESSUwi2w93L7kU4jF4knnZ3Vnprcw95v/lFmUKpyRgtgWrhwXqJo8ZpZT
MIS4lTLfs0RaKA9FKIzAcW4HUsMP5p5ESanyG2R000hmyPWVeVpSeeJY0ZQ8LwIUcqai0jC521k4
Ju2ZgLE26TM5VjpfY0ircmXDqXAYEP6HF9BzFAt0NvLvlccUPKeorvKk+QifOMyzRVcMBYiz7LTF
NQOvHHkvJx4H66rLc++00mUS+Yt0HMlwhnRrhmRxpolCYaORSGFeqlT7Y4pQWPfIHDMrGpDxh5OW
4K5x6MH1ekZM6awEg6ngZ7Zw3ByhOFYbB2rOzA9WZla0WZt/s6WRk+O1jXs8r9Hwp+hoT36dN2y1
59bna+5irRxxBS71Xc1hFWCbnhdoMdfi2JOAQ7+kpjjlc1Iks2UR93GVeoHJv+WI1MpixavYEeeM
Bnw44xXiusLVXpuMX9OgHwbbbYKyK4IFFH6nLv1i9KyTMhXR+LW0GuTsHVRJsEx60aaJPo4bOcFj
Kq6xhIbWRm4/L6N4/DomairZEMRwQCEE9wGQyfRUVtkWpZy074EdlxG8E7caiV87y1xWvForu5mw
i/uporIs7h6vHX9K2jkGaU6U1FCXBOWhhQgtWdS5TFFaqFSGAphuS9peCW7G+n1Zxl7pJklasnRh
+V7an/gCdbs/MyfzxNeWtFO0ZTs+ykFtgWCbP7M25ioc3LfR5wlHQEx1BTpbGtwbMp/qPPk2UmRp
fbdnxM4rtzORSU55U3RQFP+ZNmLTIUmomE0Fb9ju+RMRwVVBl/LuTz4202LsGjGpv13iTbUFImwv
4iN0ZceauvLPbSgWrNOnyZgOWH6kFTl+OpDZMFw4BoChNDmb+cjbprC0Sr+mIktr7tYG4dutKYIC
2iiIq4yuSs824ce2cqYEUh5Ig+SWU7PWuEh5dgniTeYXZwli76semVpncKuOogJYOxYJF4Uce3OG
RUQCN0KpIMxd4Sk6CXtAsA5NG8C7OPWiuJ4kv4Wn/gFnedn54PK45Kj8PT3juV5Dh4iDOHyaNWbL
0W7wWAHHyguyrqjsLwhRCerjsizZcMbacVq3Ak6WOAloNxVVe/hwePPru6K5pfJpSfMm6ph3hXzb
tKRZESL6PwlzxicVWaAsRtdF0k613VEiQTIsvS6dyvV0QKrua2nTAmL09JQeYyihNeDFc4Jjz8E3
it8bnM8oKGrWW+1FUMWTDhvvUmF5JbPm02A5jcDZiy8vdm6fJ/HrUXd7rKaNBo+fZ/fIR+HoouZi
l/jo/aCIXGIQWxu3rLDL+D97HuRy2suN0Ahdi+IfASHvPCyXNowutokJpEknf9yOE0RGWVVMKYOn
Hzgp279dBVTo8Xt/0ARTUwp8K/z9eILdMPZhOcr4xM6sMpYLO01t/k2VCJmeC8L++ShA58A24TRh
lBnmej/1WDo0vvJPtp5rK1EfQyTBivRZP3VmAHF3dGhoeMxT7yd+8WauczJSB17U5/qaRGhU2AVW
TMVTsrDk6VRQ6Jw2SxckFSWzXbtMUAdwk5HQalHzrLe/RB1BGPw0t3ctIg8YjggCLNBo3Lnz6tH6
/ZjhhECp22FQHZcjI0G1YrKfQpkGJ/g25q9qzOANL0zlo+qv3dQbUcdwa+nXND1DHgmtQf7CxDlq
ku+ZQFWMfEw96fvmZEDWSpoLrw9j2g8Lj8Fe/VkVRYoEfRkxkRWrNGlGVi+IIapKl04pUQR+z3tq
uPqot85ArJAm5x+8LKVFfx77QavRytO0KqSo1kVoITlBCtwO02ViRTmWyC51ZlsYFrjxNuGF3LED
ba7uAuxtEjy+42YXpAwWAEWLKUHVtcyCD22Ygwx2xhqwG8k/1dgXvEqmNKO1zbrl8KyAG8kdOoZu
XNUpHd2sKnUWLlVuJ1Hj3hfjCiR0AneXYrvL7cEsd+DvWDhTeskuWl6cIusdK7bKHYNHpjHy3e07
AlUX+oukT3Eo/TE6TZIo+cKRkNX8Qg21FvlppIg1lamqtoQvMGwrBLobKl4sg7hJ0RCA2qCN/hc3
CmrHeAurMX5HUrdAO7lkH3Whc7tb+QW2bhaf5aDb0XxGJ8xkDpGdJExdmLpCe8vnMEcfhL/EOkcs
sg7KgtJokVKkQ/8aUBSpnHdS9R37RmU/1M6FSDsv/5RpHcVsFWWVRVCjwaFsfb1Aixkc8VVmBmC7
7Ho2loNLLNTM2gWShlQ6i0EMXvc+1lVdjS582S5EnUc7JZyqMCDVsSBJ3X1XJI2HYOkJpIIzN7Wz
tPwjQ03Qalxna693OrKAM+2r906KjEK0zoJEsQb53bsMIFoypgzmkNWTm7ldGsldnjKzkxjFhFIj
nM7dtiQqpdCwvrFBBotj5nax1erPiGiMc5Vn2krWaSh96Qa+313JIZTRcgg77zgULT8JCR9P07Jv
T1BjM5d2qdii1zK4sMM6IehmaMvPHhb1ifClqVxIX/A9KvPkD5+EZpk1hGSuF5RijTIMip0sk2dO
Tr6ZGOKYdbl6r7owX9oiCIAuscp1ZPdiFZmw+TBGSU1WrOD1yhkIT7BiVXod5M0VoyI/K4Xln6Vt
Va9kheYIRLH+SWsavQx053yy86BAUJCHN2FVeMskyH13EFm2lJ4u3jkjS9eDl8GFzHIpcGtnyBYi
yux1h1ueOqgUfC970xwjaPJuCh0nx3FPk9EddCTXQUTMVS7QNeImKB5WrsWN/6XrR2eTWJlEkalJ
P3cOC1eE1eQdDnwPQtdYFn8vUEBel3WFkwEi2/uEsnaIZEfN9Q1FExIy7TSnly2LgnCdD5m1olVa
X1atQCkMqmBZDX3zjlflELsy7ZyFZ2svcP4IW6aHU4QvzXXFRERXpslrJODDNBjcFtvOb51a2unS
8qzyXaoRyywFraNPfctjZPBTcyarmhYLzwnMhkRV/r7HfumzStFphXpycsD8tnvXI9F6Tuy4PUVf
hvUujHnAlg603w3tOp654+jQAAWd3Pqzy4vutrCsfsFCOm6qKjIM4UiOtsZxrLBygyRPXKRbymaZ
j13cv1ONX/guoXl4MVAbihjJ/kXb8YS/w4kT/8vcufVIimvb+hexZcDcpKPzwCXueb90Zr1YmVnV
gA3YGGwMv36PqOp16V5aa2vrvByp1VKqMiIyIrA95xjfmHTqpN2od4EywTnqepeDQXiNlvWLGMZu
qY/lYyczlzC9SZvXrrdJGa0yrGgyD7eqofp9VQ5qIUFtXE+5EWigRJG0daRyz4T0A2WtzMOgG/YS
DX4ekH5+cP4gHqZmnUUh5rl+GZt1fNNO9UE+OuMK5mvFc46/D+VaCjcYC881W0FdutxnwdR0xbBZ
/sF7teXAj/pXjO0eoepZ/yED3nJUgU4Lowk70XagH1MauwvffG0BxFCDF2Vzzow3wisx9SVOPdnm
nS+yD+2h2CpTKIc8j/g03sdLLHbY6OO4yNotOcy+bO7R5KMxXBr9EshB7a1x/p4rG3/okL0scHBe
trHf0v2o6Jrzsa9/rPhA9s2cGFNBoFyfZp1FLNd0BEso6jknjbXHOBNqP0Ih9fM6mbKXbJizz9Cp
8JlrJj/tZrcfBhd4aRMZ3FB0JXuCk6Ic3Tg/Qfn08mgZ7MXTk/i2ETnsw85nkHUAOtw2K6E4yxx2
JMLbFE5lJOIDhvmxQk0D34vI6BcIQyH+fhucfDKEOx6H0zsc4/E+Gxp98Ncue+p7vZ3riY+VS7Dl
wqDp29uBkvmkDV3uh4npZ52m9CsUFptDMK72lq49Fg/c1js/nM3Z6WQ5tosLJRzFdNizuKcljBuQ
nzDksuPmaXZh2N4etiBtXlKYeu/jls7POPDrAxZbcrP53gwBJG53XcaiC9hLPyzmPuvKdFuHENe7
HnZb7cl7ATjkvnZSjQXaSrLTCx/f1WxoDdtn2y46o+YMlUPAt+rlcx1uWY89u3dVmIj04INGK6za
6F1q6xDMiPa+eyyAgHVZI7q1WbH2DjV4mRjAFulFRKFN5opg+F83512m2GXxVH0P/6+79eg6vHaz
/sBjaiAIrf869ahguEn4rcs4tNtI+e0pkyr4ZjxmlqJrFnIDncC8tIG1474JupAWWeMnZ8qkTncZ
6Yfs1DepKkEY0i23IDHLNNv6JOfbnNm8D9lwKz30Q+fVGxN81jFZZn0ZMwsEyXfaX44DHfu70FHv
IRmyVhWx042smkzpR163tq8AI67NuW+FbEtPDxHkVMZ8b5/Yadoe13TQptlfSw9SZqPDnQMFPjW5
1OIkINfqrvATVC5F1Btmb+Dj8akIjV8/L8km10KSLr5A62N+ufgoEc8zhJn5NWrhS2jsI1rNUYzC
qR6gSRzsHCenKHBk4M9buLLA5qsbSWZOATY7ckwpWJX92K2DLhs7ReYp82rB0b7XXaZz7bG6E4VH
M/fUhmi586Ch3YNcfW/bLzH8joIkY0AuS8bdUAQahMlN0mE7LaGubaWE53riwdwWuN+oOM3e6iZ+
161enG0hPv6BuL6Eg9iLq8Sjgqi/m2fK07lcYx53AdCPSWI9pADvCuOvQV9R33TNRTTgBvN+AIBQ
bLMbhzzs1+0J4g4Xh6GlkazqJVpuRIt+uuSudYewpn5axilpEujLXPtHUWsFUM5EyZoHi1uf4zmY
b70oc0nRc0anPKEihEkMN/nVV57+bjOUJqFWa7CXkvlhVdsmMEGBEq7xZAFqFDrWkidN/Lh6VCYo
zEy6tl2BnXTGL0jitRhkgU1oTOOqUZ3Ko3r0XVaJPvGTplKBk1F043s2Ni/ADHt24GNKP2prv21b
U7/UjfpWZyriOdqE/mlZEl6xlOk9weFBsEnEGmBWsp27NehuddianW10VqhRbSpPoPGqvO+j/kkP
XVxqHa+5SVuK/dXO/ddcs22XyA6AWe3YDdi3lBS+m5ax3HDY0PtsasKnBOqDLlsLFxLXAy6YHGLa
8t2XSjyocZjSakqS+jLJQT6ZcZrryrjasiN4hjrJvd5lx17ysQyGsduJkUVPgyB+lc2NPAsWeTeB
cPQcKOB0sp6AVWZoi8ogYEiPmsTsNxcEXY77d3R9STI7TpXyY3kL8XGZj0ovLM+mhbhiFDUvaDxZ
lWd+zyBAQ001xynGm6tW4BdPG8NNkRiIzHHPQX6VGotyybdV6Fuc8jj821h0ZctRX+BPYI84ddqd
SbK4MINqXnlb+9/gCbsdcPJsL0nW7xKV8HuPE13YPm7eyNC/dBwyUo3GbZcEjL/LJZhlHoVSvoeE
6ZMJQuZyph1PixYS7ompAG+6JmAvWmcLNOHhHUdbcrKL336JJky+CVb7b8IPl4sFU1hGapTHEDDD
K7CQQFz3NKfykJPxJmYsRN2KzfF6EdIvKq5N+jr011PbBdOntKnXVl3cAtED5iDj4xANrSwm3boZ
FNQmYWMnC/eLsMM+ksdey6ObTk3BZ9M0s8iDDn9DzrukSQuB5y1gzOKaaFYVHfvYBEmJFt52GrWW
qE+9kvNvCl1bUwgVhuQbDt5F55mXLvbgzSIuZ8W9QztGwcuVaN35mxUmb1dP3UWR45/GpgrHAzrP
nTQMnL5kUXgBVKbPagXunOsaJc3FTUZ9imB2bTHBALd5azv3Nc8r1goWJfo0o+Cvf7fgqWwOVsxW
A7fhCRp+DZi/dRuKeWjOPzDryrJdnzTzma7o33IP5chcdmz0osobexgGZLPR6zx13XuirCsEdOay
I95Ibs2S+E/gvtIMvDpquDyel6bbLyiqTtj9hqVyY9NwlHIZSk/wxZ68DZvF9wrDrjLe2pNIVVpZ
2JNgpXERFbTpG06F3dU2BuTTi4ILFGm6uraxtmDr2AaoqcOBbW/DZAZxF0h/mUp0FUxgS8tiualC
+6bu1r1HAj7Qu9iELM2FP7bhRwfN2RsK66WOsx1QLuHIjWhkLLMC3bajKjdb00+mSHDgRmvZgKxK
u9zACqJrOdiV9eK8pgySTjEZl/nqvrNQrcLcwSPKzE4bNbZvdS2orMsFSwWAD1JC4aBz60YZz7sa
tdpwNI3x+t+ncXI2qhqQ+f1QRSMosCdGAlBBewWEfx5KvVKP8HtulMD3QD2A/IbnxoBOsbnTePs/
ei9LCD7HiQ9rmanGRW+RjoLm6RdG4KkrCjN32dW0D3zm1Bmp2CtUCpL1ytFgHW7J95oy4uI9TJkN
6230p6x9N2ppvCYfUghwHjpbxpcYRwS24/nVNBAU0suMgtLdEp6RlRamnswo9hu4K3xbOPK45J9h
agbbl1E3m3U4hwZvb8tbCf53KoBjhz17CudItXEVQ+VuwxMxZlwlCPl2Ro2D3qEed0qlHPuxN8tS
gI+/CRAzQOmuMuyYa9aiiErpvp2Tfl0V+AALj78tAPubbqFVPTjadpVawIJn0A4GmV42lH5pxbwu
ZtDLLcuUyX06ZrRK1i2kexBp/atKTffigfue80BiXFJODdZOBQ66/04GgSoL1lmjRSXjKWtKq0FQ
u3wLRmBxW2zWnxbdKWtrew8R1x5AKLQXSVhYiCA2N9xf175SYY8Ygc2AKCqve+KZW5LjiBIuycNB
rTR3wyKGvZ4J8jUuVcsAZ9+K72ojTGBrpT3LY5yjppzDbX2cWm9xKBC8rkIFig6RcRVFex3TuS9Z
n7pPb2NuVblfL6P/mIpWROWCaXpfGqMhdT5xi9Zg2DyLbkRzv6lQTujpYJpI2O+1566KCyrqYCg2
0dQ75Mcs83a9gdf3YoIxGwpGqJQVXcl08CeZvHe2oxAsExbUsoCg2EboUJN1uu3TmJgyIJGZ3wDl
AujNtUL+owBtPFoUSH4A4h3i1m2NzrvP6Yg6/MYBBXP5EoqkSkTcnbx6kvDBTARnFqkP1QMqDlYz
lekQZYClvLnZw/TEF5O42stDpD4Oo+pGXhgIZp8bUFpcGyx7MB6ReJ+b2sW+cvcrvuySZizNKg7q
94cHrB7iIVf1xcM2PH1Dc7k0Dwnv9bXqCoP2gAomPmmaRO0ntshw3YeW8ke5hOwGAZ76e619fPLp
sjkEKZiBMrJtrctVS5aX1EXmftFdg7eAeB1spqSX2E2THk6niLJHH/JhUmZcLkcfokVbLqC2f1tC
inxjJCZ6GCjnCM7o6GlktdzNwUDeYj35eZYgIdPoboO9N21rDnhivUXWM2jLwEwWREg3wF3LWpvZ
Yx1r5CamYUNQqWaLw5+bdVdoF91woYZkDXZgl0AA4n687VTWNrTYej2YpW0+qwTBl7CeRhQFwzrd
hEaZSx34Ni1JVKtkB0RXPS8umZGHmwe8S3CqyTeqm7TOexTgd6N3rXgnzAAectTUa5vHgmVw1sXY
NiUOdI5MAOSS+62HApBvsVJxJSyiH2VI+rbaRofH1BGCHgCae1XaUP2+TM1QBWxyxTJH63uC3cKe
3TxoVXajTR+nSM8GLxdFIxqCFipQH8ibsGPBOW06kQBgZ2ufa59lZ89rgs+1a8XJeWq6R4qEF0gn
BB+w1M0A/yPJ1qKNJq6LZKHtWppl5VPe6XRmlWnatMP+q8PuzP1gjXZzvESvHmuUu4VyJUKIAbJf
8071/nubgcXNeyDCtxLsM6mSJVrRFGQBLNGRkaivep83zyJyeilwbqKqQ31eNqEe0+vnFt8t4QIZ
Ogwku027Pnwbwf/WuTXdezj18k3PUuYYdQrtEVmfIs1qi0u+0++1t5AatZXzCg+Vx402YAMm6C7f
htp4R82xqEvdiuRuNrM8zdEIo1gn4gJdIDl4jKSvUIzbBJdBHX+qYAsrR8n0aPUaHAUGdwYFt+ly
rdZID6h7gMSTTFN6mMJmiMst81A49W3m9kMU2O4RKd621BC3So1LnRZjGJkK5Yt/HlbZILWy+G8N
W91bxmY/V5Mh4K4iUfVpx35H4I2UNKLzS4pyf+9T5n9KZCPfCB4S5Z7DBwe/8A2GfXrjgJ/ulZ2x
6lLzgejcfK8MWVmezpL4WAfbfVZ7AhWNT/s9zgM9oM2YwjJNgE3j0ZdlDPRvHGJHmTo0KiOyzlvu
Gl++emlHn3gT0r6gUPWPSg0+LDpkgEQYfq0G6r+uhIIepD9xQInelvBigUC8oaOVvXrUdJI0upt5
M2KXnzD+BdS8HpHLBinhVt6P8BqAwsk7ugLyXvdLAKM3KENJAAEdiWl6vh0RMVznF9a6JfqKBirF
gcu0n2nBqCazV6Y2oovG5iXAWcNrA7nLM7+NSYlIiL+hbEzJ2hZaxJq4o1kdVMw8Dly0o3RY0m/x
MFwxs1GJznXYx6KGRCXqPBC0pbfGdQ3UmoL+R1AOZTx4/xUZbSwaBCxpBByiUfIHGb01mUoYrYiQ
VJNaVtHASW1rAY5d1ewab8Q1OMIGqXm9kfHBhumMFqYNXaz1q0wXZnkJRDBF3wfeoHX8lnM5GVlO
C2Yd+RVRoZnGTyM26685nkW1a7FIipIs31SDneHAwFjxrIBifX0nNK5J1u2b2tlk/M149RZEectS
gX9DSjOJ3dmbJzTMZ75OrIsLR7I0sbv/bM/92V2Ga5iA1ATghqkyMOngyfzZm2ujFfxA3SbfhVRX
AKH/hf72IuvwhXsSttT/YL/+mSy8viJi3DArr4AfLN/riIF/pjIhzqUzQWL2R//rFe0vrjqMBg0O
Y0oaahCDsMR5CP22HKbgr7f8x/yE+1/O4685AF9SIVtdN/Nffvy/+x/yOsNg+j/XR/39t34OS/jH
T8+yx3//8Vcwi1rLSf4+//W3/vS8ePU//rrrDIU//fAv4xz+zcCGxx+T6eZ/849/mubwp/Eif5ti
cp13gB7xCoj8nQX4l3kO/3Tr2X/McvjjUX9Mc0gxmR2YPshMiimFf5vk4GXkv0LAzbhLW+r/utf3
30c5hPF/xWCfrw74daiufwWzYNlepzlgdig2HEwBS7IUw9qAzP1vpjlgG8KV808+85UWxYgAePr+
zwlJf72WE0QJvGaJhiNQusmHhJ6wmlvU5csS5HMPPjuHaxcslzlY16KfxrX0JxfuEYdMDgCcWqi3
bEJ4BZDz7TTS+NkJIioQoJi9UMcTOB4dVn0duzcQL+NYrmEUfmT14B8DRbrCZNFSjKAjq4Ql3yF8
zEfk8ut9hIET0NPEWPhMNMWGdmG/WkLQYobIdWxg5HZRgzOvG1LR5XyVb1SN6QcWRH+EIrTtSBvv
DLSikmBhFBZyyp2vWXoYIJk9B01oWzgqdK5xNsfyrfHNuA+st50m26GVqMHLfLIUPlvuetSqea/r
+kZqbNuCz+nF8Y08mkUH5dAlD9b42Q3hMHjTvq6/dQ0soAwN82FLjC1FO7KcoRXd64QNh6WlBTie
9UEqmRz1EAy72BNrvhnr3w1JdqoHUUbSiXsvZV6Oql2AlVmQw7rW2UaM0ZMm4VAtIyVQByhFGs5N
RzNtHkT5zT9R0XinbhpUJYJxKxqPb+UET+9mjMHJVvBiPYiwi3n2W0UrxKWSCwizaE+V3+9gSEZ4
1ml7UDaYbpLWY7kwwXPseve1ChNX04L0OEvE9LChIc0XxM13sZEI0Ci3PtKWJ5+GOVSq6zfUg9Pe
VyE/GFsHewB/7NWmrdxxzuLvQPLEemPWgN/U4ODyLlWuKQDX9VXad7ZEbBPlCM6S3RijUsYkiKAC
dRzkgK2gxKw6+4TUsvxeL2u228jg0mJk1zYeUBtiUcvUXVauXhpYyiju5frhYZcN82GLyA0SJ/YM
HCvIZU/wJbdZoypVp5gNELC0bDaRnhiJh7vQt/KmW/wXzKBQM6xQOh5SI8WDk6N3QtLa3gW9zs50
bGM0Eh1F2dkCzksOxjPtuoMHtEECQi0his245RS32w5jLxDU3IDYoldWaRH4Y93kowz6awyTw1RD
xjcPqCFD0QWmL0Ha26DkY52UE6aLAIfZ+nvPiw5ZNIq8QUTtRsfBh+zGhF1GaGnNWfndbzHwY4T1
oz3zUt87QroAjL7v5pCLJLfZMmRfG/JjbVUj/3e3WTfdTyZI+69sCNl2oYOB9jCbl0i58F6nQCxN
hWr8mbKJV5k2flV3cD0WmQQ97M+pW0vVxOpRIVLIl6JdbX1QNBHw56ADCFdGRAxzUw4xZkKcBuhq
k1f2EQ/IHTZKfO49LJ4di/kQ60rWjLxvqLPAoiivvh3XpE9+I2DfR11NGG3xMLjMsO+cjTA02i3L
kdTNG596YJiNfMKVG4k8RVQWkWlNfVE428HrJXPGPxP0E94hHSyRx0h2i5fL1BhRWnDGcKRcY+jN
UvfZaw+l8UP4iHAg5bn6NWKTM0FrjPLvfpgT+n2l4Sz2AXNWHTBfJhlK67UZEsk+Y1k1RHDp862r
NRwFR/znsN5AJkMzrQGILapFMUPxirNgrAPpMPUNIlQth4GB5kPeJekayLhAgLYJ5zNmAESklNJ6
MCYdyjKCWv3O2djtUDDiR9JZnusInzFMEbY+d7Dpzzr2Jp0LCQOlQNO27Dnqm5sho+NRtBnWvYtY
GYmOYsSKCZM9uv5mPyQ23UtoK/dD0F22GnwDCu5IXlwTNWem0EoiugmovaPI4+Sg0dRYGigG+czj
4JQmeg+am1/XKsf+VcdtBcIi9HYkQdIZNg6v4mDaIPwugHZibxhuk8bIx9QmmFUSj/Y94iyAdxJm
Z4wGCHPkvvwSCmG9R5ByQ+O5mY7kPdrpL5DXnzij9C3q13i3JFDjW9tCLgrISJ7qzWc7R3j6EiEE
90Cpx3A4DN2xg7l7JwFl7jpvJSc7EPa1BXF0v8L/QtyqPmLrZAeg9+RNJH5bwiRM35HuxUyLmQXq
wKPRnZMt2W5oFKR5PTpRok7m3xBC80/RKGG51m43ewNEpJlsHMxY46scUjAgkJVt93HGOdTHbD9B
AMCsCDkf19iaPWzTbR/ZPhpzDviggHZri6WTzR2qRNhE2gXpuYU8VWVBiNJeA09Y8PpPDuGQPPDb
qyfAYJCv9VLYrREV5Vm9B2Ke7tQkbJf7C22wNW70DRl5jbMQgYUPmwbzjZ9s/g9rArmLZnSNwmf+
IZ7G8DfP4fWCDLqq8qd6x1sF9RjxpVtBlvHVYB3eGHA39wixZReMhYFA1QwcdprDFJYQsoqQ0VZE
QRcfus1+g2TWXlagMb8xacgtbMwMTzLFqAT6DZJvKglMlZDcTq7p56LFyr+PwM/sEd7SH2kyFOMU
izJ02/ygp8hBnoKedeyzKXu4Zm/PPhfyEzMYACS4nlRileTYkPo3pocYafyeoHhI4Bl5a1hB1tYp
7GrvzQ0MMfNGjjduyICae1PbXU//sXReqECWNJTnzp9fPJAWGMQx1dOU08RV6Jghg1kXZ0B8SQKV
AO5cPtRg6cYekYI4h/Ds13g2sqRbCKDKwBcrJWujj8DBs3a04VueEI6dAAA4/O/BXrP2TyGC5DWO
vLpH3f48xatqH34Wrf+r+v7/pXT/U0fw7xqF/w/re/96O5f/VN//9V6J16bgjwf9o7xHMf4rGhqB
Gv97gY/Roih6Kc2C6x1/op9V/B+z2sLr7eSDzCeEoJNE9A9Rk78V+PF/0QyZIcAlAHt/1v5/62D+
1KZhPt0fP//zuDb/X2jagPjoMKAHXkeBBcFfyGQYI41ON1afLMa1NUUY+snD4qM8Rphl3reAXE6W
fHJI1kc1UrrkECKyRyvtfEByye7D0R/3ZG4J+R84+yj4c5wmQuuBjwQDpcErBuhy/jpJzuEIj0SA
FZvYSMm7LBPkLoVqj7/h58ntX8/wn6d5i1lBcx1muafsVMDixamfDoP/MIFLRDGgflYG27VIQMQc
9QJmovjvPQxElBFAz7fdZmMvLbuflUb/q+yg8eylh+sYgpL+qkowzehao2D2BAqW5lq7yF91TBZ1
42P6s7yhSBz3uYcBAqf0Wv8gdsQrp7Pn8Vd1BDgvvN98GOyARyC96BGTGrIu6Oocsa/xs4fp9gi4
UfLcUsBVRdugrMhTKIj+zrKg6U5zKDuxa+0Kp5zDfXkYxqkUS73sBs1eHau9PWaj6dNYc39vTDh9
ITqmMRIkcmXMp7NfyxNGnUzPydC6ez9z6z4BOnYGyWMhmVqvbJNtRLok4/Et5jWtl6FudjBeMScP
tbJ8hP/5TkJIpl47SVluomveAga4LScG2INXS+9hMyJzMOnWCSM5rLvUyfZE4Prdaaj2uduyAZL8
gu1ulwqPfqIr4zmssSl3EXAdmEpozx4xCk09ItgWFj1L+/sINlhji1D7mK0ydFP4wmuN/sv32rtt
G2FosGA3Zt3yvBLi8qEJh6OLVbRHTmbYqWRuROHr2BQTwmYYcJP4BxcyVSUQMzFJhgCVIkoe6TYv
BQru+AGf+nhOY3HFMjtyqjGp54TR9OkJNHBXl2wg3Zua/elZJpL/Pi7I0RXCeOoJotd2Gw6Bu4SW
wLqD5rujbAY7DYMp14Gdiw7xwipo5RwDELV0t6FgxEEkVPMhcNmj69SumHGl5RgIuDySxC63mCpo
z9EyocimbbanY9NVs7cNebC0iDxjfsBjM/d6Z8iGJkijPyo73Sdst6B5X4sN7fdbhCcpPNdhREWa
mSrKFv8jqHkD6GRdfwTwn2/GvqFQRp0+UEXtUsycx+9TsG6YVYCBOEdMS+G6hGmyovGek2HdWwQn
eZ5E0IdBkvUJoJRs7CQciGwtr5NTtjyemPccuYkkOfW6+Zg57Z8zBRizcvgcjzbZ9IQRjeBraviv
Z9cs+PSoYaAJLa/4ZJsdsBKwJwPCml/9QpcYwxIW/bwtarhAWoOVpLZR3EQoDHehzFgRpO11dYFc
pnndUWb3FpPdujKYswUAFWmjfSLAHIhZvyDAtX0mdnOYATfRYxZzmbfxmvUoZuCLYydc3m2DbGqu
0nhFYVlvA+rNFudwUS/DgrmUmN74bQCTaspoBFCRS0RP7G3YK3p0/obDH9VVwnMf0nV/QRZ4BhK6
AieUdQwkdcIm0hecpd1dhCkCsKPbOribOro8xNr6KGiHxjrI8VN3R7EwoBynMO8XiawNukhfYZSM
3uJbZMUm5Aezrs0N6/pXNg/jY2vCWVauC8IbBsL/4o2znEqYWOSuTbl8BqfodaVvWloSiX+PcY1m
Fcyw5mS3SN8s8HPvr9PPXmB7DM9pNPtFvaLx7NUiKmzP2HyjSYgvXqOaxZCmdhDohXV8P7Vr570p
tDVLAX0newzCJW0rMIk1vhSFoRA7Svrsh97C8QRJfnmv4egUdvXtoz/b8QAksNw8RLXz2sjmAGbA
YmLE2NBzk1m+Sxarn8CzYE4cg+/74GP0wW/S9u1jAtnbP0yAv+8pxTQzJEZngQBS0kzf5Ao2Jqc+
8Oe9XnlXsdiIj2bMRh/TOZy9mdMeca3aX65WaHiVkMQ6N3eemz2IL3bCy3WIOf2O/T17zCCR7UaM
BvwWe2ClizojaI6xN+/4GvKjxoyealyiscLe4I6YY8XerLA+/oeLDvs8FjnsBUBoYEFR2G6NVwAX
hIGLBiK5+HWU1TlsvQaxw8kfTzCgW3aE0m/OcxrHP7+2g5cC+yMaNIAJ8Satn1RTE3/xkCzlklJV
iNGFr60/I4CgkuQewyh8vGr/hRhAhgsxEuEdFIwLqnRsOVF3qUFRfLlJHrPE9Hkcwamu/R7eA0GV
rxTlt2skkz2VnsIDgEXdDVjoFPRKutxGBhRREJigBIMd5AamUt6mxPuGQNj4oIPQnWk00q7AyLnh
HbektF827KazwNinUvfS7a91yWfnCfmFqzTCRK41gVlFOdrOClB6A8LLWrieaajPYTrCC8UIU8wl
9KctoZVZPcyWXSC8hLtVe2Dx3WbIa8zneajGeBSfdE5qUa0QMlxeUzRDJZ9gpOVzN4OuTptkwW3U
MYtor0RrQcRYot/bCYPeUMLh62o+PMrtnUeoeFwJ5oY5Fu05x3STKqQ62YoBsNrN1C7xDIHUD+6Y
GOgRJZb8BnRi3s2gS0qJwW6QyhCGl1gsfPgWwqXDc7b2v9k7r+XGsbOLvopfAF04yLj8CYJJpCQq
q29QCi3gIOf09P+Cpnvc0w7juZ8q15TtESUSRPjC3mu/ayivfcy/SPvtqM5OEFbFseF2xlXUsGIM
mfegi0DIUTIXawNOEFtLXqAdPDegfdB+49fyhtgtD2zFFaQKg6MYK30ag8jr0mDIfaWospshUtvL
Io6nM0Y+eTumvaqvrUborM9STWFC2tyE7sDD2nTME1bGaI1IUNOOUrOEuWbMilqULSr9pZkZoc8m
ul+zvbLf8LBUr6y/yh5pkeIebKMZlgLT1Go/iwvXn8TcGquafd3eiRn4rFwEhEdmyrPBwj3tNBiP
s40+II77I1sthOoD95HYq2HZmFCu4vpRi+1JYbFkZMYWs8V45qrFc6lyDgS+W6TWoY9rngSGlGCE
kfvB8RmHIAp4tBrUX6DEnNtxFMa6qGyFPi2erAunZlELAVUvt04BXvhUR1Myetzas8s4d8aHWnOr
G/Rv9tcqcOJtYYV1u0KnobwZAhiTA88031ZNPS7e3IyRYiRmHhkVA4ytZFt8rdGnZQenlO5V2Nnl
BwRJQ3qpGqp7dDQYS/JlhNPo8NDW42+jHeu3Qc/fbd0ny/vfZg/8cwFDY8Wi4z9vbf4vfXl9+Wd0
zmdT9/mSHz0dQa2sVgTXBE5LVpwsYH4DcCuOQ5ohlnQsmFwB/JPt34+uzvxCNo7JZkZlzoT3mDXe
j66OXCONbTgmFYueh7X4X1rb/LK04bcsvmyBQXkxCP66tIlFqRmNbig7V+EutZLxNO8612jufjom
/6Z5/OOe01zoFQ7rFER77Bwhivyy55xFU094HZQdpBlxB/IUhUenOlfZAOHgTzacHNDy5z0Ufwun
PwAV5nl4Ps1lT/UTd4bvArxerwe7SRTulUpFdMKviTdmVsfr0soYaP33D8eu7V/+pL30xKbKZo40
viW+5ec/CV/ArIRdBzs51dxfg6poj/h1QtwQOBBMtBiD+6CCwdE2dDY9QtgUxMjWQmLL1W+GnWf2
PR1zN+boFWJZ71z6RYmHqlZfc/yyKPsbd4sUyN0Ocy23mTVp3GXG/IAGJDunCSCCVKnbe9Fa+QH7
f7kBkSIvg6mVDA6BXaz1MI+2U4VCQ4YNBN+2yc4aALdv+N/mhygx6ge7DE9qN0l/sNPc6/BW7GZN
T06GgcXWi2K9O2tNl33M+lxczfoQ32uqpMpWg3RjVlGOdibrva7Ih51aBFAL5krbOszFVzUMbV9E
iH3ZGDQXtmiLSxReMO1QS7zQISm71FrU27Uy7KoJmcDKGN3AYluvFW+NA3HdmrMRJ9AcdSu1GpAY
1Y6xURuNZ22iuEOyHqPabngGTPS3zbNraubUHKO8pPBjFQZVI+A891SaZAb3epa/drVdPsfgUR9j
N9FuXAQBkTeojfseO/B+V3ABbVxd2lRQoMZy3NS9g5AGElP0mkSpY3oYkdIrBuUO9gpEEEcbpvDF
hKDzwZlmDPeBrNGDL76seMZJxULLvILQd8MYU/WCMZ5uqCNZgwkqBtjW/aYY1XbjMGEwVyNg5Pc6
y6JtlEdvUx2X6xC22EXoOh2Kv9mMMr/h4ER5kJ6qNJsfwcgoZx1syVGd4ditmlEkiNl7VaH5iAN1
pRQA2yxp7gMD51A/5I2vTzI5qnHYvYeN1b4mYqlw53C2eOi3kh6WYwqO13qr2tQbBIPxPGVnATb/
XdXHAWGScREo7bhKkvDebZDbVEGZbpXSQeCBhB6d0ZBDVGG/CB/YWtllexErtYHItg3hOalO/AKI
J+CH7a960OnrqLAmjEhWdRMMqXa0oubaHIdBrBwCsTm1uXpGZESwhwycp6L/Nma2sjFrpT1BQ59f
W9ZzHt+s+VpiW7ti9QEvam7bm8psFQ8b6A2thfQ7c35Sulq/1OZI8+lYm0vFnmd/cK3hNs/djhLW
7TdTxtBkyB5tPSi0nUS63xsMkGjv3nJL0nwHfYcKhZZgjNPV5JQ0tzO6y3USZgmsSa2bEm9KK2s+
OkM6jfvUVWE6eRGuFnUVKOhOHpJmgCfKIq5rhpADUbD9mPomvjO+D2shGjr9cGfTVviuaOyQmo11
iqcEUAFWZqVaK7dlirUd+tmyn0bFgK8MbExD2O4MjbqWbCWcTRM3cmlvsxbYZjLM4U2fmAuJuZR9
eGlV+H1YYbIGvQ4RxrMnKa2qiS7cQOnx0sHZNJ+1ErsU26Y8UCJ/qAEOPcTQHM0NwnDTfrdpxcUq
akEFH5IJwE99m2RYu9FpuU3yrJhlcuvScG1rNec2XGS2uevVNn2wWaEteEMtmFZDZ+kHPOqFumJV
OXQrU4ncrdnqiN61oDqKcTR3WqYwHgDOjSgvm13BGr5gDdZUy/9tB1ZwO03d8GZpOYLxnOZtg0VG
3xcpBuNVZ6CuTrrU2JeNmh/QTrl+m3Vz7mVVgBAXjX9xwQgTM4/d22IjrKZgPCLZB5duS72uOuMK
4ys1G4u5rxirMq+imb2dGxjpK8hCHVrFfsjOo26U3wwmx0feiAw3CSRJ5P9uNq+BxaaRX5MtsMcU
6V6lprRe0gxlJMjlnqSCxs7OypDYGCqhW+QejAz+nam02QdmtfRBV9vxOk1iC2L6nBW3YRaxH1xi
jgU3j8TquG7T9d9V4P9SBdpUYj8VBf+i3QHbk397a+Vb1/6s+fntZd8rQVJV7AV+gcaFWTlSHe33
StDWv9jIWqgbbcoTqiQG3N8rQYKt1GXADZGM8omcC97H90qQ1DjG+3DKyG9ZuH9/sRL8lH79XDix
XNVdCkFqGNtU1V8H/KY2AXgqZL8rAPasNXBufjTnrme27dNkJa+Oyka4hCnk59glPM48ZrDjlBwc
kZSe2jp3Tu8kB0Z2yWns0mPvLNY0xbpky87SVWXaY8c99soOzTdOgnlj6Jm6rsKStsep3E3pKtJz
rc71bFc7l0GvrlF14tlhiOWLCj1+yKW4uIN7L+aa9mBbqOs4aZ4Q2tx1pizQKRYaVoT41VJKdZ2S
0oFdZMag1dv1vuzrJ+FEpTebvY6V0lR8gLQPyGNvYl289nT/vLZ8Sgv5UYQtzyjAGR6yq7OIeJ5q
OZ+HVAi8oHX1ZIkY1PxSIQwKH49QG/z+eGXY2SPFqZ09OMbWDxoOTe8GfthmBDvEyYeWKOPKsjiU
hVM3a7Xil7JY0Ffs7u/5CBwG1dmjdmnWQc1PMRWWGC8NxY9wgK26SCt2MfP+TcG0dG1VFv82Mc6D
07X+8srY4I4nXZwlLKDzVThxCMoUNACDuPkcFunZJd/QTxv+JNNW88I0Kt7+oGt+V/GG9JJNqDqH
9yArsXvZnbN2i/xjyqtiV+k189pgStZDMmkh24jwLUgVFvWsLVxVbX2G7aXXqIjXF3XqxmgdB7FD
r3l17DZ3OAATSlkLg7KSzhtsD/NucDh6+rJ+HUx7j7bk7vMkkdXkrCeDfUVpcx6ISadhdxCqqi7A
ANF7WsI/sB2de8mbCuPE2OtK7W5EjF2gwO17sN1W8/tyOYtafhZLxKVsREIWQ6P5dh/FnhUgtJk1
TqwuzUovM81LzueP0UW7TRPjrNJBvtI+8d3P/K84MMcVuKx8PbQOJoi+4DUZR4mRqrPW7HI+wThw
vbqpnz6/7yxE+d6nnFZwa+dNGHHKIPPkq69Q1XeWkx5UEX5wkXNWW/ysE3F2OjanSrFcC2HVTvcp
VLqV5eC+EbwRrjxn1TNpusQPurcN+26a+eaHiusEYlRwGHhYnCKbq8O1mycbB6pn2XzDTsfJ5HA1
fh6MvOSiGBR+tEyyV6DKmh9gkT2kGoRsI+CkTZMmOEy5K25QxZceoTBMkOniPL0tS7DMmubXSaGu
s9rgkKo97yGMmgtkOOM2ZFF51KsAQlU7a37CzJh8HB1Td5xjBWGejO1LepSGyclBvLfI/bHo9ywp
kilMfZXrhLJanvvIvPy8vPR4nneq6DSk5ymr8oInMKgU9gYZX7cRuckhjNR8O6p64uPz4zJMnML7
/G6VjI+vBPnRguTOLYRTIC8rF7kIx+bzLAdLPG+KskY8gYTGh7npblh3pmusN6X3eQIsZziX+Fka
Myb8iduYi9nCN2Z33n1+zW0HCqGtOY1G7Hx+H4vgpZSmsjMjPuqs8LeQtKCrc3XuXrhKwJfyFYjk
I4SLiMaPq0dVuJozvXU9LRfBQa27/IjGZbw0R3PrDPGrEspppUCZPgaJlvjgiaXXzaqyC02u02I2
xXGyI3djW5xkOTTDo4L5y5tzbl+YW5hTcnMQrIHkaGzdKIVDghTjGIih95gDWJ7dMtSrCd1aVVpT
7werwQefY/kYZabS1Zk6kOaQm2IouLkNfHWKjeYk6LRzhMR0Owt2PGXLzYR9UO/RFZIc0/MWho69
BJdIsUPAwD9sTAKf9ybNHTX/86LFxdozBVPu+N3RtVlzStSmcWYtSquM7Gxltnj7knjgZKrGctNY
2NqTAj9AVKn5cbSM8bKzkw90KxyaiSvg81hbDKzXScavxLDvbozcQsIyts1aIesbzRHCGBs037Um
5myNby3dOkH1US3jxKxjnRQwTQQQMh5YRsmNqOs3ptOmD1kTMFJlP2SEm/iJEl0rQ3eJ7CZeBqjh
YZIjBamSNqmgPZjgsyQDJW0+KlRmBDjBjV3Q+xYVgeW7jmgAws91/KrF6B9FGbu0l6p2Z4Y4extn
KOPTFDbdQRLD46ww5OL+xFxrdP4iu19FhWyv0X9ZjB8sgRyJPc/Yx96UQIYZmSM0/mxEpYCgi9aw
DLoX/HfFO4OSN0OqRbcK9TH5cCpdmS3uEpgzPG7/ww5fTbHBvDm6JS57ULBlDA8giw12vyGPorUm
nODkDsWM9EnPh+YyIZjJ3iMJa7IdQRat8jTBa/Ei5h7pMWBU2qJISYXlVRM2oEuzt7SJQAc6ipsc
bP0hsq0/GT4tw6Vf6hrDQtfFHA0hNCCsP05nUheOO6z/bmfLaYKCFX3IhIeLnjt3XV3onFZcdYbk
TP+pBPw3Q69fB1HUU5T2BHcxHVFtXf1FMOFOBhuftux2Yvi82XEN6jJ5zwclWY1l8vHf/9qvM6jP
v2aD9NYMUrIYHP7xU84D2TlyzrtdOnGCLJWAmwSKT8yQ+ncT8Nu8909GwSjtlnPnP8+CL78N/zh9
A4xQ/NwEfH/Z9y5AqDqjXbYOOnd0rB8/zYPR7lDrI543fkiAfu8CdJsXQS53Ubpg4cA783sXoBPW
iP6HwSobG1VjAvlX5sEmv+jni0XFLmwgdQHaDsPOhVT/x9Ooig1CNWCBHmsNzfGLgUWpIZ3HblHC
wlAg7UIfAK5MO6kXTabsCy0qTZIMTDvfFYNUtyhEp/daDzu6Y7U0PaZc/XwBBd3+VtWpvZYWD6e5
2uVtaMGpWiFEnYxbpYEL0i1uNk0rm/fUzgkNIX0GI5aPsTKOmORKpbXPgKt6gBal1YK3uMWLDVPV
GvpWfU71IeXpOBuo6TxYJ6xtD1Bx2II5trLSUEBOM0gYnGRjRCkAJ9W5jTRgJQN0EMbWPIUyo53r
JaAga+4abijCdxC4puojO/127rZ5iawR7xyAFvVCCpl0PlqQtwhRLKC3crpGkZgj15vAEPjs/pX5
a5lTv58+z6q/JXZ/dgEKGuj/dgGeirx9ySFg/nN/w/WyvOb3q8/4wqZjofLTbQtsV7/34LCjv6gG
TQoX4OKQ0rjUf/TgXJdQHWmJLUwBBsGlv199hvEF2jVZDmxPTDYyxl/bxujLpuCnZxUsaNXCP8P6
AvE5xtjl8vxpeVESRoA+akKcW5LE5KXgCim7CcqilMLisLOLRM83HdikWK6kXp5CLVW8lCXhO6Xd
XJAnkWm0EGpUjftorjK4E+iP32YWkX6WS8dA2lpOR2Iu6/RRzkZ1LOAOv8d6OLorwRiT8TqUb6Zq
CqPWrVSs4t5uW1vbN9CFUH3psh5OdcmAOGqTkfhJLZ1QPFjJqcQc5IkODhc0giOLhBIBU+mEnojz
GaTVVH/l8kbKhDRtb/SjOhG25ohvbLk6rIKAbzYutmw6kSE3I8+wInlKeyzSXdrhQ627et8XWUwh
IvPx3FfKVouRDRSa+zjkGIkiJg+Zl4XF8q6mOX4czYbqvUNqi6/xGGF7rHcxyDABkwgtcksbkeJ3
Wdl6bbJ7z+lotSKtG6r1IJnFim+eo6zOnUDQIs1lio+rgUbIulgEXG8ckemCBiIGkDVb5bxv8XQq
xoVdE0C4eO1XJdIjEqdqBwuir43acCq4wUoj3dnpRJIpfp0Z+YhgL47EUN+xZUAuzNQ8KfvOvsDl
QcjhjFIBtPWIlDjp4giZUohou9+LDJpLf5ECNZJoB0bu506yDx1S7Mo1xAbjudc1cdPAwrtOK0Ak
70jpyvjDjUXzMcGmGJh+45zIxK2dBWJjtdKGTIjv234qBwgvqwrC5BHiU3Kw8q7kQMGSjhhnd/Ge
cLVchyGVnAnEqX1VZjXqtGS4apgurFQpY07LMSnWU5mEJOkIcXAQUfthqKKhBOKyTZCgYxsab1qr
wwEPv0FbS/Kr8KlUbXhwHPbunsGWyfI0hAk7NV+aTOI2mWqPar2h82peCq1M3zScrPrG5Wlismki
iqB10EbBFo6XwUzjikOjt/CH9TA9xJmMxQ47yteIIrZdcuTMa4UjaK4Kowy/hjU8vzA2sk02msoW
vUC+tvlzp9RiyS9mMZ7zohXbaEic+Iolvr3KKocpdaKpyYUmwmpYDVrTw2sHDdJDHrkkQjVGodCm
Bli6eD5APFEZBanLDDp64T0S36RmYkNw2CXrDqwjnWEdVZv2PRqT4GtU09EV2QxIJEbtn1RJfuiE
Xd7HzXxp5rZ5Xs7sK2y06ppoh9y3KnGakTvgBi9bz9FLc+PIUqs5AqX6UYhJvSrMJHzCJDtf4Dge
jkWfpLsmtcrVJK0QdUq/REs2tBgVT2PEXM22tGr3NjTYTFFra0cnsR/gyV7lesyUXAmsI+Yk81jK
StnFcTM84lkYoFKTYXocpa498/gdmbNMc0GCRarqNxSynS/yRv9QbIcJesvR2CRz3O67Nn3D0cgg
RQZU5QqEdrLoesu4LfUBX5fG5OXNcKbwjmDPEJpUUpuvbVbIbe42xPLOpbJPnVRDQlISKtL16X5Q
reKQjMjmnBifBHbicaMT0bYjhRKMTkmLyzxmjDeQb2lU7a6VF8KNurt2WbSkHJ+7ZqzOnNb4SrTp
SG6oAqkhcHeKHZGE6uiVjYwXu86KSDXnfbTy6NpNHbnrgyJ/p4l3Qe0Q4bcqMxVJ6VQY+OVVsceh
dIMQ09kzDSCmk7P7FhFhmeGqmLSdC/AGzsF876ixWE+jGbLdsGmb8OxzZ+9U/StjQBLook5BrSKM
eD0S1fFsAnpY66Kcb4qR5tuw6+ExIfYI5VNcnLS0BPPQ2+MbzX/vQ1hpGUIMioeIdfYLPIfbke36
E+u07GoWSE/60Zmvp9wsNvSW7bVW1yVrvwH3jajnxGuIUSaXF4iw35Dy8uKUXb02Rjw4MZibltlP
pLM/7hR0dG34AbNI3eV9bj/rWjsr65lTiySwIfWidurpP0N4d3nBnd8ZamyLLERP2A9DjytS3xih
0O5DwLYXDpK7Q0HI43Ul0BK1TKE4sm40fWMP396SqQoYpMK8sm5UdnBoa5qMtWtlrYTotT1c2qnz
wOZ8yzJEsWIkMBHNUXEaY9TUCl6W45wXwzm1FVRiiXuqes2ULJhlFOx1jJanSBXVmkC0+Gva9Npd
3KTlyS6d6VYdsLYy0ovcG5h07a532nFfjIE0wEAZ+GgiqV7VjPEeM7eoHhkT1tc5WquHkp3xRTdW
iIpwdtyL2pj8SC3i7VT3E9F6bbXCSthEa4NPW3hjq6ntPscDw4wCoqBhAPdFU9nka0WaOdNsZhMV
MPjrirWhDuY/KA40oPizsmSYLggeAMwk68UOWRg6x7EdnozRZqvYR9YWWWQfeXEVzAchhfWm8fvB
kwW5vA5bSF1WrLqP02w2O9WYedA7QN/TFTYWuWE5ajG7Ksu7wO5BXChmbVF9B0Dc1g56XRCi9aYp
je57dvPfxfGfFMeu0OnV/nNzupZNW8u39h/Fxz/IveyyV/mHQvm31//YVVlfmCEsMSqLKIVV1T+9
KLb9RSw1NU8SzOPis4H9oVpyvriu4S6eE8RMhm0xEfmhWnK+OARCYRF3cLAvEQF/pUtdVmU/l8lL
mQ4kHyGOhr7H0pdP/nOZTJxJIqJpVHdkilHxfSAguRqnYB87ZOAO+S6T6oFdrO8G3ZNISJSCdPbT
wfs3wx331+nO8hYYKVGp85lpwJep00+VekEzUDoONzKc3ADUHAwmwKvmrinRtaOkjRcktpFCJyzD
eGuD1fMH7RmcFVY25s8KUhtAXLJwNi0WzxLPexXxKDLMfsX0b6302HjV8s3AjCYLlgV5hFfka8zq
Yvmvk0EhL6f7htRb0n9WjeJPJmzpArkzweHWkXthTjOskjkBbLPR9bWadN6k5w+Tk6xqzgZC4p1V
hnqTW/1F2CHcJJ/vbLR8ACdlheQoiz6eWSOKHb9JjobSnYN0xgoeditNcduz5T4LXfGb0H6ZG95B
FsMnshDgWoApeWSrUeRTYq/7MfPqLrkZleAurgawKNj8+7b82rGO3EqCb8LGhqGTv85IoTB5epU1
pFtr5m0MLW41HaRVBnNmC+hx4rE5vOWwykOra455M5jsFsEZWQ1/bN7AWr4KF9rd3z33/7L5pkem
R/3Pt5X/Iywpb16an3vu317z/VaCd40GmbaWywT7mPvTwMs1vjCvdLGtgdFi5uTS7f64lVhfTF6i
4UGlX/+NdvHjVsIADS2ludxmvm/E/4Ktjbb6j/cSuiz+oy/ReYLm3rR+abmJrteMUuuMvZk6EKZN
sj6wovbbOYjGQxpW5g5JDlFaxTBM76Db7aOZGFAQHSGGm4IabMU1r7ykdgp/ECnk5Uxm5p0Vg4lg
W2wBr2gM+zJK++Zmint5h2kMRnrXyz0sC/G1KAN4DLEdH1CJ+sRXVa9of+LdqDh4aWU8jIDcunJ+
I+IbM3LAbo0aJtFuCQNJDsCW8ovA1tMt7i14aG1+QnPNFj0N4PPEWXQQfQMMWGak/WaKpa81JbQP
mIuQNAfpeFWUTrotU8c9Tk3IhtC2Ru08Kp0Ltz5RT2KSwIpJLu1XfaFXG80W6VYUWvjE3c69FEpy
LUb4d4Em7gCzFWthBTj9K7iXyPRK/UOfJqT32YSUT/Q5e+Csbsl+EMZKxESMkOJFA16nstuaXMXv
0NGrjV7jcKhknW7ZFSb3lRFbBMbAQ9iW2RjviA0gXtgYoKrak/BaoXWPhSMD8FXRcG4LOb+50zA9
gQzUzyHA+h0A4MXRHY9nbJcEKENL28Bz7S5U0sBfM70b15Ar7U3Zp/3WFnStIqRZMZI83fU5+JIq
Mbp3xdVXsjYnT6f2JIhvb5Am7ncS73iCHQNbTnDKkjLbKw79B8KdNaAnZHl9XW2rqjc/QoBvQPlo
LVrLGLYwBoK9RjTbNflYs7ZxlZj1B7QhxdfnuLsojSl+CCfpPtuVRQCOtEqYq8jTyn6o7tzAkKdZ
tdQTCi8AkmjZ5GPQGs0x7tT0lsFtuYWBpbmroSrUnTmmGIqSVNfPM/6IUxga82aybZyBiPXsG/LY
BCyCtnIoJPR+SRtQr92acwUlBAv7eDbSt450msvAstIdeH39wmqR+mWlBV3SseVTRXD8ZR6W5hlS
17wbeUBfqkqvX2iDuYTRFuEVsdPNXTzrLlKJJt1nSrcv82Ah4eamg06k1J7ZOFunijXsXooUY3yc
QgvMoBxsmJGYV2k5XGjRYHA6VvVOYWnaRWH7EnUOhe8E39bXysB+qfThG5b6bB9OuAqwSpr7Akn/
xnbY1E92rj3oRvLGTrpkOBEa2rPt5HdFr88PTVNOMAZz9VxEFgKKMUKnb7JFWTgsjnoZ9cJkXkM2
8Qtg9Pgab0jFg54y4Q18FLSDflFdzDK9d6SaeT2iBF/tk+wiDvkSB12Xe6uDaeyQvH1r600LVRPB
LtgGcdcW+T7UBuuAsWqbE9DpoedjhCfTODnrQqQ3ZpDurGloD1Yw53uoYhCwyi7B4u7qz6xH5d4m
ZHkDY7Va2w26zCAf4xtkbsa3GWappyf492ZMCoRsmskTuSTjvU01ci61rPD4Qm0SnKOEaR3cxGul
HjdDalUXFdLX2HNdfPxxtg2aQT3BK0shcp/7IOiflGCA5kki1DlWiTvPWYo1Xjqo/SVDm/pNb0E2
IjpdD+pob8G8jn6fig5Ji607Ty2si5KN1YwPbbCnggTkKbyamyLZYqIigGWaTNur+8UOzzwfrxUJ
kMiHGoxuRbfoU9z+Ppwn9Otp4oIBXBz22qfZnjJ4vijAEJ6mxYsvMOXHn/b8MIRHIFMXDaEFy8Jd
fPzoNB4ReKr7VIXPV6hxtdIW33+6EACCInLP5kIFaD4BAZDo27NcLF42+AAT5uKLtRAF4oUtoJK/
0XrlQhzoHdgDzieGgNh0y4fp7z5gX1Ev2cdGj4iY5ZHRzld3bq0dT8SZmWjTX6JDYJrRD/GxiS2C
wCfFPWadUV+3CxshXigJSiBTYNJZ6RcLQ0EsNIWZbYxvLoSFZMi0nbVQFyAVFZtojLVvhJd2p2Gh
MxifoAa5MBuiLJX3rSYAOdCzuRt9oTtgLIOEuhAfFAH7QSwUCADE5oqWesSdy6HPI3NeT1Nb+s1C
kGBcA0xiXLgSug2wRU/EQOzOsl0v1W7eTqHO/gRU8z5x5/I+7YhNoc5F7wG7IlkoFmVPyulqahe4
RafAuTABXlgL+UJA/MFNGyZfwfGhE2JMjwyHx63kEr8gQhFcigDLs0qq2n1OLEuus3xQn9IAST53
pgg3lbaeFh7H3MXKGxwZ9VAutA5A3w1DSAge5sLyQMTdnFMASffh4AQb8vXU2+gT/wHMSvEmgPAb
rGP1ZQ0mJF94IQyHuf3DqphRcS1EkVEfxHpmG73SGuXCzFUcvATFShy7gEfNTGHO3JG7kSVSPbN1
wlXOQCpEvUYhgkkbxr2X6xTXVViluyLikmZZbCcJsuIaXqwdONUHI49k36eRtjLGQcFglfkTEPbr
vs+TXWt2z0CDqeuLhmbAQZP+mrTWM+j9FzXoPux0fiZC8CZH7+ApWGL5e1W2r8GB+nUl7zD2locy
su075hPaA3qL/A33w/hYB7ywz1nwvVhyauvkUIZ8iu5QVk3Vt9vUGslvOFFqwYlEVpWoJjCMgs0h
qsLoOKKABKA5ds511VaT9dRYwQc7Rt3Zpf3AF4eiVsO3gE/ECwp1201UPdsMgOBJlpVSPJfcQKm9
3H4txiDZVEiFcEYpSb1uhlhbU+QlONYnhqO1tJ9BAlRf1YVBdg2DJ72wI1PUdyBho2CbYkRHUQsw
HiAwc2IzfneisVHuzSoYTYwKPWqqQiEaYV/ZUl/niopwABncpreaRyYpw6oeUd+pE99kGxqP0PKG
HXIUm+yItrvkJ8eNizoH/1x0kLVxpNPBsqAqhblKCKR4AAut7KhF7vOZzUBkafaBJ4hyGykyJFMm
xTObi+myRyd+WfNtHnCar9pIDi9G4k6H2rUwfdGRbUU+TkiqlnKLQMMOdyYuRyn3SbAhbHpa91gI
d86SMJFUjtwyIle9KTDO2Rw1UKCUcD8bISPXIAgOdabJQ6uSniLSlMQEUR6R/hNyENrV1063Ug+w
7QTqoZfAXxvXR4kZ+LVMC38IjBJFVpTwIAtKIEp8zbtOLSG/pVq2JSJZ/cChTRmNb51sgRVoOvGO
5M1yHhu1y+3mrTPsKjHvgwrcNoyWKpXZd/jh37OhP5kN6QBA/utw6HZBAv7De6mLVP5xf/r9pT/m
Qs4Xk1/FZOeTJ/LTWMjRv+gLg8NCDbdkNTMw+tHKmV/YjaIp0BgYGVzk/9ye6oiboaaYdH+4p+jz
/hKC0HR/aeWgWsLeVg2b30mt8S+Kmw70Tl7HstiNyPYH340SfQAdDgAhWmJRrZyVg5eHsXN2pQ5L
TZO5vGRDV6y5mTI6qvVO3MWB1B8tooyuC+wDtz23qa+uIfCOYXniSQOGdAclCVQ3Ym/zQuKOWNtJ
XgAkHhMrWwPqjpsV6QeufnRSJbpMRIHiB6GZfujmKq18/CcLHnuaBgEEworGNclH+UeTdQj4QQ4b
m0RpjKsI38d1EgVAGIqxV3wwqvqhJk41o0szc2ZEpEpFe1BrGNaLiRk5KTul12qBvu/g1B8GIuCh
JwBQxM8PBkvNeFPrKgvab/wVyv3aoNr2go4lzMoBdh/xi9PJdydT348B5DQvsdoi8eGQmzsoWK5N
Z6JmH5IvfGeihr22chNYGCl5wftsmSQB8NhvHkvcPPxe3tmjUZrNIw/j5AYoy8itWEZXQxfkd2Xj
FFdtw1j7gnF3SNBWRzwhO0QbnVSaEXPkMV1HMTezXzmPCe+rskoOJMLKIONuJxFzGvFon2c5l19F
6DjXQVpQHoLxVcU6AIGar0F8FBT9TMjM2d6PZVZeER/gXptNxCMppmjZNRy/Dd2EeyRcotrOUTQc
I+7XmzHqaZoZoxe3QlTOWTE4W+KEVZU7OeYuEyEtdVCLu6BAfEzyg472XUJw6OziKqmr/2fvzJoj
N842+4cGDiSAxHI5QO0sFvf1BsEmu7HvSwL49XNASWNJMZ/HvrcjHOGQ3N1ssqqQ+b7Pcw6Q/sUq
5q3tpJAUO9hbTZ4N1iahmtYxVCh6/s4sLqlsNT/UUjRv3JGMlxr8vhl4SyPtANtc9wUC0N1i1YP/
4cInvJtqRoPzbHkPBvTVu8lcJtrUU6sR1R/Nd/hxHM945UkDo4WmPlwIhORcIWnV0MijHWHE6GRN
aZkcQoeA7nEAnMjHOvass0HZR2Gfcyin65PLpLEzPVZyEOOl8iNVD/cO45/sHJuTd1u7mkDn1dr2
E08r6zrGA6giBByWpvss2gikAo+D17CPppnbLjW6VNUkWPlGtIeZtLv71kAI8jUwG00Acd0M+flo
avQt1HCN2rqO6+6iVvBoOyBH0vpTb9cDR/SmmZMXo+68/iT5D3o6Xj6vPO61h1mxwjey8Brc8XiV
jH33EjfFhTBodOZCkHifqdTS0fANk+ymdqJ3DWrPMXL9SQKT2SULIwt96ZdtiD9upwPO8nsT8Agr
KPWc9AAkNS+urjvIzduu7u/TQcR0rGqDfltKIJLOf6yebbKY9oG3t/ZYRma4BwZAuGiQUD7IG4ka
X4sB4hnD807rjS76YpVrcLPWEzIYBCWGzdxPUIhZ/R25L8gNBIL7asHTkHZMukcw/B7nuJNK0mHr
TLQ1rB6scgMRgQWP9iXh3DQcgSFZLvvJFeyQEkOgL+qdC5GAB46s+B4jtQerJ59Fi6UxHYYBrcxQ
3ShXp7ZuGv7YLvzYViVCtA69xjxkPFzb0S4siYhSLL0C8tD9pMZ/ASUTvrEJVIdJNflDaY/uTTpW
HSFU9AoWK7Jb0iHmrkHuC/shnveWvVySxp33ObaxII655KPNoL6EGyMQGdW5pG2BemTu8laFIHNo
ht4sdXvdA1tCSgHiJzOrls5hCXjH1vTrtg3Vjd2t8+uu+gFZhnt0ItxtEs6rJKQHiBnKLqhY2h2W
qqJJP47aGgrApAVnxx+c6L1KDFj4Ik6CzJnRRntDRW21al+gLtFsLaL+KeXEzwtDaXuiGL+G1s73
c5zO275V4nEURvhuZpJmMwgF64geBmSR5hr6caDymx3MwpJXZZMg6vZYGft1xOqaW7x1gr+QB5Om
OXdDTektQe+8SQu42L20Cl4V9uJcmBAiGxyzJUm3bpP0917XhM9eA0He5O7PBnaILxDjuKFUGdVV
fLvZK9LSYicG5gxhYri7ouvxALE1fKtVqL8w59G2Pc5mhpzlcilJaF/hbWoPhVm4dyb/4rqzJ+0G
TfWzEzXg7pA6DLuoAyLTGqFgrz8xv6C1l0ZnLytcD1Y8/P28TwYHQYZJf5CiCngsJoHkba0qGA1h
XkxAUv6CdR3pTk312alCd+9w2zlpLcfrlgah32iD9tzXevfCK65sNsmg6ivdbO/tMK3uIPbpFxik
5cbt+U4POS8DS+30CSPJBF/vYBgQv6DzwrkPnfSn2VnFz6FoSXrHZrEEY0+tkeegPZ8A+HlmkM6N
3NgyEU9VPIz3FAtY5pNM3NZe456b0HjXvOEXjIjo1TZoj2hA74POkk+lhRGK91QGfj5jWir4nFvm
JnwiUcKtMH2HG/PpGo3cEznp/SXkmmMm8+s8zh76ogrpstN+NEWe+aOpHzOiH1B1jPoneOQRVYVG
1toFfzsaQ1kFBuOO7WKH4jYHa8tCRWV3pbAZv/Ul8wTgqgWrYZiX0Zj0AVpDxT1dFMslwjS/Jd/4
RZLokXktRynOF8ligsM3R3JJAsSvJBzUYKfiw5VIwHqYadygt1r6XjzltlSOkw8MqY8avOONqRod
TKWTHKrEdX62or0novkrLBqfCTaOPs15K3NB0Uv2yX7KdMyWXPrPjAUsolfNWxWh6VhwvVEHgRAc
w4IknYkdiqb8IZ3m4miO9VHOuuGntnhKwMefc17zfpnYlDNbmvFGCpGu1tN9O+K/rPrpweJ+g5Mp
LilXyWAAh/jVc/4MehMWXOjiq0q6he91WJhwp2ZiENKu+pWZVOwILiCI0NzPMDJewXuFbzpcmRtw
A3lQuPKOLTmvK/lZGIU4Jqz8tjVJmytCJNXV0Bg/nUIFnAu+OqDT8Yb4SQ0jslMHt6Yd2kHK2iYN
PKbRteM9JxbnXmhztIlzle5A9k83qGfCW/SQp5YfOoG0fRIzd5w7K5BOzUtUuNFmjidj04pUXMw6
fZqy2r5fUbP7WiVy8B0DDQReoioAVeM7xCKkDY3A4pEO0KmzN529PPdpsl8Pm40ob0BMRYGlPHRm
1S+ZRIfG4PYVa/oNjKubdTKXg3kP2g4FYV28t7mHxLSbHlU33Naiv6H9es1pDYmVvcy876E2E67I
OAOij55T3ua4l8hoSDNBkok0VZ5LlrVnu2jKIAZhZcwOQWMtKxbSJWV29d/t3b+zvTO4iRFx/Z/X
d7c/y3JN5H2Uf00D/P4L/7j2sahjQCGcleKxdlBZCf4BMdH/AYNVCEipBnlxc13V/37xo7rKP6L7
oBOBhxopyeH+scPz/uFw4bMZy0HCs9ec63+wwzPsdd//p9gsXGCLCbsD+hGWCVn4v+3wsKF0S8HB
+UAMPUPTsvp1gGysAceQWM/WM1JsosR82mKnQAJ7TOfa9mi5ldB3EAyJgMcUVMGtdn0uESPLdb7C
onvTep8IRMIbZdvzVTHzMWYlwyR4arlS+IXWdUAIAEgtaCDRWpqd0KAEcshCcRUSq2nTeNlrwqie
225uT3PaxBfhWvhfKNk8hYZmJhyNYKm3ns44NEZD+4AXYyoPOogxl1GXznY9NRkCc4/kU6OyTRts
Ue1lm2KYws0QlwcojMlPTYjoUy1aco0mxHlF6ZsOG0/zrDMjXj54aA/qfDKYHk6JQUbGtuJWd+u5
UX41csa/IWXQX4+q0/YiTBfMTyG656ofpy36DYS5TpRS6OKbAledvKPWUlrMv+uPKFF1TobSfHJb
vs2CShh/hBHrp9KOhi0yjfU5jBYeGJJHbMESXE294rbXTBtpzlLcMfuvEKO57U0cojKg9ErGkRxJ
HaQgR4NMxc7OICyAXdwtrsExRvp2dmwChm1WMy8upf5CcaI/D5X12iGvfxBdV7p7tw0RyBoaPhC/
GNxsv+4En6c8M3Yw11yWV1GKaGcJw2vUKYDhTT0LCnSgRB/Y1zp25QKXtkN5Mkm7IZ8h9mwV4t4Z
bzHTsvJTVrMngnhrDcPqIqwMk51oN7zhhoqe2sKcbljm4p8v7K3WuT22VNIoOPqKvVlO+Qk9T3j2
6rS8k3pvXYO0eEmUZW8oVma4RYd5V/L4eZiZDm+BghQHxUpJr0QfZFma3ocDVL5B65xNOFkK3VNF
QsJ0t4XFZTMe9GoTgghn2MYU8JCi1d0NdkFBTqlP9EfarkKOjjOoz8U9L/IIYsjUHCFpF2DGPRJx
rlREEg30sqW8q3i1BZTXr7CexX7hNvZGi7vXBSc6Z0wYHDGUI6LfLl9lF8sADXNIohz5bT7G2quF
a/NY53FzL/O6vp4J1Z+46jcEZWIGz5D0ghx31MUcG143vGwVqxkEpjUItzX9kmxSzMYZOY9Bbl0h
p3vWYOtCImFeuLe5aEfiyWWlnexI/LLYg863WHTtUhVHsXvPmId8a8AixR0eDIPr7IPsbLr3ADSy
WDwL0r/pVpdpcmW3unPXu6DjXiZrKXof7H9u7kqPkbDPkGDmzx+TC1Bm4wX0FzOKPBXtGLSY5lvM
r5UmXyfPLNOjWusx+GSWlL9NCq4M+VultePDmCSWeuizZFjbhZGWmpfMpF//hiOxXUoGQlnpLH4s
aZXPNWuhzdgZE59sQxJFb4VIojxIY5Hw89GqgpenglNI0W8RzAZEMvHXZ1YAKSQHQ+ZuG0qlWXSY
e9d6W/k8/SetTZGxFBAcvEY/X8VPOApNCs5lmPWQ7lRSUCv1ooRWfawPffhYMquaA70xDRLZPed+
3lhi2v73Sf3vPKkFD65/+aQ+fn3Ef+mV/f4rfn9ECyGYpZKUATX2XSz75yOauN4/mL0KSUyNB/g/
J7PWv+i1CKJ80rN5dEtJeQsI2n/wgCb799cHNCNeIjb03daxviXYk/81LUfboqGvHtoXGXMVi9hK
N1csnGZji06C9W7kT0ZBteU0EUvMH5aklt4PYTg/Y2ZID2CUUYmIiliNLaaXzNGSK2k6E7I7lqqh
X7NGwBqxdF7FUHSZ+3vKBBGB30ip5kkvG+QnaAVys7jKPDwi48jS7eIYMSBYRhXuDlxjeSzC2Qwc
VnABz/loUxa5tVmDSLs4AYe9Tb3hLoP/QkFMV+E5N+v63A1Gv5/tsTkZXqu+0Lq+W0XvflleRyEN
mcVer5P6vS0yPbBkYR9ts/uAwY63bXLjmbiN0cZXzJumg47GHreVq11KoNUTt8FxFzMnasOg9bjG
oaCrB1GMO9mh32R0rdIbLY6Nl5Fui7WWXHjbw17grnA/dxz/+6FBINHrL5BlvKdJTvPNtNZkavoy
04TXeaSAE5pjcWelWnOwhta4wJtqjwOasgCjPIvptX0j1x6Op+UfXt9wtahhekoYEVcNliquL9r4
o8uc8Dijt91lpch/slBut8va7OG06GKi69rq4BnJz2Ft/3gqmV6lcNllIqfAfbc2hLj2uu+GMQCI
dVDCTG71UiTFS6PxRzO5X4gSqvEt7Old419FSJklTiDrNRvhqHJcDyIjxzEz8chULJMFKVmP6+P6
inxqmODvXBEy3UbTmB0cY2gSn/0mG0uwICz31qKTPppsy+p8PdrYmYjurUxkt4jXFm5AsR7Ea1Uq
hrDV+RTyJX+KWW09/F57K80ZnRUc5B6oy+dnufar4tk2rzmxpDs7DhUuyKbdlV2H2ZfcR+mzq+yD
IdPgOXZdSvtaWWJfsDc/M25LKCWU3bn/7nNNtoq+UMTTpqlreYhFj2KXzahzJWqGkD6iVP2iSpiR
Nk0haP+lgemlsZHCRG43PJsTHCS/MVE9ZmbWzHjMHFSRUTwi3KZWln03zKrC8K6YdoMi7r8z2eMa
z/bIaScNXxT5o/rEurtjmOGwfhgpef+qhqXaum7uHUiK2edWal82PhzfRBTMuIvhp2+Cc6P5sjAo
N2uz3jlrXhwcOSOO1rmq1xx54brQmiOp/xjZOu6MNWYOfHM5Ld/Zc3uNoVMCYEazRtO9NaSuZSEq
JqLsO55aXhSUa5K9+g61u2u+HQy3qjeItOPtPBjLrbOG4JfVZmrbU7npJ5MyGymQ+5xK397N1fAs
wZVS7ihjZqDhekLjuXel1SbDKkjMlEaQa/h2xbAEjbQHON5Rjb+skXzgMul+6kmkJGtgHzEwiBDV
iF0sdeQ/sFb8trfC63iN+Ns2dYHQbR9B1tn3TLgPbWku7EN0rNeTc5IDb2sU1cZ0TMKCgYGyORYX
hrYV34UCwkvzA1Go+rpY+wacqdP3ZO0gaAgiocK3NCa+2wklsJOHKW2MwGOSak61fg0lbauvdQbm
uO1qM0rxAZFn6oZ17CdLTK1rC2Lk2gFojhTM0ogvoMb2pbaa8khAxDhiU4akvbYo8HfQZeGHvOcc
EG/CpH7UnBqz4kyZ5GFZOxjIkCDtaM58wGVo3RHy4STarkUN5soxrECZ7Z1hYg4e8kGuG0t/lcTD
9ARgjplEXUaBvRY/9KnEqLOWQby1FhJmiFNQIMaHeS2MgCcHPm2RjwHKK+03HoLLgYi69lOw3Pan
tXgy29bwKw1Bc1tsHO47ok1BTaisX6sq0VKgMGTfvTGgBEMr7ACR1WETvxlL1J/bIr+HXD+cYo8b
mLn2XgDw97fL2oVRaytGX/sxHS2hxu9BkG+tyG4J3jEKAV3sbrC9j5sBrd5PkgkjZMXpk0wAc2s+
M0lgcrMJWltq51izGr+qpXqpvxs7a3fHXls8MPxt8nUx7w3Thm/NHOVI83i6LtfOT722f5RMrPds
bQS5azdIhKDgFm4JHwpy9oYI1RNgPRjnikaRHG3KRTpahIckEdOG2BW0IS+/XygjcXrQERyZAg2r
vpaVSkN6GycZ7xQtPqwtEuz4wDJtXutNad7NJbscliJ6ZAObXjtQILmpQ62e1wOfm1rQ9fq5czTz
HsnO7RAlqCRzPb/C/4T8m9feYzobxSlkQMxbYi1wCTgtSxQfPVe7zyClQYlpK1LoZsiAam1sJeRN
d5Hb59vOpGSuu+EZ30AGW7cbjhCS4b0tOkbduiDSyy10N6zNsKiHiGSwBt1OpLHOkWz5+Fah+ogT
vd5ro25fLWPnfAoSkT9aAr0X2bV3nVnIh8W1ntjJgbbwwM+RUIXvBEt/7w7OsG2kMz6hWhpO0i4+
0rW+FnNVJp2SVPuR2tBhWHLHZqURdScEy5hOk8i676KyumXFx5STJ9fop+mdiEg/avDhzx5P5dg3
RTi+iCQBjbk264o6SU+0UHfV2riD3nWT2dbzpBGF1N0i3yZ4tmj/jvkjV/p6P/Ruc1O7wNdZb5o7
vQl/ulnER2AUx3u3A+ehWLccuipfzjG2jivigNHr6HUUnDo22vWSNxvLlssv2eSPcVGWrNRS54F+
EqJbkfUBX9/s26l5PfKpygRUvIeM2X1WavFNWldnTFjz9WRPZxxI1lO+thabtb9ocf/ZJ2unMVnb
jS3dXLxRSfs+aaXtR97gbauRequj0mGXQ0pXgs8VKOdiF7EYzCzA2TnFSW1A6t5yY6cgRqvS82bf
yRhmTP2VUxFEIP9UYE3KqyiIXbpSse7kTyk3+AcOVRn7l7W1KdcCZ/Ld5awqap2eE9UX2OS7wl6Z
zpMO0H6tgJZrGZTGaLHTYyM6O2nJx46RDocoXKujBPXs2wa32TG2crFjYdBu5pSLPzHl946cW1A5
rQTEj8H3plZOStWuFacK4eyOrt70MXw3Vru1vBp+91gzkuelb8+NhcBvmT5L5uLvNvglfa29FpEX
bvhCfhVD0ezSgqtpMJdae5w73cXPkHF1W3C6BkRq2D0JkszX9WRkxPKgzaixaOIASuRXyDVuY5WL
4pFmQ6aWnj7dM1q44dwbgAwndGvYCBDDmieoCsVpWdu8PITrDXkJ/RCamv6LHa30+7X2O/TEQCu7
JxGw9oE5eqBXoyIsnQWiFiW8CXVIpwdNaaRHnR/1+xpdPBhTGG6d74ZxNHfZqe2GLoigKmya32rI
ayO5ifWV7jU4aFoX/c4hrmxgDIzSi1C9+JzYcN0sE00TaGN5YMJHYkW55KV4cKcQo9QmHN24+kyG
giKpX5S5Vzw6U5yxdQulm2RXCNm96lFRQAyg+HyxhZuJJXNS9tPWFgtFmVw4Y1CqVG6khy6ZGXxE
z452b88YYp5+1nYdfylCKghROvnKr6netUgRxzVYYLCBZM8lRnfa6J2bnIbRba6bmv931dnVm8k7
z8zmdsefqF1nOCo2Q8T8I3FwJqA/mMqvNtTFdZVM7tEGVsQ7mGnrxRnsRzILtd+00v6y8prWLnFy
+pkIO7Zy8dr7dgVgpXbRnrSiZtim4nhjm8Q7CWyp4WDlPT2buCMs1rCGqiyOMIbqCuYSSXaw2xyj
Zi4NFr2ddWr1liOA1M0t83wsfPYMnYxZJju5rK6epmS0XoCsMUfokroABi804vN6ngU637l7BcI2
SPJ+flMyvCGJw7cV+uX0AIMz2oxplMBbh2h1zfwMrXQPBQ+/NuHJTrr2APGodm9cnsJsT6ZmOKad
gHnQ1aA+piJNHyM3799A3NvcmUjRzuUSPRRy6XaQCZtrdPTpnuISty9J7v6iheQOfbJ649Yeav1I
8rZ5IFyi9xuGoSkpWE8es64t7/vIQyqBwOi5jVvxKmq3eS2r6DksHP1swUaj+VWC4TKNuqb+wCjX
H0b9yvGK+mEkWVhukN6UzvUwxdZdGTcfzkJ1HgnJxLhGi/UlIHdMUTdZIuZeeo7tm8BL/pIyE35y
UxXuXSpobFIQ6lE9H1GHtoP6GolfBLVhRVddEdVUZqNyl7Ypb8IJ65vf2r2cacS3nHXWmssmjKX6
sXDqY4yssW5pq2m+bRw3o5GGBeS+jTxOYs3SNv4IWmHbke/YgkjxjiqzEngSS3qWBGKPBbuwS06K
wncmmxeTrv3I3Wp5gkC16qOFzV/OnPnQ0GU2E6qGkcQrXyENTJ3lRpurZZMPdbjvjTG/x6sAjWnh
ddUubEZFQzwFU2lCgNqg8ZJ41aFMQxGkXMsq7p/rQVbI9ixNDtdJSTKCTzASMGysHfIqCebs16qH
g3cjsrQzQYHZXMaoCHN6J44Qk8qM7U5XviR/8LUucNWtoHxxsJm+8xuO2vzSl1M9PS5KS3m+aj0X
3v520DvToX43OHDMKAO0k7riW9KSUKkiynsBw/+KLP7/Kqyxiy02eZclmhBmOs0jXqHp+U+Lmv9H
A/G7YfinpQe6Kyid1KYcTmVMd+TaUPxTA7FuJsVYUqgLjCdJJMVg8ofpwaH1oBFmC6N3ozD3Y2qc
CCPsNKvdyRgsjUMlcViICcDxHLW9t6SbrEn2//qLY6j054XMb1+bbQBEtx2aX8bfFjKFGBuw4Ia6
1HV7cWrOisDRx8t//ocIhCwOO2pPd/7+DZBpP3HpHdUlMXR//a+t5bvSqXbff8x/U6P/n9QouBZ+
rP/z7vB/4war/poW/e2X/DGSXHlWli5NcplM/cg3/t+toRBoEXhtrK27707gP7eG36grfpXrmrSM
9e8k6R9bwxV1xWcFvx0D/rVy+x/MJI2/W+NgpEm+rnWfSQOQ/eHf3j9F4zCQyWx1hkLCI2ZN1/UF
wxmXJIB+VdXfrKe0+SY/ZazDC/2l/4ZCZd+AKOM3WpQgxG9s8zZtAcPABP3mSiU2oSibEQ8hOzEE
tZqscgfLpCyIo3rzAUue0rhxS8MoxmMLfbRjiLX0Q9nX12U+p0zuxoQgpOfW5VmG6XTCJDDqR0pg
M7uTkCKt2dTsSexXDb3NXjHJigJ98jbUMFDzrJmhIp0GFjIowh5jwjclgjhY3b5XKCyxbou1SZlN
o+jLLHyu2sT375dslB+ktoFgl303XqODCwH2xD1H5XYckoWPvUinlzeN+X4aW1Cc0qtoNBVR41w8
rwc52JFg2zeaVvF71nO/pygwsi7MSTbFhZUd6rBVu3TBfMO5oeQ3Lq2UuEAxhuONIcPyrVezYF0T
l+MemmK/ibsOPHpUzwZgnAjxDqWXdoPwaHwFuDM/s+NyeOBHDcfvCTAooY5W8he1Qn0wXsM85dIm
qS12BkkZS2Q87aO6ERxN2rOqKpJ4YFTVlkgxp6gkU/Joh53z7KUMVo1eed0+Sa2m38VdS6V75KXO
kJkQ5R1Epq1B8oFlXp+HgV3JCUdT2nOjoMEJH2QsRseH7NxWG8Iu0q/tsTg0FQOTKRoHd2copbaq
T9cOuzFGnBN7VrRtxKQvEF2ufjlhon9A9YQcLnk37lajAFMca/4oBJ+6O69Fto0wu34QJYNk0rr5
K8Wldfw50r+hZd5TrogjfWO0zk1RzO2GGzGZ/RjxTACUiDOFLiYxwuXJmx2iwolOVuvdTLKpidW1
QzA0VsT0I5wcvzKL7MHOTVZWMh4wABBKOq5wm2NfOCSqGPC/r5UWeoSp8H6EgI0ob3U9MJmob4zH
kJrnUaGZ2xn5yKPaK8PuwbXGTx1x72ac3WXDcGxGVprPybEi61IEczTBWo2Q3J8LO7dOWSzdtxVa
sOcZS19esq5k1T/CbuqAwpubLmwepZW3l8bVlx8QoViRN9H8TLa6OIQLNPpA03QPkrVGOWqste5m
hhh1aSTZVGZC9HaBxXEMZdXN+j0Oqyc7anooz14J1jKJXnpsCwCs+zC/z2gOB92SYbtnpdtXLq9D
J7S4V1qZfodVnso980bwPaVlKD5ZQhFe1Yh72MD39U1bhN6OJWT+syTteETyAdIjBuc5guxkEdd/
pjq8DHNmncsdxTqkuOu4fhkfk5pfZN5Khp+RN2280YDNtEG4zs9R+TXY1cG+ZZdPgkn5mWST3Pr/
fSr+O4s6gy3av1zUcTJnU/dXJdDvv+j3B6Nn/QN2hXBoPPyWi+F09HuchsE/rDlIpYQbdAOYI//q
jx7FyoD8U73ij4eiSYmehLNLi55AzVqv+A+eilAe/3pyA0JJCQBOh+ArECvH46+nyhZucjnZojmt
B9iNaeW7Ph77nclaixd0GSM59yJQ7j3ERtiMrT1oT/HaoGLKZdCmmrS2Xk0KhZeEe7KbJqWrucmv
3MhL0tveLqHAffezFkw1sWBg06/tLW/tcTVww4oT44BsZ689Lx4n5Tmt1/JXufbAxt8qYbPYR4r4
ZIS6o94hOqM8Nn4XyeDeIYb5bpeN300zNJDOxlnrZ+l3E820RyZZHtfI5GPstfh1aHNAtVVbZdGu
hr2FVkzqcU8mm+e9FQx6lsSTX6CqM9Ulj4EDOju3AYNxqVAtEI2cutYJMFvCXT/0nc2tYFswWNaK
UykthrWAlEPPkLC+gKxdXGMJ2ceErCJB+SQzRvkm4KYOMGQYR0oTfOAI/VOpnG7aNosTqWiXA2kj
Ol6mFfmHYmgXJhP2UCJSI6mrMSHtPYthcuyi7eSzMK3Romb2GEFA5llixA7u+hQ2Rvq1hGy0ZBb0
RTTLzUjumAimgX1kb6Cl46Re9NpRV6wqmKMyR/A001ejxcpzXZDGmjbuI1kbD8xqsZOanc7zTpTq
Dt+t3NlePX8AmMu2TG1yUt8zqXg6iLvRLbIzQWdzXxG/PTJoG/ZZOfKh2pSVTUAzH47uiL5uiLNd
UZRkSu04upEGKxuY4LhorSiDeASuOSXGiETKC+/aAi1LWGp97Wchee9FG+ubPLWfsEtFd2bUdLcq
Hp07WFfjW1wwdUE8T8etjqc7Xg8VD7sqec67KbzNjYpLalxrRqCGgfahQ7ZBiWQ90WThc1xPwFJi
W7vRpnVV0dG02OETMM94RnDdpMRnN4LP3/m5bhiFMdhn62iL8oGYPWn2IoyjKZBpY04BYzFnCqp5
WY5lCyUHcQssFFYw/VHRW9mrPIueiZSYVx4GWzw/bAQeLaQviH3rNkw3A9zGXxjXbagozsKYJUJN
sc2MavFnMD63nBIYTysJaMXZsFq0EAuYk3NeA0mRj+qJAy6P9fFmiCLjCpdKdbAsb/D7lGQvGHyG
3nFul6TVpnI/hk79Qxnxi6AAHvTwMU78pCmb1vQJ5652r5c5n+5C2lKn0prax0iYy+tgLkWxLg+N
z7Rq9Su0s6AHmsZ0TiqfIHCn9c/Ra8KDkIh0yTkv/ASd9IGo9fCq22n+MhNufzFVn6zYSzdjD1x6
IBt5h9la3+5pJhrsXlW/S2r7SlWpTSw3yfeg9OabEpTASU2dp/xyzqBF8mu1G5EmJOElIFkfVkly
W65HaiSWUxtUEbPJUQDr5mgxMVHoGTxaWjNvKzXUaKMU9J286wGv5XEQaXpApUmdKt1DqjVL49li
vUEAtn1KlvYhrTXna5JgPH3dI8bmS/YFMjBIqT06bWph3pzDM2Gvmtl5F7JciY6e1TnXtFYa3hpD
9wD2Jt/IVq8+7UEH5UxJ9dYMveVHoyomM0LLp/UQX4MpjKynKLYo2TS5gU+zaObNsnjRtWWI4a3n
UFWChwvCjMT+kgmxBOnUnjgJRR+dGSc/cwUqtxubszGEzAptNW3icQD8BrL+YGqO4bJBU/PZmKAm
WFyVOr/vDY13nEUiWTQTOtlKIKb0dLe6Y9iCMafuhcd8fhKXsUvK0M85wo5+XCB5PHCRmO4rZXX0
kSJlPhCsdH/QVKcPMiSDYQYsY70tpYD5njq2e67GUn4MrGqucEYwH5p7wefcgHnqNhIlTRT2YlDl
laVf41UXjzPZu4vDXHnGAGuqjTA5IzERio9V4Y4ULWZB/pkw5qVLuoyXqKyCXp8+G55590LZ8zHS
wi7gN40wSoTdURL42PeNNZ2p6EBVYQH7CUpc/qo064tWsnFmJNwBuGvoNaCZ3DYt536SU9m1mmL3
2jMzqlJ6ZafoRj7jNVXPLJQg9jQ9VXr7QGEaOoBouQqGFAoT2kK7BE7NXk8Wj5w5SyrNNthhUh/r
DhFlwjzjnmANSbhpy1YAJpbWPmV9vuP9/pkC+r9vjI7wH07lx4gGry/itj6pNCu2dGNkfi0rzvyy
K0dgunp00NQ0J75d2P3eguR5xyu32LA+VrfJXLVf2FKpchm1yDn2WO5zhGf0xFc4bwxVr3vjmstA
nsniln273OXI0o6i7I0AhMK0YRuRnKlyOL5dltW+H6ZhY1EVeQMgGG+YGNJjcbL3vhM/0qbOgoXH
4xlvUkQGAwXoreU2XAYAQWymIiYIZ07dL2GO2XYQ8/CQ6rbcjhY8qSpysx1hXsaIrRY+JHSjLrZO
wEN5cDDmDjrmGKF42aaMw1fgVeEGWhtrR3RtbWLF8BvUj1a38ndmaiwXlZt9Fa4jtjNMG5+PvffY
zX+2WdKtjhGHanTGYVvyv0LpeP7MbO5Az0I/6tBKNmMijJ3RJ+K81Fr66aWMvPs81va9ZJVtdWF+
l/ZI4YwuTXZ1nzbHgQMJ9hWiFCal/Z0zcfICdCH35CxosBUVGad8qptNLzRto0PVD6a6Grem05Wf
vVQgbaz8MRkiEQxzbB/UaDYUF68Xi8JqaRXYgGtui5WQn41e38HM4OiQlOn/Ye9MtuM20m77KvcF
oIU+EHeYieyZyZ6iNMGiOvR9oH36f4OSbJlVtstzD8q1bInMJBMIfM05+6wh2uJL0zXou9qzEdsg
QxkVwNCaqTAyOJWAbRjfNbdCb3f4jHbzgA1Jhx1IMk9x52kqPeLyC8mTZ+tbw3ICIlGweosi9CIZ
LjE7O1u5pmFSGgcIAR2MsikBVGERbpUWNxPR41uCXJmflxrbyWy6lX23pGWnNOyqKn01V4VPuB7x
D1FnwMSwiLTVhHVN6pzJqF0TD8o24/2cBCUYcuNrHbjaxkFzsIrZjiGUIri5D8hPXhUEGA6mAagl
n2oE2Fx+ZYsNf+yLW1eDACoV+7fe6Qy2bFV3GPNG7pMi1FAqzd4xV9NtFjsf7UA8/ttL/S+9FNLC
v+R5r18ykpaaN96E71/1c8jIJBE9oY3zHMvNAhH7vZcy6bOWGTmUfW9BFdLq/G5N0A3h4U2wlznJ
a5fzs58y3zkW35Ch8vcR5D8iehtv2ikdDaVh4khwhaUTSbpMVH8d0gNgKau668YLCUty0xMoXDFH
SZZUNzH0XHbOdEy4AIlw1lN2V6XdP6Y2rNlVK4v6/S/z2f+2MvgPGSZeCx2qGro0HfaTu7zbX1YG
5N5VKVTbHtRSYVzCFFQZlsfSjdZjj5aKPbbdfRAMRVDq5J6q13XSMCwM5hYWM/bv4otUCuWBjKLO
N7PMeJwdBJxIIJ3gqzEhB/4+e/88/v/wa/lf3vHrouDXJQe/v2WFALBdoiFlVPvmHcci4rOd1MUC
fhv67jhnj72NzHSrQAWxeZ9GI/FjsChsPV0eZVOqW7u8bybDb3r2uDRorbGOtcrxWxXjNVZ5REHC
Oj4NN2GZRDdpJ485DldS7qHAP7VRfUrpZ8ZNjN7/jFKhz/9mO/KfH4NApEubTUtsMKt6sx0hiDoc
tCprL4UK5BNPL4Mjk7MeChLRajcg3+R9FRjZ819//G+XMgILhOHh8DC5FvnH8rZ++fQdfQztCuUJ
Bs/ZuBhp1F2KtlnHQNef/vqVliHBr5/a8koc9mD0PZdYisUv9OsrVUwo55oh48WrdPtlqVuzXaDQ
y6/SKtrodZfNa0ufSGhKLGfI/+6ieWMHov7nQjEdEzU0gmCWBX98eSGsmNU8+bcLUeQlTzrnJc2W
9+DMebtxG0bTE1DdiHarfqW7leKrYmd/GPDDESRkNTrpUEmZrhPkjo9WU5kEk3rT9LWiy/R1bc6R
nyJGbPYwQufu+2jtTy/6t3nCy/sXy7EBYBVDEwzEP75/HYtD4TiBdsYvnb/EjWpDyv5UAUWCp1eE
xyGK00+hJ6urca6jLcrEEb2Z0YtvihBTtCBRKNZ2mfRf48YSX3oHns/xrz9iZhVvP2TU5lxErPc4
W7k7mYr9+iG7jRfrDdT6M9PxKpCeryRep/F13omZmBCOsdZv+3xCNRxFEQgvo2AI31TYvRmbphmh
8lXmMEsV2RDirs5L9CtKrSqGz4/uMn4N6iIgUHiZycbKYj4bJG1xGZahbb2Mb8PQYJKrvU51zT7K
9w4T8DszCW9Q22FiIDigvigmwup1NuwuY2IjnkzOBrubkRUPXnKVLSNldgX2MVrGzOxsmTgPemTn
cHQZRANiZCY9LONp9JDgqpPxc9XW6r7TgX/TdSlBWidqBDswzYc6Mgbg6UJj9g1FK/gkXyfihMpr
H7tlTF5VrXlIy6I6GLXMvsQ9spEVo+70Pn6dsvfLwL1ZRu8QjEDOM4+8rod83FDp1lvjdVqfsVcL
1/0QIq/ul4F+3lqM9iuJfwooD7L1Uu151JjgT5Z1ACz97HnM9ehkNrK6dyzF2kAmmsn0OZ9fPBeE
PwU7iX2M/5h94SB7MZcFRPu6i5hf9xLF645iXNYV1rK4mF53GM2yziDVOd8XrC3gvy7bDvYcbD6S
1y2ICAag5a+7EXtZk1ivG5OG3UloL1uUYVmoxK+7leR1zwKrn53LaInxyiX7JQtuGZKpPIdNj1G3
+YIvxzTnD+2gjSKn92w4ysvP5pQnygKwoDq0HBeVKlKrjjKu510vsa8c8iYGr5KYWXmv07Efksmy
lvUGqMwVudjE+M2MieAHBwHPQ4KpBzxX6RDq6yaj77yOat0V5T6dxBCBYs+kunJbks7A2QfImAaC
2Bxt62pRElz33Dousnb6RS44C97ttkAVL1dgWGzSIEeyzgiPlaA0ViQxFPa6bANgI5HskAsNsEQJ
dw6oCrawtLCpe7PDiVmYYCjXedTQL/ctcWA3bazlOe1P7H3Tuh7KvK+XOBJi2+u8i8P0PzgWllDC
wSI3oi6b9i0j5ibagBAB8RG0/VyzRGqLeDtlbj7t9bYFT0EUaEbGG7CnbIeFO9ZI5cSaplX5bKDe
dWkR+Z+uMW/TEcR3qijeJ0x8cWo3EmFmCqvkjlhCy9qyIjKNU4S8iKRMAa9G7Yi1rJiNqdg6JiGY
sG1X8Q42pSKOEmfVOIP5S1D3nnMP79eGMr1q/MAwumODWSXzw4B0oSWVjo8zFhgSEXwm1vyVKHEJ
V5E3kDOYyaP6YLA92YexQAiHXb22GEfSOM9dkDorbWgqeZMEQ2Ljw6+TeZVXyaydCDO3t0YVhAzy
IimqjTFFc3nAAwLoJpU2fcTy91YL/5SQ9Dqk1RqHWJtXaoy1j00xlRNcZ+4j80LSXgy/0OttzXqY
lmnLxa0krvtC1ursdIQc7cJWpHyBBNhjbTEpGMWH2ciK6FgTQzhu28GZiSJQoXqwE9N5ccZlUIBn
hr/dFSMIVRzX7GVzPGq5n1l1yvxiCDaxEdc4UAYqiwTj5j3i6OFT1UTWvhdDGGy81KFZK7yA7+Nk
JXEIRdMbl3lktHfbKsd4MJTG3xjAvSEFNCYBs9HMk3jfjKYJUVaErXkda0I+FTrz8HWRJHW7E1lL
YPc42crDKbYsmqOh4I2VLYfuiSeYfMIcxNWdc0o2vmfIkRViKwPzJmm6NL0zPaLjDqOdDN1ZAZWg
+IQjeuMwcR4ZyOW8dFnOsJvwC6l5p6di+eGXtz5wPvG+qtxA513wU3QgMYJVBANjXsu059ZBLZ3G
t0UjuOWbjqog5M84U01VRNe1YU9NsbIq5jWHaGjG7pyT2rj4Pbp63OKbQPQ29TUjM/6dSRc/EQfI
KI2lTlZF/hSYljwyZ4rJgwCYw3Uxhe7LUCysqLEh7d1So96eQsrc5FRWRZrcezwtdm2hQ/+WYf3B
1k1Qt5EdxeaxZGPSnQJyrXt/agS5IrOYrF1l8mtlAlFPn1MGLzdj1+oks+pTn74f2MO3eyYx+bdp
lssZAkYt8ukDPGiX5gQSoXJz+V7TA/JNhiqsV8LmmJuaIbqLS9WeiPpb5I1mY4Yce44tVrhE5BNT
rT7cZGbBbUI4jiUPdlEaBCdwIE9Hz+CS2gzLib0BrcNvdATit+EhM9Qno+nwC2LDVT1PWqtHrttg
W0C3Ix+0iTL9OOOpMr6otpjaVc7arD/EAIjGzZgb0QyUIHQxjvKxAKNMpbud0emr8ziJ7D7pWyAT
ot3b+djDaR5cPpxUN9oZpHFalufCHW1GdzoGkKguoAGF01BFa89Bsf1AJdJ+YYrLMcLR2SItjpiy
reSAVpCnwFTfo8E14mejnC2vX81UYNNjpSxN8s1gv7Ip19LwqAXV8IkVu4aBVZBje4jhgt0yNwO7
03R1G29ARHCRxqZKrBtAVrNzyd0K8G5NNq17tsGUQEugumlJ+Kn41AavgB3dzALDhNe2GdEU1tjA
KDO9Zjd7NVd/ao8hAtRggrMKb8+t3w/OBLssYqXM7RDLJ671vL1hGm5wwJqVJGQmj3COj92HcMKs
w6QmM7I7xyyQgAxYpu0zSySvv6uDVjY83LmiNxWYtHpL44AUIsZCWl4JFijWjTnqmXtYrPX8XCPa
9nPaaNXg5y3kEJizeafOGQhq2kjJYg3NHRLDYdTRWNY29z2KPIHvHdjXv9Fo/1M2IZviBWz+52Kt
Q/ElfhON9uNrfgxSPPudkI5nMRn4CVz/iXjw3oF2k5Kchd8UWT/nKMY7QfiZrgvhIOd6XVf/nKOI
d2Lpl/kySO2v2L9/sJdG1PfHbsMGFGHwLhbGBC5I0pf/2G10JsS2ORq1Q2DN7KXrLHtxkoC40y7W
IS9EM54BxCbTvG67hWGWhqZx5XI/nMHkcIMZZEaQcRz3XwQ2yus5GIuPUk8mtNVcovGKr8r9EVrm
Ni/m4mPuQNHTadKum3hw1SrpG+vMg9ljtZrkWBBambm72PXuWfxldzwt+mu9f8mhfK2iNkqfVK83
H2AK9Np67rNi3qV6Nb7g3aTfYbAwzcAiQvaMo1waFUvBkd5Ubp1+irQUUbTV5GykJuhFm9KkCSG7
CFB6kMnujNQcilanBzPegIYUuU1W0vWvGygOxirxEmtX04lho6RSvmLW1HsbC+a3YBVGitU61SiX
q7aqPpTAdi8dgq11Z2U8mGQ7fMaPUnywWb1l694LpxPmiPp2qpLwxaTsBkhvlivw8du+o1B0ga6t
x9gbLqwiyxsUuQyRBm+sm9WUD2KHGz+9eFY+3tqZReD3BEy0LQ8EVZP1WBNI0Rdds3LtaTeYsbgx
6lZSr1j555HY3JU15t6N6xho59GB3SODaWkUIG7Yw2Sh5WErsSqYIh8dxWGYTHN38ijFgsPcol/o
5yxi8B0iV0CwXosrT8/NYt1oU/YEg6277ziJQJ4Zw7zq0t54pk4MnhU7wUM1wFtAqKddDbOJJRLQ
0KqEuAThEXDRHBrd+yydqpoZQN5cDUFTn7BD9N8kFsyEWOMFC91mdnTd20W2qbAeJsSSSAwdy+Pt
nGkj2XDS7dKXekqyTci4z9mRMYz82OQx8BHoOQDWIajhYlO2hjeFxzm+X7rRu6hKrfdmmMe3ctln
rpgzNfdGhdO0qyP7ZJgJj1jIP9Fes1SIVQt+mqn6eo+qrr8LYYGsXZSBH7QibI7kbsuv2AZFs3UB
mwHltwYv3gx1Le9k4s7DulVhCTQ7tNybyI4LnJswygrYUHP62WZPLZdEelo5nfBkScQ8Vl6jeOBz
TB8Ho41uBDDMc0sNfRSNieTQAG0OVbZAQ+fC7/W5XMsHz4JjETaKYHCt5s+NMrRJW7I7HttlXl0S
RL1xS6fNXf48FkayoL5DAif49QCf1qujhNLM/5WFETJAGGU/JS7GPclz6qrQ8RDCY2k1RVb3sMgv
+lkP4Ef01nSMnCjZ14N7Y5BP51e2YDJl8fidbIZwI8EM/aYdu+xDEGAwMrKgz3zR4e9ep5VZ4pls
nXsqyW5JTgPLoewJjmER6xebrAK0JCCe7DpxVmhFMkx/Ezr1gAWWZ+G6bLhf7oKWypJ+oc8ex2Cw
8iu3U3pyQ0ECg8O3q7nTgVm1Q04gqoDDcTENItaGrnmyM+IOtNSDBDM21kDv1R8RfbjnEtH1LldQ
3LMxoxTq8um2Lj3z0CWkYJWeE2ITbbPboQGjBnVqXNspqyjKumxDiD3dkytRLWBIMaDV5NR8HfHZ
K13FV31yxOzAd7K0eteJoN7I2PzgYixYOQkgPYLuSHbSV3B/CHl3l/TVurWfIiZ1hwAf+Nrg17IF
MtRex7r9QXZV6A/kAVDa99qZcMYAR9VSDnX6+8JQFY4P1rwpibJtf1Izv8NA6aeEWmpaGxBFt3ob
PY7WgvlKyidPTOKQe9Vnh09sM8bmnT410g9U9hRazbU7JCiQ6uIZkwIWl+lEILS+zfUSHIdFyMAo
QKXpzHr0Ie19s8h6wPqsvvciMlJspAW7ZypOwaCAiAJ8sDSk7QkiO8pN6fU70+ohBrTkWrNiFITx
yTQ6sv20Y368av6wjKLPchzsrTsYK5PL6OTyaV/pYYNaQOuKOx1G/05jTbhjgMrVhFHiMiH7CLh+
4LV6sVPd1tMk77BLUFFhp8xuU20EeSibL6KEuJPGoXGac1nDm8ECgVZhRICMKhkaocfl9yD0JvTB
9ZZ+PTrmZo7bnCSdcLpkI6THqTeaxxnw0VpzcDyaMr51Gq3mlkgxqvZ9e8mblDQf1ND3sCCDW8cM
SCLqiJt3ShINLT4mGaBmAvoXvWRj8BK1en1rVmKgaJTjKSaL6M6ldb7vhpLQP8s9ttj412PHpUNm
0nvIrPXK0fhHlACckS7v1EzF52HsWxaOknjdbpy2Fg3OltCi7JvbBsVlHjZtN3dXgyKvl96utS+c
MdoVYRsC/1GUL9iZKPNr+FAnS5TW2gEbv5NjG322s4x7S6LnWou0u+MizCB469lNAuKWzbUrNrE7
twzV9Btht7avzKQ55LNl3WSeJX3yCatrZzA+On3j4iXW0vtcov9wlDDfs9CpaeLN1ODKiOAiURe4
a9geBSENJul2DJB3RtVgN+9deXTaYdoXXjweXMUjEm2Me9BISzf81+LvX0/D33gaWOmxDPjzMtn/
mr0ML83XX+OMvn/NjzJZOEtKMNsbNoSGK6hHf9s38kdYcVyUmMzDvxsXfko35TuMAdTA0rLZYr1C
0n6Wyd4720bRgebTgd9o/jPQCvLRN2WyJELYWABiFMuLfeLNvixN+iiB6VPvJ7C1z5RNReW7xGZ2
YBhI+BhFk6ttVU83ECd5vC9WdKp7if5Er7bEExXJarZm4znAKBmtioLRGf3s8HVUruZ7fHPCLEjn
WTzwhadp3GogT7QG5QWyom1BCbnDkhtumlG6aNZssJBB7jj3iRqKqxEv+iVLHIUUutPnvaCNttdB
gjPRNSBedSVMZw2Z1YrYzXrFOK8BDs3Z4ubc1djPk93AmzOpjt3qAPQsOEBTUneFDHEmtvHHRNTa
c5zl2gPuWXdl14jYQDlD7wwra1V5bYVHlEjRfGxvqW6/OFrKD4kvEJmMeWub4H6R/DHedSxC48JC
7fQw/QbtGyyDLhWDO7jAG4fc1K1Zq2qLVU7dRb1561ojFiShzkAFkNGZ5i3U2Qfoh2dAWwUq0eJ+
qGfjahywLmaIH1emh5nZ9PKrcsqvbK96DiB2rmdDjUeO6Y8Ing4u4RerJbEHEu7H2lnSmcoSrIM2
f0izQvcrUBuwcauOZmACaBkTRCLkw2gFG/R0Lqo6d3kL9cp1+NayBv4iZqFfW6mmbVHll/chXcxT
OXX2EyOGAiYZqEqAY9aWiREkKIVGNYL33c7VDVv2eR+AS15KnJfSNpoHYDgou2LGXuA9MsYWZnXD
4nQPuIQJmKPq66mPmmc79R7cFjt8OTbxjucjAQNBKjYzmq29rF3g1pn3iKRW47lpDY94COFT52WL
rjZs81uTFL/Pml43BXZm3bpVZmZdchCaxDibEf7cMiK2NIuKe2vhUVkIo5h5ldYdzRbyei9Ap2dh
zwu4c1BA9jGoTYY1fT7WctfUFlkaYWUYiDxoBhNA9isFeKKk0Bq7E2wu1W0XAskjo7L4ZOeu/tHm
B/fbScVr0oTBQTv8LolGhTbX0LRM+mmAIqsOJWEw+G8SNX3TCmfWwNGVZfBtQrp4zszGIqmvsNNN
RsQExmCEehUJevf/HvT/i7TE5Lxlrf7nJ/0F2nP0//yXtFQvv572P77wx3EvyaEjzoD8AtdyBLLJ
3497Q7d5FKBMYNOMxZ2z9nd5yStYy5X8MUtwBxbNb+RL23knLVT+y3r89bj/R/ISWyyr4N837Taa
C5sVrGUi1nc8yFoMgX5dwqKEYPo3CvNqBmUXzrsYh5QKCEXXSb1qz5qyJbhfkWFR95AgcyJb8wfN
zGCgwNrZt2g9rgKeVZuJCnEbTmREiXJuz1iJ91FjdUcPV61vZ9I9lV2h3dcFmeolmqiTir0l4Dx3
73uvGh8TFi8FGTcJ/MiqZkbQgqlwW4TLfD+D47KOaRv7wNoltaSu42sQ3IZ79PVn1+IJYC7tXFQH
t8NcX48toQr8Hpe0emNft5zeqHnStcjco2Fj5u9S6ROO8qVzDKTzCZEjaD4SZiDFdA6akHG00v2x
1z9HYEVgjhBPGSSJsZ30ed45JShz1gU7bsvivZz6BI47+McZq3s2NtdIuW3CTVL10pjK2mYCvSBC
x2Zv5S6vnxuExjDI9BV9+X5qu/hOhFHpM7ye92TmsD0uQVYMVdXvCSG/biYJ86BN501O18DTQfJo
0itAypgnKeKhGyGrgxtUZi0FvDhHBqx8w8rvoF4MGxWIncy7fWUPWNsYwq8mWTZr4syxdQX6TosT
Y+1E05Oj+mndkzO+QfSufAX0BbQxAF7Gve4m87pPyFx8C0jCsSqM+ETVSZgdwfLlLLZanFVbZ4YZ
hgmCBZYjxKpG1ygDeaQPQaaaMmaL50B7miyYgJYOh7ElPnBlEQu3xYQuVxrL/oOJdf5BJNV8aA3Y
N8x6KIBHw9nSgE8+3a7N+stxV45HWlIHi6EmNmQjjeRjNVb2qda8A2Fd+dp00G52hB6trCzcRVYn
VrJGA5ll2iZN6geoCU/eOGPsYL8cAnXYavTdG0Ofo52ocmxzycekVshjSyD4AzFGG2xf2rE25Vd7
1hLcJdLxuSYeMAGs3IFLwmvCW1km5bYL02lthgEtO1k0vYdy2m4JejKUc6hhyX6c7JnsjqY9jVr6
ickQ24rIq8joS2DQsrJdz0hxMT1yLVBSkcUWVvYehhj4F9ZZax1Top8aDeZNlfupgONKqnMPQHSq
d4bHJ8hkhTaRyoi2PHnEKhCeCz3Kt5b3iRpLPzL+Z/xUudpDZht5u0Y5bPsii+O7nNXjusBVRvg6
jP0qls2DXmCxh92Z3s3Cs/22nc+kBWdbRh7DBoATW5W0y9n76GJTjPARUHnrN7HbzBt9RjpstF60
7nCS+ug9gAdQXRwMZpPrOPT6vWmGB+X05gmtcOdr6JgeiTngt0ip6Jt2IqDOyMFH6FOvdGeBRDuJ
/kgKkb5SmoF4v69nXEakJ8luNlh8pMV9qlnTTUDUw9FQ7ECZloGhWw/UaxtydweoRrlLuhIzXQtk
yJa32l1hJ7X4i9pVUeIGKFP3otnpp7hnnQ8FMzv0NZzBzus1X8z8Pqu5dWjts2QVW/q3MYg8ItRL
51j1M62oq+51Lz505PkdvXnZVjTOwpyvN4MO+i2SIwSwgSA/28YTYtbyM7H1dzG7ysDobjIcHSsY
ekjjYu1rbs/TFpvtqVHiKh4WD4kodujNiW6yi2IrQqBTedNWbHTwAUf4n1eGHb/UJXSn0JvvAcuO
e9GzDSVXUmPC2qm1oXvTxowhdjRFzSUFd+o8mWLb5eaLpKphWpBYVDkMqAIzCmGWyU3HplnnViPf
vf7aI/BYwSoOLk7DzFjPDOMYeBmo38zsCWZj9TmptPIHmXv7yNKvy8z86LoETIZ2cmid8ckb4IGL
GKNzNlnugVyz4oEwvvekTgzoXMRXN8K52AcLgj7MHjAlnIStmkvlmce4BEvhlGV2XvBIhd7cZIwF
fRCq3prB57em6XQ/xthEcktX7mw0736ArHdTDyq7YpneQA1qUAVjjdhDOSWoJPpIMIt8mOyJUWnB
GMSFINSbU71VXtb7o8crFvP8wGQxvmmxeiUGDyFSicdVOhCEA18i2zad46Bwdu6rNIdsATiDKIT2
EDbMYgEFogVWnbnQ0HWfqYL7IUvH5yHouj2zpy9lxxIiCjOgU6YadvAWtW1I4sRa5L28Vll/o4dI
hmrbXt74cK5ogNbKgXOcB3dlAlBvQH491rQbHGiAviLtfQcfmBSE8YsVV3Q+WbeYpeaGswYv8IRY
Zc/5Gx8jlPC7EH4UdbgG8R5QMiEwpkWIhOVsQzFYuG6hx492hX1OJO+HPnYOs+Y9TOx9W6LzcMSG
3yytEsesyIItfRipHRWIfacU3sawc/2InM9clcyBVzOn6rZBSucP3jRbxSdITYV6tGMVtOS8expD
b3JAtNiu8KfVXjk8qaDPxRIn77YJy0+uvty7DpxGDqQeMURebrIyyZ3W2tdmiYgf4qVrBo9Wxwqd
8Phpagig2DhtyelNQOzMJHJBlAXOnWXnwmXd0o/sbpjKQfKS66T0oKFim8tiLWJTUDVz0/y7b/yf
9o0ImRfx8J+X19fNV5xnfyisv3/Jj8LaMNx3NtJBQ5jgHChgKZF/emDRbTuu5XmeQ/lKDU3N+3Pf
6IKUpzyS7Bxf5yhIXH8MUuyFWCtttJ0Y6gWFt/wnPlh2in8orB2qZcvBTmsig7Ec+DRvBymME9Oh
k/FNkkoyMdcUo5z4Ddnq1zKobPvWduum3ZWZTvYMy4FFysUt5a7TAGrqeKGqwX0j0jpdIXUCqXyH
hwTr1nuHBxA4WDflNKqWwMYQdNBwo7Ja/5Lr1aBzKCPI8pBLLsQaE5h9GNHjmpAEd6W0ww3SpuSY
J4XxzQox5LKMqb1P2kLMGV0vPIp0QQmSqsGNJ9jwIwfahTPIHeb7aLcB00GxstyObBUTMi2s76oB
4W3Z2iN5sJ+8heiTL2wfcijFxY3g/cQL+WdcGEACe8RHyGzmhgqWOrYp3OiueUUItQtNqO/mQPoI
D/NmY5EtrTHpmZW3aeus8iWJ8Kcady+pJOFahYP7KR6AGbU8opOLY46aDzVKXMd4cQYWKiOP/Myd
sM8IBKSrQLLYASOm4uleOEoR7xVU03MwYeTA0g9lgs1oeE/HFEgG5hNu2Ym3f4jZT5zmYRyfbZiH
zs61R/0QFla/kW7aFhAQEuByQmE65WlmVe+nBl9gGNYJWirR50cNhU650hxGLRzUMwiqdBAdZ7HN
JZHMMTtCMUbtDJSibRvfzcT0QeF6dm/4SdiQminDBrLIAGYhJkKytUC0ci2JvomFrhUtnK02tpkz
sGfznTruGIVF4rae7ZFGJUpD35wUDruF4TWVPBP1vDZutYXwVfS5ewxsNOUrhJDul6GShk/7BBns
FRIWTWXOHjRkQ2Fs60KrruDVJ9NZJ4ZUVEckhYNXYZwpWjjh/CI4r/M+Kqobm/CS8oCCjaxunaSa
kDGWR53FMqi1WXrC+gWjW+CtAGRlsODxc05w67ZrQQyilunFfU6oz+ALbZTVU9b0gsF+2epw05hu
rRqd3d6abkS0vmuGbYmTKGjklYs28Qtwlgn4fyZSgf9qyrWrnlQStC7EvF5azWMTVajo5AbF8ALK
CwUtETg0sZDApsMYTvDnqZkKcoUyd2GFUtLAIMYlZazQsrGmHJYA372+wCgKGOc38ThR5Ec1E85V
2QQ5d3YAKgk52BQrv0nKDpxGQEbt1TzH3ZIvTEgbC5fO8ivErjiGwO/NbDCYRZKKp8eEpWA/EmfG
rhjHW0ffNano6FmtEIi6YTOBSgS2ykwT8QVYSgaQNwgYfTqG7jY+QOTh2STEaqeoNJmH6e3djPZ2
vpWd9lmbZcE9pbnliJgpmZyLKonA2Co2HWobdlP5PJKhaq+8qYseZnx1VFBB1RQ7/iPQZakx29tz
Ek33dr1I8EyE01jGssx0dxmIw+EgEgQQmFeab5B1H53O9a7Ibmnne+C/fbUfYOaXZCpNo+9VmnGy
2lY/z7BAbu1i4H4MbJmQWR5ymjmdXrDCq5PdPFreMdG8Cewl6t3xajSG8iSstph9Xindwe9tN0BJ
CNuN+azKbYhv1jdn27rVqknvt1bHEseViXkqXRCMlpegxtJAe0S+HY3GQzXbsa9bGUFnClJk8qmp
RfKS6EpDxZ/1HxA5982mIfiAe80ee18jjRwxoqupA1MDe51ZXYJFAAdoc+IvgPIwtAq9LWEmFcA8
1yOu6mi3hOvBJrGFU9FmTZlNdUkHtjZpu4DLuU1oARyn/dfqhmYhUPkQqlXpEOGM7bLqGI8WQfZg
kIr81A9kxHMJK2QhIxW+JDN4D/pV3LrEUPkhbGE2TqhZhSyETji2AjekOeBQy3Egxhfq5iXLzY6Y
80bkxhlcankmvc5Ndl5dWs+1Gp/DEU37SkEBYg0VI/Na972uUO72MILOQAFRfk5Ge5cnZYIjmudX
eEsiQ8BeMrGzCd1w/kNGjC8XUTE73cG72F5qfLdu/LuX+pu9FCM8CpA/L6dwGpTNy5c/BAB8/5qf
9ZS+ZKkSFY8+CsvLrxE9ID3esRWyUcowL3xVYv1WTxnvdIP6BpPabzurH/WU5VJPGabEueY4FtE6
/6iest9acpiQkh1E3ebxcizQ3si3dHKc9UBDXw03p04AeUriM7pnKFR20RwTPRfEX8N29uAuipYr
1bmiXGH6FeZgygRo0nIioeOIet5LrXOh4XFiwaQplJeY/L2sidtdlyZqDHYpe3Lo9U449ARgz/zX
gPRIZJPSftSdnkUMOKmOiVt0ZfS5M80pHTVtdeShV2AN64GTRCeHuJf82CyeVjUZ9/oHHieBWoM3
barpPmGbYwDBtENuVMKju0hex7Fi7PjK4shfwRwovIF0ZN+JHTyhKUhCZo9e9S+L53/qQkid8v6S
xXNVdnH7H7rH71/148bxPEh09BTsdNlGLtHFvzUicHr0xQcKU+f7LcUf/dzogukxMZlJnJ3mwstB
rvjjxjH5hlzfUOpAzukY7f7RhN9avIC/D/gdcj2wjZLq4SwKS/qRN17BGG12R5pVc3CKQHjMKzXj
TmfhdUZoXm3LOvG4Nyqhf2o1ETxgWQACnBcBCYpxcGzRXDEzF8ZVqbvFLrWh5pi9kTEa8FLtwSMI
0Acz4iBQ0ZUEPpOM10ahdV+TBvXkyCTjyWbRyQbBiyHy5sGZ+oEqtjBF77M6a9YkMTXDTuXavC9r
dgEdBsa/wTy+6cT4Ddg2yxyHXwO/U7qyP644kglWXdlX1QHV3HgDm03uwqmTZNCo5efiff9ysv4X
z+kbm+Tr62HKIg1Qh+bDGO2Pr0eoDUbJNK0Og9ZYqzHMPoXzwHo14Hfw16/0RtO6vJKwTAN/JL5l
zuE3P9ncwRWGYpYdkPq1vpkkEIcnQNMEcMT3YIztJVU0uPvrF/0vPx6OQqEbCA64TPXlz39xgSY6
fIi8aLMDBQtJDNqi3Wl1Uzh+NzokWfzzV3Ns4//YO4/muJl0S/+VidnjBkwmzGI25avIohONpA2C
lER4m0DC/Pr7QN09I1JqMW6vZ/PF51RwiUTm+57zHCLZECW4fATeHi0K/CEpi5RSFpC37Fy2xbyD
2mkN130e3P/9WNa7j8xyP4OFgIXa1SSS+/1HhtVTHhO1khybeMxpSsehQvLTFNXGJ0J4FZOzct23
vXU5qEwf4LJ3NSZfV/2Pr1mapr94rL0lAcR791hzS3mAnZz02PRLDXFUEzucCGZj4C5hUX+/6N/H
kARfKW3bB5kpxPs6RYt/zelaNz3W1jzfVn6rSCDnDa4Risb4KROZ4pWCrfPBcX8fRvQ1kZoElusG
nmu+m5eyKB2SyK3TYzk0mtIoT3OgUgdlIYG0//drfHcszKX8PqsR5OTMgqZ4dyxB/ril44A6BGmc
mwbvB1tOs50WO4fz8PdjLb/1y3z781gSKCklWM8U9H3fDti0QOjSGoyheZoHa0PscHHKE0f/U4H1
b02+bxu3LIGWrrJD+9hlkmG42m+P07uglti+JUQWoOyg8wATYCUm4BmhduSnGBIaQlY0sdhI4V2H
W/S58T+ql//2HN6NneUc4J8y0aFkspdW9dtz0IQtA5DpOAdNFjRE9cZeRTNujhD/3AlfOp5515k+
mM9/3sJ3t9hmCoK67Dt8QxfG3a8zkI5cXc2hB1CaBtFTm7rFCe7ddEUOXrxvnboEM0TkfYnnljbX
Ohz6SR8Htxy/A5ZuWgIZg+KUhSVa0YWzFpKVcgrn1Lj9+0j403lKHgyLVlYHf9BS0VoYZs8wDrTz
3RfyTEW71lBaeES5O7iH0khrbzWlhufhUhyyM+h5kNQODtJjn1XiIuiC8Ig83rkKDFd5O9JsqnRT
YSvU+7+f6++j1je5m+RBSVYk7nvZFy4mxNP5AJk7MInNziIwqDQBVbf9+3F+fxMpyPLIPNhP/PX9
tzExbG6KoaBzDhWliIS4yVWZVfIiV0L+Q7ryb0fn++mc4eljLPHBc0iJmO19aNjkK6nIqWc6r4Bb
Rn6oN2ZOCQ5RdrZDvolgBg7mhdWP3hejKGknV7L74MZaplzexLfD1XdQ0ZvsrHjQpJ++Ha55CxiO
NyM8eP3QTkcvpxK7oirj1Meor+dbUizNFwkyCwUW0dIkrMdpxN9ndKfcwpQXKtLhKej76YaWs92v
VJPWxLIT44Vpn8Tbcx6r8BRDaL+bcyd81aiXH/0pn89z3o4Dbe/W/eQ1Y3YCXCQvdGsy4apisO8k
vfpPLlurQ4fi+jKGu9BviBwzSOMZ5tsJKVe/wkyqr4vW7J5z/GIvs8EyTlFOAeY7luFrQbsIknDR
FPNSswgPuCeEIu8z7gkh8dpljVBl9GrLxhbPkGCtb2VfOA+D49QNCee6IOVlDMVrrjuBBQz/f7xV
fhqfKWYWJyGZWqxWJy99zORdqUi+YinwbbTzLBsX4SEBYEMSRD3ZGq7YD8JkMVR6o/rue9SZaZ97
X1ChtP5dZcHaW/H2R9kuqwIOj9LduPVtxdxpqt77MiPt3owZCDRv+bNKVpwGaj6xpaemqKwnuXEf
VM505juTPzbNNFz/vL2hO3Rbu4zN29pp4oxoDmSIx9CKXEBN7F7PcFYL4l7mOK233s/ZqrcmGroz
MxSmZeMraeuMyMocLXMNGWU+IIjk3k2AW6kFmmZ8D6RBPPVAhA20BWZ542S2V25Swe8AdEAG06GG
R1+evLQAuBZOXztFANqDpREn+Shgw3Ae/FJTljFs7m3h2MkLPj97BylMPINEplLFSwP0LEyK+RYK
8oiKnDjZG1M343UyCR1vPGElX3MXS/yI1PnRmiiLbp1lHBZDFZ78Ph1IGoj9DkHMaLGAsYpq3pWa
0tgKQOR8joYJA23I1msCA6rnW7oFJoQ5BEebPlb1tE65AMyc6UB4q2KAbZHp188xZvpDNfqMXomB
kYjrGPwgMdXjFSpv496NETri2BHTOTLy9JT5+TaY8dKMrRivKwNCcZd61gH4Z7WlcypJ86za26iL
k6Ppt+XFEA1inZA/R0GZcqTllPOpx7Z/cDwZ3kedt63EYrpxy+xMZ4B4avhd15St91kyo3wswxHy
Wup88fERLdqmvVlNHanUVHlNY5zXyLDsteXS8aFoWqxFWxJswV21H4NEXycRZtjUCnZx3Di7oY8r
MpFoxMcG9pCsGIIVOXfpKc/8dk3wSL6Z9JLkp6jnd1J8aT3lnDH2XLcjgRz0mseNnnxKkqBcdjQF
HtzQhb2oavsix51l9pmEtlcO+yyA75fNVowLznQ3AfzPVRLEdyqeXoLafq57g5Rio3DwXYpyZWOV
Oxqm/5lGbAiBDe3mehp9vmp9bX8tHHHC72qttJ1cAQNDyi/ce63DiwrP9+eutudtLKbxFOcFE7BY
1kiFPV25ieOccWg0t1aCjMnQZBvNs3uZ4VSm4CGK1MMUtEwikfrREBZymCwSilHf6rBZUQhNT1Yl
KmsFwMK77GXOCVU5QuyVnuz5QVID3o1DToBSpwmr6yyruWahJPCVuswXmWfmDxRmogcsacMn0ECs
Hyq18BfQc0znjMC+bVi43k5kBDSmREEfR5Dnx7gJCg7KKvrcRuadL4fhzhumaevMfb9dvj9yNVa1
jtfw/oobBWCFkEhCkY7CECwF7KwioXFiLZItktmsdNUa9lzCVFQi3hAhXwSQhN6hTtn69Iy/TcEy
bxfMptj3wFWBtNZ2cU1b65GOOwFxA0EJopn9dB1h7EOn5GYi3cnULoikQ+tSpti+zX5UO9fro6cu
jYYLNFibLgmHE755EzkKyWFfnXQkC0aWtkrWmnkSenUbn5yGdfvKHnx1mHXBwExZO7BFyI3bHJv5
FkY40SakXppFp7/0ovRfOzFm8OBKi8i5QnpPI+nNWO8lXAjCBcdVWPWsx4j0PNTQJ69Go3Fvweqi
Lauqem10jUePcwgOwYjTnl5R3/6o4fxvAeZPp6Zzzl4BwTFANJKvYZ1eCglZgbAqD4dRHtzmYUPg
cOiEDpv/NBaUKVrr3kjQzFhQe048VJxasp83fIQROhLoKL6Ns6luPdx8xxHJ4saviD8BG74N3bTE
qwXeYT94xEW4fkcqm5+Ihwxn4k3UKQfrk5UeUfrYZ+5gsnEKvW50aO21lAzsoDy7lA/WYRHYN1GT
ywPmQucyiDDbgT5GbSMba1P4Q0UnZa53+az8577jkphowLWoIQF02VUtkWckD+1jXdqoE4ZFVKjC
CJzC6Fz1ADWvTXKpt/CaYeTWykjL7UTYr8CCCXwfDbn3RaLUu+fSImRo0iftGdzekYTj6UfHdvyy
Q/Z/2wkDibRTB1rhny/5potgaNdlpeUVO/Z6nxWexwbAqk45nTHeLiIIYPHkNzWy8WtfjePBaVSM
kC3wDwWQ2iP+dGOlCTK8qJoxPKc9Sdsi0sVLVjYezMA6aJ5EJJud66akTcsCmnrt1dURixO1JPIy
Hz1Vfy346W3bVCKn/TgT2qTCWT+bNewHJgFFTGzds5b1LWK/m7gk5iXF4UnqGLjDKt3yxJNtVtjf
ILMTIkicDLDVwFHbMoqmsxf01YtnlZogyRTnQsA3sImdeT/JKdzQuehuLFOrlxSt5yltcr4aTALA
zpD7iQUb9QCKv/TUN8AnPg1QUY7xa2zg7usSRZcuEl3JNqkzXhuSCs4jVOSrZJD9gxGF+kW0if8l
6gN4EouNNN+MxOxJPnswPbwCSWBRHgxXTCfbTgMa+q5+oimZXJlZQZijr2lTpk1KuueQWWtWUdHV
ZE/eBo0AVQ27CY+yykeHs+rGgyhT84w0Pd+ArOGbgV14KtbIhNyFelLFdLDSZjxY4dCdrBbj6wZe
YsV0NhGO5DupTSaotHuw3gCC1hbVoQWoHDD7qNm4T/LA3AWIqLc1H4W9Y9bdqaYD+q1mb8QOg3Zc
SYToawMN6mtoL0OZipJ5jr0aoapnt+PBNZ3wEVCu82zYtfFqu/1wGfpY0STclrVV8bOjGIMHq0xw
RIB7/Yq+ImE5aQaoZpMHFsYhIlgEjXHW3LnOY4RiYjXNTK9hHjKoikdTliYxeMadp4l/ANo1Q8jw
d8g8F4UCXkFw/AXog4XxhpRgRVoCak/22GgcBNjIMXnJcjsu1zBvXRytOD0mdwkmg5DUu8MPMH7B
nr28WDetHewy+F3rjL67rQqSGpAqrQrZ7wB2gFal8r/xQoazmY7WxSQLcqSs57nmh+Oq9/fo0bIV
UQz5Hpf1+KmB77q2ez86p6V+NWrTQdlErq2rNSI5CrtIJ+LxlLRTTgOb8oA96on3ue33NSK0l6yz
ghV7fL46LIROoq8E3vSkge/RKUDDY3qZWeM+I/hv5bDgWrOpdjfdMF4PrmnBGhndg2zJgzMLCJiq
qUlm8mM+EFV4M1oKiWae1ju/Uz+61qi2tVHNe8tFAFw0wdd2QjTeTlCYu5rawRyRUDKoW9yhzwmC
XNBQ9Lr74Aqb7Kkwmi9DMV/3WXjqKvcBnPWZKZeCUZ50ZK7Pr2kTPdIXuvPscl+zmoYpQ+qwmQz7
OaNI6XXBC0YqtZ5b+D+BYcmHaokaBnn0AoWFhZURMcnH9jEny24T2EBx+/pijL1h1UfuNyR49cou
qGqvpMGOIBr6/gmz0zdoTEekgvauQUA7rKdgip5MQHkkaLV+dhJtDVkArSb0IGdvzVvdJJ9HPapD
38WXsnkwfd3fN34DF0Qlnzwnig/eEGTrttH9Z8Nu/e2IyuWg2cNc9n1rgNBB/ksb3DxJJ/E+u4pc
+AQxIXGhgGeOSeNSHh3SZTvhBfG4rwaLJXTSZgJdhTtfdloa7S4uRvAdbvDddOktnQAKUtChh6Z8
c29re3AuOr8gXhj7ox6BnLfL79lNlj5PFJ3R16RW2B0jbEfBzhuyul1R1RSE2UGxtXYE8yEtylgP
HTy018ZV13ckByujwkVgBBRNXTWw5SRQe932dvjFj7LwVYUuLyBHpcUgEZO2LEXYSG1sv2JbFDHs
+03F9EKdaelpTFUffulRC25DAw1wWdkSc++Meopv3KPfhNPZILQVqwKhXx2CGvMqNWSit10wse3o
PaalQSFzJXea3QkJ2PpHOtvDdepO1qVpZfPOitrsFGdD+CUqDIrcEb6+O0vJbutKQFTUu7T5Qsfb
lWeCDpYtLz6vaR3LWj01pWbpkBuuua8tpz2ytueniZA08KWzQd/IKZp3nuWxvwIS8dWlD79JWpZ/
EHDrG9kCi7A0sSF1lK5nPvlHO1N8SJUTnpxYUhRQbPLJEaVGsHRqfh5P18LYTpXbHkMXTxb7BA3x
XBSff/4vpBHjanbZ9iPCDvb0bueD7WT1syo69mBja1Ml8J3hephZ9hhsNun1zKULXZ2bCcwScWvc
NbufheIaHPvaHuEmg5VXm7xIkDMkSRyQkscpFvGQndy5K/cuqsynKum4gCTlF5lH5ltF4eVGJrn1
uehNnnqZmZwz8MpjK8vxJhtZ786E2x3Qls/nsZ4msMVoW46ioBZeS7Z9yG3qao2qt9mzVGNv3/e5
B+kmC4cMrwFVEYqXTAY9nr/QxMoNHlU2xyw0IczHhTkbl0EV1c8U/xJYUCkVRX++gAinyJuD0EZJ
pgmxrpfo33ZdNgziMm868wrTiLxAb0uHbJYUr8IZjvEy7oykhIGX8gScGdc4xuD5NibWgW0SgZCc
X1yHmLmWkCGDbdZt3i/3JCc0wLP4R57VeFUh1D65FCnXghTfs11ayG6WUpzqy/nsTeFwPeeDv6kq
bISofOdzJ0x+O9DLDxJh8CmyA2MbxNon3xcmQrfohEbEH58BJRMCVIr2CP6M/1p13C3LHRmwluNN
Z80PAa1uMTY0g2F+ji0piHfrsgBjEOM+NlheW6SX8kYuG37CGcPX2RIUlVJGkzPzo+loVM+UEku0
+6WtHzp7tC4DawhPmjCc5zA2x5spjHl1jJhXmDY5vcmhC09hbVXPGc37I1ZDwgQmpXNTr9o8tO7Y
HHCFJeLOJcQxylgBh0O5B75kX7JvaZ+6YLm9BUGRp77iNmnkW3dD1oHTWF5YW2WIwuaifm58iIl8
ypU+ESMZHjtKrgWqfkM9zxPYdpOKXNfw54KWUE8m35de4qyILaKH667+Vpp+sCabxN8r3YYns+Pp
dIiWn5qRNzDsp4CKRQn1vdUdfFjithxK4OeafKov5CogRpzd2brIwctco6IMTzJ3OPOOnY/cINUL
9iZ6C7WiLUo41jIKhprSnKwlJQUpBNHPfseecAh6Rok3my+LgOGZVqSB9SqueacBzOPgYneKr5P5
MRDcKSz6BkKuMCQTCkYUqOplDLaL7xMRUnhKInvhwmGLPxhe729wKrPt85E//vBd9snkllrjZ0V6
6NdR+3ShFAvyllJqHWFDKrH22HUKeUPp8ioeuv4+gY35vdYifE2qMThpGedQ9Qe+TCLB0TNJDzkU
VJL2uGQ5fEldKdHgQ5Qg06CiwL3J66Sa/lF+/v/yoA/kQaAFFmffv9cH7ZAHJd/fGBn/+Wf+JXMw
/4ufMKlqIo9eNECot//Fd/L+C/21C4vbspH5UAv7fzIH9EEmoX4/LYv0gBd1wr9kDoi06VijyGF5
4bLMkP8TvfVSQ39TY8deiUTUQmoEMApN0tsaewQbbPbrqsdL1LMFyylpUV6z4+BS9A5vkyfb8jIj
dAbN7zIv/nKvPu74I/EGhg1gamlsIAB5X+FvmmgONOrK/YB/Y0vz1iXA2KY+5yXF4T84FMmDmOrp
MPJWv73Q1km1ZRW0KTBQJ3t0itjbqI2iZLSa/+CquJWB48ITdgGOvj3UbI1ZPQnRQWEaE3iq1Jba
riP8Z/T649+v6l0z8+cNdLgmwdy2yOXfXRXw8D7LJTeQiRWK+GQDWezd11G7G+wvxCJWGGdQUWVr
eNDVByqKd72vfx7coc/OKEZm/+46OzBXoVN33Z7iiMtmd4y3pSWay79f4rvOF0fB/WbZiAsQozhw
Ht7eTRX5sE2asN+3gXBxX9olkTBybOADpXVBqtzfD/euNfvzcEinMR/Qi8Zbv1z0LyoN2WgAKhZB
SdGEMjTO2h8oSV79CEQU8h2Ez4je/n7E328jIgIbfSCoNYHG+F0zOIyzdPCdqt/jWudzQUWUhxVU
/5jB/21Tb7lNv7zoP6+LoDLUfTTUlqbF2+sSfQiHDfLX3kmWbaxhXJJeez1Z1NVHXFcfXNOf7uKv
R3v30IDhR00k837va4g7Ib10ylSsA9IMCj9xlas2y17+fhttJtLfrhC1oysxogQMyHdT2RRniHcH
XjuLbta1oLz1GPEZP7rV7B960oY2fUOdYvLpAAr13e1M/1RL59BHbbXXfaC3/WgPK6Bc9bdxdIwj
RftgZYdd82lGnpN7ePmsrJk/mJisPzx/B7nbogvyqXK8H3G+ishv63iNkgEy2koYA9r7cZR6axhU
4ROYausaH9fG4e5t7XwUX82ZnU9v+fUVIanOOqqj4BrUaPTBuyD/eGrMz8sbjjPovQYuBbWXzTLv
gIvHi11VssmiktH4LovqJlLEjjvpmi1YkG+qHAfYWKbtJURlTbF9BFKhFwW6WLbCpD2vHPC+m7DE
XFPaEO6i3m6viLk3jjh+wCLprtsMLKqAurbBYw/bF5ifj2XdSZp1Kwxv59B3o2/Cxp7szRP9Ndhk
Rt6vO5LcVmMuL2KRPfSU2K8yMbEQduZsh5c+2QxGd83iaD40CfGnE1A8Gqg5eVDxZD4Z1Av2aZkZ
kCqm12xy7jq/y1YBZMAD3pTuml8ud38frb+/IL6ULAx46xFk0NV/+zqOdGN7Fu88dBVf0eeiLOib
R/bR9/h4yKTp6Y38B0cEHOtisfKW+ebtEanDaj+Ys27fopKwFF51K/oWlOIS675YA3j9/Pfj/T5v
E/PLbINQCXrkb/ooFQW65Nl0e2T6LHJxSR6jakC5a7fT5u+H+n2YosFiC2PiTzPBYC///Zc5O+oR
8gxkTuyBgbG9NBoLmUTvfXAD/3gU8ROBCRKae/j2KAUy6qJjZ7Q33NZsV40XGAcw1P7N3y/G+n0e
WxRlsIRYLeLS+ymL+OVqssSg1lQvJPbRqjYQztOdOxZEcKiSAKtQeSwpGPgm9a5T6z9BDN5XIks+
mpYcLuftBwNtJJJ2ibSF0MyfwvJfTqOhPzAn2lO4fXMPMmGQ72B2dztBPJy/dsQsCJwag21rVj/y
avDu2DNihJWmPhfz7Jxgw4cfPAH7j+e0OA0RTxGU+X7FEQnDMMLYUfsy6suj2cptYPbwmcuuuQoV
CpXY6+svOdDqdd4Y03VfA1pwE5OYS590Q6/Mf+TYK67oGNIjHb72kPjXTdLVn6aSXMUa+uZBRvFw
Kqf8yjC7jxYXf76AAGmxw5Ke93959r/c1NBqg2LCvb2HRnAXtV696wcRPcTMYusax8wmVJTr8NR2
fLHa4gQC/dlPvHska8GRTku4xkyt2ThWwS1KCQiOYv4xE958cvw42EGWnsjro+/ikHS1AyFff/BJ
eK8NYh3BsPjlCt69BXjAOeFqgjZlpBHqr6A8dbR8N6lh0ghtmeR77AFpauJhYo+saOZ/MAqcP44C
VEl4K9Aoee9fd39iLplkr/apEXdk0eW+fGFZtTDiEP0H5nc8XeMTLrz4GykrXa8jLMk2xKYFV6gj
tbNNKCctbtbVAF2+oFtC3iCeT3MP6WoJ54qsH1NpWUyVHmXlbCvNlGwFI3giQbg9WFqalwbJ1oe5
qp49bX5yJw4UiZ+J44GSH9zz35duvstucFELol38DTUDvgxAasqE0KT5UxnuPZ3mG2M2MafO0vlg
nfiHaRtBomTnKZCa/SY0U3mGyoJJZ19H5WtARA1fbQBYgnSAD4607E3eTTAcaQkYQmaOrfjdGrEJ
EXF5oWQktdF9ZjnRU5rPxAwWE7sJOWWAuk3X8E+hi8Di73PsH76+CFtJ7XXQ+OM4Xk7tl9ewi5B8
hamJcQXDKPk4N6PX3JmUXFAmv7DldT/4QP1ce/52rRJTj2Wz4UYA/vaAgTbUiEhN7dmGl3e9w7pn
gtExoRBbO3r+ARf+HnYGWalTzeJGoHhHGdpuTFYrf7/0Pw4mTEl8WbDS/CY9TXp6GLHm/R38qkOy
BgNCgCteGUlFDy1OX/9+uD98NF2SLXjMiAlNNvlvLxzHYBZh+OEh4+3dR7UVrmfaXB/sEf94fy0q
GYwkbu9PHPavDzRVVlRZolZ79sjt2tdjvNEl5nE39I3jQEbLOtICRAqByNshBBNDNQBQqTYukMp8
NEf+vinHtsKukE05Lhaw2W+veZh6Occq42R0Z2Iy9gCxt/N50kuZtLCMdU2hcx97HUKbrDc/eK3e
hxgtMzTzIr0O3GPI/9+PtQ7Ro+3A9dhPlohfaq9dMEdt1F0rPNjk6bgVDeqqX5olxhRQQtWkmMoN
xVDYmfh/kWcNxjScdexE4cruOmL5ZCTV97+PjD9MNIsGGxE2WlPL+ykC/uUdjPEST7J0m71LADL6
HIILhKKVx1o++eCW/OFQoP9heBHwRLjc+9oPmCZVNyQ57Ls5LF4FTO7buYypBdNg+g8uizWoxMKy
lNR+m9Xqsp672hfNXtpJe0suorurJi+8SNsFh/Z/C403/5g9/heKzpsqKTv1f/73HyYxjkRZhCUi
bof3+0YCrSPc0RwJik4Ea7esPxVRY2/5uhGwNBbgYav4f2grWQYXmbIupRbYp+iB3r3PEfJJ0qZk
syeEQ6+LpbaepDTfsNt/5OZA5suL8m7WZKUByh47h+8wY719kfxMVH00WwwR0ZqoWmhkkZoWiwHF
URGWALXpN21c1uT5unH0YOzYOfbjdh49p7hFssvLlTjUGEEgAx+3a01HtC2JO6a/k4MnwxIZP1dk
S50zx5dqF8U58HeFwZ7WFZfkrD0XmMkm0GBmdwMy5ekCRC5NHRRbM6LGFtd6hCP73u1tLL5wCaS9
S61idLdOUMf252CwkuKHm1IsQRDHDiamL97CB6NJ0sYPKq+s6QgzJ5B7km4K6GdmbZ2KeRyNPano
cH9lUfb+WYA1CG9dRULNjn82BmQGrcrGVS+CrNyUmRbR2fdKUtcXBBRQcpRynzT9YqK3S6M6WG1G
5uAUtXa7CuLkscBgIGjnEFZ29KIhqtd+X1XZbsogDmyLmsCnyxRFjpus3aAeCAVVtNYhu0mc55Um
POmiMEidoO5Q1PamLsioX+mEtIRnj4wO6HNhN65nn9TeT/jcDG9fdSqdbobQ05/KRLTddoJV492Z
RARHAJJ01B9ZxI67xh+DZCdKTC4rnKczwQKKHllJkHm1zcOl/GcaNpLGRkn/IY2bfD3mBWRhJWIE
IWldy0Ph97fUeXc9CWxPYW3nn3PDN++60kW7AoX9YCz8d6cJcENNu7JRO9QK5V1IqKwWMXlD4Bf2
tiBuNQsy8Hy9Pjl6GoiTVs9pBjtN0nkHfzc6O/KDvgvHGLaaHBXOofX2NOjNbSASdy+CuVqxYgZQ
AJ/gQol6fPE6gj9EP8H58PTz3LjygOSUQPdxWtHVfSRXc+sabnOzQO63llkmN9hh5zWUJ+vCL/L4
7Aw8D3YLhCck4eMIZ2gvDeuWBjKaV1AcxzAQ2XpMs55FBTTPnK8E7DFv6ZOOx6YTWN7nSfKX7Dqj
ugQZuz1l42hvZjNrtiOEslUah3TMvKy4GBzi5HmyN6Ev7kjmGbfW4Me7eabLPgHp3IT2ZO9nlq53
YZTXX0tfmZdljGdy6hoXBVbXvrpGg8anI8PPp2BNp62SxzYnxMRD+nt0TMjmagJ2RJHiBP5zB2/b
2mVyovHaN5/LBA+AFJ+SfvpMDhOkJWTaEHDDz4VrRC1vYOEfdQ/aWRsNOVPSuMfRTI85dFAkE2G7
Neks8xwa9NxpMG9i9g13SWvomyZC3q76ke+ioy7pa4K9GImOmozyh2pI8fWdLjnA6iZmjSjrV6FQ
Dk/JMFPhyogenidi8ppydtia22ZLwFOVBN19VvnxjEQ1yJ4Km9jsjYdUMeNjyiSRRv3wBZJtdtUM
jLJ0QgvsZ9bR7KMJO0tXAYGdkfh1VbUdeSG2IbCcSV36EzJr9WWK0Ssj3IX/PaD0VXb7xbCcnZlG
SG4Nm3Pee4ZdfRu9Ga2vg7yqRxTZekhpKhyRl4bh0qTNPJh7q3xC0HKiPGsScVE1ZEy13CkIDmW+
mQmkuI+p6t/YeWrfh0WZJcchddutROV0ZQ22vwMWRYgD7HRUyYkyX1wzZD1JfRep/mzmFzUf2W8d
8CgoiFNE6OQgEwcasXI/CbQGrwHF/Z4QaLdg843VezNP/vhAn6l4beuW5v9UKOsraVvthi2avA7o
l36BYT6g11HTvmPFcu9PIv2iFb8zQfkhzcxuTmQa5+tkLMXRFo56ogq3YIVVDKhD94yE2Amaz3Hk
N9+aWmBpQDn72WsIM05xmudHh/yrHYh69YRpHCy9Vw3Dxg1l0W36WfFy5Dakr8wUmGNcV65TFlzH
vkF47VFC3rIrDdpdxr6pOBQ0e2GPJ5F+bMJhyVmDLUHgcTRgW8HT2wTrgtbgsS6RdTMGjeEUBWn8
CedDDu4Pgc9OcTuNR9K5uERviZG9iOyZU3Uz/ajtsR/OWByj68RvkDbQhT9Xne9fCtD/R9Kbkr0w
E1ChnS3nFSuRBoVEHF+jFqu/UrqztxTO5JIB0bjbslqUI/2Y7YZqRIRPnG10nee19qBwxvKal6jh
peLpUoRvThmEgGtUffVLq6P2Vsyog1XC/U7SbNrPJFTtEYUlB6MV04XB0LytZVu/IJ4t0cG6c603
WZMme+5scpBjwc8aKFusVjSn2kqDy1mr+qWb6vazjrmvs+c130hRh1A99zG3lWSp8BRRjdj3Qae+
B4OS12JuDCBuVRBdj9AIata7iJ++E1QnkInDR3IETrEBNeulxWd5oexhGjJiv2mgAsdpyQzVh2pF
mIJ1X1uTvE5kFT7UMIowS/TVVzdys03XLzkvNgGY6PV9FpGyd+xt1PnNaWrNcBORCnjRFlw8xtnx
wcew9rWMwuTg1Pzp2jSi6z5oXKyxvmQFjjaCjgXZOsc2W2LmuoAiziZBPHWCK8P/EOrAX0XRkHeb
dK6rfjXznlPGKtXThLD2FVqS+u5FQuKsmPD8tqiPCSOJ656eiy0/JUWsH0XV9R6IVE4yl2Z253dt
/eyksfvJCOYmJwN3iK8ntyitFcK49nPezOON76r+0azH7C5ZHjfsSf9SImC7a4TmQJkx7fDiQqdj
kRFfC8Vdw4I0wdszpldzrpK9MRILBzncD+/IsRPHhgTzS9cZ+MVqzu5Yso8PEILUd8zewjjNACXi
rVHE06tXU+ZDGoL8ZUW9RbWrkmQL0sqNilBDVMnYmBLDDe9EzJZrVfeqmY6FBmrFtTOSZigwTL2u
YKQxZ8XXeZZW1rqw5urGcFKKuBpDDaVUKJv66DqVX64D1b1WANZJODaLlFSVoXlFemc9ioicLT0o
64erU0JWefWaW2aL+bWyF1uZa5eIpttU9j9s0FuSZ+Yx9uua2+LyJVd70i0sQndY8t6juiaavTOZ
zTxX/yDrorntwnIJo7frK3Cy9ZcxDbF0dH50HbpNsu8CxCWJ8p0j89iSE+bzfpdG1D018MfN29bw
FXN8lRXyWE0VN893vDN74nBX9yHIM7QEHnXTDrleEzr+V9Tx3VVY1NFe57k+CLfg0fDZvHRakfUr
6UXJjStUvSNUWOHw0JCj5viVWBr+larrehPq2nkh5UfuRE0QYS0IWLSdERi6XrIVuF8rOpoCGVTL
e9g5xXRnFcjBWYQgPhVp+GjnC/nHqD4B7zhrjylxNE1wk13bbgZyUq+A0p7MPtantKhbDgsEzhyA
5hCiybzhzLTXzcQ4j65RX5eTDD+5oV0dkRWT4dDhxEJwTLOxQb16lEl30hPawYR382xGaELLyPtv
9s5kuXEsy7a/UlZzuOGih9mrNyDYk6Ikyl3dBCa55Oi7i+YC+Pq3oIiojIxqXuY8J2mRES45JYLA
ufvsvXZ5jOJyWjHqMwL6rP+QUN98G+pP5pbjNasG82PIrWOT6IJbGpbp2WzpKIIxB+XNOo1jaj0x
b+sUG4/Vu6+WPVPVbWOU5UMTVi7bMjgP+yGtpifCTdFVL2O1dcd671R5s/YhNVKT1FR7T81v6H/F
C7mAGbpnxS8J2FXEjZ4TTuBOkwXDMcvaQ6bhVR5CDaZcYdXbtu/tUxESRLFyo7jnH1xE+VD73je4
sE3lR9e+5S/p7dC960msrhCmpxWHUuuNLk3nkTbVfJ8k7uMIDmaHXBozBzLKrYoFzF4lKr4BOR0G
lTCWEjDxHuuh2g6epu86UGdrLyGmpb7iiDijVypDKoymyTkxXFhPqWXvSkqqyLWk3ICrlNNp5ECA
93Pf/zVkvfEEflhc/MKfcS0U1vc6HtNgZIZdsjfLj9YSlrNd934aeJfsoR2brctcuJKdpEp8HOvP
mVWTEdRRl+Bg5TJIypxqMW0sa25r9UT2ooApN9ZAllggrHxYTkHvOgz0sKre0mnMjpEq913WQKW1
6S+ppnS8n3V6RBKc1nwUtzTyATtlq8dA5vaXwrLDH3QdMmZYwzbjFpjSc9AlV0+X8zorTO/UThQD
hHq8ie08W2WmtG+LGvJqEAM9ZWmRz4dpqoYbB+ZfyYymZXzgnPJYR2NKw6uJDZh61KUyU5YcS3Mt
5WPEDm0gstOlz4VhOTtbIMAjrVU8seYaSaNPtPHOD83mPCFmc6pzh4Q2HZlmR18l+tV2aWxI3XEf
Dgtguc1uAO1Up7YE5txaVc5yVBHlUW0HowcuBszQPSlL/5mg1opzzpusyqUL156DpnYWlloZL6G5
TjzTPioPleG+i9n5DGXVvDKx5q95S7902rZQDnOKes2hjzad2xf3k8PEQvZJsPT2uzmIQAEDwdPH
PYWnQ3LUzEpZ68HVW3fvZgIramk51a2mImhd5eRWt8g3OOoML40q1gA5N6FKQJ8uYDTeG41X3DsJ
OvIqmbiBprjrPvLW0N/LNo0/mpCMUGBAcrttcAEcQfFWDwQKPfUsmXh43xIOOeDBsFIPmmMe8trj
ieKP9QtPS7SzOReUXkYIkocqTIzvzMecTOFOWMcoI0NbkN34aPsWEaGd+uJXZpWoCu3cha96m4r3
LF4qIysSfXctaZ5XI5Mcwq0w0fygnsP2g3Qw3UGEBn0qGzK7fMibkRtDGwNLhlzcDdXW8hWKBjwl
Lo+YLMO4qkpqlmMaziA3R1X4SuEQX+PXYy7X+JYzwjww8mriFyCG10PLq6Q6FLvUusSlhX2a6EVB
WYNVtqdktjvOjXo5iBgzJfG1LcMr3xl4Leg6SyE/rmPLn7SdNi0jQMeGNFxxmPLPaUxyZ+3IgqE1
Dx3eJW3mURfkYx++DnIgCxL1Cd3PBMKKX0bf87f2jTlRLWGZ/utvv0x70CJoj6wnk2BusR5j9p3H
asV5otqZvh0FJlHKDDTkIgqYwiofbPxj5S7HLP24OAsSDpjZmO1rgQp0azSUMm07e7ZPE4CHB1vh
qOAtZN+6lL7x82WujR4iayzNpxYXw7AjL+LGN/7QDb8GB2101RuUut84moi/Z9Ng7MqeEuZC+O59
5mLIDOra07+ruG6n/YgMH95aPT/03hh0XiNTOa86IXvJKW8aS439X0WmlPeEzy7afzyt0WX4LQ5a
x5+fCRF+JJxekhUv1j9j7W0/E/q9853fS3p/e58mDBzYiTEGuc7nZ6V4O+d9if53VPQd6iuuQyY6
O7ZghuACR0ShOJHWrlWT2JKPusWBm4cwz68APzlhrtLrsVUZ8zjnt/FA4q5ZRsjcLQkR5ngDfwhY
Npsmr/QjO2m5h6Fv3heQD854mZLHeY7VD2VguP3SO//lQf3/eVAN/H1/kobXb93bv/2G6bq8FZ//
8e+7z0pGCerxb//y8PEf/y5++5q/eVCXYiIgvboBnAfg1t88qPY3iL1IEy4en8WvyH/6A7WFjP67
59TUvy0tHHhNsSjhCDD+KcspBLu/03U58kAS5pvpSMio186i1/9J+veNiv7rysv3phe9ALQcV13L
fYgl4XOpOQ9y0Pblovt4hXieqNLe9u60bZGGukUjYqo3DqaCN9ouClJJpOCAp5vG9EmvgZ6iNIF7
kL9AujswP9ChqkWR0hZtipWyftW+9KpFuTJzdLXaS+jg08px00fulSom707NCf0+XXEqFbkkNIPl
yNg0gD8NYz0tahmiFtnU4nZqDRvfAIpairQmF43NJiC/rlzlBmJS/XcjIZG0VIdSZc7H00KoU4ti
R8Hjk2MVycpY1Dx30fW6ReFLF61PX1Q/4bSILYsSyCi/sZAGKWBb9YtWSCIHkRP5sOpFiiNqUGu5
aIvJojJmi95oLspjnTeMCIsaKRddUi0KpbJQSXJEy25RL61Fx0wWRZOh5s0Y0DiR6Y48KSiqThAq
00UJJYpCfyLiqFpU0gK5tEM2RWW5DRcdtdfIOdYmmtzoVuJK9D1/7hblFV/OtvDV/Sy64prhejkn
uSd7ulLdDAhAn9/I2oxoQvAG7jJlkz33nBjvWdRbB7PVOurvSsbgOhrkQ2Nq4YNhCftkZRPPNK2w
JS0fTsNdp04ussrVc+hzu8So6j+OhZmRQ696hJsK1SsGXrFpVcYZB7/AvavIuZS5uYD9DRqsO9Or
X9wk5QmVuiSgiJPbJ4rrCBUYOb3m5dcTX+QI5AQd5BmxiBRIYgp+eZBFiPP16AetUQNBb8OQLq9K
L4+NNjOlNl7pNquEkCjl9VVB2BRl7zSx8Ngayk1fXYP5Yg1AudywMwofU4NHOCSyYjMWSfUgskpc
TKImJ2t5AjDupq91HfJEgPHNIysBQLAtUm3cdAiNd5M9JJee/nY6YSLqMVo4fbsZKvTe7BTbdUJc
01o2nvXWgGt9nJC53mXvmgfNhMBK9rTjtyor/swSXuMXqAUI0wnMEiwK39GKMPl1fEs8EwvypIym
OyPi0rT7cMr2JD744Zspmq5uvmRrCrgcV/zjTJiV7WSBOfE+gKfmGwoMxM0GfiT5avpL1mNX1C8x
n79dQsPPYoHkxBuOcMKg1JMJqsmpXmh/4YEIUnInerP+tEfOk2Ff1bdfryzFnevRkCv49rlhuPfR
HCMR2NJ2AjKY3r01LtKY1hW/8mVQo4Wm/96mlgrIm7AVTZYf/Ougyg63++GOBX8wB657sAduImts
uhPB8Ba7oLLS168rLYXjRDk7djdycBPnlWRUPnxKv7pVtc+cw3CGxonA8si4ZjypctljdIXl3ks7
sg6k8sarYKZbS8mpxIh619qDTuCuBwTgqBWLJ8IIFYF2VXQfELmTC1Rs5xa64gTUWxjXUE+9q6JH
aBNzRQIW9+3w1TfQyZRdxMhLdC4DhvD4G92pzLZ5FGsP1YzrEVht9dBEnMaqvPM3X+9WoYrqIYmm
1gtaYE8UXuDCDKqU39zkWvZZNAs4w/GosENc59v3isW2m49c9WS+V+yAXjwkv8BolsqRdL60ZXwZ
qL4Dh/F9aJjVB7t6hbS+igpnopHoxuh6zvXRXTzoVNx18b5I5S9b+Scy+KinTMSAD69ja3J6iHed
Mz9GsgXYrY/e2UHgRzy2N1mrkaWZqsAzyura8RyD8bH4qkUinCvTz49WpOLiDNzDCRJHa8ellkG4
uB+TYroko79WY7puw+polm54JzoNKONIwa9XRWxrFKGenVNl6cojMbaZ6KlYueyV91TI1kHnge0m
9yc+ymiEVmV8EiqsTk2c1Cfi86TjjUIcsNn+lKKjadK+5zFJzc3Qm8ylUfhChvYZwPbPqcdqToaw
2OYDUIViKjECF+a05uDMMdKQpKVqx6keeiJ6Adjs+aMYbMY19m+L72Bbd+NDmfZ087rZDh9YHJBV
5A1OaJQYmz5cpWrKyHSIH87E0M7QSsn1VEByMcy94ia81r2+3oxlBu7c7zmOAlMAlP3S6D0bw7LS
z1Omu0fJhc/2wtHXNhEtXRRNoFE004vplznV1zrx3M/EQAOzVKO/uoh2a5Fl3zsMjW/TpNHClA7t
KjEbLyDxzwICofsIZtZqVsM8cz8wh3wfpbPJ8AocK5hRl/zwoSnaj5iqrY1eetOFZaoixAHXvgvK
ztAnikZkv4G0Up4r4QAAV9k9lxVpZScUdyaVQRtl9GXFrKul+6ykZwWqNHR7YdSfrU2l8lwYkDyr
jKx3/dZT17huPOqbUjE8U/1NbWPF097nLIERtP9JNOMFvsFOn5rwhxI13nozG1Y2+mZQWWyWpWX/
CHE/Bw4fQ05WZfTspTyHy9Zcd9gVzpTKRBuGBO8DDOlwdTljwcRolhmCXks2is50JOanUCQNMOw4
WdIfqdtzaG6t4rOlcfATvSw/+jDVCVy2RNgGDUnCsdQ2a/naqDDJJpK+dMO0ujct1lFR3DBZmYsz
pJbepR5q9VrqU/6qDGFenI6siM2EtZKQq9eUmWDgL7oE9RgcRBOE7Nv8lTOm0XlgVSKOrREKWsXa
2aG5lo5yL2pAGqBdPnbOqN06QnogfRFMeRNptKInTNsMWUpzkC0trpiSOvmqsWtjZc0UqdhjX13A
E7hHiz3/JmzsYhO2Tfjo49UknDgn6QbgTVkilJcEpOHlHZgUsp3Qq2aTjHkYUIdIHj+W46+yMIxb
UUTdDyUTta9jt3lymo61LPfCNcdCzrauIrJr1fAt3PmQFUxhqMjaUScpGtTCaPYVPrWgll3KrmcK
2XsJj5eVY4Ow8ne3zQnwS+KlYEH0GxmCKcrNSu4aA3tXr7IwYGa4GdnKY2DdRUbEOdibX1Ip6QiH
PsACWzWSDspMrJK4zbdgWQAeEzvfUR9xMybxtJOstFZGT0WknbfD3QxSdpUNVcuTa/BuJ8W2n9oE
xb4y017Mzr+Ism4/lQvduXGmbuvXTrTtc0qdNZPGLSmTZA0fmY84pvplh3HlCVrdgv9iZeD3E2hS
ZT+a9bgDdg4dy5wfJsd0L5Q7g3j3vHSHQ3LncMQMciE31VBFnwAid2bHI29oqnwzJGm/GfURhsIg
KMpK2/CgmvCcRM0VWpgNrMFLD9PsjKcwxb3KakOLM7FB1r36GXdXcXJ7SuSWnE+ciwWYotLo3nTI
8PMRblXESk9ZA2lITYt4JESNzmnX1yMwHK7KpxHQEDuWM5ANlPk0KjIbilO6FBJR284KPxvpw+G5
3VMh5yS4nwDGxdPPOPPYRKwcM6wMesuLJ87S9xo9F1vyqYvk06uH0J3njZjm9hKldkWBq23dICw8
N7OZbObauSZ+pQXp3FFTytZynft2etu4tf3eLqHh1Cjnd9GK7kYVrrZNxPApo4llnG0MAIYHc8mR
Wkdr5PTD0b29Q+gxzgguzXWJxm6MEMl10txXom4hdKs+fVMd/QaweSwI+CEZci1xVlFKND1rqNoY
hmQMQvQFHpV1Tp7DIrft+d99rRsXKNhpNhm0kQU+XIN+VKsp5MWhfDuvrJ9xbrRo8ol/JHXvlJtU
LEN/hITyriMWfriZnZ6VKlvm+NbamzDEDzL1H3RCNfqqYZbR2JV32YEYrdcyJFjT2WL7fk+edn7K
icrftHHxkwNoVGwqo4GNpLpFoynDap2U8c+mKHjqa03x4Q7Ocs8Ku27bQy3ZSqHLF8YXZ2Owebh2
oU+XhCmuZpLat2Y6gwYStJYedcunC26a+aT1pXp0etWfmtosz3NOiWLQTF1+u0B0CBl7ZvyOIYQ6
gTBNxm0hYh4Fui/ZOHE0rJgDct/78CKdG8cQ2eLKrsF76vByv8xmUb7PMUtY5HnT0rjlu+CHel2V
3+FEVht7WeyHy4of0vq4od7ukCzr/3oxApBKzy7JYg4Qi03A+XIM2CVVLDJNVYXMWXEJRQwlFCzh
LigXowGi3WI6oP32y4PA9LxYEsbfDArmYlZAJRp+xYuBwV2sDHIxNYy4G7LF5tAuhgdU9XMme1px
IswQkBOHu2gxSNC+g5K9mCbmxT5hL0YKuVgq0sVcwQv7wcGP1LEfV1stxYKRf7kx/qX6/GM9qkLg
+PtPQ+B/UX0un+rfjp+y/Zz+LPwQW1y+7HfhxzW/+To2ZxzWJFZ+Sxj/Hj6mNNvm35A4g7BJ1hEN
5o+uJ/GN2IcLcNP2MRYyRf5NB/K+kaxzcd4DcSGriGnz//6fv4sgtn/5/382MBJ6+KsQpC+eYA8W
rgeYVvwVNGpQLYxAzDkegzRwrlKauMIiHnwn3Ef2adRJZj1gPQ2PlZ7E/YGa7O4+rqm73GXchVi3
ygHbxBcLxeWWCEkPXo1Rjxhto9BK7oFv6Ts3o54w8htQIKOmLlEmYnMtaHD7Phql/eyUwxsELuaq
vOB4EtoPXQZjtZX+92rhh+RlDf+lcpZNsS1cYGPcWG7IbbDV9lJPXFunMldd3enPfiaofwaoYFzL
EoZHu7AM8Lfhoav5QuVAU6FUYbwULGzWQhPiGs6Gtilazf+FkweZvK6WG/FQgPti0EMUhgHHln4Q
3WZWMExmizTd1y8qm1mfSDd+5/1PAk1bViHgmoFCZHL2dljRfRw3RX+Ys9QKXLPnC1tb4Zg0yprz
jFOwcnsa0rmJgjL39OcvxuQXPwMn+7xnETPvO9UCGtB6/nZBupJSNxb+bQL7XSUVq+TF6mKvqHcy
6HJgSNjL1KPQ0qgj7aXvQWd6XVoUK6c3xVkyRus7RXDika0MuhyWP/EsWXxBZBt1vhuH8vHWq3Pt
FxqyH4xmEx6RB+MPjarQS42AtPt6fe3yqriysRmm/C8gkI43oyyYzl3HLdVWlz0F5JgKg8qr521S
8UtuPShr5bygZtwO/EXkCUjsK7SSTJ3pu4vjfZhDrtmzD5XmNrbdLIHMAUtvlYazthgcsuNsVYdB
Wli3u3Totxh7jOcapqOzZfSH/8OlAoC0K7gWvBq2Sd+2a/72BF9Bi6+ZCd9+wGWTP0rNzB/iWk7P
TR1j7qLz63sKBmQbmwb5g6ZoTOSJPjqFjRU/pVNtEm2ZbEiEvNkefDdqxjsIPcOSskmxvG1AubXl
zkbtXWV2Q9W743fOaqQQ9gVkF14cC4A/RUPmL4X7omYKL4qKttsZs3xkpAkV7KnexZcs50E1+z21
tFjFDWXQeDvwDq8GCfpm00VZe4XBB9Rm5oxjVkt/b6eHNwUuLk6+kfJ2ovPFVuax+QjTKtsVHmiT
VebExERH1vLeLhN6+9BV1rPd5f25sPUn0C5TGkywmuJV2s8atKcsvymicO6CVjjONvFgmpJZqXme
ZqztcSMaq6T35O0859Vd68zFfQsSeKvAsIHHscSxj0qf53+DnxUTyH4mVrUhjTIfY6thLZhhBgpU
bps/RgHkzCaZxT5KQlhSo+o5XmV8MAzGDKZJutPKbhg3JHXxD+lhih9TtdqOIaK96U0/vR2ZvE+l
puy7zo6MzRAPHX/QbfUemQMNaeVpPhQcjjA9OoPuPjMWJTehIIU58YBH26fWaeKtn2t8tiVqvVql
gk5feFGmQ1kaX4Nb1OdDr6VyLPdE0puHxtfrFA+XiDfYJEx23lk5/xjtSd/MaYPsYtbyOOt19ag5
9rQzGlYEGxN8KxHsCB/SppxmsVDkO2sNh63dmH1pCz7KGJ5ZqSp9PTjITCqsq3vYQ+2Tz89vHqwQ
pedQF5ULYX+O5LEHEBlok9NzKlFA/lZFiZd1pTc4ZeYYVThw6YEMJLC3744b6XTk5TILDFmkp6HD
LxYMkvWonhrYsk2HWmnpD+Mu1qMScFrxVs16s5HJZLBsbdxLNfV4PFljsTU0sPX5KDeYtcu8q5ng
ZnkHPyw7frF6voDZhjNwV2odqC5fd5Ym63AfjkV2hPNDA4SYid19fYpqAiYPX3xeqQqP0JfObXUw
qoG7xsQTRtJ/tRsjbs91mRsWHwdw0MIGjVF1HDdp6FiwWPmQzTdKVxBzyPb55YXH9nRpZYa+WFXz
70giSfTy9K9x6R8Zl1hrLUz0/3lcOuR5Qv1w++dh6fcv+mNL5n5DcjMAftgo5xTM/G1L5otv9pI2
XIKn/u8Qlz+mJYP/hB5Nz4bj8iIsZpw/tmY0OTnMUcQlnCU24fxTazMYCX+Zlnhiu2y1de7gLtme
pfrmz2uzxEksAHFtfBwblH+Um8pe0UHnnOrG1egMHoWFr5yDV5012PmWIA3KA/Xz6D0tJ4S9FADA
Aq+iy32eXSvc5PQBqBX8svEeNbGwdiKFaHef+amEwWZhbcXixQg0wd3nJmG0w3kpj21WeYgBnkJC
fWZxRJbo7KeOW61aJefDLObOYlCo/A1NH6bcDAsaJDAXxnXbhjD9LE9r3v10cn9+icidB4ozmnUq
m+I679pg8nA8r0WkLOPsG128bv3CuVHUfqyKob+22G+3bkticDUBqzTXtiOSh5oWl/sx1ruLBMl0
XTYi5cYdKw3XlDdG9NHaegQYPq2vOXgo/Gmq2eAEnMBaO/7RoJT9JGJvh8Ah8U5WSbW1S/YGRhvz
rOiUkVHvaGMEsjrXeMp95ILElPmDMAh7+LH1GuHau6Uty19zFDPveiNlcqI8ax0L4y525naN0ZnC
gomD+Ui13Z0JB/dilupq66oN7Bzo2aoe3fgnJrZ6Z8FuCTh1ZidRFLjWnLG5DtJ0+bXHSXSDs8S6
qLg0eW393J91taG8t7qEtSx+pYPjbwcYCFuGDi+IpNteDcf/aYecqEWIl8vR4gZvD/+Dk+fJZyu5
km5RBnVuHwcFYtvFZv2Qyta8mqM/nszaVXdYvPHwZvF7CiPlza4ctZ6j8ZTr9rS2l8mbKcpCM6y1
+6Eaiwfu8EVQZnl7gZQXBx2/kSD0MxjFaXfRxqwPIDu2PziJhjxtjfEyYbRf12RoNsLmlWr45db6
EEbfZ2rCCgopGyw3aVn5fNs0RdOtaxoQ40Y/Tnr/kfPnb6Peyu/docQXw87Vv7pECQDVWwNtHmEa
csad54ulmV2Q1oO2y3Dt7Wb4uFfd4Ip2nb47G5llnSZQibU0ra3gsr+poPi8DBJtdqN1C+0zjcUa
63jeIPcO1rphhtz1aRhttaY/OZCTjjD1b4ahbXAKOSVeZYjSgQfjbW+WPB2YxDGljjru8j5k0Qnt
71EDi4yGeiUYp29D92QN+GOQOVFq+/QuNuWtxhpMTOD4/Ny6ikbPN6VX/2xrQMI0CD5OS8AZsea1
oN50iycEAGuRGCfbAvDMWuKUTx9gckGwCHLTc68/Wb3PyDb54b5Wg3ajqLnbQCOP1qluvXAzbG+N
uhi3Wisr2FCRfaCS23q0cOESL+HZX4QkvjUERCfVji6AEPj3xgtOzmbTu4Xc5SxK8X4d5y45dwVA
wKZjec0ej/ZEmt0df4VgVcAKobNSqTrZZiodgcam7ZWKkvy+9uzoQNyZvMOcmQdAE+N9Mebzruwy
Qkd1LUGUjs6NJQdccKZigrLCbA3TWd0rq3vsxaTttYaeTmWJuOQDVrWW0tmPaFburxshjRSonjKL
Mz6cSyG996qp7I3jzIzjrDG28IaypX81vJtML7lFi3srrdo62EzoqzkRbxxIbEBBUu9eW8mPvDTu
rWWdG6coL4stWWsuaT3KaYQH959PcX43cdtdxeNSUVdRGsncMr3OVB6jGnF/Ro/szvTZT7Sqj/g2
i0RnzpMsdXQHjzolebc0y4KmGfy8r+8iO2SvVKuYyLZhufUqtwcoc/SEH+pswDnNmRk6S136VyD+
vyhCUkEEWnCr6EXG5+sJJGIyId6qdsoCprqVFD0H6Kq3ocTXiaNtxcyI5RldsZ1irGrc3AmEjf0j
ZDoqK/YTlbDHotTjnmeL1vzMNMyuAG5T4ndjrAznlkYOPOspFQT7rPfS+Txa0rkfeWA/wK3jIwIh
0vMPEtPAcysSeYxnOg1g+5n2e8fVnwQC0kYcCC10LY7RtXttCHQZ6xD971iBFzs2U6htOz8tIxoH
u8NE7u82zvv8Ae+96a7wlLi7OAu5cP1ZxS9ENNvNYFjFXiRR/OZBhPJXxGSI/0dTZ50jU9Ky61o1
eZZZQREaao/PhzkMwwoDBtolt/ZfJfUccMQsQ910Q9veTaPR6BjOp1GuZgR4FGobvwZn+Ll/0jFl
vjVST154JrOexzZ1w4m5uEXq8H/pYwxIPc5D86rhO3vSsny+FLp7IDmbfxaF6XzYpW8nLAjMpsfM
OyDBkjGDSD0cCu62Qcv8MK2nXFJAT1lIIqEwxN5jP0z2mZL4/ENL9RRhuDeIajp1ou45WjqPPEf8
TT3ObAemydAg37p1COhIxNFBJuP4M0sS3+JmFLF/ycphycojjhZTrN0lqdPCdjEL+UKMKbuYeR1F
XMWd5QaGX8z4cprsw+qa7IrE+YBJ39ODmMvymImsYB0Y82EFptnczg1n/YBzvTet4OZjfpgo+bup
81i92GpSn6EXN6+URw0YcQ2fng3KSGD+NAB4pUiHO5KPiCVmK7Wflj5BtsIzC7sAV/we91At966m
6lc/GksvmOawp7arM7G3JGlD+ZtbpE8ALi2Keyuzu6YW3hTsw2bDLqzOD3zmcNlRcEDFxmSNzYpX
TgmuK/WX0O9Ca1MmejauxaDZuz63kmvo1/oOO6MblH1f4oiA77vj9px6SEgD7cuZ4Z4n1TVHEXfO
2qkt2pmHHhSswQXn5jXnI3bom0Zn3UZMpdsQr+RgT5D5XvRtt24R9865xqmGoCVB/tFN60PrUoyx
KvJSvsBt7twVanIrAuL31XM2YU7ZdLg1KW+hRPOTLKl5E+qqXpuG825Fsf/DjUtOWjRCb82Y5fOa
W3xYrKYhY5VB+JM7oj1O+iEh0X3jz5b7OtgyZ6NG+wO+BXuBg5uT+e4qGZ+6UJiPPsugZOUV5mit
Gsm2F9BwtccpyD9m9IN6e1zO09XLwmYIRiMWb4M/4OMu7fqVBofu3vYXfn86GvpLPzNAbiJd9VxL
etvT5OuKD78xmnTpl4i0I/p4+IwoXv5g2+m0W7OMx1Pf9tNuSDUNU7tsG9gqZnZIo+xOn/vkuSnd
SzQN2MToGsDRvmEZGwfl1Pn3VufrF7wY0ZoCGgDMNramW9zAFKuLyN01bDngysvBeocrZUBRQCx8
pAfIRZMqFHq50ExURdEmOlb3KLq0HQ0eitj2wUhBC8+W3XHWN/Ntr+v9WWjxxull8RmnRk/KuXfc
TycFt7UasE+sM6eTPyLbDd8dqwq3Q6UTJ+TdnJe1pNXfxMaYHSLGLPbooc0CIpERSb6IBouPmtVV
ueI8zaJBi3NuLaa64RgdP+XhmH9PbD2mfcUGjy3C/izr0U+5wB3vlMnCB+zKjEiN8tEjbtNuS9n0
ey/xKXgF4pU9txgG5SoOFQfkOLHZy9e14WyacJ5PmSbqo3IsiNB6n58NRKSf4Zx0OMu6jmhcM2wj
3ywPTR7BvM3mp3pCeAmEIeRbZDbundk02qcAwH341yn5HzolmyRI/rdT8v5NvSXJ352Rf/uS38/I
YIu/ecvCwMV1jXecI+0fNFMksm8kDmh/FB4a9hfb6PczsmF8Yy/hGpxd4RQsZ+H/PCMLNgoUfC28
ReAM/Jd/qrTV5oj+J2KABRbKsy1sV4YD58GyvL84S3VAdHOK/PbQklBiepkLqpIGwesM5hxbem0R
VIyTnC47l+xoHGfaFcfCtCstjd77PPHsAKmZ5Kke5mqtOSIAkFzjSBjql1bX+T7suIjya0OV3CHD
1QuP2iYCEJOa7C3D2HwlFw0NWDOLX7X+ykJSDZFdiSDOez9iDxALeiJLNE4+OJaybjU2/LcjOP4c
D0Wn3vyont5c7owJRg1+bUEcsR+BmSiBnud6c7QnrX5H+ErfkJ+mOy3DN08KYnqZ5CwDv44yF6fd
3H0OMhLsQ3KLe4Mu7qPYIVKmoeVWJCF+LFbSbP2n6+W/oVKYC5Thb9CGr7dggXrwriJUULD6F8RV
MVtWqoWtAzTR9A82651NbYySWHA1aphqjGZ5MBmFf1e5tXEulcGPVjteZQdJpnNfjNNp4+LDP/hz
P1Btb8cXA0zBh0gy7als7PYaT7gd7SRNb3q7Aw7kLfZAfHreLoolSK3WrG49T/7ochOeV63OAA6M
70Zs7NzY/0gbp3n/33/oL+nl735otIflAmZM1C3rvwCFapgjUajX5YNVFeGLWN79qKrEszCs8U5z
WVH0qSk5pFF2ZvGUBbSidfO2XTZJYz/q73Um+DX4NvUQUWllR1UhQ4YT/9QAEfw06kqcIg3Aftw7
4mxGDQR4L3zE4WnAfsV/mZVU5TpZru+TEmx1TJfmLhtMZz1VoBZmveCaNjt9OOmz+VE6/VlJQ+y7
PrT39Pwu0QR4RMk4ZZvRVgYnaz8m7fGS1356tKxK/Uxitlw5M9NPCiTMg8uguZedGGDS43Kpv5Yh
arzyocwu7qDxYWqB0mXmh87sROxxEdbXGRrrie5uqliwMvXrJCHK/gXU12eJ+RE9//+xd17djSPn
Fv1FmIVQSK8Eo0QlKusFSy21kEMhFvDr7wZnxu7pa/dc32e/2B7bEikSKHzhnH2gtGG8UyXf0qor
k/SqoOA9Tl5uEtVS1t+9HG0CBiUEgCuKILnHFGNsy7htyTmqk8u86/Qr8i/UrVcaw5WN/IFcJqvP
i42M53Q/wexY1miRedKSTt20JFod4UqipGVyvB/t5d7UMlIOMHs+i7hlVIXh6ChE4wc68tu/SeX8
6cxinOeZxMAjszEsn+/SXygoP6jhTXg9YTS42inudBDqPpsrzWjZkalx2e8RuAysi2unqeYPTPfg
MLol6g0GWvyZ1hV7McYuxDnp8tmVghiROKf29OoXBQViLXuneCwkvyUbGhuuw0C2Qc53f6xCnHB6
hye9tSO1QfJmnti4sut0GTGQMKVNV6ChEhDu7PwGQEPLgcoOrLHrztjYnWZuEmT6/E4FfZ/Z9nx3
vmwpL8laSJzpqpE22Pu6Cr+qZcHoaQULBGg8z6U2y2uUycyMCiAB8Rr5VvKt1LMdkZNaQcnqL4kQ
fQ9Cg87f3WRe7N14uvyTbP6XpfSPS+hz1uo/b93l47d47ris6BxzsTf8NFUdpdGiHmowJze1oyHJ
c43V1EjtPp3ZcdFbmEj3ZKs9pFNCjWOr2q+vVENtufP0JYnP4h5EaZqzq/SyoX7PBoe9pI/Ogpg2
o4FeTzgknzRC8gPLH23767PnX/0BYnm8Go7Jc9k8U3R+uH7KOWsbmjX3lDNE2qjUIN6BNmwrnRDv
WltyzoRy5LwwHY6YMmZV6Hgl5HsCcC+N0QmxaTcWB/NUvVuKyHJnxA4Zm9iGtzL3wgeGOBiS4jJC
5vbr935+Hv/04QuXHAEDMbZvip/fO7L0pJnFaJ+YNrDBHZkPf3E1h96+aRtmXXMyL1lg6iZnpLfr
zqtisyydg1cnw8V5sz76ZnPIbeJbKldqD51TYC1l9oNsRvblzey1yRFNk7odC5+ZXkeP+TXwmOAr
SsS3Nhz7gz7PHrCTxe7eA9Uod+7gNkGd4ilXi4q6gwjwTHeS7jUPQ3ILPW4Teq6zzVsr2tKjqldg
FfOuGYcQQU/cbObSpc/sTFN9N6KW88oshLbQEE1jM5MJtmVt+g0z9L6NrZIZYkbKei6Q0ZYutzo1
gbo933qhr0WfTajFw8ZZkht7RLkXM2EjJ8Z86O+L1BoCtKjxp1638zbVY2IL5Dh8F3mxnCDLR0MT
dwG/fb4S+mKIEwUnX72QGiezyB50cgUj9F5Owv4//bAqzJqMWtQhG02WcIvamFGZecR1yAAblfd1
ir2z/JsLgSLxL2UDtyHAQWoGKHH2uRz8qWzgrC56wsHlCalf5wYTNmmGn8vZnI8KnSXtCikNi+0B
8kK0pRSr3x14KnhLOJM2UdEeYk26TFDSHLc2ul/gIXqSBQO22QJ2QrllDLHcroarf5tGUgs5/rtv
JgrC733iCm3tO3bhQhbxgBaUlGNXzLVsVsf6xHUglkl7buVhvs2NkJ2gPxc0Qsix1tNcuwd4GY+I
+A22kKBJ8kAzkx2EB+0OeeUEr4REiU8IIRyRGe0c5thqr4wZECh37Z74o6XkXL5XbJbdc4tl0dYy
nBrKTOaNb03PRl2XawgF1or3ExcrdIzEeESEtLip2YqAdZb7AfGvWDcDMSgktpL/4ueTho5xlrsZ
LWp1ZTK8w13aZ/ETz4HkiXA7KItzPVoePm9mIC2+BawTmSSEK6ZuwRJocRpgOq0RYfiuwXCKRB9D
w3F8oXuKR1VbOOsGHE60smJkIpg6Cp0/F6Qx081Fk8JSiP8cdueI3pj+F/lCK8Q6Z0L2EEVdSxK3
4KkzG6n1LbZCkK2R4dTZJZP2pfzxJ5JGk0rbzAg8vxU5fXbQSXazi4VGD7RyNo6Rjdpm4kLAUzDi
rtHEFCNhhsP6YlQzKxD2A/MdDKYQk4abqlNDbbnvNOxSq7ad5y/TybwD2AZtk/cF2goPtXi0wso9
bsRAlojXOkkMbwy53NgsiSmJpMpcKRiNnQ9vdkUWiL7GI55/ue54YtuWJ4FN2Rrih3dL9MhZce26
RXxrFu4Y8DBAGtkuYUrnE/W/JsmHqcbq+P5ZkDSRIMBJPrq/tKk0Hjy5f7H/rcb3f/EDf/S1vv7b
QhBgISwsl6bxD5Gc7/zmCFDyjgnG2iWqg+b5j55WWMvel7w53JTgrWk2/9HTCtySaK5oarnpBMDt
/0glJyy64x86KgQ7aPdIkTCXA5IN8JmH+8MDfiq6bijdBBKGLNSllrZAazIzOynLzj6LcpgPCGKZ
uGKvZ/qanQex55HseTobuq12y8SKmS2DuuFWWF34lM1s6i7lMt6NuySNDtV5/hqWvaUF2MwZBhsh
qyDQz0+T3Y13PUY9lG/EKIKkSb38cxgYKw+y957IEqa+JzGbuXN3nkGXyziaTuEQLwPqYRlVp+ep
tXOeYKP5cz5xL+XfS+bbEbb969RXw3OXSHFiRM8cvCcP+6tbhuORNlxlec9ii7VR+jovQ3RBvfys
IolJeWrjL5xrTNrhkGDBa5R7C5bAL9ZqstpbZgHqanYb0j58yrAvt9C0u6qEFr5yB9IdB3KYDvBh
GLpGzM9ZqleWONJYZ2Dt09lgwkycMCGCUbnPnbDdYHWJX43JwuNjeQiZWpdN/Yr1dH4/GXCVertn
Ik/awD4Z82iHvcC7sNk+Emisams9F4VzX8QR4BIIlDkh9hOTO/ZxJsKZOCuNaF2Kyv+cDF3V7MEb
l3l5PrBS9JsuMMNMorTJ0k2KJAq+WFXhJJDKv1wO4LMWgKeIX3vXoFhg6EGg6U+DW8h9xHG4hxvS
fou10OvIYeIcDQTs03uZL/mUrsfkH+//XeXnuI40xC03hhu6Omb7Ob2hmK9Qvtvu8JL3mGycXnQe
6/LKZeo3T2rx8bv+hYXJpoPhMaabHGf4TRkvo0yVMGJH0yPXYlRALaiauwtkgVa8cmIV3Xpd/QWb
a+r3ejfLhIA+q/oC8pALXLckdq0SMXcfaB4dbU9pmD+BOEkP9DFyQ4meLvAsZ3ivUZneOmPDMJf5
8dbXrMZdpRaB0EblIxVQoJ5v5q6N0idSkEM13IExSPApGDMPmp1rDMlpnNz4tjD9ycg/+XapDQII
ZgmfLc//WCPWkSSICgen4xbhddRKf10YFZFnohteR3ukLp0M8zHyeA0MK2uAxveiVdFmLC3DDqhm
hnIflsbip2Kyzg7bCUimdy9YOWVbYAwkDTMnCOjZgZlkxKaT8wQcQ1SbVq+LQHZGuE1jQoE1t6P7
oktCxmUVJJAalyaiu6tKN3BOVuKE4n2PfMs+zrUIefw17OL0ctojI+Bz74GmFKAOiWQtvYYrUJRS
v9ZQLziAAnvCTpvQ3yb4Fy7Moik2CWINsGj+eOyB7qxHWdCp2SwqV4gZ5aXTyv7CTPviNBklSddJ
5dg7An+7k+a3d3PMjZlV6Rfa+kdGXysn97JPj+T0NWwbKNYADR603syvKfXcoC2ZLSfKNu4BEXFq
eQXrc79l4ak7LIfDzEQhOEZewPquWw19dmuJ8skXTR5EIKRWWmXt0y46OU4Z42g00iDEKhSkiT6Q
KI1XZ9/MThGozFk+7Wp8oDWP1zpb8IML856EDWfYeWZqnhyIUmuOp2wD2cQ+gCAsIJ/5tiIbre2v
bD/TN1Kl6jgViCisXAhqaDtdkxqTI/GI4wu379wHhln9ZT06ueKQajlT3IqzY5XYofahw7NAI5ZF
840OF41lbZTezgNnYxbV3r5imrbvNR9/haH5ahO1kdqG5kzkRakXATI9lM5JJq+LHt+si5aWob35
zhwUo3iEQUKFQJCYknRojBdzJUrC+A5oSLYJZ4QIZJfmfNqmlXKjIlD0PxLwn3zm1sBWOFEgPKm5
y2PC3vsmbb3xc9DpH4cym3fkV+ob3aMsTYXbb5vWK15QOXi3ccf8Moj4+l9S8qxNu9eu7UyVN8ZA
FMeUR/oD8RT5VzuJ7tU1InHvSlXeSQl4c0LVsM1rNhrD3HkHZAgtjtBMg8HuEX0SWHHS3yfCqi68
uLXerZZL2rLkeGTzWl55Rt1ibrCNG9S2EDA7vGhtMU73kVE4HjM3on5hA3RH3Q+HY2vn4V6P7TQY
0jZbV1C3t2Ee3Rg+zJuEVoPBau962KxInY048xeqvkkgYhfPF3pex9siS4vrxMzDx7hkq8wsw27f
psSEuDNrQ3I0h6zdY46TuF4M9a0grSmg/ZsfrMFizRWmboPnJumilSvbR8mU8jizSjmy6sLWlDt6
yvUm45Pt9MY9gyITz31aQyCQKDtwdcXPtaxbXI0O0+a2wkXHwST3PNHVewzL6AEjPfNmRoYKeYWV
UXeKGYd738G76e66HjsU7D/L6LoXXTqLpmlyRiPTXyZwCeW+gryYPDP5WWzAXeX0PIky3Utv5ioe
wPFYfbHpDUeuJ2tQ+LpRjH963eBswmwqaR4TjuCY9DHCCJsxXEXx1O9GvXgYFS1dko1wX6MkPPBV
5mswKvmdVU8dMikX6a5WryW0kv9CRH6nfvxdfUweEi31v6+PL9/L9v2v6sjff+TPCpnYOQ+Sn62z
YRG+aVCl/lElG7r5GxB9k3J3ibA6T3H+rJLRMP6ghkQmicnDtByqOyYAP3lFfuUdMcRCmv5xdOQz
LdWB2BmwJsGd/xybRbyol6eRci4Ls/aMANuKAevBQCsgg77V6k6S68Cin1TtwqrC66qceAQ3tq6h
n5o7rsr7vJK6ViBKdKxGbTTmKiLceyFXdNBbg036ncxnMIsxqTDutmhQ8IzXHbAdRhOT6VIdYB12
umjbEbvrHAch248sGu8w17lIKEzNDUTsuNtc+D5SPBmtGbZM95o307LOHdbwQPpGyYKV8zCdd+w9
F3SuMnKYoq3Oqtlt4Dfsc+n18patSnbfyNB/JbzWigO22ZDZm2ZI60uImjHo2cl/0YjHqXiJyZk3
ioFXskMdRgqTNZXFBh+vd5PJ0nmVdKlrza/Gt2QQPHHszt1WPSGbbJyBAqXQDXm2W7HmrbpKw3s5
F/kh7fP4zWlt+WK2lol3ANbtR+V7H7marj29AUg8ZHBZ+JfwaugdC3Zmou/hexubLrUWQwfLAPxm
vrzryUKlD54mYkNG7NsrinC/WFE6cySKkAyREVX1nkFxcdsjeXhirsDmvJkIpZ7d6c5vzemCB6ME
mwT8SGPtrSV7pj/JJ9eDfZdmuCg3A8aPm7gokXXaDtO2ikhVmqXyIZ5dSnCQ17c8Yt1gUIQuB8Lr
zCthD+azxn4MB6g0rZtKLKHX5MEiHUBnNyTGzI7BRjSQ9KLfGGbZQ3zlNBy1UG2tkSVfLlJVIZqV
85s2FYR4JzlOAagVB8H840MvTPcQt0Z9P+tTeN1rsjpWkK6KHbnp043qZ4eswq0asJk4lJ5//DuK
NzHEV5ptstoMEh1RAt7ewRdlc5GSmj2WF6DyxpycG7jmqb9Fx3ryNGw7CNhHBmLzhvGgoX/8d+Lw
f9mlY4D79cTh6p1o+Pfy88epwx8/9MeZigcPvbirc3gJXSctgDPuT3uejxhdt5F7szOnaf6nPc/y
fyO+C0EaDH6b4aHOvujPI9b9jSkfA0zHZqi+rOn/kyP2pwOWl+dAZz3CItfH9bcMOH7cS0FgSpsi
xg/lRkDkwJmKEvpMND0WRCjhryOs8IcHzr9YHS+/8IcTfXlB13I93TZ556Q9Lsv9H+YcXe7HnTY7
0x7ETXOnawMLTQzmu1+/yk/TlOVVeI4xTBE2zyDzvE758VXsVh+kHas9dPJkN5pK3mVVMwSMgOuN
ro05IqsGQLtMtVM7Au/99cvjJfhffyZSCaJgAA6bvJufg9hwpXkweNxujw4/V1s1Iq6EMafvWbF5
1LFxc0FPAS8Wby4pcHVoYTxs6kQDpqKzFa48m9FkFXrTVTvyDFlFBpYkDzPWdjIz/r95NYHKs3Jt
HuhCUroKm/wD2k9vmr6oHLOTlXqgwxXrTnh0sA7xlV8UVJovIa36LgTlyUo+MibOY+ZCCMVNovN0
qYwHx4JP24yZ8WCy9LuFJhui8Gnrd69Apxq0JANgNuYvQoE94P6CAd2mqjyGBkTuJoQjCoAYNkcc
6tVbnMC5NSKdHxxV4h/hIKL8dgD6+kwtOvCEtV4d+KjA0UWgMowA05ewdsvKdAlAa00w46AXp2pi
bawA7dpyhvshfPovgqKR07uEcBAHRf8/uCOa7456vnXi+Qq/e7IP9YJYxRDBKRhSeUeUO9uV3lU7
Rxo5oPyZt2N1wxNcVPjd6ezc8+0Aom4xUZUm3L6edvpjAskZRAwQgmQsp8e4C6vXXp/5ZmRd6ntn
xEyJJo5M9a70jw6L/j29zvQ19vX0qDf8CO15++zQOx1DBRJIRp3x0Odz+5x2Y3lUVeUfi8LjE+F5
JwhjKkbU8HitwB2A5960dZgHYzmYm0oyF4RV7QPVgDKRmlXzIUL+EdMrq4koZdmz1xQu/FL08oMY
wgk4dTftnKTPD5XHlzu5cI5VnyKgb62yKTc62tFD3XpUAvOCOBeaYkEdZqeITmHroMu8Rh2BbsaP
hu+ZPpHuyOB+W+TQGMLBqN4SJYen0Idk4cuBX4WwZVcXobcyFH8xBNz6OuRpjbJG2jdapA+BQAW4
cUD1A/iIi2DIMi7FIS6H7wbxFDse+OImEnwTZy62wM66LjSL3Ude93yutM7vLsSFQI1hmq47Rbo8
Er8wPAGolx+2r89XsK6nR3MEI1xW3Ax5I7Mt3rnuU08d4yEha3sdR/m8RXKcB23E90j1w0e9XKJ5
qYbvC7d0OyOrjCCv8k2AJp12tDrTV8MW+DWPWLshgXgdtbaHjt8wyvS+dIgIwwqkLGMPYjJNygD7
TTcnKqow7J8ik2sT6i/GU1OvvLUQ+ZsgMOM74936moUkF6ViI6fYzl5jJu7Y7Ir6pi4sceN3o31D
SIjxUCZt/drbTvWmdWLBpmfztjHD6s0q7Am+nIbBzZs8SCApkexeOVbvkecCiUgwBjInxX54/uO8
mJugrVrtpKa6RGPKPAiLwNQ+162Wnaaqg2SPLDgPDOZSFypPi8AZ9WTfAYE1IPiSfmyrBK0VnazH
VUs3HUyxJ1+Q8vjHVJ9ca8PYW153jhl55rOX+egOX4eqHLuPpOnFa2KURRbtB2suxR60gVZuLB0J
6NUkx9AGbWP14mRl07SSQk2PBhZfgCjLtNgADbaWcmZJi51dX9G4Qz6uFNvwoS+v+8pnF8wVdiHA
7nZ6y+RTz0+a3V+Loi62Xuzad3PDTtp2lXUNqes+tMPrQpPWGkhMtI8ALh0KM3tsbWFsAKv0m15M
3xKv6NkY9Z9ZbBYHrcTc2Yv4EM8OyFqjr48VspINEn0VtGHUIWqCJh0l7SWzihDCV2NcoMnysac3
5Ha4NurTOkquSVucrjS/HqYAZsuFk3oXWsZANcnhPqxqP5QH+rN8bQJbD5Bn27gGoMOgBc6/IhKJ
PCiqpbtD6w1vS5SniX3Cxiw0/zKNo/qqddJx68TcsDIFuwKTAhii70WHeeKLNI1BP+ilNkAchF1S
A8vbVCPJifUyxhpKI92hUltguoV+OdqJT6SucW8VTBAdxg9HGNxWjnNWdR9tPY5OYEtfm1cMDpeZ
QN4Ne7NOXFIvYBBVYXOEmYtdxdT7QwQoeU1dQBVsQ0FfT2HLhnoknBlyGsYnmUB7i3nMMUTvNilp
UicLM9jK6DLCfHB6AyXKtHTle+rNA0a4YgaiLksVDSsvz7JXX4PQHTjKmRBRDaAeXacm7cf22DUP
wqLntuQd1ZkHJ5E5/6HmfEWozSGCkyWr0dHX3FdXIm/ry3EOSQQydfNgqrpdW3HMXdVuoiiTyJ65
AqfOsC9qp1GP80hqbpMiOfbacj/ma2vQqgujceb3GjPVwZyK+aFG20PgcOsjcLL9QwFf7zbJrHk9
hP2SvVCz8zXzgssd3FTOuHzTCkvcuS0ZwlU4GdiOcbCudIB4EmDCRkMaCQ8OkBhyovTFdQBke/o0
bkU4DSvij0lPinM4ylFxl6NgCxAuj4cksRTc52Eg0iDyn3IvMqDrcsVDy48P3qDCjT+G4groucDF
P2qnolPetSHn6YL1xZCvhI05bsMop/guInkdh7N79BWdDQomYsmwq+D1K0ScXaFgMA6ogVxJyJPT
XJIGaL32OBJRJNmQElcmXcxlPEWZF6Tst7/XxeKME27pKOLL9OEwS5RHdaE1u54e+nXMeyhHc5ak
R9FF7UdhpY5+ZbRiQPKge1lqv5J0j+YrznAj6RVgaET/APLc2B6+Af2vAuIul7qglndKYaNx5FBW
G28okktN5eDYwslNmXGZRXxorKE5+rKtRNCots3ZJZFrgd8gbBk+E7JBZEuyB9NWf6ND1RBX1FO2
fDcsgpcSKU0tnkO5Me9Tuy0xPoY2h3PdfWI+wq7PcBD6pJ61PHBqTuGvMs9hUE5aeKozd7kHMsoE
FxUi8RP2oqOLEzYGwOdv5iTRTlpV16/+kFjxts+SzFtHTHrIQphQXwlH1d9U3c81rHK+JANQz2rq
qQp/L75kYhoPADfazzp1U29tMg6mTi6IUF4pXCMbylDnXmUsPVZLwVhuzAHtWRqbhKm4TnnMm3ne
C70d10VFO9o1KcRqcqPAx8R2y8PdLyrtVEZ+/5SYOHeigkoD92V9DXFoeRfktVjaol8KpVwOZfxB
Xx1IwlXig986+FIatxyD5adVO9Ww1iLQ5NCcOCpZj4SrglXCekI2t1u0t09xovPdGaQL4Ksvmmm3
gAgvdSYpm7iHpXrOFKkotl7pq3HWTEv56zvVq9up/GACVF1ZkSDpolBkb0yErGBhrDZlmsAbSEZU
JmQRwNarkPcfMgTGv2/5/61o7eeMYNoG4tccl20w/mIcy4sI94cmpiH+qooirdujCZUXoPLPqAF0
BpKByF2+VDQzYL31wBfz1k4NeG/IfiRWdfbfNTTGXzXXyK15L8s7YXFOUjjG6b++l75CM4Tkr9uL
hMofJ2Nv30BaWOJQyC+ZBAVh7PPJdhGqWBdqAdtLYtfnrnqLwpILsyRLprWGCdpuLV+gXoqbgZHO
40jFvf1192XQHP/UYxoMH61lBEl4HX7Bv75Zz/UyxKlWu4c3w1ikLZ37CXhkoBtpfKP1XHU8irjA
cH0aDxnRRWud59RFVqrqPa2pm11iR65+/aZ+VvDxCUJXNoW3vKlFIP9T4xthkjL9JGr32LykFfg+
+XAtIz/2ANqwa5DPrDma583EpgMlTU8FldY0r+ihuE1JUjqBI5UX1iIlQtBbfdZJ7t55TlRv/I7A
+lBDb7SSna2tf/3O7X9xIRJ06TG8oKlG9LB48H+8EFntWHU+jc2etSI+cTeBRiGBg2yrSS2EXBTw
fmy5X4M5DfuEiPqtZpjvXlrDQY2sTWJTLmk2Nt8emMTV0JjidUDpBFsEmoauF9abKSDAXNVRXZKo
E8feIXQMEJUiAeuiuKELjpJ95Cf2jW7E9aZRBfXqovWngJy3pSKyT8RU86gBx3W1nDCm6LUTiUXO
vWa701cBy8temaXAs2O1nLGOcKh7xyo/9CwlD6TPULPTLNOX4KfRVgwMuUKaqOAkPtfqqpzlXZnL
5Uzxl7IdfOOLXzBAPmcvCeR9G6RXTJItwzumvaQGNRg5QJsbnqJZi0iksM38rbH6zLkgUsYdjkta
FB9SggFUU22H3p2cQT3oayvM8RCzsGNPbJud1gLuEH1pPlWhILhHWnV2cJ05jw4ZJc2aNR//RUhB
H651JA5OEAIC9SBUUnFfnnN33NxCbCBGavpGXxKQEAbzFwNPIYCMQxghl6KUd5WB13eiyKed1vd0
3xyx2CifiR7DJl8yXW9tjc114RNCpRoaNw/o/Lcp7bNtkwALRdXB/ZSNXJEQpbt1jA79qUvyNxdn
dTAro371xhzAWIPUlqYyce59aCIJtAI+fB462qnBen4weHAAiWbjGWYAqQMPisyhs73qXUE2eRes
76n3AQCvuG2zrdV5zS2dKPxaqefgamn6nZzopBKT6TMp69ZBV5xG3dLblbGfs/TvhhF5RK5ITcvH
HgdsVED3hr+cotBcUTu5d4XV9E+60ZO4WZrVu902IPUEHVZt0D2vG5jRtBhEKT+bKQMlkAwk+7gJ
iolQcJoQ9+OtLa+jMwoFTIGgsmfuEXgx0PqVwf+IHJy8q1LxqUAMAk5IvQnXBrh/zDNR1pKpnDny
yFH+8giNC45Le2LflxemfEHL4B2NkTFLW8dwow1AMMnkEr3EtH3X8ADdlZiTASSVwxOyP9r7cUp2
3jIBQmtVXxcZ8yEX9uSjN5bzl8ddOm+g8NSvbM5vB+WSzdV3tNu6zc6UkKBVMcZOYAh+aQlk8u78
rpXwGWIhtODCqPLlO7BGcqOWW1Ut57uOc35dMyx5s6XqtwogjLNKdSwIbLSZjCzNa0LIT7mOlZB3
etnwzVQAVD/Pz+K6jIi1ZNYzXWYWgN6l6GWuYwHxYbDKXwfl83KO0KKTXOkdz5ehqRjBcHlLfa/O
IveIiYfVTvLuPPFBqkH0zQicl+BpH7giXTAJnQljfQqqHKvHsQ9BY5zHAxp7ym+dkHS2DBz56JdB
HoLDaZvVDITGOP5qvHm6mrndykBNEcXIqJiFeRHTK33J1SKCThUkQ2Q+fQolWU9o0K3sB4Zz6E8J
y0GrelAzfxFrfdJE0ONQ9RMs+mCGDkT5KNNtNJ1atfFTLkFcx8a4ObOwIlXYN2bm2PcUPDpacGdo
n7t0CdabRSZfZgvRxAp5l/yI2PigMemmx1LjNg/NJj9oS+gY0jSONTr6kPwYJjVsltAEte4S4TYv
qtXCZNgjyRrcWCRu7s7zm/NDUmXMbssKlLuma991faEXhy760SAvKJZALCJ5OV+aCaPLeokTKyuC
xXQyTo91ZeJdwGhz9LpWvlQGZbrRRszUCN0sjyPioZtB0GnhT+w43DXA71XuV28oMnFN6NKHlsk5
W43wLWBcyOZDL9FKj1nWG5uW9mnTOpTnXco9vVzPslmOYeDP7WXe5kwk/cSl5s0afpyH6HSZsDF8
iJepN3XJ8hSgQXszPC4JMfftZ0/Y03tsEMTn9hDHjGa5fjJBA8BJxCqfPweTa344l7eez4Q0Aj58
KsaBKZLgMcn+0nw4PxsMQEIXvRfFNy5HPnMnhqg4i8naizSbR8VISJf0KUPkhIdtbACA+QVxG05F
JSxoh4PYSY0HSEbglXu+SJ8B8WHKdXCX4J3goVLEFst3gDsXWxsC3XrbzBXF+UggIJFIw9M0UibX
GfM5vcrNB60AUBlyjr1UrQelHRgeQYAc++eR4NAxtPTMmjA+lnrrVFF+4mPDUEebAzHfwxsnK2hy
fUezc5aqdJbFFBRXSIk2aajezomK3cjM2EpCWoWOwtlyyB8wGS5veNhz8ZyPWQUsYcfkaLpEPxQ9
09VP9aJkX/qJVjGFaoDgNwxtHtl7znsNKQVsqXbgw9Q53uKB+yjzLZ5azlDT48EAhd8WntTIvAyF
SZEcSmHLi7HOGSIuR6Wl86E0mZXhJYByR24wJOZIA5UlUS2uYkYm3JMN0+myc6crd8l3w7zaf1+y
TXfA4fMVUG1uXGz0lJfol7/hCKDkkAC9D2iSaWJqDICmW74Ng82nNruadTDJpBsZffIZdLlONzSM
8oWqBFdvryasO7le+dQtvZ1cj5rOITtKyomqCqkgJ6TjQ88XPnmAqDKTkfr5H8835kQ8krHSjL75
sEeeqcTzikM5d+pWmTh9ijgFRjpW3NAJVWXk2hwyg82VzYqWXLvZxpRROzMd2Uguh2qzL9K7K2eD
IIe/bxkUu4RLCpPOFCd4EUxK0pKx+u53DBL4i8eDm6fjvvfE69wsaWPLJgZ1PvF3tsuLZVXvXXQh
jOZzufpfcfTfiT98TyDE+Pfij6v3pPz+454SreTyE3/sKR1AVtiABcsdGwiW7bO5+3NPafzGhtAV
Pq0B9sdFO/2n9AOcFnYqrFWolr2/7CnRTuuorXkAE0qjCxM75X8gBeEl/tLSYdlCCcLvYaWGkc75
aU85YSyxukmbgXRvJn9jT1cIlH74NG5/30H+aBL73y9BYWwvoFKft2wbP70EHqEc1y+PILC+gAs8
ymDYnw4f6T8+8//Hqyzv4semPvSVspd5FAdBq71V6nv3dyvWv/tDfmp/3aQSZTXwErghXP0Og7Gc
v/36r8C5uPyWHxe5nmfgAXdZU3Nl4O366eNqc61Oo4FkBFsrm4/KdYBTMUxkW7eswuwwy0+WTnSr
nrM9tKh4OUQstUHdaewmNYy7pG6aJ7h+lhEkc5uum869g6Mz2Ot4UOPRB0u/ZVKsr61ODRCaQhL/
4DeB6IOE/TBlnloxliPCyyG61qvqt8IDtO4xjiVvfdiz2A7QRMa0M77hrDONhK+8xhGWyb5aOaSA
XDpNnx5iPXcvdW92XrUCJS5lxBRf6aQqXuZRPgWzzkMg1uzhsotA5sAwZUII1aI/kso1P+Iuytf4
ZkwEd/LDwfdxESag+IGfDWuCgpB7mO1RZGb3qMpJ3I0Ij3Za7+abymrSgyiWLIzeENs289Ayqdq4
8vSM6YklFL40NZwst+OXZF53dGdM0xXPJ9zuMHmuQnIa91Xqow6t+vguTIfxw++K6W6gAmgDJ0Rn
6w4pr5fM38fSCV/iGoDXGovc/OiMCA/W42x8b5qlVLVb0X1pLFhioE959+SbSzSeIiXgbhh0ftHy
AbMFuaomGtJV0RU14kTbWRd12IGeCS3yxgVs75AdBKr2Fq64j+Ao6PNUu04j8b1rNbA+U9d/prN6
FLP53ccp8KpM5K0068lLB6r9oNO+ZasmlsauHMV3BkiND16RAUcqdaIVWP7BMqe1fOp1fl9BonCQ
Kje7KHy7fUrIqCN+TrqXhMPHV3UxhhvLbgyWIuMiiTXTQ0SFuPYbkkZHZh67yjRnFg+OEwU+1P8N
hFIdhjAzcAz4wtwTG8cLmLMTSJl2O8B4GaPbdLjHCdvfd8g7g7nxWy4ML7H/h70z2Y4bybLtr9QP
IBcMMHRTb+HubEWKZGiCRVIi+r7H178NRmQ9yulJL9W4BhkrM4OSEYDBYHbvOfvcJj5hmmrixXsK
epIcqLxddw6RurbD7aRsygE9rQrovKydVw2xxNEOGmaKvxDpEKSbEGxbW3nim2w9/3b0Q/UuytqY
TM2e4gfuUtowvq9uhay8Fw9fAgdDvsFXWu9AdeKgbME0FRkcJs+T17gUibLyR3OJ20PuIeSUF6WC
wUtA0d2ZxAXceIqubNmh6zcW+QkXvTQevLScbomgqeF/gZly26A0yTmtQJ227YA+F22c99IM0HOc
ogcyqiutss1p+r3JKLbfoI+Bc1Xq/lDhuHkJqC2uKX9RuODoo66VunHgCTrz/fDQQ6/ENPxMypo7
WXdDsqZXpXIMEKNLAIV2AVVF3qtDPK290UZkSmdTbG2OJlujl/2TrXndjwx+wK2actajppiYABKH
EK1H2OmLFJLFqyC1cV+mbXrV6kP/XGFEvsxa37nGnaffJw5yCRxikGEGUmQPvUbekQ7cc+MXlX0D
nyV7HgOjv61GDOdDFDRXQ12aF2JgJ1iXjnGIocxvRWlgkR8b866AIrYC0T65Za9gOjVo/saLEv8H
GzoN4k1F0hTHM3L4CPMwTWNF0SzfdF6vvsnQbDjmJ3kADqyLfhqcCV3RsQjFGKu3TA1jNRC7tinG
ot42OcEfq7oI6xVfFbluVVkekt6ciIrMy4AI4hS9MNBr/k7DC0yo7ogW2YROe35b/17DOLcfqWQd
SGEdl4mBNmSJmIScUyONnB3VTGOT42BAEeADeqidfNMQU4UK2Fe2VRCHGBxMnTlhQznYsEto1upY
VTsF4D+XUXJG9hCXrwF3e9Wa7qWzhBzFfRjyaWCzT9xmRlv+BbFzwzLWxdS1pb0N6BsvG1aBH3Cp
6Lh1luVCFux+oXKcNvSRjQO1qGzb52SNAd2NimfC5cRLY2XU5RMn9N5q4MYPYw0t0BFqvH//cS3j
mAxWrdqNA5U9drlWf91PEYCAmRvd2aBb18zhibvbUOITPq7e9yHDaeaDm3SVli3QqnqhJ436ElM8
frSGpl51Bh6Shax0Zf1uiueAHkGVxIUrs8H7K5JB/tCFabp9t/6T1eOtw4kzeMSmnrOmCnVgaOO9
mbfP1GCbnW2Zdkx6ZmSsbC/mfMiZlsWz6q4IlOb2vTu8K+GEl2Y8dJdCaQBljSIf3FxxRm1hFxS8
Kk1HYa7SydrjJcLhaeUmgXgUt2F+ZwW/sDpQTXbC2LwTQ60+NXU33YYSoeuimIHmRmFjPe3nlsxU
tAyLnJvTF3brhahauNuzGRt6HMxwZeDR2wQHX+QW7uY20YOfjuCn4yTCDVWZxsHDo7P1zRnFW1IV
5e1X7C270QqynRI/9E7obDOQEHezpXZtzCgGu2myrR9DwwZHMbm1I2oEDZROeoQR1CIwbeZOrYMm
QhyvwwV8JqEIYGLBBDc9wBoTM3ppqRJrhFSzX+SDtLR21PqelOnpgYnk35gBQe1N1DoAA+nWmrJ2
tmFVZFu70s2nhg1pQ+Cu5uFRJghtWZMPstU8AngRwOBMVtTuV5d5yvd0RqqRBRKJla2Y/zynuBm8
t1Hllx2kDrJcFuIKZrJy76OevyFFaNxHiTaXx4fwr6yt7Vsn72Axqq3xqLejfOwqRT5GRjFe8aUy
N0EZKKuRVt9KKWTgWrA+Lydfqb4Bt6IhB2p/DflpgO/NXW8IBltxlrepD6kbNctyPnx1dDCqXMCq
RAybtROFNibiZjBy9WCVQbbOnKjZpWOjrwvKYsuhUkGMepYz7lttTK49yFg7QXJ7DDUHjMVki+nW
UaTNvsImYsQOhyt0Jt46TSxa25imygW2//ha5Qy9g5pnPjme120bDMEGNUM+hgBmefxTySG2RkAk
ShD4qAL0FOlwHLAECvEtUMKXKh5BUATkv1OGyK4t+o1w1+GnL+au3wOUTwMC7IQxbcL0sLEEAhR4
6tGija3oGjopSay6Fu9lmxqHqIcEIKxeWXvQsK5Lq+bTDRwNl1iZK/pimFIrBhqNnm1hUyNc823q
dk6F/Yhabl1c9g0FwyUMgPy+zYds07LgsAfKrPpAebQhxYMiTdXSo/Tp61yOPZys0jP7ja7B2kBa
kCn3f9OG7JQ6IO5QKosdy4bqUzpYNEZB1lodYjWyu1JHZjbDEUSWPKgt0yklPnivO6F4UX1kI5K8
Rpx3Pa53x4ZUMQDuXyiSUIWAgt86FIa2n4Z+uq1Isd6bvRzXdjNWWNk08NX62BXlInXMjpTOLmel
I7hqulXNgXcehj3VFY//cS8VVGtwB4Puom0UPFf86E2kC+iZ+VR6Ltlrchuq+rSLbM/c9pz45yu6
toJBWxJYF9B0DiEOtGF6B8uMRCE7ytZTESjbxsgb0H7GqP0Ys9FGB5CVdzhoRhDuoXLwve6mLUZr
kUsYAX2k/LJBDG1IA36C+iIWCWjCCy6D5rpKY5TGR11tbLvq1zl1463nhR2xWV5zIJSoIq24VK01
O8RgX0wGNtaAgMMizJdxbaavVqa81pNxPSCA32gD+gr2beUOtRDs2Cm87/NgWla24rusVltuRLcU
cxCy76XVhoivJ5qd1RItPKECKH+8ld3Pll29alaq3Sg7wHdynVgF15sVVF4XLcJcVuzscii8yyIL
fDAuBEWaYUIkV06WNmr4KPjht4RYxhgHoKu2Q7emW5XfFaC4MPMDcKM0rwWHIDKLm4zEsyeF2uOC
r3r6F0aJ9rXoLPPOEpUcVgmpBTuQkdNeI5IMOkHQuqQygZDO/VLeSLuabmj3VHeokuJ1l7YWaTMU
7aHAm+Yau5BHrkAQbElmjTZdGXMkV5Nw70dixHnfwNKh83AQuDPdKU4Mp1r1uU8awcZuhzgmhvyF
7b34CwKXfSmctlGXlWbkt10Z4YbQ8ra/8aYx3zUj0ZzERRFEare8imkK8i52lGBOtuIpEqdpvBC2
XFJBw1l6LUUT3WYGwTttOFZ/mdWcczyIQLsabaf5K04Ca0+xNntEzzEHKuGDflDnL6Qp0mKhBnaA
kCNrD0Foy8sgrZvHrIEthWir3+O67g69Msav6MmoywWCh5u3jXfTWUX6M63x8HamkM91HeUar0hh
7QVa/ouqgZdrUm7XYSxmkrNujaFgRLT3Xc+sdB17BtHoYdcFV7ky/oo7y37ScgtFpjMBdZ7ViUad
EElGeuaCPd7EpxCWDnBQQMgrc6xYyaIkcgEdo4Slecvj5Wu7HzlVIIfUkQMJZCB1Ma3qML1XkvBp
yLDN+KzyNDJVRAMOyrpYFI+VHukwCJMemYy0ynZlsDPe5o6Z3udxml80U6LtqspjKwWKY/R8HYhv
Ybd0Kmu0qi7HJVP5RcpSS7YTVkrRmvYDiU4z8bu1t5xielqpofc90ZXmgo8ikNyqip7pzeXfo5Je
RdGCxt4WijGSkUZWd7wlr8wzFkhDSY1TmuxW6qLPUCCHw4+4MjU0TVUf7Tut/UUkRQ8x1RYXg2Nn
B52d7WtWqCYWjTm/QImvprxD+lTrSrJtYvRHPY/qAhknnj6nLJorcuH9KyIyaE3JJKrX9GnKy8o3
QZbSkfzG+/8TQya+Wr5paG8t6sS610x7J6/bmxgBxUr6SfCAqlvnw4UdBl2jd1sXev6iK9RKCTL7
IcfhbmpheWwsk2hNJevFNkLPvG0KRYce3MKydWYRcxCUFczwpE6XHphLM2jVzdQRP2ow413FzuU2
wHYEx9ocWVyqFrdJ6nA2jTT/xRjpUmWshAtDV3yS+gbrnqMO3xMwlz88aCerwnce5SD7g1oIbcvf
QgLiUDZ3MpQ/LfJ7yVptxhd/8joY471NipQ+RpcOXN0tiGzuGELmbemjYae+wk3RPevR6gJ5H3Z5
tYnakBe2coJFn7GnGgNQ5Qbc1EYPtBvOIA8syPH1UEzmviwp1jd9Y66LJPOecyeelknV2xCd9ejK
HDyIo4bCKYbknMEdMCbRUu+zb9lUw67VlFv0Yc0O2Xt664WKeWOhjFyZkaldiaDT34SPLTiPyI+s
2tDfe7jVrzNjCC4SIzbuZBE5mT+zYpX2ryjDYIRKbJuy3K67Qi8oWg/qLaJdE5s1fpyc0KDt2BHq
0rDiUqLPEF84nbqtkvbebyGcDxhB9rqPSrjpqx/AAS038gO+WGwEofJaipvqTnfBVs7a91B6rmq/
jNn/5tlbS9hMuCLc4kUvIzo2doNkZOGXQfySq1GkHkTRegcbtfOKagnmBZqL962mDONScTTDuQoT
oPjLPCvLYaGTOmhsymyYOJoFlXOVjVVyn6XIY9EHO9sgrDGqUcK6N7X6F7K3dqHiSAKnpJN7PfWv
pFSmeyPR6EIaBoekshuxt8bRLg0dMaMJXGKyoz3vv4Ef2nxIffbG0oOJwK4wWVHueK0hva1y3E9Q
Fvi+EvLttoP5bHEEGcBDG5V6yx5qDmOmTKS0tniVTtIfZG6gGC4BrxABU137nnA7NJxvgakbN4aq
aLf14LyVg1QefF6971CnqmBl1HkJW68aZlUN9nglM/Kt6gztWgvLbGU2sxw0owLwdSH0cxUUQrFF
2LSEakm+1VGt1RwSLesUu3J7Sf2uUyjGhaSopGm55TyenrG1fKrsQpFT6S0hxAE48smtYw3GwD7J
qtwxR/2r1vwjTC2Svv0iWX19YaeGEhoBFDbSTHyfR5oftTYLyo+CCwts/36IJJ+MqBOXagMo4euh
Zvja75VkzRHau1sH1dMnbZmIDUJJ6Su7GBHaizhpYtesIracTN5FSX97i1F6PONDOnV9xJwCBwJk
qn3SiJGagXWTYAJ3hHi/oB3KV7qiZMeZVJ65vmMzErlnDi80LQxLquiKjm5lzOI/FYVSueC0dXQM
Hpm0SmlHiAapaJIIUd4UI9GqwMCDyxYZzpnx50r88f3VUO5JB1QNPZqjSv3oyyJQY5RndgpSk03X
bHrsv3/9EOeLOB4ExR1y0tlNRluAf/+hrzEIPheNo1Vu01C6tfqAXYRv6d5VoqmTO43gJzpyCNZ5
xSb566FPzR9dMw1tRpHS5p4jVT4M7RhyEL6mV3ORZFwXuoHVngQzataKSqiA7rMDGzHsrL8e9tSr
r0uS97AIgg16VyF+GFav0YpaIcNaJTQykXbfATJMrm8yax2L+fv1cKcmrM4aA3p0dmC/I1k/DOdX
pSrQZTBc3Rj3pVZuOfwPMJgt9cwqI+Yb9ulZIkaTnMBZaNTjGzpN/zxLZJ79a/0+N0ev/QkpYlgo
dSIuKSmrW9Oe1Gek3nOAHKX4ry/31KTVHdu0TKmjmvz00lh6M/W+SqK95ctbo82p5vsssV+Pcuqm
8gjn9pVK4/O9yfXhpkpQaa1MWXreV4GObI8l8PQB1ktUnHl+py5IIqAEPkVV3pmbqB9naUwmaTfi
/XB7YnxXWp//AIf74+vLOTfG0dcoNFDc86GuXKE1l5NZbaWdnlMln5oczD84pkxFw/o0OZzIhirb
VG7B3vXSb1Vtr2G7X05dHz4FCisMmejqDJxADoCGcEfGx7kV7fOrhwHIoIXC++dQujha0aRRtLqS
g4X1BdqmJm/MJTa1ElZ+RM554WSrP72vjGeRi8I+ShPW8btXzprY2SbiptnABsUcb61AWGe2Ep/n
ok4PHd42pV3ts9zb8UUzVYTNYIHy22VdEEudF90FILt/+Bj/UVl+YiQuYpYhm8LQpXU0TZw6DKdx
tHOXpY3AW6U+EGJwX1TRw9e37cRjEhaWJMGzYuWaU7M+TnmzSGPdqawcrZy6rpJnxU6WUYwFDYrq
1yNpn7+xOKI/DHX0jaVGZZIPwFAteraVzCThFb3VNMgmu3aNoWP6Phrsxwz6H1jGAFutVDALfwEZ
V9ZYQDEW0f3dajVltLTSKYCncor3BiLmfaMPCi4l/KRewjlQliSNtj7dIs5VzTrRmqjZWx3QzD5v
qWBjqcAFS8Vx0ROsfuZCjxGa8v0LTl9P5QUQ6PKO1mZARYruZC33tA6aR4dElivR2d9G0wyfU2yt
+3Z2rFQJRNoh9jdWjHKK8JydaQJ4MujMirIgkq/9nnocjBqTIIQ8/YbXBAg3haU0j0uUcz31xhDm
mVdF5P5AWwTu0oGwUiKlXQ4yly69bTRLja3hg4mjFSU86yKWaBmi2PEIYM6DleP3qJz8YSX5+jjc
LU3h3Iiv9sXyoFd/PQNOzDVSHQUKDr5ZbPmP5pqXdiW7j5H7EoHw6oSj73jqg+tHVQTC0dN79+sB
P2948OUj5McbgT0fs/nvk7vMkTn16Nldx27kjnor6Gm/ai5MvWi2nu03FwGl13sZOv7f8X9/8vqy
mwMooKHF+XzmIEO8U4LWzFzKXONTB8vnByRocW8IM/r1xxeJwIPViFoH/zneOtIX5bw5tpmbdhVd
kU7QxKMTVJNOmVU7E/i3vaxpsAPy0Cjafz34iWWKfZUO8fgdRnNs4rdiv6XslGUugs1wW5Kv7Q8+
Uo9orP54GyDnRUpYKIxgOs4EyI8LFTWg2ochlrggGR7HEaGmZg9Q1xJd/+NpynYDwRTCKE4f6jHQ
pqjzvMWzmKArwKkwmRRe9ei67w2yT2Pz55/eQIlnA3KPkBjqjePPlh8mRSZxLLjIanRXKcYsp4dI
T6dO5gyRrwf7/AIyGFsbtgbgLLRjtxIyXhGYbcqVKfI+0JXHcrJ/RoN+7/fmmT3I/C7/vj9lKI6l
JpfGmm8cvXrIgsMxUxBiYEtZ69RKnRzouZV0hJhn3Z4y5bnd6OkRHbaiziyAm1MjP04QBVEkqVeM
WApijZziOR/Rf1a4Pltksoug1S6+vpuf577EsMzTm3cdjHg0Iw3gA2bjWbGrtO2eAERXyhhAo3pm
mM8bxnkYjoZkhLP7OMZ/dLY6hAQixS6MTOVesTK5Kwa+iF9fzOelklEEIFVWZuTrxwngg6INUBBF
7FY6FS0qPcskat+szLzFUUZDHdy9PuZnVsmZfPVplswLh2VAm2a1PPpSwsRrHI59sesYsJ17wCN8
6wqUsoNDl37KaGLX40wLV3LcR0trcgraXqq1bYbS3yX0kTfYK+6n0Si/OW0cY9LG8vu+LShzzTgg
izO/O1pvuuCN/4l4/Y9r/MkHMzNnaQYCgTl+MEgSgoTOBsFLPS3ZaCSgQRmoc379YE7Ospmw5QhH
mwk0v0/rFEuDmfl54iJqJjUv71wV6IdtNed2LaceBWRtVJWmifHo6FFAFNezosxYiIZCR8jiBbvB
VIfN11dzagWC9kIZDlQYxY75nn44zE2Rqg1+q8SIh/D4gkWdRTHQqrHpvnSR/PNdNGdGQ2Dss4iE
BaPz+3B2E5odgquYs6P3c753VWjeppX3+PVVnXp5wKmZhPFQvyHz5vdhUF5nwM95eZLQsG/i2fMt
POMnzZZ8U/mG/donRbSjWlif+VSdWvPeEW4Ujk4ceiidqoGO79D1fe26yZTnKYKDHz0U0XTHi3hm
tFMTnmMP4UCSk+WnIhmOaCSkRR27mAAJEwd+dNtr0Tkvozg1R7iJJChIgRPz+MDvtNrQYn6OXbvt
1YcwUPMNJFr0aDD2E3pzVv89EnaOP6fprssxi68M4m23AfFm62ksSCPxYTOKEhJE0hMIH7RYVc58
ScXJO29xwubN1A32P78/8sqrVaNPU742g6RN0JTPonFgjel2vQst+xEybrG0QI9eJBmA97jvwKtj
iwlQdED7bfZFn+LVoGS9MEelWDgB1/H1rDxxH+lpswW1SCue94e//4qJxe9AkEzu4hr7WUyi2aiE
4eVegn5lfP56rBO3Q7xrjI25UMuu+/exNDGSx2M3bO098VOl4LBKDfW5HmFXWk420zPN5swO48RL
JwQdO3Y0fLE+lfW7KiHdkXAft4+MJ5J4laWGaoc+RjUtdEgu38uqL1eoMTr3z69VCKqYVKTYIB6v
lBLYXVjZde5yVrsqIR1TlU5uqcYD9o79B0KT/TOz7dSTZMtGGUAjE5ul7OjumnQba0lSgaL65XIU
HaqETG9u+9JJ3dTkIP31FZ745nCB7KGwwVKvfX9DP6zShMni1M25tUNHIE0icU2S+FKudBSx/5uh
gG/hCWTDCDXq90srLBk2KXGnrnDy7MZIymlRWY15CFshzixfp+YorC+mp2RZ+VT+7pDEZROVAbdO
2/s2yH8ZRnkPjq8inhGTZAta9c9vIzA5TTPAm7FDPHpsYqDXptVT5k5ztIdq9d+qtoIUYZpnBjqx
MFNSh1KnU3nGxjE/zw/Pq5h6FGAeR8DENx79gUCcqbw/cy06f8fRhv63MeY5+mEMRwHFLvE3uwj6
xYIEwWJfG7XxTWtNb0FGGxY3X+0X5L8UKzA2/ve8ryzEQvRqW7uKKf61yrrKQjq92CzXZDKKNfSM
xA31ptqDVw5uNVJBl9lI+opXqNk2rRFncbodl8hgvV1gYIOd1IEAHVGh1Y1o33+bHOJV1EzgbsvT
utqClPMcDlCDfx0lKrvDnIy1LA6r64BA7y1cz5GMGiSanR6kl51SdS6wo/swj+sld3imZVE3XcA+
KVzEiXDXelgcXhsYiIXjHqSZHi77MGo3X9/eU3NTCgtrIZ1D+hRH6ye5RvDgTOYmMuHncmie7aC4
lrqy0dN8TVjuPw6s/7h3PfWGs+dms0f5nobQ0XhGMGal7o+Z25TBXHO66rV41zfZmc3r55KfpFZK
Y4taJmW6Y8SeHOIAoqsDa12NbwvCbtAM2q9l/J0mNNA8Zdka2g+/ys4cmY6TGqjAzeNSpeWOcrg+
3pA5RVqmRW9QE8nH6SkAuL4gxVW5xehCVjeaGc44pZF66ybuylWSIRIkepyFvNS6nYHK34h6Zaer
hESJRmZLD2EoE67Y0u+kg+1EL6THclAfkALCfPFXTiNMai/WtPKFd0dweb20JwPaehOBAWrILVhH
/D44CItfeD7EDdEN07YY+nKDo4v/P50wMtdNtLYUS3sooUSdeRSnnriJNZZ4pxlXOWODP76/oVob
aRaDvVeb55F26ILonW0smu7Mgn5qLfowzvHGqCs6Eg2cPnNtI1GXOOTbZRoE669fl1MfRBNgDX0F
+m2mffTVUEty+Eoydl2aTmTKQIHgMP6YxwGa+no8Yzo7ORj1Ss4sDu6240OEWbEYZQnvihKYKSfR
advJYoMCFC11E565facWApOyP18LLHufNr/JOOpEuDeZW0XVrVZb+Pi98TFPql9E79ymgXnmTopT
82LueXOARUJgHfdpphoonC3Zp0VDEuDy0gQBs1UP+8qQq1xXAlcWZbMkbU3/Fqpe4I4+pgY/D6G8
+3a8gTc1fsfSyxuFEVlOZ+7HyV+PBZEyEvVbcvl+n7b94IG4C9jm9GXxS3f8h0Dr7hIdHcnXM+rk
OBZ4BXaUwNCOS8V1p4wBebmpy0m0oJrTPGejAqekrc58SE9tWylOIdpQ539YR++h3js4ONBeug2e
kaBG4tpnt1Vu7CNbXAPCvk8T50yZ5dQE/jDk8YY1mmSCRk9NXaUftn6b/wJThLjd3Fd5d+bMoZ+a
v5xIaZKxfeQsfHQuanpbFtNgpSwz2vijCYo3wBiEa0CcWFK+9ZdKAT81ZUVeh+XsNVDErMysEP05
QBEANgePXjmHhWs4FnC14TMKmuqOAJd8ZYPaWsJWtjeD1dsPtsGquTCzGsGUUg8AxubSZq69qb2G
nQUAzFCoP6K8vUKKA/eILV9odz2R6Xq4btNRuysQXfOx14wzs+nUXXBmpy4lDubtcQMWFmhN7ErB
zq+YdlMziUWjykejMA7UTMnXGfszA556xLMzC6GMRbH1+LYXkfDHks2QG4L0QxfXQhIgsQWwCVhI
b1HPmvSvX5h37cTRhhDFDJGZGq8Lx8yjJ+0rY0KXNEldM52cZdC35p0MQG1k+mgcgjxJHgqNcLBI
opx8twvYAemwaUs2YoOkb6v0JPqcuQ0n7jubjdkC7WAM/HTkdczRJg1DT9yYRLZ1UI3mZRawbRyj
HIZrBdINXeTLmRtxooiJKoGqz7xqg9/Sfl+i/MGYCq/jja4nDykrQLINglR9U3uwgx3LJNLRJHs3
MZK141fBcqQng/NCitXXv4h+Yg2bfeHIMQTHHJjKv/8iKtIIM23CFN9ypNMamX0NoZ5Mt2irM+PA
nbF2UEeMAxarGuAjRWShpPRRYc13N73eq5tx9NSnQLLxJtJPfWJbTIRtz5TCMQUlZHCMLZL8X8DU
FyzZ3VqaUbBGKywhf2SNCw/HWg9Ba61s/wAmT7+L9Wy45rXFhEYO8vQY2K2zT1TrL7Ud4zMH81PX
TwcMD7o1d+iPC0eU26KkbnSuP4mHuwBZmjuYQ/gYCiXYfH2vTw2F8BqtAW50PhtHGxCaTmWZzp8l
Bzb/qijt2c1HCPXeCRL/8eux3p/b8Zs2V391Tq98Bo+P/5liJrCSQg4H0B/AA9Ewxuw1SbH1CoAO
mZWIg8hV76YZtP5K0xT/Fh4VcbV6UmwhH/9favt//Y+yO3R8Giy8/40SWD03z//8yavnlFS8781z
8JHe8M8f+IfeIFQH3AJ56OTRzRvXedL8O7lDyH9xSuHkTsVuFu2wsP0b30Cmx38jHf4/Xx5tAZ0n
2qHG31T6P+A2vO+WP8wvPhpU7FR0OuzbWc+P3xsiMMMAcvd46cxZ6PHS7osR/Ai87Ic0lfouHrD2
LjvfLw61IeufYgTgMoTY+cYyI3y67PMDG/LhJmpbZ52GYiAZfDRu0kIASififCBkGiF+r84wJZLX
pNd/U6yRbOklvFOWsu+BNzhp4bapFgH16jvweli0leuZp5PuczbDtK7RiOX2m15YY9i6eOPVodv5
VitIrvGsQYn2jmWX3V3RcZPvlCy3tDUGPE2u/aivpgP3UurXNpFjS/DPmBt9rAeLmR6HblZOY/Ot
SiWRx30SXnlpGmxLckt0eN6mhypbw6nbkGjFReVEZrbKSx+k4b0dyaoEdRpEt1jbrpqhKneAWfxN
kHvtsxcWv0pNOLhHYiJ0TDWCCQOaPbGWDnHZWraHz8Dx219QXAB6hjmsKw9A3lNOpBHO26vAjztl
R6BpP67iWPFJLaG9MKkr1Y+p9XuyMDRrq4UsutsOlntTukJFj02EfcrZNh6+mYkaVpfFUOcZDyFl
85B2f58t/4/ncobnQtF57mD95wXhW5D//PVfu/pT/MTff/Df8RPiXwIeseDNYzdl/xY/If41txZR
0KG5tj9SXVgWmO+z6hLSCvVvvlD/rA6Sv04aEF0Mfc6r+IOVAcUSW4YPSwOFlPl7SrsHRaszp1r/
vqUoK7+tUseh8oxflApIkEMC1Jpw7dsOYiXNeOrTrrsENBIuorZ4ogCp7NTeutLyNomX6RTMJCKZ
3jpdmt1QfXmAxwrwuEjKaJNLNqi8SbigBZQuOSrWJiJtfcaaXRUJInbU7TfR0FfPGE0vzT651JV+
60F0WDWV4fCqpgZ+zBb6eRW+tWobXqXcx2VpFdmizWBtqmT8YMnSyC5Up0PuqDemwIvsVP1zPvRQ
KjA4jpJqYtWEb3i44lVKWWw+O1xZ+rDtQ9RYZE6+OXF22Yvum4e9i+Jnu5FafNmO042M4NX6/FQV
KYshCJ/HoslXeTm9GoTmJp2YsStPJVbXnMjiJUEeOucbGOqVbS56tXbWee1NC6QSV6LRn+IuebbU
SVBe6L+RAU9SsLhpUijCMk7eoiJTlrXfRBs9GfOVnvYxKjecPl3f3ePe+2Zng7mkt4brJnFeey92
tgIrEr6PA8EK+W5iI7ZU+pobo6pLaYR7DV0EEXzDvRmM3/pCPgV6vPeH5Lkqo+d8Mq4sKnjmAsf1
WnJBvQzfUJHfyIRnNerNpnRwpSqzixsaxmJoAmADGgwwLedGEdJAbdggxwh9FnXG2GmWrdLlh6YI
x/U7RE0G6XMrOA8R7kyhbIaEzWMVkh9Qyummr9WbRuu3bcACbsMAVjr1UFi5ApEreNMTfswQ4WUM
Tlzj4bg2XrhFhKUTF+r4MHkNYv7GTFYhgoJVXDNQF9okAzpyuqiMaE998KGSJbHqxnCfqoAbkBZR
tsIIiqLpGdiXg3xweLXz6dBpfriMgiq8ikvrCRjii13q104fiiUCL0I/Gncy2oqWYHc/lYZLjbxh
ouqun/KMFBVpZdx0ONXb6UBIQcByz/N0MEDw5WImDDjTF6WW6ouiVh8yX7w6eg/HhZD7ReOjX7e6
+7Jq7+WQvKX4dZaqmTerNh3udU8EeHCbYpNoubOeTCVYChGGRJJz30WG1d2RT3mZRRtTGlc4Wq1N
M/85rpN9K6mrPT760KrmXEqmo0J2faFhiIs89pFWFIzs773uVid+dJUMPkGWpTSWowMzvrTGbl/m
RrcjgdreDZ2iXMfBmKzLqUivMyRNG5Xo1H0alPVSUxL9tRH1j7GroHPYceEza/Kw5AARB0W0clLA
/rAm+2fPyrGa+gWwkC3WluwhzryHdFDMdjXh/w+x0oYEMHhXMoshtgLfiyGTDIGJzhl0aYF1ej2z
csSqQvAQEaJY+Xs7b9hgWOVVogQ3WU6eJ7L4h1wR/rJuDWPdtcYzEKDqNctwaGfKfLoxy4Vt4VAv
JsfcpGHarrQx925EYzTAK5n+U6S95oL4yJqq8yLoVEj2mtjoVs5zG3kFOPPiZSXyaTWgo7+WqtVu
yUn0FmNsPVmKeUXoSb/zuupN6Su0y/EZbcfn6gDSEYT6BN2YbBiP+3lhZMoW40Xuyk5hH9ZSz/PY
W4R4J+nXmosPn7ibv78OX0K6OBZhFkL+hTmB/sJRYcCRfZuZAE5hYnf5KhPxXoM0Qfz5WVfS51oa
G1fOXww2lwePyyy9RSRExBnIBX357HishvNyHIl+XGLUr/Md/009c/Kb63O/fxEZc1Z0oqLDpn+s
+vL1zAns2suILTKCtVF39/nAi03qidsrJNHM14sC+FDVLIBf39j3gOlPY6PRwbtD5+ZTH7gg0w6+
lD13MCt9FeWpfTOCHp2Xi0OURzFs9OG1r0FxoTfo9lFX8946SKGrYHwN6NP52XRA28hXF9O046TK
MmpBvtj9oTdZvm1TK5axZK7m0WVmVpvU6L4Nqf+ggk5ZmYO8au1EWc45OFvDyIu/fHSaS2mzPHx9
pZ+P1zRpKfmiRULz+amcpSUhHHpNZm6g1RuZqzc4rW/SqTrrLfnc1ZwHmtvBxmz6OG7RAm+1B/4l
c9X5f+yd13blyLG0X+V/AcyCK5jb7blJbtpms3mDxTaEdwWgUMDTnw8czX+6yVHzjK4lLUmjGbLh
qrIyIyMjCveso7k4Wam7RRjHWVVemDGomF/2sYUVg5qu/d4sb5CbTZEajV9aRVxeUpUsJ4GwbH2O
GGWELOhwb4TeyZEKTgrhXjRok8Zx4u3RNdaPsbCnfRnb6O6mU3o+YDl0W+WamWSO/cFO3WOPecl2
9Pr63K3SlygVHi3Mgq+og3pPnfMS1fNDEA87XJQ5vBvnkEzikCRVuo5LBlydRp/nPoJhmFlf+xPC
FAhoWbswMJ6kyKe1b5Fj/f6D/U2EgZ3A2LMFqm3juP5rnohQJv0YwwHwHJEjIZ3QRDYBoL4yRucD
mGfBVt7uAsGQHl8LxcF3kyXSnlK/cOnHiFzdul16hBD/QcB8hVTeXIPuEmTL5b/BEpd7+KnbnSZt
jtinifNqqJpdl6KN4UbztyXSo4jO5DAuUkgHHELDPo1RmGz9qoD9F33usuxr4KlqRZUlMTfJnIPK
OMSTkOjUTOWlZcUvszc6yC2lEMYc7MMzQXcRo6ruoki9rQqaT0HP3/Y6jF/cKV00n8hbGPfp1y1T
8PgJ4ryMd6O9H3TTr0w7fREVS5Bh/Eul82MuGMUMvIwEFb91DJybdVUl6VqZ/W1d2cnWdeYPWgzu
3+xYvgXYFOAbJIS3DeXKbnqN3Vl1sDAcxyKqRNwLl91Fl51nTngDKenWppiCU4mdxDrqpMmwcomq
D2s5yqut4VXDboyQbuk9SuwhMR/HDKt2JhlnrH+9UzTQDUNW/5Rg0rkRkkjUII+6YY7vwbTHb0wt
rBAUu9MO2SGqgqgw4JCFcu/DRCKGf1vS7J1i3COIdhsLD/01yfp0mdheBJkxpjdchPeiAukgMT+E
jVQf+Av8zSZZlCv5F7yx9/TrMW79oh9pwY5BtSHFQRxx5HZcc1hFzUcTCBB23u8T+i+QXcDDl37M
mz3Zus7E2B6MDWl3FXZuHQ2UKDtGnFShxfeZa5bkPFEgKZswhYLYYxoXiFWRAA515K3qKmzWKVMb
29CbQYkBV1fovnztcuvCUMFVEZbdOgnJ9nVVOxunwdklmxH9n85LfzmMWWaxkz9H45KljugvzuZl
O+BTrWsbhTrUvLAO2fV80tfycna1s0kFPxhKdLaMnt9oRrVrIvzNC3xaz3QAyLQUQRGC8puRUf9j
NYz3KW2nTcAswnpuKfXEPN5LXC6wZEDK21H3dm5dt0Z6dByyNcsfNmmVT5vlLwwcZTBHWxZkM6Bg
6cpuu2yjTotT7Y/3XrwUECI32E+NsS5asiUzyi51i3GL3/DT0hCPLeJPiA5H7UUo9DfZ95tx4AVn
RXqZOtQsIQzutVu4j1mibkdQw7VTi4OqyqOhsuNcti0uBmxghCqPFMV7CFg4kOOagiHN/OCN/WVh
iSfE/qpjbokTKsobh0Ga9VIY6Rmx77FFKpPe0Kno3Udbph+dx97fbG9ynYWkLQAJGSH+NR4Wk5O1
tivocfjTt6pTt5CwT+QXvDzBtl7yr9dSu+5Da9eHZHqve75K+t00diN2VvxaW6Jd0sMGDDHWCpR0
fKQUILTRemc+QA/TobA6gwItLxdELmVKsYi/tUYRXjboVGzmmHOxnxHRr4jlzC05J9sgxmT99KAc
0i1TOiheminzT3GPaGdAZh1TGHIeJljurrOYNNvPhvteEUGZkLyVqM6sEUPAJXe4dcWA4HLh6W2K
zPSmHefzMhnvs4g2VmnhlCXq6ZvXzYh0N/0tEkTZIU+9k+IQocgc7h0Q0SWb7/2/ztf/ImwfIWzM
FZGz/XuE7fK5656/JUP3o++7n7H3ZSKJ3/xLOTn8g1PcA0gXwiFJ+Vk52fmDbMKBuBoI5BoAzX7G
3skx6Lrwa9BXIYD8DLJBqYUPAknSWwbavX8CtL3fXstcE0RiCyV97u4NzBY6E+I3jdEccCh+STBH
2aMeE63SAEbdT2/n/1ScWT7VEluYCgb26psrFRVzl4vBxyGwOWlRa3pqqlqvxigZ1v/8SlwDgjS0
VeDD5Zl/SqHi3ohm2eQNk+f5sI4G86pTJcV3Oz/84wsxZsx0+NLzM98xWBTtr7CWc3OYUEDPi/wF
A+qXjP/9Ty5DmbBw2WCsvnlzjGEyzil0g4sPmFAYELQ7BotAHYg3//xSnkUyRUpFe+dtvU5fonQR
MGuQuS7lhTaJcTBJcc2osg8e6n1KQoEOORUaFQbuqBb8+pF8VeI6Go7NIRk5sL1hup1i/YD23UOj
KBN//1jvy3Uu5gC2MBGJ5dPbET7DEjV7s24OmLNxelLEHrIAFKQ20mdzwfZSxDlX1oQ07e8v/Dfb
C/Bjmel/ZSq8/XSerPEPwu/tgFlTfTcgoLMSIXKWjKI7H+yv98UJzwjlkagAHsGu/vWFzkM2TMyZ
NgyFobtdooe3zWwzuvsPHuinqyyp3097a/GkVgY2qAcj1MisSv2gSpKDSv5nr+6nK71Z9WNeJjUW
wiyQYpiAALLnuaay/D9sL/P9V2KoJAhYGX7oMh68rNWfHqqOShGUdVPS5rbrTWMuWBVour6e3XLa
hjS3NlYoLSBnIQ6mJAHMCifcOq1bHVXLdA2OxgjtBAwYrSXWpd9ejff8LHLOqFmorf38ZQIFOItn
S102PrW6bObOW9khnYK64UemJCq3GCPZGAqDkPi6LW8mGdqfcx/0XERZ9KRKLB3GEqg58kGs6wmp
0TFjPee+RqC6mwYsgbEpw/OtxY2j75kNG/Ki2sK+qO5QZHSPgBnjtzYiylu9x72jbXczZW59Pgad
ytaJHyQ1XYnC/Jqhh8nEC/djwAt4LiMeOlfAvHUYN1dYn9abnmFr+FVOFGUrayhC5HicPtx7KGbu
WhP1kayle2BIstfS5Oles80SPac1ds42ltMElyROkTJEvwypTE3+ljR1v1ZUMUe3xHiDiYr63DLp
awQlcpF0foy1X0C4jBMlznVsZU9xUBckqvjltp3TfGm90v4c8ewNJQ5uUk3pDjP3pCIGMf2GnMtx
Jva69lx0aw3cbx66EcFgbErKG8NI+6eIV4NQYttceUP2Ylp80wHBsM9I3r7obozuqJDrMzrK3H3X
1ecTwDfuVhh0xOztsEjQhPb0LcIM7hkRHcBTYTGsYmAU0oB0EXkeqmMao1+xcgecXWOnCa8yj16P
hxj9yUK0fe8NBZxd2xiDYPW67IsOiW40oYOLxOOV5SkvAXI4+uJuMq3Ltonvgxn9PGR10vwpRM1z
VdId36B9nWGKjG7njJSr9Ip9iq9qc2kNqgk3XhKpxyRqjHBrW6oLGPfPU+p/PJYu0D+aPwcoZd3j
h1m+2H5SH3nGaYtAYEQXJ2gPbmaFDzXqN/cOngLZGtEuQe3rCrJwBioVWosaGzYJUAR12eYT9JHO
BaLkTVyvkKA0GJrxwoeOImLTuOZMb8XliJuRKd33TrMI2iGtljwwYBYr2PxV9hzCsNuFFfsIQQdc
0NNQFftORfp2lKF6nOWc70Uz9DDwDWmnOwp5MW9n7M4pdbp4HFaezq2vzHN23+2ZveUaWKVuilF0
n5Tfgyxmrjj3p4IYinWYgMxkOEcPtzlsU8fUWFs5X0LQHX9qY9roOkKME7dPykqZvWDZEuJ07jlH
bsTaIRE9bYypw8ElwfD5hFgxtroxhX6GQONqcDj6ECvBbizAs0gkYXSXKYmcZdLo5EfVhOJQ5R4O
ZF7izReuNTw23aT2UPPRgA0HFsJMRf/aG+sQ5161BnKZnVXsUaL90Q/S3ySdvqta+9DX6uuQTEBW
lYexVtR45xyF/k0ykE1gz6u3mC6pS9XLcBvn7HNmqqKV3fj558Bq5nPw3V050yuNZ5CfNf2/Lqfv
k6Urpy9Y1ERFfZ0U2HBXQxZeOSSVGJuy6/OhwIhGNYCDHQ4FsyS6lWOv9q89tcblue0ye047I7gK
GKh6LjQ6x47qLbiTI/5LbuQc9cCKQjQjehpCepnm0oNUTHSAgs9sozJoQ4YQFzkiQxZyFXfEnARb
hBvLA7l1zeJZCAKllMQPFJ39mzlF8NqWctpEfot9mHCG4AbBWolfGkJUCH2xDIdQtvvCpO2STRlB
zB7qjTdyaYmV2SFFg28hhozfEijzTVVUyGZ2CH0y47+VaXHl0I/dJSNq7wn2sVddu+TVtV2fFxZN
yM3YJgOtJMuFx8/bSaMQ9yUPa6rXqDsm6Zc+D6wf5ki0UssaEXRnT3nUp6dM6HinJjjn/kgmsTKM
XuCiIHYd6t1rJBbttXBmImJf67WavfoTBuzh1exH1Uabvly76O8zWd0TuQtTSmaUvepe0REDbKiq
YzQP5U03EHuMmOgxhmz6XJW887Aedk7GeEFcqfTkRLb5NbSG/hxzKvLReoDk0hWHzjPVPkvA6ssw
Ni57mV45qaMejSzrriad9JdRNn9GCnj8HOQTAMqEhIM7W+Iwh+mMAV9bXiGJFl0X+Re/RVoWy9qX
Ol70l/r0E/v5QSozPthM3WMIULbr3nQYWplwjeZYjPcE96+GqIeV7XPoLYzMMyNNigdEXaujBF1/
MMvAuk9Nq1lmIrGp+jPI0v+FvMo32FF7javcwyODc7taw5vRwwG2riv32AOubMzrQAu7MKtwBywI
ZhlFXssSycJybcVmflaNrRmi2+svU0DImm0m1c5yVTQOhEQnbnsTzf2xXbTU7U9daZfHsXUgHIH0
NzjyDYuZZzdsBgu2cIFxmKabfz6Nti5nDp8CiNAD6opugZ2QezTzDJlkN1VlchwzkCfk88tIBUdX
DfQCI29wfGdNLg41czUju/PSTVmCOL7Kyx+NYIDQSmMflMtvrPU4IQROdiNMLNo0cX0KFuLfugdf
uq48OEMycxG0xvsxzqDUJtKlrTNYCp9cGqxBbuZ4sOvibswcje6s5QHUkVxjDw2DSh2rhe2QNuZX
NxgOTZZhuTw5+N8JyJL20uclcKgb0B3j0nLAOja9XyIt5tK9YJ/a8LoydPyHIugPdssIt26j5zwR
OeYydo6NAPRrtOetR2in+jRwRuOmGGMVU7n2AD5bOPOJ7Rp/iwufeel8QX4KX4ekloZxlmqIdDs/
Lolvrkf4dmOyE6old1yNSFCKTcMDH3IYILhbTkLtf59gv+dchpydASk8LBrbQZzj12S0mzHjGDqz
OODlRbyxR0UbaDB95ojIE3DeSE8TwxFwHGbyijwEf2PDi3Pop9BbrPCjQu0ds3m5HxACun7od7xT
gfBjDC+wiioOsrQeBhPXtZyYOvpQFIrhNpo45n7/Bt5VhkxCQCviShb5OFzXNy/AVaKMx6Y4qJYk
rMIbggOK45hOQn1uuGg///567wdRlgv6YmGx02F9N1ZbSRIcWt+LwAuWHIv0c71Ju0phGCTL5x4t
sW3eMRXniWC8fj12RlTxvX1iw71ILLoB+BkJOCut2ms8JT4o7N6zq7k/BjkZ9vYR9nlXlDfIB6E7
OeSHBFLkcVBd+VI7qOuuxh6SSglgSbJdFAUbKcms/qQ8ck0LUsNVY5FopzwEqUx1DGz8oCebyrNL
mwojy2kQ5y4q3xcVNEc8EGGC9KpNm1VPs+MQL8I6Dq4z9db1y+gOGqf77HhQtFdwWNQ+MCz/Zoos
DuBo0gxDpmn29HoqVhVijOtxzsE6P/hWSxX7S3tseRdklEgqeCJ81zaNBxRuOb3yQ8+kJ9K/Xb3q
NcMdYNuPbYqCLm7EaLniO74TMhRrRJc+6tC9uwM8xgIbQJpPwjJ9szwZlhw9pjfSQ0i9vRdGXJ83
7vhRGHiHWITIANJiZNaM2ah3xIkhHVTkVXV68FySZw/lCuRJPNpw+H6jSZ4j4D9lFA9JTtL7+3ds
v3/HpCjOgv8waf5eAW6ycpcZ95H5q26Mo0Ph4ipvRFH4VA6kxl09iukqNET4UEF0ysOpfTEaMW77
SWHW1Nc0/JZ4C7+nLYbAwQS8IZ10c/i6XYx9bl1136GkRP2ZETG6/ifi8l+8+iO8GhSNo+Lf49Wn
H+P/+1LL/Beo+s9f+l82KAqDCFAtSOO/SJ9/mfyFf/iwxKGhM1mD4q8HOeUvmriAJi4WZVf8SRmm
X5iaf/FBzT9cht4F9TqTvqj3/iNO6DuUZmkAIW7nCJNY/W7sx1KoV5pmXJ+pwMjTdV7F4sqRY3N6
HTf66dX8DVj97gziWqgSQikA0EKQ4M0mV51pzG1gVWe+M1qnWU3WCbvt8GHiDVy0zDttf3+9d9ud
BgA2iLaPlAWzhm87ptJATa4JTK5XUl9Cz2xwCc40CX+vwY3o8HnO1tEkrcgG2ve/v/i7E14sxB5E
cYDA2PRvpzxaw+x03cnqbCbB+85YDshUYSmMmq1Z38LKCx9I9D965L95xWgUItIJUg/R5S3Bt2fk
WI6Bj6l2aelr/Bf67/QlQR/CVOrr2MTI8feP+e6CzD7Qf2ARAaLTdVn++U8oX2YaurE7GR4SI6rP
/QAnchSgGBsIHOPJoRX75ffXe6/UQu8Ggg9HBXJD76kcuNyZcxxpdcABhiFV5Ao6+2qeW5MDanQ5
gKchtU4BnZEzf8qt21aJ6qFqGn9cJ16Osn3sd/5tP9kQAqUSg1qRenY4i4X6cbKDD1YB9ptvTzZ/
6dez95FNgyXwdrQI/Xfy+bIfDsJnlAzHX1tE511cmO0urkkdyhZf6aNVQ7GMV+gMW/fswenWCEnO
YHt63pHT38EdqBHPsdNJb0WXgrXURRS9JVZAJ53iTnFUpl2UW2y8rVNpm7yHNheztcH4gJzGkKm9
Gid7DnaN0NbJkL4ht4Nvcswak74FndPXUQoMsJolw6VfA+WAOnhyxvQEkMfOzoEY9LVHlPCwTlN5
eMhAdD9nBfDKbSttyZKLwN+rFa4+HN8k0oll/WCV6nSpg9JMX/ZuqNwb+JjjBaYO0K485vJXCrK6
DducQCCnkn2qVaevjRGkOMxbGax11DZfhsxuvszSdM6QgOrbtQb9wL/dUdcmtQg9eayy4Y+aWbjN
LCmeA2nq21oWlr0qVdR8cZJe3xqtYd2LHgA1nVPxTCpkV2fVFOovMG/tAaqyVUM0jIS+HVzJk+JA
BuQHUaJdh1UaPdhZnsvNEIwgKgPvMZgV703iYD2EfLQZyOQB40Tx7BmglWlM7tc6o3B21OJ9AHHA
AEJ9xdX+XKtJFjvDOnHScbhMc919LzK6JxRtPKyNQ1C370ZVzGsDhYwEVjFGl2d5a7Rlv2KUMxi2
vWsnnxNYzQ9BQzzd9PkAZl5OLutEVZ77XL/6SscNm78FNQyBvx+aoiTNg4y2UD3oU67dWNfnEtuA
ArIZgz/DMGHdrjDXTtfs7uaL1hmFWVznc7tTg+QjhQluZ0Cl5LVjszzrUsatghgM5/X9u8jmrx2s
iLcJ9kcbyGpJt26r0Dy9/kwfRdW6xPeRuDEnB4NnvUn8Xm3GOAx3Q9uxgLHTC3ARyGlnoS4WRedW
pyjjVTcOm7zVQYjbqW8B5PQB0g6rvgjM7NS3XtdgclXmtr5rsNWTMc02jadGgcHdKnIMfqEqUss8
G63ep6SPS6NKjl3Xp8Z+MiHWblqGYaPbpqmQOEzwYkCkLsF35sKew+kLqhjjdzVhNoonUjen1+Nk
2OPnjtef7LuqUvvOTqoRq8EcNDZQxro2c0BxoQTvubtvnChZqILJKsIGZhc6xbpNWn020vjYNUHm
nERQD2uUTg8Ruth4oNb63iuHep00+GJ5WEmfXJF76w5B5Ed0ElqUYCcPZrK2rgwv6W9HmNkxoLAS
T72bhy7rqxvxtw9Tfa4wij+4QR2XMNTsuliZ9XwK5BB/bzvCplem/rFKE++ESEK4MJ3d6cKqxpIP
rpeyAEEyzOebuf8eQqobN50B2L5hcYdHN+p1taGT1YWQcvzowam6vtpYhvupT5BzSmX7XFl+dkLJ
RbiHdnQI2TRnWXTSVCypKRfd98Ti/6yIy/qWY461bOMfQsJuRJzSCzdm6oCTBepcD2j7D4B1sEjE
Siilb2fo4w86IbdoXLoU9I8BSlQ+Pus6iB8y4REwazu/xwEwY3x4ZmOFk3DOIrNL9ymjwGdBsxir
hCGQHsdofe8JOixpVm06HiPeWU4ZCCw6ZjP8jNKC9VRKw2AiPHGH4Mwp5eyMa6vp9M6R1kJ5YgT0
6xwr4aGUA404bKKL0WjiaxzhkrM4CO99PGceil4+T6Veon9qPXRlCDQ68J50mBHnRWOlx7Bu7KfB
iIZxXSSjedmEo39n41fob1I1ngHgGHCIxtZasy99HLdqGYDn29WVHpBf282u/VAmmPXWukPTAUAL
MxOKVkw7ChoLq9KJqlPlG+7XwnL4+YYTS34COrejr2EwpnIFahDVuznA/XFlx/kAwNrlxkVZpAOv
rowA+3oRP04+GtepWwUYkDnmJuOR9r7VIBg02VH3BW41uUjTi+DCWWD/3FJ81jYM5RY6mkuwcItY
nmSArg8cpeCE1QrHQlkDmBqF1303iyy8wJ+I8IabIIumxR/1tosxVYq1sSylIa6STZzU1gllUWJp
69nE9Czkz1FMOu29nmYCLTjHWRdFSBzE2ph78gM4mWnj8jeSvGIJaoeyyisg+25iOyfeS4VmfaKI
g1RkHaPgzG5fhE0B6RpyR7GAlQQtx4fThv8Qe0mgOr9/7XnUjCPtnWh2n+eJUe71awj0k8Wf06dh
w9IHfEyu+7FCHHxoRvdiHAZz7xcCWED2Rve9wkqvWVmOZEXYDKM8Qz3U11jVEadLdNJAQtu6SOhJ
wao4phMlyv7P27IqqJX7FpMy7xgZBseXT6/1vC1AqBWmZtc9Bq73ZQA0b81FNR3t0UaDYTVMpasv
QRltrJVkWH8Z7bZJrmyhuOu0XKCOUc1csoKf5t+6bVN0nBZe79blqkgQ/CtWY2BiI7qOtesdh7zL
WnTIxXQXGbX44iUWgXWSRnYxNlKneHEMWceRYcX3oz8zOFSbhXfhzkjwERd9666oDfPYDInx0ssW
P51hpKfAPZPlpIYfPuAbx7IICslJ3qLgg1rsArvECxK1k77L0Gus0+WNMiGLgZuYONaHJhAcmJJQ
dRctXzTLHD7TUC4NPkDOk2G1VA29PZuAnYIeSLotAqbeFlYFEiy8J1LLO89JjeFOYU4D9zAdkzgJ
bosctVGOqiacnYajsZ3S3YSzXmx9ygKyZSD1sRcrZgP0LcZRAi9vN8rXUVGmm35E5mH0JntfGkxg
rHw7MXFSk8nJKdFvTY1k2vKfdqNdwQB+NjeXfP72Fne/5CxXifGojTA94lEarRQ8F6bxgvIQgwGt
Ju0bOybQBc/RepsKERjEzMJzkP5o3ZbODQ6d6cZhVHDH6CnjNtB6VzSi2rNaYfMR94V1W7mEmBVp
iFzRWgMgzclIeq/MX4zUFbtA1dEhnOsyXfUteCs7cIQNUr1UElijAOjQ7njGuiYxGFrzKuwb80qU
k9oovFm9bioPaEa2W3Lj6E5DY9llHKKbrE3GrXZdJm5691LT8b3ha3MuV7o4cvJh2l3mxso3YFYH
pbdlCOByQLtpBbI7XZlTE39qmDf6ImvbOdWwl+o1bgkkkJqOVFhgWaSundK6JfPD2NPAGlh4kYBm
qtBHYz4pzBCeqvzRjYKDkc0/ROvxQTDSjvMdPLUx2ZToUS2Cz4Zq1gYncIdtIB60xCOTCMF5RTTs
s/p8aG3jzHOmtrns8oJFWiZEm9STrMiZrjpjdsj3dNdTPmYQvUm7P+DuvOe1MCIBQQ1gAcnFdxKn
s6KnwokHhUa8Jv1Km/ZKLonv78u1d9UPA6fAXQvUylw6hduv5SG+lf2Q1X1zKKrF0nYAlLtvO2kU
KxxksIN3l9LlNRz+/rrvSn+uC9oPS4TK9L0wLSV54WQ17C6c1T3QZrhJZYeR9m70E+JXXVbTLQwJ
YnGrliz391d/P1QEZQfXH48Nzk28JXxN0HyL0fLQshR4Hq3mQNr3wRJ1M78j2vforSIg2EjKkiXz
ZoiM4P56C/9F7D5C7FDyZJH9e8TuMv2Geuhz9Qti9+cv/QuxC+w/EFuhS8K4NXouqMH+f2GHEOzN
BMHFgUAgEPMLYhf8gbomc2seSkEgIctH/wuxs/7AHpxx6/+FAP/BFPdbBAQuGhZaLnJpTGcwS/52
T7Xa0H1bdNZ51biKgKHiMtUHKaD2RIlZIWoGmIB5ZJZbxkiTGiREN8hhyVUXAiLg0V7Z1obaa2lo
isybEfdHtN7NzmMbdjZOmtWSWFUdejc/vemPAUDmbrhhrLl8E/wGyYw30SDoEGNALEueE3YBHRKY
/4LG6sWkfPM0UnQVf+6Cf6uLSCvtV/iFS+IzsHTZYOJ6fM0lEP6ETxlp4TTGUMfnnhde1L2PhS5T
3Et25Lpxa66WavpAzdF8CclDW70eXOUzUeHRKtiJGNNRxChSQtescEdgiCyC+WQvcElQEUC3dUUK
hWizdV/YuMns3ahim3eLawMsLJINK4/ISlrZlvNa4EiU7+Kx4l0bHhVLAR6K4TGAQV81S5raBlwq
hEAUb6UfLTSB1wiCHzg8Io8vQju874Zhh47adDktsKW0HBbB6NAskw7NywlFWywj+sYij4Z5tPbj
dIq36HaN8fYV6DHJsnFkSWL73rIMUqH0NSx1Mmu/cFICFXgjt6HtNNBbFK7AItRI9uTVdptc6aQk
pr0WTrQpE/1JtotHKjQZ27q3s8TqkAqCQ3xCA4NMw/Mnr3m0nYEiu5cd6y/uFkSD8QR1O8vKvsdJ
xtafm8DSIIZ2v6SXHUYqqwmiRX0mm2BJubHpmbHlNLh00SzVYjPk3B0G9SSi+hX+o6rLkutIWeTI
NbbcCdQih+fH/0Y8ZzRdHoYJlsK/8IvRggLRpt5NAi1sXptdy0tKJ5ev4LmQ0x+TkWblwZ3Nstzy
HjkqROrwWlKjoPDVom/nu4kcB27IYmF0jqRZkRzn5ZP4S1UZMnjC96MWOA9bVD42adEbPse7Gi8T
Jj9vjMBMNHg0mxdk0Ao2bZtaaKfLiU1YhAtkLZEK9je1soutG/nxphCtxTD+qKd7r7f7E/0i2BRl
hjv2iln1+jnOenE5TbH3YCjfOo2qKa6xPI+fbUb9D1A93WCd2pX/XCFE8rlxzEzvrJklS1Wpr9Ed
AKVKsqULXxbYpR9t7ZEeY4AYPhiomvY3djqDiwnls2yU9Hm9Y1p68srsNTBXJ2KjQtNtaB0Ly2TO
tZnBVlak/Q2OJd8udWjrvUzZNHD2NW6ZvSCaCXpUmpCSvEXOoI5ZI53NvDYAUGjdT/by5YvcaBk+
jEa+bT7OIJ2zz8Aqb4bN5WeYqu9zpseiHT2Gpnt8hfDov7MRjNnnBad2Y3v7nDT7XIBMNuRXHQwd
lcEyzCJbX0M3bg+oEkz6wqkGXr2P4kW5hdaWzai/d5D5/gTB/NChHhgwdD+vktyW9/k8G8aDMfhz
e9Hb0pDXkw65E4ZsCL9zCfHjU+qaZX4bqUwedGmgMBMp0IZZLW3feVrweZoEvEttjiSDYbjMpMIa
l4eoCEhayLbZPU3rU4u9LuScsVG9qxeQmKR12RS9dPlT9LjAKZVb2/fpYFjOOrCCxHvURTDYV1kU
EiiC2Mrrb68dmMQLKHfRfOOaRh5nGnP7WGZPgBdj3Kxwee+/O1HQ558lEcJKQGJnIa9IniovoBtp
ROHWL2KQZCay+JNMltOxa32+eV9Imjv97OjPwRC1+Q/hV7YNa2wipd+WprLtK8BbNu7KHjC+Posq
OyhtDBFIqM4S24HVI6yFkWugQ/yU6hlB4jQOThVyYY9CDRHES+vOV7EGcinr4dNUT8Y277tkw8JY
6sg4OXOKMNpApU0RygEnoX62JrFJ/FIc4Gp5i/5vxiAZxFfIITu0d7wqgzk8RRVBpj5raB49dIy9
rp3SfDIgZ636CqunfKqYf0xGHRwwnI6/Fl3k/9AxRpOVJasrDFYvhlG20zYvpL7BsjB+Eo6qtiWH
1IZGrXMLTb56skh+d3aFvA9OGGBYZu/La2DkHKH5fJnyxcn7Mm3i4pOddf4qNLt+Nxs9pB2lEVaW
8YxR+NhcARCXFwJO0nYY/YKBZhuhh3BI7pRbXI++qbO9bLE/bidcak06xXuV1uld3HnFJ1Tru3gn
+6q6wJcDxmbezsfCCPMdPaZ0pbAA6uDxwLdKlVPfc+g0j5Uom2STzV21C1Kz/kyPYnm1uNQycS6G
au35A3oTnnZWMdwpTNr97iWVvtwUg+sebDDE3VjY9gkYxXc3icm060pPpAObTtoKCmVZ74OinRZe
ulOfLVb2u1hYN1lUN3sTaaQNrrvNY5ZL+GLaVh4YfmSp7VT6w6nt3egubBjPNrqZuozZ7TUeWnQ+
psnzTkbStyh/iOmACux0NhpWiKJjPm6nTuIgz4Dluh0mYOmq8+5VqubvJpjTeRiEaABUMvzI9PVN
gUR+gpw//35l5WDD8KYn2talE2RFEx1130CAqhYi5uhwCLkGJE56LPV5tLSCfp+IvSn/Xq+6SN1h
2oENLG20X7MiZp8TPxlBDtqCKJoi2o7oVW+TY/z+Om+6y6/XocSkUUe2t8wp/XodldTe0IVxdHRB
C4mpJiVPXWkAXB0RMP75xaj5LF4nLVDGbX69mMUeNmKSwGNQAGbVdYICwDLRY6TImP3+Ukui+hNh
hueC1YTOGrm4iUjk265nG4d+Y+jFd9qjiV1R4+8FSrBr2Kv1eYfc0OYfX8+iDrFYJuYyKf9mDMUK
arZtUYrjK8T95xFU4TCbrkW18KC7FDfND17nmxJ6eUYIBsv8PzJyzrtkfSpjtw9l7x4lXRQFqmKS
/BBQOYErDQ8SIh+/tTZKxV+bsFD1P16kUPcF7xl9DET338qB1JXbmrrIgQ6HdPHwRFhKW2jT/f7V
vt8KXAWMLcQlB221t8S4IrLHKko77xj3/8Peme3GjWzp+lX6BVhgkMEJODjAIXNSpiRLsmVbviHk
iWRwZnB++vNR3tW7bFfbvbvRd31TKMOymEkGI9b61z/AQFyyCohmw4L/9avQUMLy2JRSPzGs3N62
Wsfgu7xopVwcDyKCef4LywTNPt5/Pt0O7eYPyyRv0XM0GebDVsykBBtQFsW4TExREGHBemjmcf1N
S/fz/sWezh7G15L4nv740lXZGC9T4cqzgcT8vRj8BEHFSCkyYBu+r/wFXAmNLUvk1zf0550FhAWR
G9gSaSg/vREM4XAAwyzvnA+83XG9uVBtMNmqwHB/fam/+YosDsSI1OA44/64WXokyHKp0jrPXQq9
oAS3WrchVCE3yurWwc3bqvn1Rf/u+7m8gkhRAbEgrX6/mY1mVtlp4IozfkWwNDffxsL0MTF8GZX9
+loveNT329lmBoe9sfQCbyMdfX+xehNKmOwn6Ct04IdKlA6ye88sHppx7W5rpvzQnQmUvgNip6ug
1tK3YzvO8QHaoKS5qBmQJBZekqlmsOKvFeMMP3eb32UW/bzxBohdcQ5nR0Kn+6O9eYWdQLYYgLLY
anGhDEfGJzUbnJfETbHUVEBZ/5u78/MOgSyYt2ojD6JM/VHIlhTgJTFn3NnwDWrd2bfpH8hl7j/7
neDI3OayrHfF/LQdivZpHDfihZ0F80OrLWZAbTIwN6dKyo79IhiZ/PoD/t092bTOG9DKs3thHv4F
4jBbna6jz1v/wgZRpqM+iAR5DZGDVRZOrfk7GOentbmRi3gbNv8p8JUfL9hmeiv6l/U8ylg+a1PB
I3ixDuVkpxv/9bf7u4ttyDHUVPhpP61N9FcBKTnBcp5JQrlTVR5cm9qny3HMhi7p1xf76VHzzUCO
pTDxfWY7++GtY3ogGh2byxncn8YyyXpWFi8iXeKvL/RjVB7idbbLrXhAgcyR/mNlhINWNrtMjqgg
OoB+kx5uiAxf94RpkEmgL43aBm0ykYjTsCYltb7xbOawxXYM1i2erFkOTmBMNEsoBFbYMR4jPdNw
gbJAveyDSeQk7Xmb0xxP8M3v+qoOGM79+pv8/Hy2QDYYjpxr8C1+LIUyHEQar9T6bOE9spugeV9K
dDbHf51rxj1z8OhyJVQqIL2f+HxYgFj9OKfducMA4Mq3FN+fHKNgT9rhZq40/xY//KEGkhxriJs3
B2ofmttPT6laS1u0nSPPLrlgX1zXGs+djIO3L4CI65HTvmvXwnms59n6zQFg/bhE8F/aolhdmytv
NHXH/n5XlgWqJMRx6oz1X16uO1P5LvE7CxHxthURpeB/dEWey91YoxC5DTbuTcXcLsM/bUF+ZVlq
eTBfJplrvuE1LcHQNBZDx/9j8YRPZ+lqdRz4/XdevxgVv2nKcBJjoIW2JPft+t6B4/IWp3WOO4PD
4Lj0nWjOY7c0OrRciFrONAON6RjFxyUHOEJ01Y7J5hiObuTGMbeJs8l88H4Cbbjt3N44zjJz74jz
NNZj7VUoQsa+WplBtpZ5DSxtVnBbnCEIU9k1130uPYE+lVSkXY0pPg30mp0nH5dGORbOUISDSNuA
uXlLGDvYtzlO9bO9qs0HoSBhdmXGKwrxeer8HFDcULwvwdxsYOiS5OndiEVpwhy+RYAKDWwzee+Y
W52+8cyqduVv19b7R/E55jHIS1BsdU3b8K6lFYPkr6Dl2QSdIdnE6Es3Bzn8DmN+aOa1TBkq1kV9
nSft2N9rFHvlDg3gNoYSZZM/1CsatF039KJl4gqXKjcxB0hct84fUA7pzzPClRWEVznrFxtbJXnT
tQKIzpsKHvNsZvxDvjqEtomP+7rBigBxhaXk9cjdHEE0BrC5LO/z+eA2C5cHBwG5wnsFINwvF2iw
KI75jQPaVWSck11dtbMajNd4OXLpNt8G/YGJ1qcN08KGcVlNo9M/CAbRepezXNI7+tW6i8TiTcw+
GQNfjWOnvXw39HCg1qaCqeBabOHOmrCCIEptVAYPS9ZrOcZiukpng7lnPws0cN+Iez6xx+txLuhh
QwQVoIxIdubuzTdKg585LDDyAFzr1shgt36rA8DsWX1r4gI1pC68+bNwPXu5xAAhPuaOSz1/Dfo1
vnvh7n2D4Jxi4MPY6SzeSGU5z1mcpvFeDxrq2bfXyt10tub2zkwevJTn6oVzAWdfvBGzgKAE2gs2
b8HHQ63uOqyi1nfpzNLC4b5aesPMbaWHj9gJ4IH0Yrf9bTRDivtz7NhbIZFICna/9pCGC7UhsR3w
fNiQT3eahQkC/3L8ee4AyJiCXXnXjsc8IszNbMZ/F42YviAO5DUtG4NJQ7FIbqyMR2kfVIDd6b2u
Wj6IMMFODk1hYVW3inb+MMyebYwAPU6eP/g15j03zlyIN65SlYyGLs6WL/DDWbI4PFjyfhEM0nfp
Qm1MMLuYvJLzmDFAWocpcAVrRTLNQcste9t7R2GewxzAOLZGdlFkY2OoMI5RWkVs4bi2Fp0GrV8K
aOEHELTVB5JAonouTXMGagMh7zeS1zrgvfbtxP/fOelv5qQcLJs7yH88J32X6U9gkdl3g9J//Ks/
B6XuH3jf4+pIMPTG6cc0508H/MD6g8E/HFS6QiAuhqj/lDZ4f5g+TmU+IM2mwrH5GH8OSpm8ImhA
pOdSVZJVKP8VF57v6+ItGZDMMBvKNfKpFzfu789PS5hpPjipe3l5hV8I8WRzdad1WXiVXmZRf7lB
vx1vfrsgYBduRBzZuBNt1eVfCnHOS6YMTfmSCuPvxEi9vwaMB12INqcE5vpv0nm+L73+cT2JMQmi
JsJRfqzDA0a3GqdYefHq1H2m9YHzRujzG72Ngn/91b4vhF4uxaPmWQNgENLzI4u9owQlGl7IS17C
fc48BhlOvzI3cK0EYGFFzeDlionj7ykkf/MtWUkOq8HHBP0n0Rb167iYRicvmhPtqvIbNjDDqWDO
j8lvuw2xCUH/2Qq/fFFWIOkcRJ1jxv6jg85cF7r0cJm4TDVWkiGecBygkzJpNcbeA7OsbNWk53JG
UB8tBK3o95DG2fHmAj6jaVXBb9CHn78+E49NmINrlUvluz2ZvywqJdJ4KJJYXr4xxjFUzo4UVfzn
v3YtKms8s1jCLJwfcIBE2dAQl0VebA2JdqC3/+zhK/3wQr7/9YL6vtPa7rNr0kAylyfgyMcU9vuv
hbc1LKt6kJcxTr9qC6L8YOEj8OuL/N29YxPCpJGLsUv98EKaYAJebxXysuZ4iih/pHH3N+M/seYc
rL++mNjuzvdLB96H5QmqdkS9P8mb/NgW48rQ7aKsbfJrj1xTxAaVBecbYgUEGc9yw4tfoAFUMljX
jLjZ/OZj/LyC8c1g2zO3VxX10w8LJraEFcduLi+z31tnmyxr1Ldx4F83hmaFkjGLfwSDSzdcVhxF
dy8vr9NAgf5PgCd/9wSkJG8g2J406Pz3jzkv0H+UecPLu5mJ4FKP3ntrEWWDJcavv/jfXYpuCbEd
zZrNyP37S4GmdnXntfYlYyj+8G2GahRb1ImPV+ZvUOPvzxZsB6CVgApt0hQu99PybdK+LqBEG+eY
hgWDdQx5niryeZ7WCf7vWC2/HaWI77fg7ZL4I3jQfUiV4AH/2Gg3OSRuF4nh2dzAXelXdL8QQkgE
mWg0Mk39DlljhY3iK8a/m/aknBlHeMZWevuZ257WLd/lZQdBGEADt6yM88MYCQbsBFH/7iY5L4Se
f74S4MIuswg8+jZt2Eum1vfPhMQTRTqsLcGizPJgrul6qDPXOCQkvA60aiXJrtCwVVczz1VE6e4F
v+y+gyBY7hfmYjqMsXDNothhFr3Cff08WzlLN8C9jfYBulK6MzslRqbFE8WzSPBValMfas2GmwJN
9Z9f0AIPHkG30zR/V4Sct0/96GGxmUj73CluIOIDtdwlWQHAx1gjeEtvBFUIcVMrCLd3+NXoLQhO
LgNUZFHRZTHTzSGz3WNRtVxjG/y4Ol3u2pbkelpahDnhkEHC0WnNCvmmSMCIYj1ipBe45xdiiO6T
zcSiE7QpL2K9XAEgEndhNedSZMuDgBVzZxD/BE8A0mD2QSyYeYSM2N08h189xW9fRnhVn7vPeWax
2l86mEUE+rPGEoUTGjzyuVxy61Ozxhb6f699oA0vmVh5beRliRxD9t/RCafA4UAVixBwclpe0tn3
r6EkG5E9S+5ojAJqkRY0M9vWn6FMY0RVQ/rpV4v7A+fBe9A6Wd9aI0KOJtg0SC+pQ2Lu9Occj2xG
AZhZ7Vcdb9SETYo0NAs/hVkQfJkX2lmpaKleyEtygJPz7UStOKkPDfNqeusy7dQpQV4En9bzWNky
deUSQuhcvXO6FSaG8v6hdjKVRTddL1iAFqax8VaqApA2a1k1OXFMz567OTMtSuG+M9b+gimJGUOg
b7b9EgZNiwBLjkC41mzxYZB35+X+hZDv1invX20msIZecNeU6DUepVPSt8U1ngc7b5EbUJzHtI6i
wk4XjNrAl8mM+bX+pkKbDRuxgNg4X33v0Z0vL71uXzFNjRo7WW8wB1qTSGQ092MN7R9Tr8AKCSNk
EE3zSZCivVqnFYzC21n0vB+qcawwrcqWm6Idix1WIxh10GUJ/yAysztnRU3KUrFQ2+gCGgFh8vWw
M3XsvsHmPiO4w/WBZDxHLbcMB81LKVOiEMo8CKLM0XY0O4aMlmpd3uS4y+6HOm2ac24SYVaxJlN0
T7q67xuNkkHFQ/mlpu376kvAFaZvwy12+DAEllkR2zTk7EwRZB7s0WHDchM2eoFb5J2GSbS4n8hU
EjuY+dV1rRFyHRh8eRMWTU22Ey88hnqobwM1CiI+Vp1+SGwDPj10Y5hxEABaaAEXsfRee/Shezyh
5cC/FvXSBzKp6rMtywTiwSTXD1XR5nsYiytI6shj9GOH/Il8qj6oBm+1XTVuMIfZecetGNUhTnLa
2m3OR/uWGjAcKV4OpW+RjJLi2F6R3vYw5Nq4qvK2uVIgvIfFGZYvcVJP+9TIjPsFJPZ9lo8Swwha
3KaCo6LQYIVe3j17veT9gGm1i60yjYYRm7wSQorqfOOWDAyT7d+O6zrMO5tAjI3sjMNb3gYwvkM4
YxCqtyffTNdUuv4JQxRoL4zqplC+kGHkxovBJi298jeuTLGxZlBcGHtrY9I0udsis6v0Ydjs5ZkL
fSo8Xb8PCkSkWSDmgzZiezcUfI4g7st7TiWIOqBY6bUr2ylsEpMniseJuoY4Vt2Z/dDcIaJkURug
uwQWb9NIw1K8Enqjau1ryAfqQlYJBbZlQ2/d1G39Z/xl2JDqdaOBgZFZUGRG5EDQS5K9P+Apg2Vb
OpPKUTMWC0svBquyHKN+ioWc74q5xdhugTzR64Dz2B8cBHSFhTPfN3zJFHOjjxhXswW9SHZexI/G
TB+F4JASzh1XgYOT5NUnMhxrtplA05Mj8uapQUTJR/PAXlGuVMWTVbcJ9RyqFLgwGFLxzqe6KT84
OAI1X5dmlAg/vT7eF16v95WS0xdEN20S4UbtvAvcOLjq0kCfCryWUibsSTZs8GX6UY/9s2oce+/I
LEmieGH7eF+sBuhctjZEmPlW6t+OHUIBt8jyPdaf7UkZ7nogWqJ5XAPiasIAp53H0enKBzdpvlrF
+n5Gs/wq7wm5YV/dxtFBN+zl0FifGYQnn9csm14ng8eT441X+xbOZRDKxJvg/TF6WJhEaO/sOhk+
5PNUNNgUIdJbonzAD+7UB7N5kW293EAatB/cdc6MsCvzQYQuT0FFFDtQCqtxrvaz6IubuevkqzVb
i1ctRI6HMsP4qauF/oQzZrGvYZJ9JApoZMjbrBYmT1aGBNonvT1PuzSchnUK8OYr2C6C2Nmp0pfn
ZRo/4sI3vZ76JL8XKKpuuixxPuSTmydRh3KZs7ISMFcXO7kNsOa/6SAxno1gInQoHRP9bGVTg/m5
zSQ7c4YLUgoD3kOP1elRsOUdDIrZcQex0QL2hqE5H9Kist+4eYPZa2WDxWZpfG0uw3rfp2YdBmMy
PQ1F3w57U2uZnYG2Zifya8Y2oR9Pfn7rwgFsjgEWySe6XONaoYV6JPLNCiIjH0qSCAzPzE8Di+d2
4oT/KsZW3wxNg00OB+GlUrosdg0cYh3WgvYCgLo9kgIioBRSWRhRMnrjfQKlFyGsihFhaba8p3zu
iaRYCud6ziy2UdskDihqm7Ga8JLrINwVVW3d9N5CSO8StMLf+4Un2RDF9AW7wiE+BGDoh6TBGEzK
1trbhbue9OBlD6Cf7eMgFv3WB5LcQ/vLoxXia5hD2MZJLk0xk1qVt7ObycuIyF7Tz2bZcw71JkFA
sTFmxU5yq+7GlT6lKhh1RU4dZ68s05sfzW4ybpystzEutFv74Bt254UV+t1DyyRhimrQY30cWLtf
4yLduMZ2/wlmtfd5cns3O5gNNKVI48oO5awuvC6MmX18JeC0zXYdpNDh5PXNVyedkzvQe9Jv1kz3
Z3uaATzrump36Zy1SyiZwKGLrLpXRjGpvWW6cb8LEmr2BGIp5Lu0JjnKGWTvE+CFHNmQHlaRuHMN
sLRX9cr0gKlJD6iKV1VQFPjzW7Nxnxo2T60AQJLkFU64pqFybedYfutg/xcL/Q0WauEHRrf4H2Oh
N1lVfdF1//y9aOTlX/2JhQZ/cOZuvQ4IpmCg+xcs1Ptj8xancAIfACzd9CR/2rwEfwCCUjZKKjow
J4+m708s1P7v2LxgObGNC//Si22Zg8TNevC5+IDEVfzQituYGpW9rMxLZRp12g6RkK7B3lXFp6zn
JNzn0u7rcLHHpjtQmQp77za9/WWeOf3Dcs0qOPeLvpnxnAsQ/9m4Dc5rIeVbETBp3rEZfUx8K3ks
58GLssR13o1S9jetmfR3bM9GfMhq5SSoUwzvJpn4S5Rtc9AcieXKT12vqouHOwsOoc590fX2RwOl
HXF8Gq0/ZDOrvx5VIKtHOyc65Fqv7WpGQ+FOAy53pT18Vi9CFkvP6ARqMwwUtoOLnsgRJzfJ7kwb
K157eJqUM8G7H8bSuMntzNnmoqXXHHKe7WvitUviHCwsW4l4jrNHgcgyTNACrFGXKaim0qW5IeC8
fU0Kl3WlvT6lO1CfCzgKe/JKskibbabCEYrzESTozZLb+Z2rUHOc+BH7ZsFxs9z1s52d+spGQdmB
Ju17YTzPuZxDTAzK6YrJGUOzKrD3LTQo/Cb9dNxB2myd/Qos9yDMwrkZA0on0Q+euBqCgIatX4P4
7Vr63uvGc+I3XY+hCbYcPVl5CleE4oLGmlrGw6nj/Th16X5zyIlyHNK4B82ImHquzm5QF5e+YROs
SPnItilvjE5mWaZLP/SJHxlJQ0BO5q4PbUWsg3mMaWJPuXDZrjuYc1Y/kdA9rdUOIt2YkrRDOKS/
xPEJabD1vlntpQxXbaxvAgoPiRyOTf8kt0C9t+QoDtVjgrONZ+4H5o2zsZ/6IkBvDU+c0vsqTWhS
w1IVTiaeE73SFuRYxoeOUwB4aBlZbSNvV2wg97MZ44OMre0VPN4HP43dfYD0hcK+nhTdDNYQsm4x
mnCDHuF4r31iSQw7C7VjTftijceIjCbcHwzvTT47CK2tq2TobpzFV+FKIeRl9a1sV6pDJz8CdMRn
L68OFVP6R8NI72fs/8KOyxySdSb4b1yehDmtB+jU8SEel9cwi/UVDURKxF+rrtvSMK8aR+ZkqLTW
OSCCO8wZ7e+1gSspcuzsLKHVHXAmyC7IaNcrs+XVtNzCegwW60PV+zJqReKFKu1x9ejVeKgrr+/P
+D+pKybUH4HIinOXyeTSwtLerWtp7rtmOSIliLRsCMJciQxDbLHLsMWIktYIDLwmVRolafrFWdv3
OEorJGL0hG5r4isku9yPTOlPSHmX5LpyqMehozbHVq2v8dTQoagzEUK5jiMJUnPHp1cX5SwGpyyk
5yvEbsOXZjO59VObm8PLdqLswICbYWGVrP2pblucP53XrV085H52vYqYGf1gRspa32Ruf6xNHZw9
IjbJEbyCtGHtfJNASsXdT9w08kf5qFuawGW+UZYxhwH2EoR+FCTWxAgLQNffuli7Ak2WeifK4ksh
zS60qsnFkzwdXmdGdeO3AneF3tVhi8RmXjL/RjYYBitGASGzLBFaPpNRc8AgfIt4jLxgnFhbjRZ0
wnSjzIB1ZKTBcPK74tNK6nEI4SE4u2yX56FDPTDHtiINqVcnHN7SHW+FuE/S9n5Uem/4fKm1rm5n
XyrMCNjN8iH2wLOVNi5NY8mHzGrdM51UGvHAGO/OTfDktel709CMdq35KwppccL+CLoGEEjIAGSJ
HEQcZzz37L1mW7/v7QnF/OoGV7nyHmK3u0cSZB7YJvxLrYzJi3Tu9u/YV4hNHL0Y9yS7x9LDGsao
7fP+aPKgDmbdDrD7nfTBnueAqtpE6WX0O6nKJw0MFCFPwLK2PFQtydCzarxwrfSDdit2F0w4SZdQ
B2XnNh+vls+pzG5zO+V0aGPSyERwzFT/pqhy92ARkPZ6yqebxmi7iE5CPSLxe3QwOwkLY3zWa/Ae
C4MrayB1rRFDcyiLYg4xmTzoqbuqXXUkfYqoPNXKW0sk7XHySYt0FmfvdKs+mb31pom9nAWcw+ou
Sb68OO1k3qbCfhiC5rrQ6Vs3t9aQnmpvElIastPu8Rz/IIMJGQqxmvm2lzaGf+dr+6gxQnqYeXR4
1I6E5bCN+h/yOBHvC8d3d4To8KoZZPZZ3niDr+ue0OczTKH+4Iytdelc5Yft2GRIiII6jfKl8I8U
hOtVWvenvlHnMYvzI2FnhMcFRoNswzhwmBXRGge4neLSA0VGDvKTNHhedM4k1S6rKe/TUhqwgrr2
phiYZNE81ftGOenHhrYimqyBvqDlTJiKRyHHUxXXN8G4crCqAJ/zrn89wgnFLLL8RE93CvzlvfLy
Yj/yfRBR1XkkHS+7jAB9glHsQaaxb0WJ46y3syML8FtcnnYDjJSLkznJYTHsJdRDYj/F9dDg9CPy
KjQQqjT4UbEzjaVd3ZFIiaFs3aVu1HOuNdlEjmNNgBHpWs2hGprh2kqqGMWbBZFjMLPN/+cxNabt
eJ6SXe0GWPQ4txMxJDSjRfXKTJpxxhqlkNi+LqsaHipl+FeBztfzPNqPcjabj0Y3GskpLtGJHRxv
sjEYKMTUhVLWy4iivrD2Yx98Ko3xTqT0M72c+gftVHfkwxqQaYz7zbrmFUkj73Rnd4dhdutzu7rv
fC2LN3NGwqaBEBAS57iz6N4+sL0SR4nZ77NaRbenc+mu7Nmw9qoe06NbuFno+w35zLR55AuMT0GS
gDGYvnGToNx8i0M/sNmo/a/u4CS7AUlT6KR28VyThPram2g+88F/snNyr0q/9N563prtjNg1Ixzq
1ZsqqUyAMoikgVdgtGyTWzATxT4deGAqtGc7P7RogXiv+XgJbI59qT7j+vKRya3HLKYa39l63Juo
km7x9HfwbebI9lQjsPvNOplCEOpk2JhdccGrtz6pYZDUCFVyI6ziBIaaR4bjNXvI3vUDQrEWnMhP
h3ujtf3T6rntO2MNTkQZz29GTP0PIsgC4nLxBLuusN8j3usTu3NB2IQb7OCzDI+ZEhe3soNjE2BY
7iB43ePfzgEB0WgHVDVGqWNBRTNqZaE6A2moLae9VkJjHdLr5bqUU3CaajHvvLT9VCSliAaGwOKO
Vly8ZoPUiGcHu/BDt5/S4iirBI1ZKXMOL21UTy2jk0viLs6hoBZ8u1mS43niF/7myrzYr4mWFh8h
l7kfZValYbv2ADBxijE5FOI9HMD8YJEHgO4TS3FZjmdvWI0wG7Bktq1X5HhJm/e2onM/p6DFJZUH
jvjZmKRRGQs4mpdumLxDzhj9dYBlRiduKLSishrfdsF6hUfyZyj97lGL9iPzvTYs0Q/shzjZxHo1
rgazE4QclEee3NlREuwTZs+uqGtcxeTwYewlVu5rQ+5uA1zoFDi1d2BXwBj1KZUV5i/xluPni+Jk
I7wKAfaxsTanfdzZtypVNrJJtzsWjetfsLhjgNvDv8+9ANlteijGtnsAe5VHU3wEi6RoQh+2V2X8
CAsPC5rW2sWGtIljaJqddkhvHFWMmGWp9l5bnNaKtVeSMRAiNBBRzZQMi5Jxh96yZUvJnBBB+Rjq
Fl/BNU8/TEGPHVAbHEyf21wGzSPuv/UecgZKyay8TC7280r4iIpnykO0vrLAa7DhXCzqq7qWDwFi
u6Ob2J+KanhEZehg1wUuVNKrWL2zHGZ04VFHxnQjcQezG6e7MTrCX7vVsN4iQtBYnJXl4wz8FMHt
5LhbDAlZn1hluwa4SBGYhJaqYRqW6yPpFShE0a1GGUDJ57wTOzF7Kyb9rHRsasLFlGXozn786Ini
Gt98edvJLdG7rb5SAANrpnov1IrxmJFbPNIR6bdOD2sxlI+dVNmuAEI+ENcS7KWk4LFaH2TIUMVN
nrDBLFNeHhgRtLeuH380dZfsgnzG4HnK5/t2QRoeaFdES+FR+QhcuM1G3VbzMtxaZh2VdctoQHcb
h8xcbrErORvCNzGWr+3IG0cESYE3XTMx/VzTcxTCeLL89TlpXPym9HBNq7twM3KUhutV7OfjHpXu
sUi/Gn47hMLV5rXQqjm1eXfXZvalmlO2yLT1Qdsz89A0tLiIi+2j3Y9H0s8F7D11YfDMIapMMjv8
RweLq9DO1ufZGz7FQ/KxrnPWT23fD/2NV8eP9biSDj5XyQfDsEacBYqrPltxIbK96zXw3/sNqQdB
UB9zDsjQSvzmNo4t3BorU1xL2dyriQrN0MqM+gHgK8z9xCSsoJ4o0Yy7wW1HP8zLeeVYUDFfl9Og
RYrVpEC/vr7qWMEf4Kh8sXMmnHY8LWFqY9YZTpLsEiLSy6eiVmW9zzJR3nJsYQ0213ZBkcckfUfc
e3U/bQjxaMxM4pSbHxX2RV3UWJ2ZRnXeN0/WBK44Qwal0Wnax4lEYYif6XhFZZ0T1JNWRxlUONst
a3Ih38U9dNXwZulWHCbq4BUehuquygzxFSB5uKxpxvDN9rG+LJb8TGzlcnAm2b2RFQ722Kg808er
m7ySNPmJie9nMkbwLJJrGwZjNODocQOFVhJWPs9HG7uxnRrpmEZPGocelvcOBJgioEIDW9ly8wyj
sdpcv8Hzkh34hsEYy3yVYOgWuY2y91ZaxK9cbBNOXrF89EtoyaXlYWJQcMcobG+qoSCSUy1XTjci
457GW+TIlBY6RZifBx8wgs92re+hgy+ZFGHqXFEKdetuyvn1OiAygncnYfbBci2ng7Swm+sJqIVT
rg4pJlhX1I5Y2FY4VxTleGC7cvbs6AuP3qn2BVQghSs5DZUPUccAkcUb7Ka1Z/WETWdANS3N/Ibj
mpOIEW1zu+jgUunKD5tcyZ0Ve0445GVkQAEGMbZaclqIXnXRoJ90LkXUdY0KUVablz5v+7Ou7a/t
OtwsyFLDrb+w1uxWsLsTeJ+Ud6rjMda5ixQnt/aiKKbIQGUbupgEYtvoG5dJqrvMQuyd1+VN4npv
ax90lhobV8+G5U9s86ES5jGZwDwwNKOfcdLlMOQwrA1/YAaV9V/WukFZ3d8s8JmBrWMYvzYeCS29
lmVjLWmAlE99ytcrgGxsHeG1wK7smPEprQv8MXJcIu15OU+8qcTQQj02h5490hHdjiLw4+ipj5nn
XPmyvYNGMV9lerF2tJEXtui3TTxWBznMe9otVjKs56gfNeQWhqy3qxisoz9PQCkrBy8cWFwsxANx
J1e+GvbrCIOgbcmHodlZq3etNIBOpmnyDxacW/bOB2tJFr7R2O9zd6L78ic812kJe8MM17UJB1CB
nYiz6Zz6jMUcWX2s+jq4V4nBg/SdYzu16c6d7fURhdmdtwb9bm6EtbO1eei144Wyg/cQUSwbO8Y/
C3G6nnpTxukXX7S3erUuue8+28KCJfzci/I49P7XblwaWt2M4BKxqginwl2rqkgwI92t7fi16fH5
K4z8Q9oa6b7dqNBbZkxuMaksVoJpvVUFya6qwANSsVK6kD1D0Pldl7JBR3ro3BnbA+m9KofROhvU
9Q02AwXWtSON+dguHT/ESY4BSIkevmn3lZ6rbpf2Hjon99KU4tKZTuSqGS77jKPcASQHRWIxOGG+
Cq/lhF7agRimtTtKkk2CkAlEd5UVLYRwdrU+rLXonJLyGBZJOFOV928M6Zaa8a42lkNn5FMX2UgO
4HvQJ8A8aK2BRCQZiNYK8d9dHMwQcU8zFvN6wBKIfN3Zy3sCjAINavE/g9kfv9S3z+UX/X+2YcAn
igv2ubT/v9//UX/7c/Kl3j33z9/9gfyprF/uhy/d8vBFM6H608Bo+8n/7F/+25eX3/IbNF6gs/kV
GP//imedf4fEf/sX/wDiESL9EXhohQL2VBMLLiD1b37rwoNejBsQWY8OAkIq/X/H4T3xB7Gg/LhH
sOULRv/vOLzDXyFC3sB9UgNQ4vxLnOQtffQvKPz2cYQlHImtPOZNpv+TBZI3LmU5mPJLiqZUfS3A
L/DJnMjfavtd3ytreasKdGcHvdgFM1W9OM4nhE1NdS1qp255IQ2JyGbbSes8xKR18+/zizzFiMcs
DbVEnWzc1SX7aE5QXoz22Moxssn7w5cjUwPiDexZN0wiMZmOPqbkUnT7QuH24dP5BsBIMO0hbR5t
neDXCP1eOUEXFdNs+PGhAo1qsmjRacws8S8P8u7bMOLfQI3/P3tn0lw1srXrv3Ljm6tCfTP4Jrt3
i22MC5goAIN6KZVKNalff5/EVBzYnGPunZ+IiiIM21tSKnPlyrXe5q4rWjX87/+cQyiBiSW4mKLu
DeDXNwy8X/FiHQlhp4Y1+CqGeUJPuMmiHMEN6aNhc5NkQcIlF6dom299iOzkIzJDaIdu3RxXLmoT
zpwt716/JfcM1QkBLEoc06CBYkkX51zLLQJC1HQkr88OsrXVjaAJX12u/ghW45hbYYHZWBMVOUVR
FDpjnG/KRVRUYG3RVZ+QW9VYgUUjLfTL2p4Gm5Nbmq1UXmv4NcNegTNbn3IZptayR9C0D2/XtQK5
vm8Sf8ASys7ooCYvQeM/ymKdgW8BEZo5CJvVhlAHSJ+G1M+Y4jSn9GCBWsAHy9Lh24AErHtA8Kdb
714fvV+F8HwuhLGA0d8LMCwBwX3Wc9J10ycrqc0zemYuDSVaKpXPccdmhS8ePlJv5qEL6KfqMKgt
ReEyi6aHqgj+6Ix6hg41d4LcBWWigCMBCMozKLDjZRq3tTJ8pgoiw9uAtEFR9G8s1CQukUJZqQ++
/uy/DTJwSMCoAWhyG9zNOZjaonwT0UvmuDfixKd3vRYWhmtTvMKY/8O1foWjmnEmcOHs4zHhY2xR
z16oWyBLI+BDPS9ONhT+V5dTVZ5fYILOvENm3gxxrUOqJ38A3f7+kMwhlPBCKGlAVMMzsLEn60Em
ZTV8WajtsMOXUR1PDymeiYzu6+N55ihkHhLLC2gh0HKZUeTNv85aDrZONU9u8zzPYR7Zp1RX0bca
Td8+2KoIIzPxZknW1G6uuwI/MnsfTHm1PpVDJOgkoFSckmPbNN/Ik0o4YQhjw+yur6spk7E+jbPv
08d6/aZ/ezEBxNEEMIvhFONQeBbQnKSKgQ7a7ZcW4iR3IZHWKb9NjraC913XcJjdpc3U4Qr4+nW/
c03+1e1lsL57u8PPtiHJQ5c9u3BqOfYiZGB9XgPLAdeWREEBxgGDhlzaWwfJNSzlWCZV9EnnNSqU
u15KmVD/sxZ3eiyadca0HiDtqj5nrVMmBw+PQ32FSquP6d/rd8u64N39fLvcYIRdBsskid0YI6Jf
322QzUI2o+w+U6GCmrEpY63WuyFcJJNq1cAsJ6pmYkDAx0sLVtOABC2bQRtqTbBMKj/TX5iACIpx
tGe+sv0h+Iu7gON35beXAOynguiCCF8Wvsc0B+waZWRSM7WZqOjxdlqpQrbhFiA/byRvUhOirQFa
m965uDHhZpgLtXxYNeseUb9lTRkLF8lggry9ArEuD66PxPG8Qaq2ANsZ0vL4SovaIeX1VDqs0A7T
JHiPzSJTEyPWknt0RJm0FCXa0XkPUUGUWMyiJLw+rbDnpsdJ9uH0MJT8zbzJ25IIssmhNvLO3HyZ
uTSIFBBZ2xKpQxZ6GvMd+LkZOTwK6XkbtsFmmEuXT4YOwOV8U8BdbsJjAJta3Svoe2xmGsYnIXig
tIMfaYnEzfRoFXPCx9E1N1ezMi3CWy+piv4D5d5gOqWAY4ubGr1vfZwdcvErUn89Xo7LSGN/S3HJ
RL5iKhx9FaNDzGZpw2rmjz4G2ihPIu4VLp8d5cCqOv14gIBCH4/aUlsLy51tpxYDGtgt02/ADZgg
VjeRbTX7HtgqfxSR0A3nEc6zuA+8DEIveqDcXpEGBQ1AN+7mBYLnGjAGo1doLr0IEN6X2ut4puxl
VH0gn4xcAPGUD8ycHyt89eSIT6STJ+aKnhWRtWmRhgyL0BEIt52p0zNdukSxa3kVipDDvkzDsnlo
FUTxiE4WHG/aT0HpsqamNgGNiKi4rHlnHg0Ffgt96zQ6qAx3SgBodHr1l75ZJsawW0AN41NJYHTS
t3ENS4vTVkSdZb7AzGqC4p+trcndSmfx+Dcdki3yEGViytk9Hixttu8wfuSOI3ciCuzl6k08TAdR
hDuROA/wUxaDnZouk2Hy+ZZOdz5LYSwxJyp581glkIe5neKWNE/PX844+PKHnyB/GSL6FbEENSwX
Zoq3hqF/msL4u/4iYD6Tt6UTgkW3A9yg4H0xUpSgQO/piNvi8GTGuJ8ocnwblxmzBURzIzPnalJA
/1SqBXTdIbNDM0VNaj09irjl/+DQahZwVCpiA6njSpYBaZ51rlGoMMEjp/n0qew9aZY0yBW+VNo+
NNNNMJA3gh4Vjjc94vDrMgogtMSgT9NiA/S6mcBj84W9NJLF25VczMxqrygkVdoqWTHXXOI6WCRK
XY9JHuCbu4PPG5nIlNd5uR5ADB4CzDKFd1CVznx7x9wGfp5NtljvAq0Xpn88IAXg75NmBgxMogD3
DPl4DH/lJrdV3dvbMC294k0H0xhYH7m6ecMAejUm1y5recJiEZJ4AZxZ4k86bJd6GKz5qkqHiHuE
hMS76f0YbaBPLQ1pHqZNS511b2GDpH572w2Qfil52SgO1HsCMeFmD6Cu1P02E2OXJNB8w3iZNiih
qPxEp5pOEmTlijAbfllnUOG5CbaaZ05KWDfY18p8yfPsuury0YnwXOL8y+QpcNJkJqoZ9etDBSyE
n+xxGZhDqVf0VXbVrbj+4XTrItWJT1TgESqHvmWUdk3F+2g3i205I3WKOXQJuWXbj7yl1oFUmu87
3cx8V9LbJgqCzEiYuXYhUjUdbCVmPskRpufflExNXKrsqVnuabubjDCnpk14Ev4SMn4qt4gOE6PI
WnBcNTCh6Dt42CXy9nsdXMVobfqnuEZrLruCwj5yad+hhyAOhEu2I2omEbt8A9CSlRejvMogKDX2
TMcF+GwHRjmWmvig49zy3yy2lgIgo24wyRC9wikH+VHZyQ24BpNi2dZc6S9N3HMa+XEOIeqbwZm7
3sMeFlm8GFGMDB1Pz7oYy3WVwARiL9v1KVpXe99GkfFt2i88fNGx+eu9EYnijqNythilrskjFnY5
rqTTpxj5NEbwx7Ruitn8GzqpqABscfw1iXPYWSbcD1bMpuVQ+GCMvUgmEjAQtkZUVbA5KFi5PsD6
yNnMmFSIW7cg7O6GpIJQQWnI0SEai3Mt39rNUj8mrpuUzCE0/PvLsKXkcwi7aRRfRMMecyWxbfFv
Uu7U23Yt/fCPBTF3BQvUdvWzj+yDfGi6sJGf5tWp5zdrYtX2ZrZqeDrCC2bRUsdvExqePX2yYTzM
cxBPt7LP06XbhI3dONdezba6RwBzcrY970gS5NEQWHGEbCdJCTpbqsmk9KucNYrmYM3dZAOxUasP
9JRG/21YK+1nW8AFKHZuUFjUyOaLhOdPmadppi4UmSyrMUIwfF13CLestjyk7orO2cLiwFhbVTez
bTviMCVRRh+NBG19zEoXU/kiClV0OWg9xhvPV7SxNFotnaZ4q4bEkHOicmvU1SSd9jo7Ra6ndn1H
JxBRwda2j87s4OmYClCA6PfDNSm2eeoF1p2gNuu/G4delt3RFpGm1pZ09rI8LiDX1I0FK8N68C0f
dRDVMqth94ehfLeiyNlS7VNhJAU10ADk0wYTCBHuEsCC1TEtFPoZa+fHDXBoHBfdfBuBtOjjz05T
xu1z7oqOFjwoE91/TcrAG7GKj0QXQQwYAmUfVdr2QbwbKzuow2PaoKp2C/bRqqrjFArS2vxrHgOs
S2jqxdXodtR0lV7DfegBhMtupcvDlHc/sm9b12noPMxZ04Hkn7vCbKii8RoRvJt1IIS/E+ksAbp0
2OSRo6BVjXAxkLiZBSMXbXLN1pIlGZT0lslsKwmBhMXdU+xlr2UDZznkfmgiXBPYJsMsUEdw0kOp
6znDT8UbxBxfrT2KqmpL5XFi6wnypmSXgQuUuciuRMC4UggZncn+QkA4xJSohMdKKcafGszPx74p
wvfoAULqPzrCiqrkmFmKWoMY+4AwGQwDmT3oCUbp6LsBWfBsk7vh3qtn2pEQZDEMn6+w6U4xufea
AYLF5LTh6p0SH3cx5GVcztnWRTM2Ng9KXhJTbwqCRpqA2NT0EgCneT6pCaq3igESbWR2TuhQC3cq
szzi2kjlRt36dvID+HvbLk2AS3Ew61LW0hB0kvvHBNrEycqPaj7ilk7CHbUpYCr5KZGJyVeTFOHT
J1dRNf4M5aHtDqFbRu111pUT26ISwuRSrYhMygKqyowRPpqhcr6N1qCrZDfjx4d+DPshdQOo3unC
2Ca2DBh+Yrg2KdL3ck84NGaX+rGDwfdmHCs6M0S0MJnN3TteajGQYN9L+nm6wLHmWz1aDCxhpjR3
MA5WzvT5ZyTWniWE14u3kpFGbc43dg0OGv6ucpBUQtXGqs1ULKD5cmZpljR4j6YutaeX18iG6ThP
HP9G9Yia7MITe5AZeEcjNBNH3hqB5zkHeFvaaUInCEYXXrcizECXol8QTo8rWgY8Fdo+pvgkJY3P
/ALfJ5NU2ApTHNoZrjYHeZRMmCwN9Tpnwd0EHhRYLsr6JM4uTQgiYCekDE62yIYpvltV7nbFdQiW
nfvRq2/WgUfnjkedULadHsGhmiWCXqEpeLVlzwdQKTGJGs6/pIe9YyaYl45F7x57N4IVY5p1ZnfN
pylj0xyRUeEnzxNkgaEnTb6pkBjSGKiUJZm1zQiU39IVhSG95e/Np8lK5Ho313HEdunk3Je7zfPI
pIZVOGYmmfeEuduX5VGpgPeCVwq6WUc5EPgaGo3elH2c4jlDlQUuMhSGbdMzF+ptockJyoMvfTN3
69ZN2ptmdmjj7LJ6iJ3xki9oPJLaucMIZotpU8O12lXyCLZANZFihWNS62TqOPJBHCjkp0lCM202
QzUKRXDRs+9d+7OjwEOlgcs8a2zXHALhCHFig9NkXsjgJ6SXHDx5z0oHq77yZpfzE3xdvcAUcb2+
+jTlzsKgpC+ZDyZKE7nG0MW4/RwLJIxIDH6ciBH0S0gMliyzOX21WU9X/JBxZpF7bVnW8sWbxn69
s63JtrdeDj063k25zAbrBN/eGx/Dtcajik6gw/gDgjSHbkxRTRYmF8cc8tHqNol8BqNpekyHNOOt
qYaCLlCjGHAP/mE4OZKjJEG3PjHqJuIiXsNx76KH1wLYjvMD0ykMuDylvXQ1oVIQk8MTcOhF5fs2
Wpj6JycG1f1FVzF51MvSaydMdcH1WE0CuNhYKQ39Tk3TYCZGO5v6EZQ3baYkCqIzODF/WdqeAQEv
DKMjsRQDOTuRWeKcljNxE0LBJ3nVc5lhy9Au4z3G9+twAW8NwEs8uJwp2NgsbAg4BKqJ0AnzseNr
El9JYlUJupo3iRI6URwgz/dTI7r4UN4uejiPBCkS/hEjOCpXCMSj+2NOgS8HizpdzU136zLrjGZj
qGECK5Ar5aU/xSUTnUOSzeyf87bllRbOaG59bNHCavZILKdK7S2sI6qbCJys+eCqmVGwqE3AUrxG
Cz3waiigBeDsMqx0BnKvrT7RdDcndP0SOZJlMIku/qtmVr5eNfo3NaOYmmCCPJsbIUJ3VjOKcXWb
ERuaPy8g3FlOuB7VebADPNXT16ObyPP+4ZLn5U7KVDi7BL4p57m/26tq0baxrUL1OQhn0715mRo1
upBsXa8/3e+XipyYHNczDSOjxPtrRczNM7GCluw+wysz8akLfQ+R04VgTex6/VpnAqAIqFE6jlCP
RPMD85LfulKD7Qz1XFfe58VrEL+/GvPGZSYGys9ZhjmATfZCoDcEDUD5wUARZar7uN4a0ejwliqE
6WwkHHlN7HmJzD96H0an3KRIUTCwJ4DUm/np9dv/bag8ysIktqg2chx3z7UUF5k2hkOAiUbhLNwH
G5Q5FrK5coR6/VK/zTmPwnBCK4hOkAt85uytkEbhnkAC9SnJY2/U1KDjcn5y1sgskTDN5j9OufMW
CogiJwpdN+CagfubnIfsBy/OqN9/En5uYpRaWGx3WJmbDcJF2kjv0oR8n2RC8/PXGo1j+YZo1wR/
UBY5H2a6pkFgehm0SfG0PZ+Rc6uWaU4y7yM1CY6OOs+pUsUtMMY/GdKfj7KLbBNPi5wkV6M4dla8
rkgMY88pnY9j20XVjRK1OZoXJSe105S7Jmt8/bX+KvFL0wT5Z8rONHmx1SZpMo/+k8iOKoHWx7OW
HyXeu8wg0PgmzBEUNe81lX29AFkoMg1nNKqCnJ3x9Rv4LqD0cwGcVAtZCRsqGAwtHt399Q44Jea1
I6L2Y5/bOmv39LLWak/VI0/K40vaMsncpMYI25n4/aMobiHDxPGiCRW2nReIgZrBaUqYo9SrAizq
QoqricdpYa2hA3vkEXMXD7vYU1aM46FTKaJ1NAdms5z0iJDyLk9tFv7GIzqRi6hopHjkzHKBDATw
oi33Mcm8qy4KWssxgoyVZXKrYYIzDVxNuhGnGMMw4J2FAkzlYzR4ZosXQgpuK3op0A+k9kRNpGhM
0lTG6nvG5+LsKbZp2ZREEhsqMeOPgbKkMulOCyTkq7ytKMu+Pvy/TTiElaDsBZCOIcP/NrVHTha5
Za/6A8Q4j5w1E8ocgZJVmQzgR8n69UuaSPHLCyfUJgmnQ7pm6Eqfy7nQKNOqH+IZrHZoaowjuGP0
MqHvVdatPdjcwQae/sghaoHGy4tAE8Xczeu3cf7kyLKgZAMmLuGxabyfbaJt2Lcz7zL/UHWUPy+L
RqrmnVvNrrx2B/UHwbLzCOKRnCHOHwO4QtraP5foCfETLCDEDB+nXpTrU1BGZlqgvmEyq9efyz1b
0nw7Ss3I9KOZxb7g2WcPls2LXdft5L7DhRZ30JTypYKIRRmVk25RzuwOGAOvDX9EFGyYl0uABTWH
tUACjaOsSwmGI4/p3wvclchDndU3iXqRcULBP4FVgbRLbspai2XKALEC5JZfTHFoysRVQ3fkcUIQ
ioezqoC9KEOW2YSVqTHxmgNBhasiTLFC15A07My/eX0QzsabMUiIKzbr1I+83zumAaI5SROOyztE
YM3OjOekWXLW3HFyfv1S3tl8Nu+U4BUCuIDnShw9i9lzJ6ipOn76GPvd92vBMghvK+grZmsi1BOC
XnrvUEbNSbBdWlMl/fGTnMBrFRwQbAY38CNTz+QsKIh0bjOkVBSsCkHS9XpgqYZ0sERTzUftgYTz
9thmcDwuVoLadPjR+KNbZJpIVl26rJ01tlf+beoa88LXoOQq1vfuePRSmoDFbmq8VpCbNwmoOuOX
I6RfeO9KFqaw/KOFxopk7pb0PNj30pQqB6o0DjY/3R/22/jX1wfF0aeTb5i6OAagRmOfTeGeJ5hi
W6Rf6smL3pcSWZiDS3v0FFax8Knx5+qAEk5ypeOiToGNp+2pwS7pacoK9DBaqJQ0TTNvk1g6xtYq
V/27lPPrgDTGADEzjyf3VCTlfUOr7YvRuYDUJ3EA29LLCd9MQYovlF0MN+xIOTRZ8KvVDjiy9/dK
H3m6TCVc2o2oE9vfUTWsnqzVUhwOarDUW7Budz67UnXwkayGyiSnnRK639MTr5/yofYv69qlS1Aa
O2A2kZkWnnLqj6Amgit0oRDFGdfeRkldyOjRZX/+JLD1DTb4qeWUMDLDCS3b9nGG1ftUeB5ciNi2
/HZnUbf7UI0oIKFZLN+G/jCQFqXjqVzGEmipr8UWfBJgw2VO0KUYDXsCdYO9muHsbeK8LP8e4xDw
YZyO1U7NsnuECkRJzHcstDksy9/aoX3vK21/drUaPiKA4r/LxwDPqiVsrqpoKPZ+oYs/qI79GqyZ
ELSVCWawNenpkyicTYiO8k/UB1n7zPta7jBnbqt9WHeq5LXZ4bvXV/SvC/rlYhFAObPNk8OdZyS4
FZPayaR9RhCyASO02AjvUl/dNE11M/neyPkv65p7WoRR9Yd87LeZ//0xwerQsiGIn8MmxmBIOtxu
m+cesKiAXiUQR2o85482Et+/6V/b8Pen9F0X4EGSOGzI54fIxcUoHo5a/oyzCGsG5jdluY4DT7Fb
8jp6aHE6MeJqUOmgXCcCWT9R1DgoBSGSjwrYF2C98I0MZXLZWn30jv0WpD51RfXUNCQvrmobAcHD
gRs6le23ZvTi65by7P3kavfvpOScCkXWwdkeJ+g3HgJj+caKmpDqTUUvzkGV62TLRD+XXaZoJYzy
4GSB/clGsGOLOr73h1zoDITHkJg0gDSIcYGe6J6nBI4VDYsf6/XZH83g54WXA6Uv69OyLji4J/UH
z0qW3YikPPrryDieQOcH7e716ReYyfzLm4kMWNPgQdAoYhs/21DwTUQIgILxczbSOKCcBhdkiYMo
we2mXtVu8hsMyxq1jFjyiYZuT9ecOupWN5MIJ4WYcWa9WZ3MP3mrpnAm0+RjU1BP38rKuil0G11r
Tx9br/EeqYHWbzqLl7YJaYzp7aoW2i5lhyVyJJLogbRxgnjtF990WBa3XiSKI3pQwanIOvGmCVSt
dl1q5J3hC79DL7C6t1pIvBBsHAPgVvO48cDkPs51kqMr19s8AHrTyWZSGS0AqK1wrCP2xLd+YMXX
Ra79vx2q2umGpkOw/CE7MmN3Pra4N3DcDznNRq5Zfz+dd0ZKwrz3KH3uCz+4hURXPonC0xqAfmvf
OjNniT9c0fkV+MqsijhmgboFj+QBwTs3inFst5ZwksqvoMX9S8pmVgPPV1tXFCrLA40IwPdekMln
gQjpU5Et6rooEvvemhLv8PrUCn+fWqSaRg0jdtGTdc7BgHJugiHO0PzIFhoMnNu79GMnV+gGfaOD
TW+7FRWOxri6q4Ba4Q7+dnDKgcPuqJMkCU6YFoLVsguj94WqJ1P6pYTeWkN+U4XFcOo9b7kNxxxF
qCDK/A0yWO68wS4AUcBM2M24kXg6YVK9BuJoMSyHslLWDX4vEx+YI+v6u5YgyvRsZ2VQCExD2b23
HU4A11CjaIFbHsQ9WG51C6RkLunh0vR8CiaOpuQiw1vlLu1F3tQeAhMRcBlmIu2ibUjV785LipaW
K4i6hY4mfSWF9WIG6ycSN7NAbGHTFSIEVxu7nXNhRNfk0YZG/beSXfF+bGf1zS8QOUU5qETl+/W3
83v8YaYkgOaAroW8n/OQ7Ll0Qqtlrr7i4mwjXTUn5WdQHpquIa+MM1X0vA5jehG21meNIngLenQS
f/K1+HcTFsFm0mbPmIlRG/h1jYCUGpoB/b2vaRPqcff9hWC9kNfXRR0qxCyn5LGHzHRAay7diyRd
PuCjg2VoPqAa9ocx+TcLFp0YasuEDrCW54jdtRnhY+NF+TWL7PBtHzrDg1tb1i6isHvFvjje4jyj
LoXfNhfQSaFythEbGUyg5a6I8hhAMor915jUe99AzvfBJsae9O0f7vK3lCHCQ8sLWOJgpjlUng0Z
RmC6SXp//ErVu8/ekVkEw5ZKot6Mgz3duujA01Ma1jCGyxV03/LVjhCOS10xHz28KZ6CpM6u7Wiu
3rnSH+mQsAscZClrhhs5h62PRMaP+fZf1aNHLb7+7/98em6Kdgd9TRZf1M/6Rcxsc2j+z6pHf+uO
X83+ze/8Q7Ww/b9sSlVRaIcUYOFX/EO1sCDY808RfknsL0xcMtl/JI+Cv6BgsAcYH5cQvD+T5B/J
I/svlMyBS1OBtonPiDL9QzO5e9m9YKj8P4LcEWDnxGRSuoBCLRB0zyTTP+1x6QgXC1GB+XZsnrEc
xonh80+j8eOCP7MVfq0w/H6BswRFLhA0xMIF4hK5uLjZjMmnYrotkm3ePL9+qe+VkX9t2FwLOekA
uhXG37QffjsKamdw6gAw2k0ZYD1SIshpAXYP9Yb0qeqDj8C1sphyBGAVG7yGi7rOtsOYpGgvbc/u
s+a56yH7Zzho+Dl2N8dUZvYRgcDxa4HMZ9Fcj9IfLP/KRl/voqb9nspHiK50DH2c3R51rw6IGQWX
g0LCpey7EnmEErodFG8aVJvYk4HauBOgKVAUkwffLAD8n1dv0S/KJrkN/RbFXcAncUMlN9ScI9rR
vZRI1L4DWTte1WmPbBQtj3o+NOi9ec1VpJByCJZwvY2dKpg/Wp2NUIGF3TmlFjAtuBH53hsfSOYK
NzzJrbdUDwq/3dOhTRG/2KqqVEt6jJDr/eGB9d+o8aeogVYaK/Y/R4233ajy/7P7VJ3JpXGeML/4
I3QkIVSsF1l/j8rXTywtgOlEFXPoo3pFyviLdUTwF34S7s9R5Z/QAbWL9ginBEgCiL1TfjoLFa+F
DpbKLwlyYJOmgqglpoVYAcCSMWv/p+CRIGKr0hScme870z12i7S/fBlcNDVV+Qgk3479331A4nA6
xp2/7p1JJxfGbXmXoS6F6BdlABByyCn3Kj5V1GMoXOCmsm07p9xGYZtjVpw9gAs9+RVk7NSX9db3
26d5rO5m10f5aTZaWxUZowOfcZvS0t8kTQtexa9sOKd+7b5VLfo5QiDitXpZc+vP0/CIpkWOWLXy
d3qU9bNtjSALvXfwLL95gvIMjjGoz2r1UHahIYpCHoXbPjYPRbmO6AfF/ZWOcg5QS98AqUIXCRGk
drnWcxhdNNnS7MtyVZc+56mDGkYcqatuDcEz2zb2TlhxQS+Hj4tHMTkZQrkcgjSgkhPANntvU6SC
ztsH17aMTxSAHoSNSJZBa92A7bxq06XZlUsybjKW+J5KP0KjYMUPykZhlAnT7WNMljd9RiZRzIBT
Kw9SaKuaq1UhnBUFVnTZQO9AgxmJndFH2G1xMxRpFlD9wTYAQI4t8/q2D1BtnHX+lJCUv+NAEF5w
Fpg+tIB7NvnQJzub5mt6K6R27X3d5YVMttBaHftqalOUPVvpVdW4L+imWF8q+kPRuumA/KyHEVMt
uaF1NWArH3TIa1u+6sHXoan8QOoeY9UFmHw/x5C04S5P/XxsXHwL6XIvR4jeZPSFAwt2aVr1YEUK
/KQuOHBQMl4Hb0IwrQiu0QlGbwW0R7W3qpWsSE0JLjzl6Fe3FnpOwtpZSFNleGwJuUp5wwket6Ya
1nVMO2LDFw1RshWo9aztZZS2KpQfQIQHD3IVM7l9Qr/WKgF9q06W832qqubYvmwiXrSin3PAJcvG
W85Hu0U9JNCjdfgOiv9gv7UmHcbZ3krKukm2btaMWDhDKYyXghsIu8Bebmas40SPQmfaokVY287f
XSyW+xnOLRAMML2m2InM85aIv+wKaDbp1hoHZO0LPVlPeRUU1c5do0ZvwE0tN7Dm7BhCZP+Mw5Tx
Cevd9AEfSvYB8pNebMpK5E9p0FbNLTRJ19k2QiMhMM3hdKitaIYG3ucdWC4Epy81xhsnPHetfbFG
Xrad41G/lWkeZRsPVY6/q6JOqk3Qhx4dO9/dof+SvekRC3wT9kW8V5MQ2zB32hmSoLBvVnsI9k3W
2/sF9dIT1QdxFw6yfUqWngJG1DtoLwCeHpANRkPnAk5JeoG1VXoRi8iC/TCgD77JFCp0DtpAoICd
NuKVrxChwUgqTVMhd/e5PaiHcYrauz4W2THqUVVxpuANGtnZI7SA5QqhNZcTrpWtH75H+f9uiH/Y
EGFS2uS9/3lDvCmGwfwnRPFzKv3j9/6RD43/Yt9ji8Tpz6PKazRCX1jLVuL8RUvXJH//SqJNMvtj
5/PsvxykTvA4gRXHBhjE/z87H72aX3c+0ktTCgVxQj+Hcuh5jw4FS4DlYqgumrJbb6KsWg+WO0Dl
p1UW7wJkjE+qDxz0lxyFbobT68oH/+ei0Y781bs1HentdNlAUogKhKw3iaPxhatSd7lDeLDaRdrC
JkNUEh3noSxGsMhFpEeo/ALNYOb2DThn+8Rdosmgc3+pbifw1l+jEsTFti+K9SBzLxlgjXjhA3Sj
aCtRkz/G87zcrRH3K7xcHyPMSS+7YKGNEFJWu+Y2AxBzcys+eUm7HjD4rnbtiKObxu8dfYrcRwLo
VGuRjfItEsSjdRnTyHCQtMEk+3nKvCw8zEmEGI89pVmxb8ZskYb2awUfyKl1V5hahcqvOuBIsbeZ
qevMd4AXR+gOGYDBW0DoeXzoKu1kII7tEIvOqmGNFlljI/6A0re9s3IaABeObz6ZwTqK3i+yEu0R
tUUMSTH+CTahzhFaSJ0hynYOiBMv3jpV6OBegd9Cakcw09rsc7Pq7M0U6W7f2WuNqGUE4WKDxF38
fh0XZcGXmJc9joHRcQzXneInMM6T/BKU/XQbkfwPWxIN71RjUYlsEEDqOU2n97K+T+KkPjaysW+c
Ia6PcXIQElTZdqpD5DGa+dD7vbgj+3eZMILakxqLbmvpJL2fQr28q0RQvbdzjc9A3ebYKozdVhVV
8NVql/IBE9Rl0xMYd21iJYccie4LFSfehzJA7W2GjbcrItleFElLGpLWJ+iP9UNel9X9tBC7Ddkg
2rZzf7ScOUSvpL1YEv0Yoc0gNxYwus8BwtgPTZVHuwVhr4sqC5u9PZNDRHY97Afho9u4FjUCPmFL
rHTyIzDE5EuYVcgmylSWd5MV9p+yiXYNmiXavk10jJ4FZyPrss1DfouUx77H9gdeXN+vT55bP5aW
cD+E6K9nW9evvhRuaAC8LCp/9vwDCiT+RYYaF7qaS3MhvfmrYWd9WhE83CeiQy16yjP1Sa6wy1aw
p04++5tKzFeTnwdv6mqoD960ghQNs7Q7SbwELzpy5Zu0i5wPC9SRWydqZ1RmZnUBZbe+aCH7b0e/
Gx6HsaPzMAfdqaIafjXnermt4XKcmkwE90Lkzu04ifI9aJTyA2+0Pi7L6F2N3VoDGWzFLd409ReR
qTAFLJNFl4X01rs+UBM6TPhjN/igkOKKOEIEBSA2fjkofWJ+UdzgAuLdJyvErs3MkjjVoLlQHI2L
4rJFK+vNGI/D9SS94u9lsKEfeXq2b0Q1FTeQ8/rHsRrnt0URCoyOQM1YS5F8QISxfJJTqK6g3yXW
Hn3N8tJeo9U9OE3e3JH9pxcCZORRrXaGrWoSH2Q/Bd8CmJZHn5La30vpVrssMf4NorlQQXpT210L
iCCHQ/JddbfNLtxEXOnABnCceGjp+OMzlVFcHqu2PtmYFW/aAIEnxxmmoyza6ODm9rJbl7D/LFLE
5O1+Luh+a2T7W3++LzuUsvIKInInR+8ejrh+P3bF+iVIOYEwIOmbBSNPWq/a2U7+3OxYJzQdmqU8
zbVfHoVfhlBBx656JwpZY63qsFqsuT8kUSWePQuh1DVuEDxbUtvbL+Hi09KV6i5yoEHDhNUhgqrU
n+MhcL+tbp5YGwTMOT3YaC/BZ3kU0F1u8rS5E5NKbt3Ozd67Met/DRKgsJ7GpAZRfPsmLCr7JlFV
cmsh+HsP4Pj/sncmzXEbXZf+Kx29hwPzsOhNoWYWWSySokhtENSEITElgMT06/tB2f4s0Q65316/
4Qg7QjKJGoDMvPee8xzFRtFOwQkLd74L8vGcS1Vz1OFBPSoV2+vZJpYqjIZuPKSkqB7rCgpS7Lt4
BpRV3uKWIsLAYqkB0nijuWRGmtI2Hl1cUmaod1oUtmhcv2B5GsFbaT5hIqrNsn07tfIzgGNYwJk4
speQFS8r81OG2J02h0M4t52mTwb+DeTWnXdHdC78PcTMKPAnIT+0qGMhVHrzbd/W2ltdKcjShjE8
5CmBD/CDW+9UDsP0dQIUSPpBLJ19WTrDkTZFv4uIE7nru8Y6mrlZbv1UyufBcVoyFSiRMG7MOysd
kws7W/3qBqr67NO4/T6R1QqftWvjFTlWXwGmZYyTZ/B/Xb2l4FDMx1tnTSetg0/I6wwDsr0oP0VG
gEub9291AVYv7E2EK6G7qH7zxJbPkSq7DU3+6uA7RRqFjpuJ76VNfCz5P/IjIxHX3dhVXHy24tjn
tD9Gt8qI/JseA+cqH+fmkJAnEihhkr5jsr+tcrvL7zokRufML1oO4VO3URiQj7LSutuoI3QnswWI
zdyjDupL9RHVCslNNThKiMMaaO/WGtQF54B/mjFMfNMtlStCXoBArAI+45t86LSnJHHcV5lWLD0C
JiyYHg2bNIt27UJEiqINIp/qDH7ZukvBPrMs9UyzmBqQfhPBMvGoYpZ7Ykgtoi40GRZGUoVj5flv
AhLLVk+tN1u11a0Wl86jDz9zhYPeOg1dYLMMTuY92cN6GEfl7fIFHmVuGbu5U2E/lek6yKR5q/wu
O8RmhaQ9Kav7KjatDx7msc3oaZAnZeXsNDeDexiQt0uUM0WDSFtcWlZ9AMHaXjwntr90CTp4apB6
XtPzDx4NB455KVvqp6QxnpwoS2xM+rV9LyIJ+gVVXHDJ49LbkbpdhYNunXBdD3ztha0DX2cUYLvj
MehMf0Ncr/yWKPReKyzVwR7xireHl4t1L29Jeomm9r6e8/peUJnts8Q096MFr2x2IMIOwxzMu8ho
vI+cBcyn0QoyGvuO5X33C029FpXvbCNRvzgy9zZaFlwsNO7I1ipclyvOKe3eZMmLV1mXJcRfNRoT
HLNNQ9rEOOs8wiO+pFAAJPjoaDiaalw7FdsbOv2YW9OGwJQJ5z7ibLo1UjZrhcKeyaHfeNnakjPn
DwDq6s6KlYTT1TyXelOc+6G30RNCuN2x35Xb3kbRAZxx2mqp4e3JafHPCHBHdgUvfeWA5gKozGBw
yinaqzqLAF8LIpew1BjigIkOK2Cl5fdDVaOgwQSIAsbTK46vfTttBHSoB7dZEklwARxcfSrPnZAw
lXNy3rk5Ag8S45xsbOwzDJBZVpjOcpgeOaniRDb14bHX8/iDLqr8g21yBrRhnNshjWx5rkUXEGXo
clqJneig04cqgPhkFnj2ih0MwmV0SFUPXG6MrexITxRsZ9obRMmkcVDtQVXF7TeryDxclyDdJgO6
uSX9U9Q7Yj12fnN0coDTrtZatzAdp7tAwo3E8B+HXSzHY1IO8ybm4P/CDOcms92n2E0HpADpHQEp
Bu/SPhbCMz6lCC5pbeSYuiMI7Cv0DC8GHbPDpHnLvDKx1hIX1gb/01uTTJDWtAuaJuxXSe+u89mg
hSUBylYdFbRuIbgRZHOMlAg3aW4U4IriD3wt1lZNMM8xFqu1lXO40fL03Nupdds69qvR2tjw+o5m
khD5WggfdGGR88EUpMXkBTQz5hc101m7PALatkAG+9skLqcjnNQzI3jzGfEe4gO8BgWSnxLphQe+
esaCGUZCIaqtJuQidrHz4L2RCpJZrxMtMDiJcNSLwMel5tDIcRMR1m5JXDW335vWeht6PdFTgQhp
X5Oac3TMVr9lWpuuSYixw9lv2ObaJD2ktedvp7abw5qkJLx+5AvVVRffIfBlZye17uzovLnMz+lU
kOrmSroxsAsBw/9Qtf7DuGMZ3v0wgqAwdNFlW+g2AehgF3437kgiaGep8tNDVrSUddroQVOdfVZp
Rwn30dZL+QWQhV+yZeti/euLL8Oa9xdn7om9kDEIPdl3Fyd8onGnuU4Pxlg1X2a0cCdkOMnZF4F4
+PWl7L9fCokqNc1S/f5dmJsS3uCOScGlalOWG54RZC4lXvlvv77OEjHy/j3B6yEZE8sCrfD3XgJy
6Sbg+V58UDWYS2bH9sGlT7bJy7S7l40QwakP0N/xpRdvNXFaMatKnJy1KFmKa1DA5ebXL+nvXzES
DURsHtYTatr3GCGld37SUWUcJE3BW8x7087KICMvQmSSQvU4ab6Mqud7Nprod9nRf/tH/94/+rfw
mZZWT/O+ebT80J/No+A3JKJ/DEuWLtGfnSPnN+BliyD3x/mr/ht6cmYkpoe8Qaet9Fcryf1NJzGW
BsEigV8Gt/9JK8l5JwmmjOIOQr7h0NeFosUQkwfghyFKw9xCKhknx5l+r1whMVl0WXYWmfAmXbt/
1Ykmu9Mcp3pI66m8W0JiAMMUuhGWgco2hpfqj1kn5mnTmKM4JxywBG6zkgAKr9mNQWodO6A5K+aF
tVw7/kjXBTsx3oVIgLaeEie56dFxn/QYh/iqAvYE/kjco0X2d4UeJLuIwKWdLTjFhgAFonXLUna1
WxxIw3FvVbuQRYkWJAJTQXBaFYNv3mDzdz+mOMtJbSpMjh1ehIcvUf0uI6qT4K8qeqikbTOh0Ibx
oPTPQszVGzh8/3YWFsmhxIp0nAGGeDP07rgV0eieB+zH8cZwg1zHhF/pB3jv9l40pvZlYHf/juQs
OOPx9Q9MNhqkS2YkmTTXxj2aerXrLKt5sFt7OGbC05EkszUUoZWZ3zK9YlLgLCGkYEPgh4OsuIux
x9609ax9ocxeFIh1Zd5psywPUypferovD9lgujuBSPgD0KPuMQi6Eay2NjefYbHEL5AwBf0DB3UH
TY1MEeEQzCvllwcI7x65MYSWHRInEF5omti2JWomRedj+OiaLiRVVeafc9zF+2AGd2hQhn2ZdYW6
BvuSNsfOUTRdfcTGOd/UUd6HpeO1W2/EObluYG0DDZmU2fClxuIF2juDMD4lxW8rtJZempXfTIYX
ESJXuLzRMQAsa0TqhChA22eOnuxGGeVPVWknH0WXskHTGrTAVo9VhZ3GyQwA+I6O/tG0RLtKuQGJ
arHVrbKDucV+rFsC3XcfbZOZFRKKBv2yoS0TTi8WJzpCiIfvKcEYnDlGqyQeE0bIrs6S8j51EfTZ
ILBPcVPNa9y5amU2fnFbd1p2MjXLoJAEYqJxsphgs3IMjp8j+hfk3lIsf5bIwmpaPw6s6xz6d4Wi
bD/XMxmggI5hDzMiu5sLJ7jE0ZQwutA2dVIAtJ/6tds4d4wu+i+lZ4mD3hCbMGRYENDmqwlGfTLe
zDMpJ9sMnNGHoMqiF61wY4KOJZ66TVB6xlfyL1q1SvRBPfSAKqJNPwnjtaNfC8gYFgtZe6X81Ey6
GQb1YLwJQg7ANE/d9NAOAOL2NkDqdtX4HElTc2oZa1o0I6IOR9lKRYb1bOFEvpF6Yn8Gcq0zkrG5
aUM4Efm+jkv/U4Yw7BZZ5KTT2hPB00w6B5kVhCyRBUVGBwF4cVtt/aQs3tCQBh/oPH/WCNZbu3Vj
3RrKnb45jPaoNQyjKmF8ROVLFmMmINo3gyZLm6F57Tyw5qTMZvXBj6puTaADB+6OBvopMUcIQF1z
oQEa0EdJeZ4hz8pwYhsnGK+e0T3RiJ17RsWjTWCpnQSgf4dOHkVleEdHb5ehbZL5fA50byqlWNYa
eEihFtT6DvJQ+mD2mrOrUl2May3oIntje43+aoqEDF2bFbU39XoKsSynGQVunR/iyZJ3hEBANQgq
q3to/NTmg/WKjIFVRkKdNEh4YUWL1CFiKkoopjbUn+gS1w0JTJRoUg/iCNjW1J5toEdfKscj5KY1
sp4CeOI2iBlerjKG9A3ZP3a/1fxEfnKHafhGqu7wOtmlcWtRwRWo6Vt/WlkO3JQwiCzJgTqIxNo3
64IhVtsfldcFsOj0+jEWbb3mLDfcIKROwyIXcu2W3tGuJ3SyZUnLGccAZ+M0OmQMxjeVYcvdqBdP
VOtq1zYc/VMONvD6m7TxsNsQ5Ytj3d1IfZwJju4ZW/eGK9eVpej1VklvrnLdz8DtGHmvbuxcumhZ
7Gao04+zFsP0nqgKhP7iM8oHf580jCa6F0UCWnYGJKitwNO4ZyMboi2AmebBLXL9gSTU+J5lkTGu
L+YDZ/lnxuvlgwx84NxGGxFhCqfmeWjc8oU5ok84Ak3ZYzLF4tkHsMciNfBY+WlNbKoai/vA0+nO
xAWIw1TYTI4JEYIrT/QHuVIs22x54VhM6Z0yA7WFMy4phtuiuMsCnZfrCm2Ltzfhg8ELwaPOFGll
NK17kgYvn1gq89Zxyghy+dxFjzZszEOWiuEJfrEvCcGECG3N2nQutVgVu06T1Yl+YHQXVHX9CJHI
O8S88S8AeGaYH42zGzuptmMk509U52MVArqY9zE0DRDJEzEC5JVtsIQr5A8O65FKjfnG7GbvkKQ0
ZIohu5e5apismtY5wodvs8iK6GGYoyWtx7xtxiquiPu1PZ41Vd3Hs5fuls/zCdKKcQqymdY4miD8
8412FgB6gLibA5FyAamSUWen+3SESL5q5FhzHb2bjhNN1YspmmEXTEFw6A3VPjdRVdzT4O/3PE8I
rUitbwhl8MjPaYe4T6ESTsC8shKvi7ICeRksHWES7pgg9JnXbaCB6ftM5vYZunpEknMwHlo2xnRV
m8NdGfhf9CoNvhitZVbMdx0JFC1PPulDJA5tpdUo0xPNp3xnqeH2S9ik7dxywkU6t037TNyTADR8
qj1vWIvOcEmgTf2zOZU8eejLwZ/DGwKRANhohu5hmtVjOQUv+JdjVuzET+ob2UplAMogQZb+7xC8
plokHmHGtvLexWva7nH0SWKBgBk4uEoNqZ9MlwyDXR0YpS5XU5ek9ZJTxydfmTMTchmvRzR/09ZK
XG9bB64XQhhgLpDFw4UIX7K/oBu0xV51WvLi1JaTvqELLcmENiH6bJqBRDdUXi4yAPfWMEbq910F
9EBXR25ZsyENqS9pULzJaH7l7MsonjygL1k/ms9Bp7wnQ8b1Ucr0SZYeWmhLFgdPtnXoqb4IYco9
uPn8ygKIhDl5yzr31VOD+mxVLScIJD4EvTvq1Qu0bO96fn4vjXwz2IV24ssxV35TC4YCnfxuzU6/
sOPkksNOCk1K9Eqa7+Eddhf4UmIKFVI7vIMNYTxPWAIbcsLN+ZLQRSPpuhoAOa2u5dt/S6h/K6Gw
0AY/VLoLk/wP1vgCPf8///vu2+fmPTQcJ/3yQ3/q0ZzfEKgxZl/aHDqCNP7qjyrqqkdzPB13LC4h
pCJ/SVkt6iUk4ujQmcDD+qUr8aceTf9PSid09D/3BnSa4KjOUK9yVHcdXtjPpdMCS2GVTfqTVcxB
n1A28AC7YmXZMpvKU++l9sRkKl3W5+S6VItl1XaW9btdVvK88FnUS17+bbOs9LRi3dN4Xf67ZSdY
OFn9yrQa4sHmVL3Yy57RXLePftlJgs5P78xldxHXjaZe9pyaSOvQmRzrrlt2JPg+cqv3fsGWp5f3
3bJzBddNLF32M7Igh6N93eTGZb9j4BU9Kz3RTIq8KnjI0cw+NGbHEJS9Ej4Ou+ayf7rSmR/YlpsH
upjRljYzG1XUjRttsLqjqIMZ354lwh4a0cZObDpdKYPZJ5Vm45vnFXJPJnXEbGZ2x3sp6/Ye2WDy
ETWbggpUZXi44t7cBolnPCIMSh6QmGabXrfxU2g6SrcmHsyTL9sP9OO6eAVyAri43VtMmqx6fio7
JUI4O5/FODZkfwG/2EO+SU8yLalPy9ppP6XlPJDZxHf4IRdZcecPfbLVQD8em4J+0Cohcnqd974X
ZqUgvymLtPTeDNpsr+XxmWiQDBjfKIj8dACbukGw14dqOI1JqU6lZqTkzxWuvwKQMz3iI1dbwTk4
7DipnH0yjfYTratbT+rDyW7R3tF+st7QS1RHErq6Rwxg+Ug6iSY2pVkTA9ckBIUWNdUNRB19K8Gp
QdvKy4vW6dYjDLvulfja/DuyXf3J7FW6dsVYniGEaXdWCpiTbRQnTMxplNZRcI+xvXjB79Rv6TCX
65LGNkoDMe8G3dFIHW1Gioi2PTPmqE7Z2I2QQPsUhhE3DjMvhvRfSKykdKL9zLKszVZJ95eQp42N
cvJStqBEV24gu80UFfOq0CtyUVo8qhzG33qz92/I5U53JO/WdzbUrFCVOsEY5oxBs41HHPU42DY9
+rRTjal7n8e1v9d7N/+WlXF2r9e0rFMRz2fB9AXlmBNpXwj2QeMdxS2mLTm4pAjSdlE3JSxd1q8k
OaaCtqgFNHgNGA07slHoH5sxG09uIHQAcK26hVRL6VfVsr80iwRLXtVY2lWY5eAOCxiVnX0UIc0i
3+oXIVe6SLoYyyKGvOq81FXzZSzyL+IAFCjgRRTmXvVh7VCiFUsX2RhpRdHBXKRkzlVVRnwl3fXo
qjZj3FI8s4zU99MiRgPnBOdNFc4GH51+611Va8z72TIXKRvteXkuFnlbswjd3EXyll/Vbzzb48f2
qokbF3kcpwSUcoRXa5t5kc85blQc1czmjlx90df1mnT6bbnI7rIIDgOZblc1HhOeZ88oGSd6bhXV
2DxkxEqSMgObi+prflX2qUXkZ131fkhF0P6B9NKe435RBGZXdWC+CAWtq2ZwvuoHx6uWsF5kheYi
MGyuWsOY+CKEh/nvMkRMqFdVIvrZRaSIgSdGshgPVwHjeFUzRr9LG2OvqLuHbmn0EEla8LQf59pc
lPadTwpovbZ7wAmPzVWKb8cC6hOJw7k+OB8KbErS2/g1EV1bTaku+zp5dW0ItDNG05B2gb7sv+eA
fzsHWEijfn0O6N++/hQdgvJ7+ZE/TgGGgfTcstl2oczjB/4hxJse/V/7vsm+71kYZU0bEA7au//Z
9y3cLQACfKSm2GevR4L/QIeO+u/dOYCCcbkMXXkLQo33nqqQdPbYl02Nfz5qvWfYb85hsgyNumXO
9fWUANAj2Kc6MjKRxqoyJCGLYIo3g4suQ5mtPDmRrswXJ5nFXUW3iLYKOZakJNeSZQPTx0Szxe5f
UPc26y6eWE/qyWQ97n22w7rLCA5ykd/t1DAZD8pqq9eyj/rz3GB4o3tQYmwVc4P4WTJ13qbkG+69
JiN+pxE9wlYK+J0b8BJXdcKGFsZxZTMTnqzx3p4mz90mI8o4+JLGrNYY3PTPwI3bibQCIb5KhsLn
NHb6AnFQMZ6jqEISIQnp1tdFXaAfy9A/e4dqauyZMlyN9Y5nlb+1Wqc2j8qPJ2RojpwOsVZiJimK
aUTWxwusbuxoxoLKg1xYF5MotksA+PxhzkR/ljlDNggt3XpICj9Ge1/R2x0ab18EeSnDzK7mmDKy
Q9LoKwFxwG6IMr61hPkB7mTnzTVaOb3q5D4y4O7visiMLW/HsEzEW69J9Vlfj1nRlHooSn/ETzwX
pRF2rGgHuzUqBYE4lsSaZhglSlz+qQ9gkMW2zu3WeuhFyZ7NnIwBppNG/XgnZG8H0YYDSwOBtiIA
ccuy58crRfKGG4cOCdLRGdyxtu2jymiHEEWxxRhJohbuTi3nF5wLSAy9aq+3gxHdmA3JZ2tpt/1y
43jzfmbUjWhrXMA8onCHvD+CMVY1fmE4x93iM23bfkC8DT1maI2XmDmVOb8i+Z7K5ms3SOCHK0fM
cx5d/rvg/b9EJbF6Bb+08N19G/7X/q2omRQ3335SH//+k3+se951JsQhkBXvh/kReUmOwzybWSAD
HD9YlsO/XHzYy9hVUV1RNzlLztGfpY/5mwvmB0Em5DIHlID1n5RC76exTCH5RS64IJZUMADvZkhE
o40oVrn9REkQHFx5BIxu/PzDLvAPo21W/J8msdeLBCz5cFY8/rNUYz8Mqrqq12rScuY9wia5Gr12
Xide74WI+rrNry/F1vC3S8GY5GhoQzfDPPnzpaqCI1gWW/N+7FOMcHkqbsAwRBAgcMsswU/7wmi0
HVhtG28f4t1fX/5vHyemSvCF9J8MnLqLTeqnd0pIte8MQNP32IGfzML76KNA+vUlll/x46h+Sbii
BY4FmNIVbv1irfrhw2zAX8MXMOTeMYYnmErPbWBUoTIZwOmz5C79Hyn9P3xzeM3/fjlGljiw8JP6
Nr6tny9nxRJ5E5b1PSpaeURAa5CZEICyEg6nz7y3P9jRIBkLxLLTVw4gi2IFH3Jmlica9jxKxXTl
mTGneprx4qAGWnxhX/UBcYSMLKsVB8ysXJnSqIdVkQSrhioag0ZhfTazYccBtEND5zMDajrdfJ4W
yD1SZ1Ws6UtZd4lUwdpKhLVW+jQ+Y5psTqkbD/hIKCuTtS2D4on0o/hjOnkgsYsG8WdcOWcHds6D
6xBQ2UNCWRHPFaPCLY0V59OIGY+SNC8due3VPB84Qd+qTOu3VlF8h2nwUKX2F6LFLzj2i3CAtn2s
9fFTjHCUS2TuRnP4nYWVzWtRz3KHhxSpZWmsnTYbvjVJIA9elpzrydXWaVA1AHELtaEEde9G0p7R
G7rRkT3t2dOM6JglaRfKljT6tO+/Wa4WPI1QqNeTkWWI3mX81Ll2Hiqfujno47VXMWMYh6jfo7KO
Npk+Jrdl64QqWWBr/jTcOKjjxWZotG5azuJxgAI8U+M2haTwJL3eXyccvgAUpN6pJuhEvylrIzK2
5dg07gfINdrHRPTNGbcdv8cfR/OJ9KD+Bieo2nMkpGXQQDrjW2VEHBUSexTxXhuzlGJLI5RbpIAR
LquKVJWhNJhwKXOLK1V/BlLsE18txxBul6leVapLCkx9Mk7a7MVPaSLnTZlWxipCgbdOJLDu1ZAa
wWEmg+MURUlzqeeyuS+a9hQFk/WKdK17sslz3i/+stslxWMPkaki8tlNt6orx11ZWK+JaBwyP1My
dzPPGvdgZoILVIZsp0FIup1jrbpXObgsBnm36NVryfQt17dAmuQrVj8Ka3TStDNGB1R5YKsbZHYw
webEBRHQbgliqKhvO89A4BqjkBUJHXfn49jHRxLnlnPmcKkn8YEIbBolfabtbMKib9AwiVWa9O2q
JzrhokWDsTMtet8MdvL9RBDvwalbTIWVDk9Dj53qDGTDN7mjTVoYGjmuFyuS01uLUjDMeWhOfZxp
N13smjtrDMixBAkNBqOAJYXm0VtLXXI1nH/kSgZIycPKHCMo9sl0XCLqXn3RlWHkx/DPo2i4GbMM
x2WlhtDFf7GjdwCQVtB9BQlIlyhStEJIiVhZbj4cZzMxTksHextlbvBckWZNowSHveslb4zuPwYG
cgTwbfpDyvhxb/bWJ4/vleiD+FFUOtMVj0+aWOBjZyMQ6CNCPGZb69bRAD1L+kaCIDcDoC/J92UC
vS7l/DWN/dZnoorb0Y/i/hAxbdkYmn4hDnnbMfHYZxoa6opx6m4W/No4cuWHBlQP04h20NY1EWNb
FAnWW9sTmFcltbtpx62sY+vJceogLA2BZaL0+vZeabVFz133D2kxWMRnJ/RWru4xsL+A/O16voty
0SFlj+rpQwV7A6i6M6O9CjgXm85rUzG+xaarrQYGo2FeR8zz9eQU++UuYQNAkKGj9IhjeE15YZR3
beEf8t78IAoE9GZkMCdGa2g3vsYsEtlFJDT/No7Et4g5PSOjduMp034jJ7GmHrD6M2yyIlg5Oc8e
S4J7Tif6KuBS8oNbmM2e9rtYV8M8vFS0BkEWNVxZR586hbA6ShTdGEu+B/RlFqiO/sQw3b5Yc+ai
GiQnwMiLDOaJk1sM1JNuQ6wO8l8U8l8pGBgiycV125ahQGr67CQOw8EAKTLdqRzroj3aVASsHrkv
Kbpmzz7lFt5UpkVzT4/M1yBO6y4UZu+LRxAdcVMB37uMnIw8WN+Dhj4au5IQcWQuNvC1fkr3prBJ
z3WDZI91proBquzsHUbPZxdk5z7R4viTvzgK02mXTwkfPzShDwYr1xqbmE+rccqfAMcaIZAElPZa
J8xHWxKCMBTFxw4z1Kexd5M7t3Hnj21pwV9LwXtmddPcKaPuiIXPuPOYfWNPJuc3d7nJ2Dy/l6I1
VxHqtC02k/bA/jgc+sxizZCIqd0bsmIpwNZm3qrfzxX/7Wr8S1fDcoBN/3Aq+tt04+Mbx3sSnqry
xxP+Hz/2P50N9zfS8xzXdTiY47jnGPXnfMO0f4MOacG//cFhaKMp0024GWyGv9sP/zrgO7+BoDCs
AO0YjC5Mi//JAf/nszemfeRpWFqpPAyKj79hdpaoH4TAyr0UPWGoYZmO6sKAsHM5IMj20w8fzD8c
F38WOF4vhrmRoQqBri5v993pO3ZGm2DEzr4k2lS/ljYy9gnf9LNIu4YYG+QUr7Hu2W9BT5LY/8el
mc1SxSyUgvcnb/I2DWKkocDNdENey4AkQE4Vgzey1LkGz+rIWKDVG9MKWzoT6erXl//5VL68cyhf
oCQJ4YSY/veDv0XYDm5s65JD0Elp3PTgpHRi5etjWi2XGwvfP/36muZy9v6rFPjjotwqKEoBKXjv
i52yLiMV14F5cYCEACbwrYNZuLPcIkMNnhfu4wmtNhdXhmraHUm03Ve3hnGcay6fgwSnukP4mo37
VmuYWs/zbL9RcyBaihxCPm56lLPGOp1R5K/aGncXTL7Ssv6FRvhzifH723AZ/DkUxwtj/F1F4xNp
okYvMS+G0rhXVG4fIJZAJPRZuJ+A8C9ZPU779def3s+V4h9XRdbJlHmpyt9Lnl1NZwLkNMYlM3rj
qdTmdCdJK/iuZ6O8TMY8PrBTG3dAeJh7TLg6dr++/t8fTEp7Uls9ID3cN++flT4ISiHFaOAGcMcH
EmvqV6qa8T7upfEvXOB3rK3re0VvzZMF0J/SeMls/rFmjCaPnCtdGRc7DcYHrYbxzGnb4DQSWVb7
dRQ2Yx3QNDydOj6x2ht4WLQM20aG/fZfvu5/euMwzlktDY9+wPu71gR4Q3hYpF8U1AYZ2l6UVyez
K/R+lZaIsn/9Mf/TQwLkbHku+Qfg5lKy/1AvE/6op5rVm5emJb6hJI1zDm3O7zcKX8lN0WT2AVRD
dYOkgbs8wBtxV6DPjJG7GUx7jGyucMT14wPWswVuoZv+qRN9sDE65p9J0suB35rxlDk+8Q5HJOUq
3/76TSyT7vdPOqhabwE2Qknmjv35TRBZHSl/CoxLFGUMhWevafbX+2bsivq1aQotzP2BdY/cnVPh
D8STpZiSQ0yBcl9PhaA4ETbHp3mY84Zoe7396jf6+PDr1/lPL5P+vm/rdF8Ysb97mUSbqt6NbOPi
zB4fyPVjNuqmfjXoWDxJAnb+5c5edtCfPhjEBNzV7LkAZVD5v78iwQRmxrG+vQy1Vd04XeG8kXe0
/MvK6M7q9MFp5LbuKkoj0lRAhCYod4YpeEyVWNCnBMd+tUjEus8IGN3pZA+8onRj4VzuietH1LJr
uCsjTYIT0T8VslcIoxogpAMNhiWCRFX/wqH9ndb448rOZk30BjMQKKE4Yq/o4h9u2hmtHsPBKb5U
/BR15jQTgYiT7CwtuOb7sk/6Icy8nvGB6Wi5G6bA4RJm7nGaIbzTLT2cRsoSE8fpRi86b9tTwHb7
xG1RJJUGQkYqQyea17o1B/FKTwbtQ63BzV5DkkaJNcDid0IAygkoHpMItVXWDtRMRQK2V2R5tbKZ
PF8wPCY3flsgqy386g5coSfXftXoikIm116MyRNno5ryL7pojTXzfrxb5jTj3sG2mnydnGpyjx0h
quu0Y/8+IsQvrBXATPztekJvZUwCepL4QPW14yVo5nrP0+pn1M3ZsLYiz0M4DdN/RddPuKvG7GW/
KuBcYnVygwkwFsa8z0D7Gz8si7YjPobIXRQSqIfAgEjAL4cITO7JjFVSr+o+OurIAR6nAZUa1jmy
iy/oIgybIfXCNsUoKJKwID2kvveQ5jXhiB4+WhNTETzHiWLbFdwjABd45NxqCjaySBBUcjQgBgD6
Aq+ucpy3llF0GpY+qw1HQBbivmYXaNOJH5s8xCMQnwm88kFz24j6stw7+cITip3ZSBj6IwpTGNSO
Fv606da1KnkiI9A3tjHUuYTxRjr6Bxsc/F0vgo4YCagwq9hMoJelWbMOrGJJarObbROkDGmq+nXQ
9fkFuW16ZL4/rn3OAZ+nrqpCJ5XtDh9EtDVnq/pUBC3ZypYG5cStk6/cKOO3WEVZRxRoXK51MnfI
A4u6ctfgbl8XhteH3FiFbsWrqBwxpE6aRh1edV9tBiJg4dO4ftIcSkzQP34r7COCVJp2HpMUPeAG
yKfKWxde4S8Unok2JQ0R4FYkZRKbaA4mIYPCTsEIkOpI3jrObWEE9YuG1c3i5YqsbNaIawvKNn05
/MzO+FAJwSddakS+6LHPYYgV3H6TPrDrDQzSeloVjME+jFrLNzZFHZvCBA097L2AdSWoWCtSQhpb
wHTGwuAGp2OFmCDq16Bp+WZdY+ZLTTNk07rekB1JKGG9KuOWr170LNmpHV+U589dOE+u/RY5wwDq
WOe82uU+q1ExOG9jNAfPg2m2X9s5WdxLLgsPQueTZxfBpmgS2a4kT6gfMmTj10/S4cVRcZDBSGD3
s3Jp5ImpqG4YaJlPUneW/6nKg1PX9azPLGcRHQS84YAujI4/ieeR94Tdw7iDN8UfAPyoxNYnfvSt
IXgCYGuOlA9Bi5HdoUJniUHw5Z9iWQSnYFH/kS7Npp5qrKjXNZIzHP5Hh03UQzG6jwjH+Cppy6kw
aGzjqYVwpThw8GoLnOrZypL2+H/ZO5PtuJHsDL+Kj/eoAwQQGBbe5JycRVKkqA0OJZYwzwgggKf3
F6lyd1W53eXedy/UNSWJBAIR9/73Hx4ayk4ALJkxXrzUIkXpe6CNQMqY/E/YJaw8kcmjMlzE7DxP
zhrBQsX/SWW0Gy6m9M/IYDieR1C13WKqR7g18p3umS/FK8lvKsDUPkhs1Y+5+aupX1pQr5zq0y4m
+U5AQbRndjJ8tCWnbRcl3VteVFS/OhuWx0uhsAJdAIrlpf8Olyu8wV+IR9txMVqE+YfnlgH3ggyW
c9NZ9p2d8krDwLDvUPgVzQ3LiGcnzNXWTcfBMzT9CRmifrRxB8GOtiFnVDpF+wbjnNN8KQShyzFx
BO/+sALBEGOGLX439Fz5xGdIUWzmRd90Vl8zIjYFjjKlSrHm48fP5sc1pc+SR3m1w78Q1Nizii5n
kOwrD+n1Et6QbOO9pwHZ80eOHS6wFRpxi5lF5/u2cuJvpUV296a+vEIOMIs+TOTiUgZx8oy7fv4U
ejPm8NHAM2rjkOKOv40SE2dGuhF7G1Qf91ykFUGKi0NhYPvu2edJ39WDG5z5Os21iwXII/lby7LB
VYurhRVlMqM5cUezPGVdOnc2QCaGV57iJ+cT5apHEJ26befESk9VGtMDOj5Eq41K1xBROP+7wYKL
BYyZGfdsdMLohUlR8JwXgEv7sbOzI9x71kiZlvI9rWbuKUZrfP/LJlCUrn7E9ZG7grg8uvEh652Z
MPDC+ebXV/MYbnPz1uO33L7lDtgSGUL9iXK/O3Wxy1PNBNkLJQc592HmCUHEiV9IBdAPGuXQex8S
oVrYZVXtRbai708kb3zf4/CKwIiViCbaGa7njC1AOtToe6cv2XwYwCTDQ6RjMZ/DxjygvINhfxBN
3J2q3olesnHVEdTYFWHwivsBNgGhogYSZJI94Xop32E1Oc/CCukBkNxzNOnQeZ4hMUK8EohxUI/k
EdYEWYSdQtLyonfY2jxcviEnETXy4LMDkaabHS8N7zobMyLH5RVNaFGhThU4fNDSPquOf8i0gccC
Bw5nIcLGyHg1q/NybC4rfMZdS7bB2Q1TvjtWztFNLQBFcyWqXa8UnYy5az0ea9Eun51y3fXmclKf
b1GQU/HeKmRbREUn0U1Z1LxW6+LGu8BdETYPpRPCC0/YjrKCl0t4ULaxpuslACdLHukAurFHEqGx
E5inoDstGZ6bexmpUj7qfq57THC8Yt1aKFPePW12Fv7r6AUrf9rWUnnnAi17s2f0OZdXFfQ3hNUq
Fd0TBq4zSyQuuNFQL527LL/sfVqA+jeJY8Ke2ykxLTn+DysyNNbE5Qb83ItM4z7lgn3BbKx9EnDi
XNYuohOONbgS5K8H2fKt5xj6dFmfnlDxMQcIOE41cbm3gQpZIuRbsqBkMV0Rt0Iuy88FUc1V+KMl
kXzaVv3Un7CCIBN+aeV74oOlXFaFD5lk3RSAzXd4j/Iid4iisErjJhSDhVOCX9cOBG5ZsxMta0EM
cycAIUj/zNZNZr6QNWNcw6AI5Xnvzfy7hUKo39F7OneOx1dgyeHIkPrNvHNKwve2AebxjyIQrnto
WhaNyht2eyhp98zZV0QsK4vathzstMaZV+WyA+L/WFS4xwfc7DG2zPGNzpEZQjDz2pgDCBFSgvEN
Zn0jmwLsDlRnnRVGbFfKXG2uRl4zt1v4vUm76McKZbEJnCfQJtILhZ+8xGksxImQ6emNFqYcPZFW
PbXQ+jQ5YaZPI8PF9N4ZkAuea7bRu94mbommEb4/J3/DarexxeqfR6koQrCiil5s5DLHGn0b3zeI
5gdPieBJhbq6x+fse2rF1raI8uEkyTDfBEg3ruciyX8k0IiYuXYxMxdaaqatLi+w5njM0bsjospm
SHVAnhEVyuK/IGXkPmfkrgDSz6s+MgxxD+gWlmmTdA3yCPQ9SOXb/JYsZ3iFnJqw/l2hT7XT1gwB
2rbGCAn8OtIl9YIvNJshRWa86Qcxhnuth9G+6szmf5XHCUAkMQzUVMpD9yXKujwTpgwKA8qGB1kZ
z9YTEcw8nr5q+bOLHG6SK1f9AAJIhIg7M5TozebfTdQ4+Lzrxy4N9WORjFR4uiPAtJt5Z0yjXGAu
dD27Ea9qhKibyUXP5ZFcCtgksMDYMcHmSvXlMIlT9u2V3PDi14Yak9MlaiFAmjPcsZAWIWVjBV0a
w8RO6paUlZypXz+ypzVEUMbX4Gn9KUib6CaLEu88t5Fzl2gZkdw9Dh+oOMKd7xaYUbGcsERAlKTx
4OZwU1XCbsVQUjybCcb2sm9GecHmyMDM3S9dzTtRmnqzjaPwpkJ+Vu3iFvhqRgP3hkvmvGnQsb33
Ha/QWLJ4stgqrqxGMk4wO/O6osPY0tulJyHT7Fdv8u3hWraKN260bAF/qIturJ8VRkf1YHEyV3Co
vDMcJTs407Dp8YTXmdqESvXHZiTbuzRcPXqVUb7bxeo8Q2EAskOamm3BebglQW5xbMSxoJOofA4W
HwPLZ8w+/d3aBe4Z1i7vw5qY7eBSMku7+oEhvsafp67sA7SDINz7yygO/Ob0Oe0JXdKpv96kGDx9
blVSQDSAWLBn0DhiYFcKFUB2JboVdX9rPZCi0eDxukZ1uHd7prsikdZ31bryI4/U+mtJVfmjIbaH
cnsuUf/joHzttIONnnVojiXgyhePy+13Ko5LmOcdobr7rtHdlcRm6w7iMdGguZ+9wmFNnphJT3qr
KsbFxSCNEbTE68Nt488pudHfm27hJ8ma7B8q5TpKHtbaomMt7WR2thiSYnvXR5P/dkFn/j3h+YsJ
j3AR3P8OyPpfE567psdTefveN2VWv/9+yvPbR/+HxyV/IbCFxLOQKDv0IGbI8NuUJ/R+cYUheIHQ
wRn0jFj/Ny6X6/8C4gooJEFfBR/jU79xuVz3F/5TikyBj7rtRPJf4nLBb/oDGoa4BrjIBTcCSQcL
A1v9I0wYFHgKM9zJTxqnCUyBIuPBtw4JZ4uYeij5+KbaDad+kPpnbALYnmqBVI6ROXrxrZhxQj64
q66KfSObpEMt0ThzTy3CWwhIRDNUZUwVkM54Z2xSnDuGut559BTt2iIgQpQtG8ZPaHnO4VRuLpsS
IpvwJkJ1/0bl3L619krBPpEw3G5gf4Q3Tso0Gv9AToSosuptU1NobFQDb/QomCj1+6GwzEfcmEO8
QMbwILoxelGQ3MVmbk2nOg5s/5d9tsoc/djnwj2bAotDsNVBf5+IumhwrOyb8MqPAnrq0JRp9JRw
Nkxj5tQJZWDrUVIuZDyobaHM/t9G5qwXIulPtilkQbble2AOuIZEm5M7pe7ndaZlr13Tvbk23YVf
0fokAthpc2ltc/I/MgbUGeUFAALJWqhsho+8z7gDlzFZZjpHaBoUuto17Zyn2UMvUNGS8DnYHFwA
lC+ulnxtzkE3MT2ugciU6zOi8CPNt/YKfmdYuO1bmdt896iUABhqtl3KtKy6rgnWu3MLdPCYGVGg
zJm+zeNsOrtNhPIuC/hMYJn76Wtz0FW6ogVhXfNPfj5QNqmi36EUjl6EMk8Y7o5+4JEOwxe6UbrP
+TI10gUcrh1uaUX2yaoEX6G5oOT4OvGzwqGkrpWl4r7MucU1ptrCkHRePEtuAytIGMeA5k6n1pAa
Xnt/8NwDE0yrwd5o/ZHGBmCzpzp6Wcr5cVwHeViwhvSoqmmnVjHknwI4ux62ahQDzK7osT0WoLEc
ZdVWLPRC0zgeMCTlJxGSwZ8BLSNFvDmsL01Jylge9to4sRooXnmykTtSnEWm7WOsTMtcBgFtEHJ4
Fp8lDG43CV69YG7HD8xpgP6w53Lu0rnjJUSjygNuWqJzkNLQLAGlUj9d1bk5K4uopEOYWKLAzbyW
Nw36Tu8UoOU4W/lEHbTMLtedrYpqqDLdiUsJQic+Q1HdxI5ilKON60WNJV2ymcw6WSLGoco8otAd
Oculat9CZ+CHXRqGSApwSVPALxNAQetR/fTYcr1clnBmUSMtBUh4Y172C7wRm1nI7BrYZiai6kEn
vApIL2F8p7npN32PmvzSQ48U6e62LUMWzKUUL1GWos+9YFOmOsFngpt3Ga5dMIDMybq3S83WyZZp
I4gX7QYWCC8W4Aa+lUOeNvS1SYWPgEGjLq3iCk3tSDT1PEEEoysObLD5bDCdkFGI8T4AbeKOZwBV
DmbuT2ygp0lQKi42otkNDEj3fCnZiG6MbtbO5xGOFzC2aZkAYcsRAiCrYEhd0hkmnCCsfljYT5MV
J/OyDU6+7O2DXebRjey0tXPnFBWBJrs1o/JG8XZYByqXfcRLAcW2r7ggjGVpJUQzp4/LoNtbTD6M
+XYHBLHwLhemegS4BcSonJKf40F4O6O4JrlxZLJum5nKSO3GHaw8/UhWBv+RwLbzrbDp+SN4ZEdM
H8Rz4LLm/QIDLywb8n59GiJSME5asUW6K19YFwUryorQaO9KYTnPsQ1Ef5U0gaTvqSuqdnRX2fEy
I1EeIeXbyfRXpWmyh0ywNTvxwpqKGQ2Bl/orj7UfQFBsVNLZVtcG5VF0GbnEeHMHM5SmC1kZ68UZ
xmjf1KxS0gF5Iy71YYa16nNFrDljj6o1gurIrJzAKZvlyst7fryAH/NBGAA1bipZ3RG/wjVrr8cp
Lb/2Wjpb5RgJ5WXNM2fhQ0zkuUrKUP5UgQ+QaPBCyaSS73kBPKfZ6cZPEybNGtPCgf3tMjcsU9es
x2gxeFgHaoTDKg/y55aWDw6F+M+pqYzDXp3zcEDXjWhg7lF1Wg5RjbxdZUm3tlUzt5fA08Pljaum
0Hsx2c843XayTw+XnbVpUsfHcTDsXpzMreuXOUmW4lWiy8y2pWd2KWeaUeCl1NyRQSpz1VWfnFSZ
OF8CDFMdnfuWOOBN2NnmcMZRGWdEM92cVwOAIfriDQ7xhHc2Ok1rJ0Xbni4nth+3ot9OFCXEJmlg
eAJZrtF1RXIfs5sg1nQ7cCPLT2uOns/OygAwbLSSlws8W4+y4hHVtkEHFGV9wzvZ71K2mIZkVIHe
0u16/6OpqxeQjv4KnYuipVvCWVOHuP0zQAzOuuYgGvy6fGYK1l5zxoQPaPLsmHd3cvGTdYFxwazv
pM3cb1DEa01hkn7Ogk4CUNXx1458A0swFxmYKW37MSDPBFveeaMqp7Lm0zgu5yFVLc1JBJ3tATeU
ZosJzysOK4cWRuXB8oPooSVfIK+Cx1gw73xd/LK1OCcwvYnPWJtU7KpEtRBWSifj2krsWoIUdsIX
a00Q84jc3e+8fIv7T3VykM4zo/Bacie8wj0UtZiiTYDhNlYU85XM06LYIuSj6xY1bEuSr5YyOEWc
xv02GRTSRhGk0fXoeut9qMfgagDH/RRkGkmuttoR+yTns+dMuGxipnefrUV4FYgYtNHxTD5p2OyT
MG+x9mm1wK8/UNe9npAkgt2RXG1J/V56Tf55CarPXh505U3ZDd6nrkix/h2HOdx66JIO4eROP4al
j76lIT6qw4x/48oi23cyyHZhv/SHBX/Kkz11025hQr2vwlanW4K1CwQzQ34b9ilTK+6X/5GPYX1Y
FdJl7O9sxtbz5yjCkrPAg/oYxPPXCR2UzPLgGwaJy2MqlxowiPACtwjyjRhl/2nAOI3yp/b3Ulf6
O/DgM9wFOP9IYG/DLF0/4dUtt02gqkOzWN4xjiZozVHm7ZNueO4iBQm896mM9kPVNbfjGrNFFYAU
kqHNPqFuuFIgqFcCx5aTjJrhXETKu2lcHEu5afV+gt/9pH34srrrQnIZVqRT7FjIDqriAU05lOzw
yloL555DALMLb6oPSWj55xJLmk9J427d2q1Pwhr6I2JHatalnXCZjNRJEquAZedivQ1oG3ZQCKPb
NZefVFaJHXbc9mPR5+ENM9bxs9DCulmqtsSFKgz43Ezt+m2cCEXcxYiFrkZdd5gnjs2X3LgcYmeM
txfrWxTPoo/DUzC7pGPjCbTl5A0wePUOKpB4izRFdZ7tIHi3iuqLtroCd+GghMjf98PBClg2jC1n
e7Pg2Xq0Y2akMixgSJdZslth3x/jJB3PUy0/2jTx9gI79K3T2qXZrZzzkvfue9zbuIwhQdNfII7t
qa57KsHMrpnf2AXYPHaY4H9MppK4r/ZQwLONlYkAQZV2jxVjwt0gYKTKuXTmG1T7MK1bV9Hfs5Gg
2u52o7Qfp7koHfw9yx5jpKBDdfWYxQ5or5NXXnkK1mFKPtj8k0Oai45gY6fdxRjrEh+ags6BDrrx
cfRTi42pz/xTiEP2iwVrk7mmz0gSmwqH6MIWc6A87faB3zckGPBeZO44v7ToBs8rBvObqF+KA1ZQ
6x7Ta/42DzJgs9L+PCc6ZIm7VeNZVxn6BKx0ClVhZQLxLDGTtrt0GodXC8Mj6CvhrV/Uw5bDK36q
lLC/RPPgE49C74KYv2PA/Tr4rbJBcfxovLI6ZxXqxK4Vofx3AckQ91pUTgmNGwq2MZqpZpFnbDQY
WPgWdyUzN5J1zEjUmhe8vTfS6VeYvIw5Vsn0yrPsTTLg/pRs0akr9y1MK05doYAWt2EWukjy5lhW
153d888hca94HcoKPHfq8TnaS0UNmvYp9Vo9DxQivom/3WZdWy5XtmFiXYZ81KLltuoMwA/PvP0L
At8fqYuX1tkwSSDxoQuhjf4TRQppRJm1Y5YzoYwAoUk7dfXr6q1q+OLBV+gOjFypRpoakrS/ITr2
r/hgxhjwd1SWyxWEEAno4Y1zoPtnotKc+k6zijE5SQb5ZlZu8jBV5MTiDjunNKHYjNtj5mZpcj22
8VrvW3+I75J6BHGD3HWHdIKq8ndAyMNPysl/1Kp6aDIimf/rP//BbTHYorQp21EA/dmysnZV3KS5
l5x+EuQ0p/9eZw016QWiHImprHaqWimOrClpfyJW/2fG3J94T5d7wq8nIzKEHMrN+ROhqIY+gtM0
YlC5MAE+4ZCzwLYeMDHMeSDpIjHPceEPPhdBbJ0dU37XHm7tmPZ3rbj3/GUqCHMhCio9EQTbn9ou
qfMflxnrTDRt/Be36x88RIm7pwywa7Bt7DTMQ/4dcWeKEshmiBVOdTxh7BUtWg3b1C8MRCwj2W2B
/uu9r4fuHSnv8tiNYBVdSi+fNbp/rFC//vMH6BjM5+9UInMLfWogDwayF7gOx/Afr8iSGEQxNkhP
wOWUjRfW2GXuOQDxDIx1Tft7IRlAMwWKNXh6jSNieXQwGIZCBvGTHow7+88vzP1HF+bD08CZ1YHG
dXn2v7tVwWS3CMS69NT6CRUqTHfynYj4QAesqYrcoX5q0xLkGcYCO4aGd1BcTZ6YHpU3kU8CBYoJ
ib3QLaNNoy4mWCg7WhlNVOKRcHrIEqwLytiQV3uD9dSRzZttQZSiNGVaom5JThk/fjalaDX0o1oN
CkBuEnO/OIMjMOWMHEwd936hJtbM6/EjkkFLB/TPb4fJhvzzcwpMYLADbuD5xLP+8TmljgXhawqs
o5tK9kDRrHV6FZJezZrRXP2FYrGIcLKearECnugq5bIWEl6edORztxIX+s5Wrla5hcXAX3Kz+FMH
5ZLsL/CQK1rzsPsclAZXpiQ7NVixVVAUmDbuYZ72p3Wp+O0ELAPe+MWCUAPH4N/yFv+NRP8VEs3p
whb2NwXm/0Ki7/GQ/wP+/PMDv+HPof0LZO8I4QDRiwYtBtX+O/4cwgJn58E5miPk91pi5xcQYcEm
6mB1gAiXF/F/8OfwF9BimyXnCuo5QjD/FamB82f4OYD8HyJORWWD2AEU/I9LmKldQpSQlOdJ2228
E/lakBvTxlc4ME1bd5HDK7RMAoR6eh4m9fFVWI4wpgZbf5Y1wLDn58Or7dbDa6Jtsf/dnfx/HGVc
nYC7J7lAYH3kCX+8ukiFfYyCxzvnk9e8yxSeERTD+qa+hBh1yOiPUWtP26FtiFz657+b8/tPr3fo
ujLkxcb+CoLaZT7w+4MBrT7QuMo6fCHjLxVMEHAAlUW3RdQ3PraZMrhBhlv73CY/uNZelH12wIe/
6rVePwI10Eq1sBeukhL7icJX5XEse1Xs+67xP0GMxBqIIBZ5ZpQ53jit2x48u/U2a68ggugKFRaM
1uo+FYuN8QyU960dUh1uZhwydkqtxLyFKrVQVUFrZt/zxRtyM6RuQG4btj34WwM5jIxQ1GNaDzWd
FJGjCJ/csDgkXRSlmFASve5mnv1qIVLbw1d8VmRaQDFaO7adwG/rOxz9ya1LTcXZN+50WtiOSaBb
3Q2hh2qBbzZP3Qb5XbqFpQ7TUujlS032hdxYQ+TcyDmPMVldxlf4IsaZyi7pOtDYmewaGVKPu8Vy
mNPSx79YZDTaAi0dAoDu0bR5nyAAZs4ux4rhrSTulHousPtdCFyynxWOSofJ1bhqZrxKjxqNo0aM
1fklEsN0fHZUk+7rMZjVGbJ5mewYnoyPGtf2dOu484BJpu/YB2CrmKS8eASG30gf/GfvJat7jXgW
oCNJMrLK8RhVG6A4j8cK8/AkJyGIAPEo3WcpvwT5EuJw6NcPRd1rDCrhTsCH4+DyejwRSSXQzgFd
LvzNcZbMK4R1BAZNPrpUTIfCzjAYmyYYs+hi8T2pHlexTC7cH5VfrXmY70I5BpC8xva0Vva6j8p2
hN+CXe5hpARdCS8XVO8AWHrcTl09HPGGdq5jKyTqInTiF4yP6SLm1EQvBDL91YMoBdEX8Ssk/qD6
lZOuaDZi7SDzyqyujOa1I9N2WqHX+EHv5zvevac0sXL3Dia2kthAkQQ+Pzl9lekWXmPdTNuYkUiy
zXWMLjvESeujzjmYMebq86Owm/kDOLRyNhNcMpJ12roFzSBcss/eEROX7SmqOQPvhwE79VWtLtbJ
bj598TVxDTeLFM37armEjMQIL3reis4av6OpyctdH40dStKx8bL9qPra2pP9u9xOiwPdYbCD0dmr
Cc3IEymWy3JCsAxxwYprgwnWPXzKnnT69isDAEyr0NyasJVFQhlK5sI+rQBBHAVjfdOnc9buOkCs
dwbYcAyouVjqGpIIuHvxiITCbIbgc9jAZPU9GaKE6CiIgdhtRfy23ny3JY0l6YmrM4PBDLGpjbzh
dcz8HKurbOLqdYLHA/NqshGbuQVKkM3bjBMdEw05ATWkMy/yfgCIsmDNa/XNzntl30JLkKRvxeD9
0ADb5h1QN5I7cMX1cNnKI745yA6Yy37MjUi/sMbpTmdifSkHyEDES87uWgxHeGkxBC1OAmd5l1AH
7PYqnDKb/yuSKMJwmSyZxEOE66zz9KVOdJkNBFnJ+h1n8Iql06/DddOv/l03OFwxPWpjHWZFz7bB
Kas9driu3TMDmjRjAUh2xlVXA5Mk9AFNw4uVxWF5D9uoq7bMFxu5g98ynZFVwge3pzGtbioLBSpb
Iq7LG4Ff2xncOpzuvA6fMRoNGatdPfTBV/CAecFNrcehu0xWdP1N6C82NEP8iTdpF8xvjWM1d6m/
oBgN/bzZxKEN5QOAZl/MQ/NtcMbPrp79M8TAXB4d+u5Pyi/dcmfhhzodQ6BftM4QPAADG6I5PZnH
B4fkh9vUnWLwHQufwrScwUuBWX1GV0p+xzKToK/JddJDMxf7XDS4Z5WO1DdemTfXGB6mNyqA1LkZ
O4AI3YWtRL3fO9euVRJbBkSE7dkQW88F58zKV46WnRd10P2drgrE1pcDQmoGszjpLmNQL8d6dvHA
diYfVjn7OFY4ifQwqGXDHyp3eL2co/8uHP+icHTpfam2/u/C8flX/T78vnL87RO/VY6R+4u0DcuA
aA8cr9Do/K1yhLXyiw8vIUA+g6Y8NMjH35kLHrZYEOqQqNoe6Tl/qxyF/AVUAKsTGA/hT++af8WI
i3rzj/URc3oJ6GJUlFyQy+/6Y3Vmj5Y14Qdhn2eOutfJ8oLNUC7fQy3Ku5XeaJ9aDtFqVVM8BnN4
S1fKPj7l3VPbWE8gS8OVWnyIOXjZ3GIMYJ2X2PXj49Tk6QNEdetdBcb+w2/s7uSFcZBuKBMhzNbA
m+4nz8sKUSFjL53gvDp9KO4ib7WbzwNQM84ARAA37pGAoLa9DdueScLWZgxNCF0RTWOFB3hc5B54
XmIH0HSZjXWfy5BZCJ0s4zPnKo20j+pExNG4D1KbtKUU1lSLiQGxkmDxuFTa9kaDXzIChG7sXAXN
Il68JRm6YrM2ToNDtUeEwTEUwSLPqNYlPgvFkgX5c4yiQk0AssXU7VLa+ve8jsMPw/iC/iEG0AZs
BgmfBI8DirSfqMqw6Ry5hOFY6EZcw1wxpvvo4a/j3Fmn7Txy8BzglOfTfiV5LUTVkxPUhVBEk5+C
l07tjrgm6HA/I258WyYMdYD60lM2ZE8JZy8PS+W3naibUy7ml7zJ3GM+ziTVVVFywmScYqarkvQ1
0xkj2YXAOEJ+bhuvv05npV4x5a63eJU9uJVOacqnqN1Mif+dxPl506v5DRB8YJQXbQvtnuG9QuQe
YXJGTn4Vht43KJX93iVF6GkN1bBhJF4dFbeUMTB+0AFOD0OQBodQ1EfUsjjtZy9+KSCBZeP1OjT4
uBQkirKXbys1vjXVAIO3qU9kGbQ70Imdxp17Myytf922tsNEan1Ik6qBElu8GEIK5m9wfwmc/BUO
pn+LLjd+mKPGR4TMGRsp6vIBMnKBUujoTR5TONwMRO76u2mCPAZbnsIZW9MbuP/9bTjOYh9genQO
mizDh2WVG2Ul6XYFDPuWKTEdq0lm33CL11e6X5Z920nrEbaqt6nz5FcKqeZeWuOTHDP9VFdLeWRQ
RWpC1mYnxEGwbTICUClmgNTwfD+MWAKd2RfSQw9Ie8CPlpSs1IqOkz/DjGQcMKZjs4vZOzZFojIc
QXT2rXEZok0Sj2zANoi2djXsQFJx0ahxmgGa8DfSnkq8NwY4IEI/O7DgNoghXiB/nNe1xgJoaHHe
Ga1XIvxs0h51fpV2knKn9bIfrpL9VywgSOYeGWBBv0bE0vneRi12cVNNhbr2/ZE3XvVht2NOZv1o
Rr92NxMMLUkSVUgiZZ9P68LMXFvYQNjqEWL7HDyVKAIeiHWpiCSN++yuDYV/cPH83psQkwETC5U/
D341bkcw6eQIUVFc1QoruO3ijvw2FhZYIxmL3xXsfpiP0/SAmRtpkhPLIommkhpW6+Wja9lU90ng
LVdUL0x9Ruz9o+PI0sL1ZvFtvcXHRJreax5/OBBHEObMcXvwtVLpD/xGobWg8ezoBuyune8wShze
SOSioNukXkpvPVX2dVpH1XHO0IqlnSWOtiB7uyvmc7DkBFukDbuEnsW2sRNrL13MBPHTgFLTdu4+
jlaSGxOcm0S4ftFgEi9B1hJamluYtBSvYs1sMhwKkjy68QrXeu8ut4n0hHeZX9dW9kGyar/LRJu9
ILCleqC/zW5Fv0yEyVCH71anch66Kv7claIIYXm60U3rlc2VE40HeG3TDXKP9tFzI+up8IbgXVQy
2yUFplFrFUGPVAkZgJtZC7GPIQ8clnIhGDPG0GuMx2GHgcx4Vw5ps+fn0Kta9nLszVtrzOYZBzJC
jpHz7i1CFfAkmR7Ib8zgXgyn2bFTHDhG4ma7cGWoE/v1J2qcNwzq5cmbquh7L4ZPgfbSeTMUtLBu
OEJ8yit6UVLnhTudPaQFu0I5Lh2X044/4sbz9rk1WtcLPRzzU+XsahuVUNtoCtskTA6IZtkPwuUu
m8PifrXs6RaVRQ4WqYJdVjOu1QNZ7RP86P3oieSYRp7e2DO82ygnHKZ1+uNiJT178HgbKXat1UU6
E+F8CelB1+eRfOaNP/dykzjzowpJhy7CBp6fV+GprJro1GmI30sHb4D85S2tHJRyP6q+L22DhpQ+
aascCyucgfCIvGoga0WhGJ6jLMeAKywWzAzLaDeM3RmDYeBuq/2hu+BzlQXNfo1mdbCHFrLXgr+0
5XnNPq11elCq0lcokD7A6W9LcguuHVzBNusMVF6KoL4XVCY3gADNvrYX4giz0T6vWAmcLJT5m64F
osAAF8eFhJGkFfKdFfJUqveC/a7zv66rzbw1NIEBxfhVoPuD7ozqzcGbF/U7ZXyL0PuGNTAch8wj
zqUoflCJRwfdrl+Tlp9arBF7Wb4QU4u3IxkTEwNTDn4yoFvGmHY59g8xSohtOjnD3eyFE4e7aDe+
ndAGyB9t1P3qjVl5KCUFw6S914ruENujoXspQ37U2ntwLJUef/SQa7b5kBc70rSrTTDM6QMUy/xT
BFH9bIdivZmKkdsQFF9VFds7NtOGXTubXjGz48AYXRPXW2+nhJFmrkP2dT8rv4FTCLAUxGLKq/wD
WiniKCOrPgz5Wt0IVJT7cSEHcXKXb0Mak4UMDZaEA65hhpWwt6MufBlssT4UaAu4oSuyv00aKF1z
w1oufxqL/I3Xvhhvx7kOn7tA8lnXXp5AoM7YOc9bq4zQPKKufJBjnL8Fuf8kfX/eNmVy54mGNAQM
RZHXpXm7pwnhRpNZ4X2OZDGjEqWBW1ASeGvsC2OGlvCkJ7hEawd0lUGvcbZJIz4kYeRyt/CcN6J1
mnukgePJXjVBnFqGX+disN9ocL/nbTzer7ZrYU2OmvqUt6N7Lyt/2jtrTlYk6Nk4bWSK+hqWBolX
UrIi7OoR8o98ZBA62Ft2TYsSQ7RiK72h/DH0bohad8gTnikmKWYm3vvHtnUkr0wNmnDqhwiTbEhI
/g7NyVOLws0Qvm/wZsy/YERuf8Mu+qqcmTXv8iZNtl3ifpT+IJ9qdAHfHTQKSIaYHxTMvpU+tya7
Cm1/mmPvKhf93SZYekeM7vC0zj1oI5vnLYxLYoFr/2H162vyqkeCjDgO9Mmx1pzl7E/BR4z98jYV
Q3AfjTJ7lW3vkeOTyV1fzeVeZm4LiYXw0l3fBdWeCPbmsXc9wmSI6RjuIHvCFrLjhrTOETr+bkXG
hmZPD0SbhFl5hOmTH+JgJokqgCnScl3HsfetI8FZcXXsgjJ7ZTcrXjni1Jdy1vbTf7N3HluSG9mW
/ZX+AXDBoDF1AK5D65xgpYRWZtBf3xvBx+4i6z12VY9rlhSZke4ON7vinH2KvI+POnvxk25PVLxx
55y7ekSrkWkqJhwKRuprYuBguYzawoRpTVETocFsIH3R/RJg6J+NjmiktJrJap6tmnyiMdEjwmDl
A2a4/k331uGH3U7jkUxd/9LkeX9nJal8aUxbEp+uGhz2ZueERbV5Z6mu1lcfsF2T0z4oYlwEJ2xA
nwSEcPVbk1VU2S5jlOV8Hy4kwOHi8+LSeZlib3XeE+SAa4i9mpvVGyyfL6IkfYQVFlNRq7CcW5wh
6cfoTmhH0Ks8lWsNgEUhT74p6zn7iCu73iPUgHxXrXN5ItVIJ5syT7ydhfSXsF+8W286AToPI//r
ca44XmXlPzEVrinCuuFbXdVNqKVuvnf6NbnImpK0rEcSoPtqrJ6JPU93pu4ah8mrimuOX2QPZA6v
YtKVQautpdrZsrX3k6inh9KyJU6GNa52+ZgVaLrFcK3qdUBSmZMS7M7JvdGa8fLoubls7uYEcW3o
M93vHGI/2VdQLFRtuunq0CwYRqt+UG5m3pCwousm6wmVilMgCxyWxnOlOuZ+CqlsAk6+XsrZwk+r
chGVa4vJ21Qp5+jswY5vlGMe+xS+HuLQagjXKUGkKQu+i98gJsWhjpknuWbjhsXnEZZ5xPh0Ch0I
FtjJUWFx+gB3vI691h4HRs+Pc4eGrGJGSCC3Q6BXT1xTN8n2JHkmQ5yG2bXNwTzGeE9+VbKxvut1
ARReZoxssUO2z6rw4+wDSvYQVEwGERqRZO+pdd0A8573EzFecnQgxSMc6uGudGQtva75pEcZ6ZxW
5COm3itDrV/BtGABxZG3K+mPG5dEK9hHw3lFFk+gfNa+p7NVPU6TsM/Eek6BUVltaKeCibRIK+xl
hSJYVWcNoXfbdK5gISDBNkMj6KoQWb31QrY2UTfz7MMaEHmUcNdRnHcL3mZJCHXpnrS2HsOGxv2x
TzJ/L2GjfLXBtR3xabdkBHIylYidWeY26SFLzDGUDe4BMyPxDJdgOn0rfW08lIZ1Z8J5+KHX8g7T
IbL0HuNOaxjLkXiYjlJqSK4FLe2MpcGaIp6bbt+C+Yg6SGu4+IF1o9/J0miKKzS2Jdd4PGvFF0VN
D9XPrY5aFpuhhmwDz6ZTezsWTwQR69rC7HJz18VWtcN9pt315ro8tlN6HOaivJmRHzDRqk1JBa6V
mCDT9GdLuOJNHGcZB22XIBhhvl8QpDSTZxwsGIcDlh7A5op+5NKZloe01/3bcU6YyBFncCycDBRm
iepHV01zznRx73nM+ZRSBDoNbfJVuXUe1kTdAHIQnXdbaB2giQoVlChjUBSlb358Ri6ydGB9W2Vp
9aG16qMz3YLZr3ewMFTpCM3HH/rMxepBxD4tWEN4/4Yh2402ob0zfgcs5WTy5W7CCmotv5LPkkYj
nxYCxPkdmfolTaBxrh1z9/Jd5eP2vA16E0HNZLyPLzGC1U7UV+ZDKc0w2Bdqhv4IXTSgZhbI42rc
8ZFkOE6y3txdyZiqeVqUexCkGCKqt7Ir5qvinvmDroeDNQ9eNLKGu1U99TaqbyPstvEPwYTtye8w
aTMeJvEq9/SfU02LRtz1eKysfggnrTMeSJdjItBKgr7n/uwS3bbT2USd2YiGaboQNdc6HRcwtjj2
IuPDWqQJmtvuG/0apdhSZ0w817w61UM7wlMndvpt7BmpM++5MVGMvFJKPRP03QUuotJL6phT0M0r
hWOTsn1bYTKgPZNhPQ5ffNHdTALWClqy11rjyGP3aO1bBzH5RODnWzqLCuSBrEOQ+WOAR9d+XpvC
hj9fGBdgRVf8YR996xI5otIn6YhfAJ6o/xaqozpp2aA0xoeZivJkjrX1Q6FrI0dWmozoq9eZZfGv
tq20dZ/UntPvmHpQfM/twErPqR69pYfQ2SS5CPvWi7+MOrSA3TyOICb9ZXpEYLs2u9KLY8ZO/TTt
bYXdjuK/EvQ4s30oBtN/RF1k9yjt7Aae+hi7OANl2hMXyHfA0Qt5NsjSmNaMXdqSxCEfVUu4YG63
dyNQB8w3BZ4OYy0ysUM2W6Km9EqhIpJs2lssV96JX/CfMCH+MhLj0cobDg9knWe2tcV5sblcWb59
Jxp9ALSrFQiUYBnsXBcFg13O5zVzkdXq4lVyJTENJy19MLZZYFsDefI3o6Bwxu07QZWXCftg2FTC
iTI4EpxZjtMxb4ajO3ZfEm89zzzwAVIx/VQk2k3sK2qd0u6ivHPPrRj7PVIUN3ILpzy3NuO/ztdV
ANWxC6hMjSC2OvJvxgdMQD/0KuOJjxc78uf6obO2JJdqcU814eWYcPr0QO/CAJHEzTtcxW8ZKt4L
Dmbg9yR0BklpggPV2wQpZCWOM/KeUNqDOtV9ojO56BuET+gtp9h/GDSdMVw8ZUHaLF+KRDA56xdz
7xYS+WdvfoP3Jp4mj5hyZ14mGeRDM/20lTs+cfYZO7iH7Mf0bjhLWL6IafJAxBruF+lpzFmyzIik
XhRH36lvcKwrrJamNYRGNpHK6Caicne5nhbnDYMs/LVB3ru0XyHxNx/gGc2N5byu3wsjRewrlkL7
2jiVvHP1kixRLjyS4Vx3RmuZy6sLuTOAG5ADo8uSs9SsJDKBs3yjzuKrlbTV1ywX3l0zmaTC9enw
XcucX4kUC/r3VFPnjjH0wzpbMbJid6qDNtOnF2+2h3vDSK31Vs5egy/NrZoDU9AKbWZvtnBUfWcv
GhbDyGKyOWyNjG1eti7tPmsNos30WLsVrMvGwOYyOBIb8Lwk9gsVgv3UQZxmSQ65ie/BEjlSCZor
73XaUDbsuY2nBBNJgLvkziPF8Gs1Y1VBBuwFKMyMLCxp0rXLZFDUXMua0WpHjPSFGqKf9wkK0wD/
sDOguuf82Tm93uaHJJ5I0MF9gQiYWRg1TeWIXU1zQ3k3NS3SWqeRr7K1uguaZQ8DFgZaVlg6M74F
B1CwcC58YJv1zdsps/XnkT/ACT0ycd6GAt03X+OYoREDanwC9aJuzKEdri5PDz6LduoPU1dn17Vt
W0wlDHhY2g4JFdMykato9FXPNb9VQpwyH4hT3S+WTNE9FkPeH1sPn0+nzR1Fq0dEwy7RiKi1PHN+
wsAEaLzWixYZ5qJ7fBJQA0tDIdsF68JSPoGCEDJTWx4XbLgF2tgqi1bU4xhIFI33bHBFU4JWbTia
7a+J8jpiRfCwaJT1EAT0c1s4fWi3A/jxLO4e5mQ03vKcCpz9JQf2Km1xr7pNgFx2o/eobMl9ylnW
3JerNr5pVjaczbRjLrM5H2/kovVvRbsRYAiUOhgtxE6aV2U+KEj2jz4J9dVOiti/kBQLdQlq/Rk7
4/iEA55h6GwMfEubmmMVtJVX4x1TaRpmsMT5Uk4WNxbpIRB2TbLw8lsm/D33iS/N8pILY7H3vTPZ
fNJVHsW9THJyQNQ9KSYsW52lNSKTMdSzDlz7nFsclXWZLr9KCAUfsVAUaqBCcNgzYLpNfT9LQORk
3dvg2M1+0rh1k8biMuORCml2skhPVH5otQkSAqPRi4xn9zROeh+1cKyvrahrRWUv9GuzNtMLWoae
de2MiBRNiBU40oo5TnrtoS269hazkAfHRSSRGtf2MCndCswWGPtOk1N/45WV+c70FkcGS+1nnfru
KgEpAPWm+mec6TKl0XBXpflIaGSCop5dRpC0qroZev+7Ngqk4KKKj05q96SmrOLGH/lqoG5Io6wD
2wNr676enZnwTXs8O5q7TjsHurCFHIKHxncD5s3yrJBz3LA8Lq6IWb8ROQLSPF70fe4tX5OlSgNj
w33FXs5YUcQVszK5vGoZ8Wsg5NKoNVYz0njQD+nYKmTRi3HCdcfMpilqUj3JTghTcxYh8hIXpkZD
Lauv8iMr4RnTKqzHRc4Oqg2hhnvPbZgDC8yEYW0bY/k44/QPl5TLJrehOTHPGourBqhtslnfMGMV
VBpNuheFBzWtWW8JEeHf6/GDMuflbkJWuTPG4tVXxruZcFjbWh1llkl6FIlwfo0A009YeExTmoQ4
pvQQPnyzN0RhHSerOlhJ/rh6rOwby7YDf9DhXZD9ZaaZuSvz7g2vTX7vJMMx1owjhVV/GNHFfNFm
1iCGqb2bOqIafaVC3hxuh5ZV/Y5ArK8VjJqHaege2EeXy05vPK52eBS4jUrtjgD2JYh1Iz11tW7A
89N+EFs63DRGTZQK5/8uYw3GoMe33tHQDHD/5+vYtvNJlt1/1tY//5UAFRPVNuvk/3lt/fZT9f/r
NZNJVmd/Mt7/1+/8w3jv/sYeydkkjMI2EDPzh/4hfCQOBY+qh3D2U/ZosCb/r/W1RezK9my4nus7
KMg3MfYfwkf3N0EgCRJtRmosm8mj/DfW1473V+UjokvUk9am/WYZYv5Vy5ws1lSyZktPqsJURUA4
KqeaYcbFxJrJ9d2jtCY6t3o0XQrjKgHUz9ozJDRtOhapZAgZx4OLmMuXT+irKL8Bp7+Sel0y6Od4
M1E1b5Ry8ijIaeuLYC5S+wTI2JX7IR9irEqaNfE99GzkQ6TcsUX0l4I7rJrBToHUw6eC5G5hQ5BU
XvIiaoWTY7S37GgnxzQyvZJjHDO/Io3tZe1HIKkTocLZqJHCi77nIZkacQaSnfHlqxXz4ni7kqHL
d482ntUrvwWrDKvx8cBK/iGL21yFKXFGR2liqlqnpWY0aupvq5TjJWcy/By3lKCLVOkWzeh0TPC2
V15SLUdwjLHMwD3cOy6qll06LdVTkjKENcy5ZUTOf6YeFRfIMC9Nwdwx8frxxrMW1itlH2id3oQJ
GiFkKJnVPxXkTd0zvTcfYsvUmQ9x0wg0jMM2sfO0NfSH2CdxcMSb1DKBcJauZGjEW2iq3gqshswK
Q3NdIv5Myp+iPQIEhcO3GAcxpHd0BiMgm0W3ytCF9Y9cZ2IwgYbGuvYaPCFmb/RfHsbYXVz1Rx/H
54ulljyH1LiKSBsNySRiYVMqVW3zedjDdfWMY5/rH6TcEyXGa4mKuH+N60U/Iyt7WYrFCvxFr79I
xmFnkbburlq8NLQLEhREb4dlniSPysJZFgIuLW9wlnW3ZU2qGe9ylbq7tmqcu2RQDmN9YgKYCo4f
sYyNh6Vr8shOnPm6rO3P3jCZttfL6kRxl0ErmXJ1niG6yNzBueaJ+Vo6BSRB4cThUGvxgzD790Q1
zE56tzilJCIml6nXy/FhBhbWfZVJoohi7oZfTErFg1O19gVRpvlUOFt8mU0MJ0qjzgn6seItm9pK
3mBu+gLnZrjVqPgiY9J/WnX1xZ2mRgXMOjs4+dbAKMLU77BNChVWcvE+MIUOz6s2NFtvWkZOF5Mp
sMIarI66NdgMpZ2G8MuynqYvabI2eigWVo+R0jqFuiOXAu3nYkS2i48R8NuoP4zNWgaFnurXtvNd
FhZiYdzaGveTLT5W5X/octhJ+K6RdCkyaYoyOImWm3bywDiBVWxiOG8YhZ8x9PzUafrRkrllG0n4
zbCccGDcIc2ADOF7WZCnjnFMOHMe+RNQ0TLkvFVddqHQmE6zAGrKw2yl4GYSNRk3ylcsp70Yz3kw
yPajyrR2eJREDfBXUntyLuL7cWB3KruivUEUOoZqdOb9oFP2W2aKwXwduwcDNSkh0jFijcAblvxS
mHpOTpoifnKHOtG+UbYZR67J0APWnIi6tqcyculBBSa3N0sSQrLr10utu9ox6VV6KIjwILTF0PZ2
jMXV15dpX1u4Z5H6Fe8kGS1hlXfThcwZeJpITDaMBMMEhng7LI72A6wLpvoOIwpnSqvAGwuCIbqq
O+cFtUgzDO0B2WMWjKJKbqbRxpA25OsKd1i3T3bvyZsZmRFW6jAdygtSuiSsSiLfdlnSeNGsmdU+
by/OMr8b8Yw0WCrjNK/xGtn8X5fS1psbUZqoWG1Lm+WuazoDKO1gm+6pcEaPk0p2DyZ197Nnowh2
HJhAqc1APViQbh9ijdULjsiiQLqC+teaXYJ4LIG6SI5fiN7IGd0N6Yw4xZd7OJqfkpDbck2WX/AL
adBA3+5TO7FKJqrtgKRSfWed3W3ZKeyDUmfTIRr6cKLALIFHbklI5fCFi8XZT305HuuViODd5ohZ
6d6myYEbmvXfjZrbJnItV10JovH3YyKeEtfxjqaGjCDT3ZboIi8/lC6Bfin574rJ4E5wwUbE6FCA
glE9GoTtnfTFFYhpSbZxJmuONvT6xekRaHNje3vVUocNrvAvc+1mjJHLx9hBieGqxD1Mrc8KAOHF
r4Gd2LY5Y5VWtZy9kxhLgLVGB2hRkEYL6LcL9dm8l+ReaQ2aKYQl1nKTtgkgJh0XeYFJe2PO+aFt
ZOIMYyJGKNpd2IZ05DfO6ofdSCQ2VYv7EanSFUogfc5gpSe5+t88v69OiS1/wPwcoqGYvlWVNUS6
WCj5B64bIdOTJ1VyHKbSDGnTb0cRP/bkfNyalcFIfxjtB/qyai81dZss+eOgK+1hSvP7mff1HM+2
wbexvGXntu5npyAOl1mGreN8VM7eXpUMLfbL9c4ehz5AM7+8YBZDrD/wvj52aFodZNz9goMJ83MT
GdyccmdkM+P9XjcX/NBQMxY9YtS9ko0b++36xLTJ194nxTI9zFzQs1sHSeYyaYfuupsLUZZW5PZC
bFN3wnaKxs3D9VOwrYrSAiQMaDJobGHuDCJ/mC4h1f65fGq+9WHt7ozG0FLk7HJ9M9lmv1WNPp/d
TTc+bArybtEmxOSVOzvbjGc8E0E1cfSXNe/BmKI/35ToouLE9ArN+bpsOnXqufw86v5g4klCx86+
LjtXm6wIv0XkAsXb44lC924M2kFtWni1eN1+8jqxNz+l8lXN8VpAm5So5XCFpXqSoKuLUXHl2wyi
LRRFR2UysvmU4+srvcDUDGw7uN1o9xqrNS+yHdgs9IZsUSEay+B7kMpGnYkod9vOW1KPHGmX0fpa
AMtYFDAhvMNqHJheLsOFaGXtRGuDkwAiGvGTOPb8O2FrTh80/dpl+8KG9dp4BKfR6Q0sHDeLgoIJ
gPMt1/MHL5XdI3Z/3Ay+s2ToM3wbwUIMO458g+P66YAgT2DEDbFIF2/zZpIofd8PY7ZX1+rTQ1Hy
4b+veDT2rJQPJnoLlsefxgsPIS/yoCwO1ObLwMaIRUPLFMO1WaturWXDx1EBsQSsoE+drM3nQdrW
1k7rcRokw2YEQW6GKUQVvR6w9erfObzXyORNugD0+MZ0gbWtC9xtxyeKiLkstgGnLws2Nz1+YXR9
thH0vQMf3HLS6q7uyC0PnCJF9WKnN609tXt/c7hMm9cFogG2F3Iv7Af1aYZRUGEPVu3ICEG5iXtu
s82UtbX8wMuRfvGpuV/wNbiX2Eqx2mT47cBDUJqFcSIS/6bSbeggi/veb9LlZRMxO5ucudyEzcZs
6ycJvFwGKs+dDxM0xBTAs5LHDMkSd4nh35RkIv00CN0Cr5OJr5yn2TmbNAG8z3LeR7LMF2KOKjfe
Y/dLvbDXEeIkfQUyoe7Nx0E0ZmQ7Uw1ZxC0isNb+wZ+JhrOZykMzHKfbRSXTo2Jwi2h0mgNaemPX
wAj4unTT3CEWb6y9yFC9sTpqZdQZYx9Um87IjPsu0pzU2Ruj7v4gMmS+Egay3nrd2j61GIHsgPM8
RzEnkPXUevmeCB2XCwnX/rlhdn/OiFs+Y+0iYYTn9aJ3iUPMUz8Fk942JwNka6St2/bStdpoqV1B
7a+DZUA4HyA7SAuO5qreT05rH6CD1adZpxZvAZg8Yzg14XPLqG+7nFBaZl15Xo23uesaFw6JMeQL
yJfFZSGkwIEQBov4INW6Fo0lgXsLgznMBuPS7dBq8l2XuIBbJixRiRudAqovv6eFY69HIqgmhjuD
82vscZAQe53CdCn9+QYPzmzuJ2k1+//I1v+l/h/fOE33/9z/v/6UVVP3fxKu//57/uj8xW/Ylk36
d5zLm3fx/1oeXfM3C08zLbyFf1jYDj/pj86fmGgGBQZaaKI/LLJl/k/nbxmMEpDB06zjx9Ntkpr+
jc5/czT+g7naINFUkNHK35Afsmnk/6xa9wTpkGAS7KMH/ZL0ytSjPMHz9A/vyb/gXPQcYfIaCRYj
OZt34i/W4HjAXWSS6XgccqC6O65DFthz3HypezDrlYNvqFy7jU6wYqf8+5+9fV7/+BJhHW65VrqH
fcDHC+j85SWmoOtIpPT8Y2L5oF3RYEzoegQ/19aLRwbMzdfEr1qfDhd9pVqX7OeswSVhy+GYIZEf
oLOh6B561nqgf7TuPBRNeqe8fNtxlDG69kXSbzESvBmUGz9W5ASG/x8vwmXOI2wfp7nx15hbXXId
VP3qHwF+GNFMvvS+0qBpsQBaXjoT12csCsBuWrWMgdA/YVSDF8JABBzTE5pz73Bc3jeoNFgEr9kB
v+O6H70CE40/AsgHG/VcZUPPMb72VPQVVvS/fw3/NGLic0DYgMMW9TrCmL+gEBRIjAHEis9lA7JW
6it9GIPiw3Zi//1Pgkf5T584ejMTd4ft2VhC/vxQswlUm7DRP45moh+pnvnwHK87y97sHnQb+Nrf
/7y/fIk+nzCfKZ2FnJyH7J8CgYSCEY048DgmmXzgRFHU4hj0/v6n/DfvnwWc07RZehPo8FeUhC85
LspJ847SgN2Bm+FXa/rZsVDe89//oE9UyD8cCtvrsQ2xzRa3c+GfDoUcmoE/8QwejZW9/OoqI0p9
npll4YNbKsD6aHAc2vamLx4xTnjXlvFJaOU0EelQr5fKtrsHSTYsuIaRLNVWZDoLakGscbLZqZsS
41XGs/kCiQ4/IhwiS2MvM8GnsRJ+yNxu6YaekR2V4ai3yVmz49+/SPMzcuhPrxJDiuBoAFrAqMG3
8Qb9ydCMnY+uVM7HaYsnxBmCsnyLLESqUuwbgDg7Bx70XEqCDbeIQx7e/EgQ5LAfxRaAuEUhtp+p
iD35iJ1T62/CKLJb218spjrEKCLfjaSYjCfhVx3DJrg+gWT58mzohb9PsUOGrEHnlzSpDbZ+RDWS
/i7yMfnCcVYcnZ44x2Qw7COKlubC7ZIeK6I0IzNxsiPY3YVmhlDIFEvSQZmN9yy3yMhcQzdQiy7t
dyjgv6dcPEGliuREbud418IWIoNmC6GstjjKMXbsqB0NVldWOwQAC1Hh9iJpjoVsild6wqDc4i1Z
7Gt3tt8uP5YF8JC3xWAmRW8e7Nhic5c7zAxXVpohGybrwU5N/bkdVPXmJmnxqxVpwyxK9xfUqDKF
+Dg1ALsaKG/vLibt0N1COm3fL0/5ks/wC33nztnCPHsvq0lerbLpDslO9w0ZD0w+8j8Ji8lJaSl+
als0KL4nLcSJhDXbleeqQkBcOqKLCsM/zaNW3zZxC7VwrlndJhJ1iObW+Efy6/Z+hg0E7MDc4kqx
zRDsSZgu0PaJAUeqn0A3V1eLSe+L9pl5Kmjybgl6A8u4MCiNdO4XVt0EpRqN752G1TK/ythR9xTS
Ctm6PvhB5yoIL9a+ToldlVsA69CZ5tdmC2UtUgPaIqK/ardtdl5YRFNrFvPER4NpE0VVcpxIeU1T
88GIqaQ528ZTD0eQHBowuUSZGD9AiZMo4Ij2YZHlTRYThU77U4RjUg4oNKi1IfAPgdRZDRv0QXpi
ocIiJOyJof9NnDhf0i2sNu17/TEWBNjm0nlDvYVtoa7DSao80HIHqChDP9pSid58HqZzbRf+rhnX
OfhMxxnyTtv1W3yuy9aSI4pIXVHVOYPhZr5oXuIfkFfVwbKF8BLitvCXIZg3Jcs0SD/TeuErbcAO
7Cwh11ABAcVzSPadMtxICXG/UintQmRAw1CaMGCJYvgrHSVRbCCqsKx/5gbrRt7eMQjlExJKECy8
COuEWL88ii122G34ujgaccMFoaTodgZmsQggwKd1O/QWcTDref1djlbynsMk/eG4ank3RzmdiUAc
T+SRkNCatNZV6hqu3b5AiBHr42nAd3anLSj2iFlGHL1D+6sETFrfXbtQdA4cOT2pdrO2zi/WqNd7
c9vuMcZrI6wjzAIXPFUwrQgjcLr6mqF8QydAj283/GNeD0UbZg7I7k04FDrNsBw0x0NMofSCOOJx
oSGQU3OrL0kJVp2iYB0X3EkNzpaWfKswS7g5SFQgJ0Ef2ghFmBHxiuXZdYANThC9QhKWlsva6+oN
y4N1Z/BFvV2IsB5CZvf4E+mTxp+AHabQL3XWtlj4v6eoZPdYlt3XT0t4bbviWdOpLxBPpndFMVGd
jJR8ZLswIUqImQxjqLbdbhBAMmbGKI9lYnXveW4WYaGvU/h7/I7dLoeyEOZpsojdboHJvYJrL08d
c58fq5bqxzKHC5hLXiRJxuuNUzb45DE+Hsk6am/NdI3PriLLA+4sgz3HRB6UN3Ub+XLklRdZeofD
a2IGagL/61cjsmwruVvdFr0c0ld+j+GX+NeRDzGMBqE/wVTWD+PY85I0RyS73nRprfEO2JHpp/ad
4GBAb6pY8/bGivzbKQPfHeIztYodtLHjY+Uq5XlktrgTJkoFauDxNYMkFpmNwSx4KUfCDmyLxYxe
dYe41uwLQl7tceEHQKlCTA/tF20xfW1qf4FMhgYN3kT/yKCTX2Fme5Q66DfppuJd9+yLKkR+cHGn
HlRuMBCiXjQv9qwfyC8kn1gO5u1odmiP8N6BWTOcYCxzHNhmnAI2HZ5RShkYKnsGx8XE0CrT72Vc
+yMQiGQ8yHZc0gNvP2B4FgBdepWq6kaeZlR1OHeAYjAe0ENpQui7+ijAW05WpgC4WgwrvcXDNVfr
6fN6/4/P+v/ls7bNrcH5m4b1v9tV//6b/uhY7d8MMC8ssKmfcVNvnJk/dtXmb7ivLbDPLs0nYloq
6z+s1j5oeYb9uq6bjkP1iP/5j101/HiT/fVWT3qGwR783+lYXfFPJBp+PHI5/kj+Fri3t3L8H7hb
3ginkmmOoGfFAzURIuVxs8FIxWvQXbPJjGbwqUvNKnk3bExVzroksDbOKui54dZsnIyZHRY6241F
zJLL9u7TjdIqN15rU0Nf3dGWn7q4f465hb1gGbqvOsIdmYWo4ZMXOJr1q9E7cMOrLfZnNDT5w45r
VtwphT8IdvtrrXcb5MpAVGy2VH27rXt47Z1G+1nM7vzChVfNP32oP25+zpQ13SJgi2SlsILN+YVt
VesdnDGunyfTSujJEm2wbofeEIJTutGeNcsGmbqm9Ri1OCh2LoUr/omss0KXJfOtkHMZsqLUvjkl
1oiLooPlbYF9cBTzlFzzloTAoXCQv+m051HsTZO9Fx0Z9bEqvlnVWl+4MEDAeKsV2qDZ32Wu6sgW
sUWZx5FY4j97NbbYMkDvggpTcXc1bdXeY8DUXRY8KWFkFGAfHNtc4Wqm2NVVGhYZgK9dx6LOfWWE
x4TPdWaYfKtccanMeQxnMfY3nD3VZG/cdZkJwVBjpfQsO4/g9xaX6I4+G+RSYnlXuk7xPCOY5F3m
sEvQAsJf9gtGNbtP9mICMhRmcLuZYHqzpBuRGxBcmSbKbrdXSBJNNoOYXege0aelOMfIRergO0+Y
Cy+/R1R9/rJkqb8GMRpoZ9cNn+lAacXvYf9XQGXdQNCsM8D82z1i69zyEE7ZAxlz/WjREJUsaUWY
zCDasS+CJal7SPQUlNBMpceSnEfTEs+G2KLwqmHMDpPbDOth7n1g1xsuuZ2h2h4s9oHZTs5qJYBr
S5tbKoD7RiIgu+XWygtytzfF6LY5Yl+sTPVxF/IXmESHWYfUZN7daozbj5JeJQZZNJIyZC/SBK4D
cs0K0WE5xm08btht1cd6curbEbZagqfox2dGWAbSBQ/v78lRVLPlocSARO6bVo+KLecnhx/1I3/8
7GwvnrhAsMpA6ngH5TTzbz7jUyyHUcZMtQ1TXDEBQkulBZbW8iJitub3XjY618+f6LgDKxCi1biK
S8Gz2Y30XEE+kb83YVjwAtOygQZYkzGuBwpV66tOHQ749zOYS2eh3BnUaUB9CLkhbNS2Hj6x5YXZ
pc0JOKVUUewMYN87Yws3SMySl7Vs4dcQNp03dHOL9vr5t/RKuvxjuVh4x0nU5i9rtw5PmWaY4taX
yEDYDyg44crZ8DM46bv1qZ+2PMKm3D5SA78t70m+GdD6BX0MFDyy7WTDP/vLhu/7nbGvbWmNRfOZ
/FQxzHDR6lBjb3GEVsVWb7+RRn/hwuGJzB1te6bE5iJLbJLQDg0uQ+BXopqHIG2LGZ5e0U9h71Oe
qNWZHvUt/GHMyW82edIw1LA78nhOa8BEvuWzXfToSFobrJRtaB3rEQMu4VDVeB0Rv7i3zhaRk/vk
SHWc2imbLVeQSbj0cOelaj9QySqEgrkxP408xYccZ9Z+JT2e3V1iU7v36nuumezlSi6d19Iv5yfP
wSfoGpIH25CT5MXwBlwd5gS8OryxJkwJG25sD5/IDG2/RqDOW4azYqbVxwXtu987NDNmJOqG7CEi
ksAoGmrLLUpyIpPr7f1d5jR+lewSr87QgWtyjWq6w3NkRdaYGHSTvTntyKFC7loxgjsRlWMemtJL
00ByYzxs6VGPJSmG9W4sINTsXNq5FySI7l6jnP5puZV5jmWfHfPREz9K211fvYSw8L3OEXjtkMH/
NLt5eh5sezlB1qyihZFi0GTaC7hL+Upvr8K6K9DCl4gpSBjDPmiQNHEVNLP8u7ne6161RHWirz9B
jRd8A6ZSXTx7ggQ05i78hGqNzY+lyBHfwxwDaszUmUZVFjf/m7sza25T2aLwX0mdd6mYh4dzq66n
2PEQD5lfVIqtA0gIEINA+vX3a0CJwMNJ0qkKdXmMlQaa7t17WGvtpQkyh86dwoOschy/AETWhemt
rlKL2qhpur5xvHUIWQ8qOpC+AezqXJGEukWBXKuOSVXq6eHCWWcq/ekE7ILo1z8jv0u2FEwGNHXQ
GQKnUQrExkJgN6J1ijUBzRHVwA7wtGAySxUfugZ+QHfXL5IFiMf3k0SPP6CElt6FpXHtm+vV7UbI
W5ZephKlqvZdREnmICyIgt+uBPSE8g5RjecrnzytrM4NECpbAVUpBGgF8FmcvjbLKHbZHwniWnAX
aS2pl6dV4tKFBABMlnlw/eHzmcfQm5SLUiBlNpNVrtzAxY8p+dvKcSgwNdlcTysQDTkC2yi4wWL0
J375ZZJUy/AQJhvAHKUG6YDDArAzUo2Q7i+r+NABw/GOVi7O50CDWsFRCN6nEMifJeHk2dpCPRA4
8vxLxfF+XoZFcZUL4BAY+MuE7DTY87JKrEMbfbaLzNrOj9YkJe827sg431Rz9WahWvk/6J6lXzY1
VKmqYUtBDWHK0+3izKOV4GGySj9RCpzc0MYMEQ+BfsIVBECaq/phmOHS2Fb6pkAC622a5tZxVkOo
NiijhXlJg85tAOTP3MBXCvL1ZycAOOXRW/naTVzzLbkBD+hyDdRSkCq5skeTxSU9HbQI6IoyukFb
zTyyjaI8Zrrsg7VhVW8ANUdfyEAj0xEn7ydForxZKOmHXODGoB+ZR3Se+6xq3tkc9NbFaGMan8oS
NC97jjbJ6iRTjycj3z/PPEI4neTDZWGnp05Bymdha/SAU1TCaztOKuOi9HODN6Q0C2MCzSov0QoA
85sRTWYEvglo3LJ04lOalX2cACo/8EILZJtGkE4KSXBMACerAmeXaYlx7FeEdZ7uwnkmjrUOKOAC
znNroB6UUP3G8QyLDg9pfhenBtTQNFrHvA/1wMW2Qn4c5F+cwpqCefzeEqjAKAWPrAqkIMwEEzG8
5fIOwQ6AhHOBKdQiNTgCfzLPjhOhxgJe3IQGCqr+elmlKPMLdKIicIobgVgEn4OBsrz4Egu0Rms/
C7KjfOne6LkC2jEqaJKda0Zyri+3KyTqqVYebgRGsqjhkr5AThYCQxkEFoHcxDpDTQ/J9gUZXBrk
gLo0l8UHv/BJmCCHSM3JwaGo1t77NdoBkBYqqOirTH9jCThnBXwM1LIP4Kiw+A5o4YH8XC4VhBUc
u7AoJQtw6LrGiSYCMgodgdMx9FFlgLwdvk5Kw/kAf3JE1+kqvZvMY/skq1aTOQkWAKkOjZmOViGQ
ork3OqxgGKKGa4HbR9HcONoiSXQeG2DFaAgFtKES5dKyrpzyf6pLu66n2tibh7kospLqpNxaV159
UYRNbFppuqlLYbYu0YpibSjKttu6gkuG2DqGXpfAlVwj61A4xWWZqNrRBIH7Q9Tm1kcLURJGn3Z9
taX6rr/nfFtc5lGo+/SrpFp+Pc8DGjsuzPgWdQnPuoVlqguErCtkCoBcgnUwvi5UTfFOICzBTlsr
+IILS13QJaq689ZhdQEINTtGm8elxJ45QOFxAy41Gh1ieTe69wnuIDzqrU7ydmK4nz0q97fbSTlP
SIX7J6tFsQHBaJpXqwjYH4my1egIARFoIXGYn1fqavPaiYLqWjXz7J1fLuHFrM4TZ1sdrVxt9XaZ
xdk9wo3kSvJV+kZdmxPaaTsfcNTKE1Iy4DlT44aUFVoZ5ppGvCdofHohPIRtqZ4E7nYLWMigkQ/i
ChGslqVmbW8LXUm+VoslMDxMXohOFdJUB3oExi7SJ9uLBYpFyH1A2r8euZvt2xHp/QDeb2AWX4HW
k5DeRAtghEFhTLTXyxHG7Qyg3OuVr9u3sRp+TOhq4p9H4cqeXOiRMs1LN7msTBy5wGEtnCGaDuhj
O98sEAed+zBf6qYaAe013LQ8SKH4XscJhHMzIN2PjDHM/I9bH0khQ08dz772tGR1zel3ljc9PPYi
+SfKrP26l6ugEArbAfg2EsxGv0jooVGy0TzRvDFN6duoE4maga+9227oFuam6r9W9PolKaDnuuqY
GrVjxcBVEKXXvUg89OmCaCpZfBotU3py+7juGYZ5ioYieupaXNz7oWIYV97aKfSzlHrqBPFJle7L
l8gm0EGmFrsm12mkb5ep6J42AjnzJtVo9gugCo32RYwDaGyjCW7b0oJy6Cm6S0Bv5Ns7zRIt1VbV
AvwK2ElYpnQAjs11md9lgIuyky1YsBLyooVe25ct8cQCBktFYOdNaH8V6J5o8YLFeLe0dbr3hJvs
gSUT/QMWOrrTXQ+PPl8JfjLFzOSzQo+i6sIjNhoJ26kQYJHsu6EZcZGduGgpojHq0UFtww9TFBsT
GuCkvmpVx5nqxJ/rWLjuDfTyR+8XHyk8mpZBpgY9K4XkTK/YucBDptoAO9Ik60ukGSCdRmKVLmdN
Su1ZLXsx0H69rL4R/bpwA+Cpaf3V5aREcCBR49O6szTJCaQhKMnwfdh7oouS6NjnIQJvoR2CzNrL
r/n47hR0HRdpA0OBayc6F+4vtWS0UW2wVgiQzBPtnVWWZLPRG79VozA9jasRd7VymyCgacr78s1V
QBq9d3dgWSj0OVRtlPH7717OTbCvkzQ+zVS0CQ5owVUYl/ZiRU+2eUbYDPiBl1+Lfu65JyTKlTQq
hF6FZ4fgDiq1KdH+36Q32xcR8uDoCQf55qaYpZvbGX2M8mwHVxF/rds2vEP76Fd+9PJAr36I4QPb
xaHy20mY1g9VP/FLY4RTnrl4mP39F5AcxSZlKgA09UXGMqTFY/vnUS1eqShw29q/s3i54d4kPTcN
L79hM58v/+alN2gm6Ozh779sS2+eqbEG377MT0yC7ozpA05Cln1SX+yh/UkAqjQGrATRiNn5I29/
HxdRLlYhyonRPmJLE2qiP7ICeiN8XwG6izwpUAJF2KX9t3ZdgFyOXsMo6lkZ3KfXgJA1X+TXvz0b
AB43ADKbNj3i6n17Wx3TIEPRwf/8oW8/fViCpgiyPA3u8/1vT8FC9u11EHkW56KluM3b97a/Y9Ek
l5fXFHQ462tok6AphrQRFPsfBLtuUvjZ3wG2NaZBA6goUoX19ae2//NLwH0kTfyzJ4BujAXuS7hG
zUuyzvcnQVXZAXWvGJCI7Qb5Izbw+UmwSJD9mBXsjbFnBe2xWAFUD/He9l/foaTo2MQI6LrVV2Nv
B3QAEg9gs37kDHj+7Y0x/ileKhjN+upNgqsB9wXASeW0MRNEU8NaA6Rz2bxyk2CPKRtb1NtaW9g7
CSBVjS3OCmDN4I7FNbRJ0Hgy4lipWTCsMfQXsJosh912398PriHY26AsWnD5gDaCQws3ybfHGaIq
D8KXs6C5utbApgu9JVrIqOwXcQ1uI5BCkbaFHIcK7i7A997b23iEFox9Ec2Ka3C2ENIZpktuA6hj
kw5PJhy2JzeAjcsEiBlsyeC+vf5Ep4KfdgcgffB9DUcVeBiunhUkKiAkoB0BTI76auZ7QGaABxcw
dqlFoDljU/BLNL3nEjqchI6tk0lqw4XBuYSgK6QPARxiRDU47GtQFIuA+ewcAsxCjWIyW0MwuNCQ
AoIgBEktAoIjPEvN4Tisd0J/KziQoAzBPYKgU1+DWwu0MxUQNKlZMIwx5h7R2Z3X0/MNVdVABcYV
afRm1w3IFFBTMGRdAsMeGzXXAiWb+urHRxqdAUljf9sszQ0HNAvkvB8pAf3ssYCej8oKACepfDP7
+xbBccfcBhQyKJfmqpfdkGbBUjXZtYBdhNLIyUdAWF/9wxG7iQCj4G81kzC8nJHAxUpaBJxkYiTQ
ne1SEIFQZy1YhMxMApTRZpYG5yaiDO7I2kVdGaMGRWoc8avdit+fBVclpobnpcHerK/BzQJYPmlH
ieyRoamA4owmOSQykvuzQEOpsaoI7qwzPLsIEVk2VjJMwmWRHtvb8fvvb7ljdHLpCQvwfKirwBI1
QykfQac+Qsd629Tbtd47I21OB1oVO8jINRZhcP4iyHO3eSiJUgJZNOoILpFz8617nhKpRIoMAhXf
/n14syAeT3ItGBAtHNDs7i5+7lkECipI9ZFF2JUcBuc1EkGJgEduRwipAzJJ39yh/hlJLhHVBHzm
tuQ4vLWg0lpQchbwnSkeIdNAjFRfvbUA1YYQi3gVFEt9qwH5ixzcKFPKrQKDtU6+GMZPa/dYVvun
A8kUXAiRSRlqXh2pM9FOW2ovEDs4Lnn19h0fpZRsm36WDv0n7e+xBTcc0log391k+379dMBrRsvD
wFP4/pb7a0FV6QVqckja6D+Ia3D+Ev6iKn06EEfiDAoxmfol+5klm2QCRlNTdk718OwCEEVZfwnQ
AUVlsIcU1uurZxcpM3A2gMjY1WSHdzoYmnSdAbtgUFOk3NRG071ZINeKRSClAGayuYZ2RuhPUFZ/
NrOiU3kGYwBA7+kz0nbGFqbRMXbgpMGVHTTEfWTPCBFBOAi2gLltLrbYvnV0mSXCSIRd2ixcczQP
6Yww2K6yJ6WOXXAoMOot2KDnNZLVJtdIaaYtdA7o9fH224rwrx+RpJpBBIPFNnuWgJobxGwLBK3e
GILh7QEBo5L9+gBtkE1zd0UVUcrc3wMickKBShFgnPpqNt2QFgEABNmMis4eAAhPVqn1EHprwRHe
JCUXcEnNLAzubKQKqzZVUamtYOgc/4TKzVv2MirMzZgTmNJUu+yGtArQfpH2lulxz7HCsdhGDb3I
CWAisn/gdQabRUBKQsg7yEVOeMNYPLyMNmbonQdUXcCsUah2h1qNJjmqNRv01/eCiJxA6JIzap2D
3lqoEYo7eQ4x4UPaCxaMZNlVQLQAe0RD2q6xBb1zgQwCXgGsKaan+UF9wwHNAi11Nem9QB0WZAqG
v/UBentBWEQwmuDSBhstENPJngtUIIFrQ9fYxc89P5nTEa1KiD7K99PzR3fEDyyYbwSYQz8IH2rq
SzDLnmLIPPeDHeXj8d9buofgdAhWQ+eHQjqoufd3Zsx/OnDWetPv/XFnBOr7tP+9fcHHt+7ca/dW
u388DWbpFCUwhAgE06d9zKvpEvrMf8Pp1+ly+hiV//1J/v6r85x7tuBfBs4WvXFFsUp63DTYxlF3
4BpDLj/wYhpl02z3iOIzNshk2ZEPp2HwT5z2mhQ1gF/psVErSacP8f5TN4Qi+ZGjaHafB/dF3hm8
BijKDn40C6flNJ3tj9ygX6VHbnkmr+J/XsFPLpZfu72hGnip7F1Qz0uDh+4qbFB7siO/nsU0tOqO
3EDBZEc+ZcaDYH/GVZ0Szu4fnhQ3++b8vbTVzx6mfmcBtqgt2Qc+C8MgioPujmygQNJDRw/BtGdF
GmCJ9Mhx2f14DcdRdtjzx7apgQNJD8wAxf1is1sGtdlr+CiyQ1/EKH8+muYGuSI79uU0iDrWQ4iy
/4bj5XKabsJp9LA/HS1DS/6Rs2x67xfZLM87a7plAUqPH9z7gTftsisbVID80JwFtIzsrOyWrCE/
dobiSRbQWL4z6U0N+3eMHtPhtDe0ABhLD03vgZ4NgaEuSs6yI1/NvqbTnvfUVnPlh15Pu+cWSRhR
GpQfuHx1Ol0mmR90j3XGF5CM3zH+m1mazTqWqq3o/Y7BL2dVcN85xlp42e8Y/DMKQrs5qOODpgYn
PXSc5v6rw2kac1J2Nye5N3V3x18/2q/qGxxNF/2938TDss//1g+6M94U5aSHXYR4JN2opq3xSA+d
zrw+gb0um8gOfD2jeTHywtNemNDiF2SHv/Xjh9mrs+zR2dak/WWHv4uLZxaiyCX/hnO5ucHjhdim
qmWf/x2zP8uyWcel0Js0sPzYVTeqbFlOsuO+z6f+bocLm9JmKmWHfaGrzvNde34oTniyVW9TgJZ9
6I9Tzp3Io4NsZ0Ya9oT04LN/6TMsOS8fg+w+RpW8++xN9l362Tcx4gteZ1aajO7LIz+VafqWl36c
f9qpoTz137rJNfGL+3A2Tf/zPwAAAP//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205154</xdr:colOff>
      <xdr:row>10</xdr:row>
      <xdr:rowOff>139065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205154" y="191358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221029</xdr:colOff>
      <xdr:row>22</xdr:row>
      <xdr:rowOff>127000</xdr:rowOff>
    </xdr:from>
    <xdr:ext cx="4868740" cy="1973385"/>
    <xdr:sp macro="" textlink="">
      <xdr:nvSpPr>
        <xdr:cNvPr id="15" name="Shape 15">
          <a:extLst>
            <a:ext uri="{FF2B5EF4-FFF2-40B4-BE49-F238E27FC236}">
              <a16:creationId xmlns:a16="http://schemas.microsoft.com/office/drawing/2014/main" id="{00000000-0008-0000-0100-00000F000000}"/>
            </a:ext>
          </a:extLst>
        </xdr:cNvPr>
        <xdr:cNvSpPr/>
      </xdr:nvSpPr>
      <xdr:spPr>
        <a:xfrm>
          <a:off x="221029" y="3995615"/>
          <a:ext cx="4868740" cy="197338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446105</xdr:colOff>
      <xdr:row>22</xdr:row>
      <xdr:rowOff>143324</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77329" y="3896458"/>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515528</xdr:colOff>
      <xdr:row>22</xdr:row>
      <xdr:rowOff>170050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46752" y="3923184"/>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167637</xdr:colOff>
      <xdr:row>22</xdr:row>
      <xdr:rowOff>143346</xdr:rowOff>
    </xdr:from>
    <xdr:ext cx="3552939" cy="1989108"/>
    <xdr:sp macro="" textlink="">
      <xdr:nvSpPr>
        <xdr:cNvPr id="19" name="Shape 19">
          <a:extLst>
            <a:ext uri="{FF2B5EF4-FFF2-40B4-BE49-F238E27FC236}">
              <a16:creationId xmlns:a16="http://schemas.microsoft.com/office/drawing/2014/main" id="{00000000-0008-0000-0100-000013000000}"/>
            </a:ext>
          </a:extLst>
        </xdr:cNvPr>
        <xdr:cNvSpPr/>
      </xdr:nvSpPr>
      <xdr:spPr>
        <a:xfrm>
          <a:off x="8497445" y="4047291"/>
          <a:ext cx="3552939" cy="1989108"/>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354336</xdr:colOff>
      <xdr:row>22</xdr:row>
      <xdr:rowOff>168778</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65452" y="406738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166077</xdr:colOff>
      <xdr:row>2</xdr:row>
      <xdr:rowOff>64282</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66077" y="419186"/>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182880</xdr:colOff>
      <xdr:row>8</xdr:row>
      <xdr:rowOff>129540</xdr:rowOff>
    </xdr:from>
    <xdr:to>
      <xdr:col>3</xdr:col>
      <xdr:colOff>495300</xdr:colOff>
      <xdr:row>10</xdr:row>
      <xdr:rowOff>144780</xdr:rowOff>
    </xdr:to>
    <xdr:sp macro="" textlink="">
      <xdr:nvSpPr>
        <xdr:cNvPr id="39" name="Rectangle: Rounded Corners 38">
          <a:extLst>
            <a:ext uri="{FF2B5EF4-FFF2-40B4-BE49-F238E27FC236}">
              <a16:creationId xmlns:a16="http://schemas.microsoft.com/office/drawing/2014/main" id="{F558EA3E-2C2C-9B42-88EB-C2A06C155E45}"/>
            </a:ext>
          </a:extLst>
        </xdr:cNvPr>
        <xdr:cNvSpPr/>
      </xdr:nvSpPr>
      <xdr:spPr>
        <a:xfrm>
          <a:off x="182880" y="1531620"/>
          <a:ext cx="209550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Britannic Bold" panose="020B0903060703020204" pitchFamily="34" charset="0"/>
            </a:rPr>
            <a:t>YOY</a:t>
          </a:r>
          <a:r>
            <a:rPr lang="en-US" sz="1400" baseline="0">
              <a:solidFill>
                <a:schemeClr val="bg1"/>
              </a:solidFill>
              <a:latin typeface="Britannic Bold" panose="020B0903060703020204" pitchFamily="34" charset="0"/>
            </a:rPr>
            <a:t> GROWTH</a:t>
          </a:r>
          <a:endParaRPr lang="en-US" sz="1400">
            <a:solidFill>
              <a:schemeClr val="bg1"/>
            </a:solidFill>
            <a:latin typeface="Britannic Bold" panose="020B0903060703020204" pitchFamily="34" charset="0"/>
          </a:endParaRPr>
        </a:p>
      </xdr:txBody>
    </xdr:sp>
    <xdr:clientData/>
  </xdr:twoCellAnchor>
  <xdr:twoCellAnchor>
    <xdr:from>
      <xdr:col>0</xdr:col>
      <xdr:colOff>182880</xdr:colOff>
      <xdr:row>5</xdr:row>
      <xdr:rowOff>53162</xdr:rowOff>
    </xdr:from>
    <xdr:to>
      <xdr:col>4</xdr:col>
      <xdr:colOff>115186</xdr:colOff>
      <xdr:row>8</xdr:row>
      <xdr:rowOff>152400</xdr:rowOff>
    </xdr:to>
    <xdr:graphicFrame macro="">
      <xdr:nvGraphicFramePr>
        <xdr:cNvPr id="40" name="Chart 39">
          <a:extLst>
            <a:ext uri="{FF2B5EF4-FFF2-40B4-BE49-F238E27FC236}">
              <a16:creationId xmlns:a16="http://schemas.microsoft.com/office/drawing/2014/main" id="{81ABF7EE-1AD9-4587-B9E8-D33DDCFF8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293104</xdr:colOff>
      <xdr:row>4</xdr:row>
      <xdr:rowOff>7620</xdr:rowOff>
    </xdr:from>
    <xdr:to>
      <xdr:col>4</xdr:col>
      <xdr:colOff>11872</xdr:colOff>
      <xdr:row>6</xdr:row>
      <xdr:rowOff>22860</xdr:rowOff>
    </xdr:to>
    <xdr:sp macro="" textlink="kpi!B17">
      <xdr:nvSpPr>
        <xdr:cNvPr id="41" name="Rectangle: Rounded Corners 40">
          <a:extLst>
            <a:ext uri="{FF2B5EF4-FFF2-40B4-BE49-F238E27FC236}">
              <a16:creationId xmlns:a16="http://schemas.microsoft.com/office/drawing/2014/main" id="{1B39729B-61FC-4A9A-9A94-1B3FC32FA0F3}"/>
            </a:ext>
          </a:extLst>
        </xdr:cNvPr>
        <xdr:cNvSpPr/>
      </xdr:nvSpPr>
      <xdr:spPr>
        <a:xfrm>
          <a:off x="293104" y="716457"/>
          <a:ext cx="2093373" cy="3696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DF7922-817B-4E90-ABC3-2FED4C3FD4C8}" type="TxLink">
            <a:rPr lang="en-US" sz="1600" b="0" i="0" u="none" strike="noStrike">
              <a:solidFill>
                <a:schemeClr val="bg1"/>
              </a:solidFill>
              <a:latin typeface="Britannic Bold" panose="020B0903060703020204" pitchFamily="34" charset="0"/>
              <a:ea typeface="Calibri"/>
              <a:cs typeface="Calibri"/>
            </a:rPr>
            <a:pPr algn="ctr"/>
            <a:t> $2,297,200.86 </a:t>
          </a:fld>
          <a:endParaRPr lang="en-US" sz="1600">
            <a:solidFill>
              <a:schemeClr val="bg1"/>
            </a:solidFill>
            <a:latin typeface="Britannic Bold" panose="020B0903060703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182880</xdr:colOff>
          <xdr:row>8</xdr:row>
          <xdr:rowOff>139109</xdr:rowOff>
        </xdr:from>
        <xdr:to>
          <xdr:col>3</xdr:col>
          <xdr:colOff>396240</xdr:colOff>
          <xdr:row>10</xdr:row>
          <xdr:rowOff>60960</xdr:rowOff>
        </xdr:to>
        <xdr:pic>
          <xdr:nvPicPr>
            <xdr:cNvPr id="44" name="Picture 43">
              <a:extLst>
                <a:ext uri="{FF2B5EF4-FFF2-40B4-BE49-F238E27FC236}">
                  <a16:creationId xmlns:a16="http://schemas.microsoft.com/office/drawing/2014/main" id="{CA438185-3D70-E4A2-3C8E-7D3060C8C619}"/>
                </a:ext>
              </a:extLst>
            </xdr:cNvPr>
            <xdr:cNvPicPr>
              <a:picLocks noChangeAspect="1" noChangeArrowheads="1"/>
              <a:extLst>
                <a:ext uri="{84589F7E-364E-4C9E-8A38-B11213B215E9}">
                  <a14:cameraTool cellRange="yoy!$H$8" spid="_x0000_s7389"/>
                </a:ext>
              </a:extLst>
            </xdr:cNvPicPr>
          </xdr:nvPicPr>
          <xdr:blipFill>
            <a:blip xmlns:r="http://schemas.openxmlformats.org/officeDocument/2006/relationships" r:embed="rId2"/>
            <a:srcRect/>
            <a:stretch>
              <a:fillRect/>
            </a:stretch>
          </xdr:blipFill>
          <xdr:spPr bwMode="auto">
            <a:xfrm>
              <a:off x="1371600" y="1541189"/>
              <a:ext cx="807720" cy="2723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289560</xdr:colOff>
      <xdr:row>8</xdr:row>
      <xdr:rowOff>60960</xdr:rowOff>
    </xdr:from>
    <xdr:to>
      <xdr:col>12</xdr:col>
      <xdr:colOff>7620</xdr:colOff>
      <xdr:row>10</xdr:row>
      <xdr:rowOff>76200</xdr:rowOff>
    </xdr:to>
    <xdr:sp macro="" textlink="">
      <xdr:nvSpPr>
        <xdr:cNvPr id="45" name="Rectangle: Rounded Corners 44">
          <a:extLst>
            <a:ext uri="{FF2B5EF4-FFF2-40B4-BE49-F238E27FC236}">
              <a16:creationId xmlns:a16="http://schemas.microsoft.com/office/drawing/2014/main" id="{2A480A21-7A60-448D-9150-4DE3307505AA}"/>
            </a:ext>
          </a:extLst>
        </xdr:cNvPr>
        <xdr:cNvSpPr/>
      </xdr:nvSpPr>
      <xdr:spPr>
        <a:xfrm>
          <a:off x="5044440" y="1463040"/>
          <a:ext cx="209550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Britannic Bold" panose="020B0903060703020204" pitchFamily="34" charset="0"/>
            </a:rPr>
            <a:t>YOY</a:t>
          </a:r>
          <a:r>
            <a:rPr lang="en-US" sz="1400" baseline="0">
              <a:solidFill>
                <a:schemeClr val="bg1"/>
              </a:solidFill>
              <a:latin typeface="Britannic Bold" panose="020B0903060703020204" pitchFamily="34" charset="0"/>
            </a:rPr>
            <a:t> GROWTH</a:t>
          </a:r>
          <a:endParaRPr lang="en-US" sz="1400">
            <a:solidFill>
              <a:schemeClr val="bg1"/>
            </a:solidFill>
            <a:latin typeface="Britannic Bold" panose="020B0903060703020204" pitchFamily="34" charset="0"/>
          </a:endParaRPr>
        </a:p>
      </xdr:txBody>
    </xdr:sp>
    <xdr:clientData/>
  </xdr:twoCellAnchor>
  <xdr:twoCellAnchor>
    <xdr:from>
      <xdr:col>8</xdr:col>
      <xdr:colOff>409176</xdr:colOff>
      <xdr:row>4</xdr:row>
      <xdr:rowOff>1772</xdr:rowOff>
    </xdr:from>
    <xdr:to>
      <xdr:col>12</xdr:col>
      <xdr:colOff>127945</xdr:colOff>
      <xdr:row>6</xdr:row>
      <xdr:rowOff>17012</xdr:rowOff>
    </xdr:to>
    <xdr:sp macro="" textlink="kpi!$I$17">
      <xdr:nvSpPr>
        <xdr:cNvPr id="46" name="Rectangle: Rounded Corners 45">
          <a:extLst>
            <a:ext uri="{FF2B5EF4-FFF2-40B4-BE49-F238E27FC236}">
              <a16:creationId xmlns:a16="http://schemas.microsoft.com/office/drawing/2014/main" id="{7321787D-8A93-472C-BBF9-77535AB2B03C}"/>
            </a:ext>
          </a:extLst>
        </xdr:cNvPr>
        <xdr:cNvSpPr/>
      </xdr:nvSpPr>
      <xdr:spPr>
        <a:xfrm>
          <a:off x="5158385" y="710609"/>
          <a:ext cx="2093374" cy="3696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EAE916-04CC-441F-A6B6-12D533D0B6BE}" type="TxLink">
            <a:rPr lang="en-US" sz="1600" b="0" i="0" u="none" strike="noStrike">
              <a:solidFill>
                <a:schemeClr val="bg1"/>
              </a:solidFill>
              <a:latin typeface="Britannic Bold" panose="020B0903060703020204" pitchFamily="34" charset="0"/>
              <a:ea typeface="Calibri"/>
              <a:cs typeface="Calibri"/>
            </a:rPr>
            <a:pPr algn="ctr"/>
            <a:t>37873</a:t>
          </a:fld>
          <a:endParaRPr lang="en-US" sz="2000">
            <a:solidFill>
              <a:schemeClr val="bg1"/>
            </a:solidFill>
            <a:latin typeface="Britannic Bold" panose="020B0903060703020204" pitchFamily="34" charset="0"/>
          </a:endParaRPr>
        </a:p>
      </xdr:txBody>
    </xdr:sp>
    <xdr:clientData/>
  </xdr:twoCellAnchor>
  <xdr:twoCellAnchor>
    <xdr:from>
      <xdr:col>0</xdr:col>
      <xdr:colOff>487680</xdr:colOff>
      <xdr:row>10</xdr:row>
      <xdr:rowOff>83820</xdr:rowOff>
    </xdr:from>
    <xdr:to>
      <xdr:col>5</xdr:col>
      <xdr:colOff>99060</xdr:colOff>
      <xdr:row>15</xdr:row>
      <xdr:rowOff>129540</xdr:rowOff>
    </xdr:to>
    <xdr:sp macro="" textlink="">
      <xdr:nvSpPr>
        <xdr:cNvPr id="47" name="Rectangle: Rounded Corners 46">
          <a:extLst>
            <a:ext uri="{FF2B5EF4-FFF2-40B4-BE49-F238E27FC236}">
              <a16:creationId xmlns:a16="http://schemas.microsoft.com/office/drawing/2014/main" id="{E41B5621-4D0B-4C55-A7D3-92FA2A0DBB0E}"/>
            </a:ext>
          </a:extLst>
        </xdr:cNvPr>
        <xdr:cNvSpPr/>
      </xdr:nvSpPr>
      <xdr:spPr>
        <a:xfrm>
          <a:off x="487680" y="1836420"/>
          <a:ext cx="2583180" cy="9220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400">
            <a:solidFill>
              <a:schemeClr val="bg1"/>
            </a:solidFill>
            <a:latin typeface="Britannic Bold" panose="020B0903060703020204" pitchFamily="34" charset="0"/>
          </a:endParaRPr>
        </a:p>
      </xdr:txBody>
    </xdr:sp>
    <xdr:clientData/>
  </xdr:twoCellAnchor>
  <xdr:twoCellAnchor>
    <xdr:from>
      <xdr:col>4</xdr:col>
      <xdr:colOff>291509</xdr:colOff>
      <xdr:row>4</xdr:row>
      <xdr:rowOff>24100</xdr:rowOff>
    </xdr:from>
    <xdr:to>
      <xdr:col>8</xdr:col>
      <xdr:colOff>116958</xdr:colOff>
      <xdr:row>6</xdr:row>
      <xdr:rowOff>16480</xdr:rowOff>
    </xdr:to>
    <xdr:sp macro="" textlink="kpi!$E$17">
      <xdr:nvSpPr>
        <xdr:cNvPr id="48" name="Rectangle: Rounded Corners 47">
          <a:extLst>
            <a:ext uri="{FF2B5EF4-FFF2-40B4-BE49-F238E27FC236}">
              <a16:creationId xmlns:a16="http://schemas.microsoft.com/office/drawing/2014/main" id="{6E6B9563-7E8F-4EF8-B507-95106A0E18A8}"/>
            </a:ext>
          </a:extLst>
        </xdr:cNvPr>
        <xdr:cNvSpPr/>
      </xdr:nvSpPr>
      <xdr:spPr>
        <a:xfrm>
          <a:off x="2666114" y="732937"/>
          <a:ext cx="2200053" cy="34679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3E6E01B-B740-4491-9B48-8D1AAE04E1C3}" type="TxLink">
            <a:rPr lang="en-US" sz="1600" b="1" i="0" u="none" strike="noStrike">
              <a:solidFill>
                <a:schemeClr val="bg1"/>
              </a:solidFill>
              <a:latin typeface="Britannic Bold" panose="020B0903060703020204" pitchFamily="34" charset="0"/>
              <a:ea typeface="Calibri"/>
              <a:cs typeface="Calibri"/>
            </a:rPr>
            <a:pPr algn="ctr"/>
            <a:t> $286,397.02 </a:t>
          </a:fld>
          <a:endParaRPr lang="en-US" sz="2000" b="1">
            <a:solidFill>
              <a:schemeClr val="bg1"/>
            </a:solidFill>
            <a:latin typeface="Britannic Bold" panose="020B0903060703020204" pitchFamily="34" charset="0"/>
          </a:endParaRPr>
        </a:p>
      </xdr:txBody>
    </xdr:sp>
    <xdr:clientData/>
  </xdr:twoCellAnchor>
  <xdr:twoCellAnchor>
    <xdr:from>
      <xdr:col>12</xdr:col>
      <xdr:colOff>213360</xdr:colOff>
      <xdr:row>8</xdr:row>
      <xdr:rowOff>76200</xdr:rowOff>
    </xdr:from>
    <xdr:to>
      <xdr:col>15</xdr:col>
      <xdr:colOff>525780</xdr:colOff>
      <xdr:row>10</xdr:row>
      <xdr:rowOff>91440</xdr:rowOff>
    </xdr:to>
    <xdr:sp macro="" textlink="">
      <xdr:nvSpPr>
        <xdr:cNvPr id="49" name="Rectangle: Rounded Corners 48">
          <a:extLst>
            <a:ext uri="{FF2B5EF4-FFF2-40B4-BE49-F238E27FC236}">
              <a16:creationId xmlns:a16="http://schemas.microsoft.com/office/drawing/2014/main" id="{86EC5033-2068-4F75-BC92-4039B0458BEB}"/>
            </a:ext>
          </a:extLst>
        </xdr:cNvPr>
        <xdr:cNvSpPr/>
      </xdr:nvSpPr>
      <xdr:spPr>
        <a:xfrm>
          <a:off x="7345680" y="1478280"/>
          <a:ext cx="209550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Britannic Bold" panose="020B0903060703020204" pitchFamily="34" charset="0"/>
            </a:rPr>
            <a:t>YOY</a:t>
          </a:r>
          <a:r>
            <a:rPr lang="en-US" sz="1400" baseline="0">
              <a:solidFill>
                <a:schemeClr val="bg1"/>
              </a:solidFill>
              <a:latin typeface="Britannic Bold" panose="020B0903060703020204" pitchFamily="34" charset="0"/>
            </a:rPr>
            <a:t> GROWTH</a:t>
          </a:r>
          <a:endParaRPr lang="en-US" sz="1400">
            <a:solidFill>
              <a:schemeClr val="bg1"/>
            </a:solidFill>
            <a:latin typeface="Britannic Bold" panose="020B0903060703020204" pitchFamily="34" charset="0"/>
          </a:endParaRPr>
        </a:p>
      </xdr:txBody>
    </xdr:sp>
    <xdr:clientData/>
  </xdr:twoCellAnchor>
  <xdr:twoCellAnchor>
    <xdr:from>
      <xdr:col>12</xdr:col>
      <xdr:colOff>320395</xdr:colOff>
      <xdr:row>3</xdr:row>
      <xdr:rowOff>144780</xdr:rowOff>
    </xdr:from>
    <xdr:to>
      <xdr:col>16</xdr:col>
      <xdr:colOff>39163</xdr:colOff>
      <xdr:row>5</xdr:row>
      <xdr:rowOff>160020</xdr:rowOff>
    </xdr:to>
    <xdr:sp macro="" textlink="kpi!$L$17">
      <xdr:nvSpPr>
        <xdr:cNvPr id="50" name="Rectangle: Rounded Corners 49">
          <a:extLst>
            <a:ext uri="{FF2B5EF4-FFF2-40B4-BE49-F238E27FC236}">
              <a16:creationId xmlns:a16="http://schemas.microsoft.com/office/drawing/2014/main" id="{00749521-660C-42FC-BBDD-408293F3FA9E}"/>
            </a:ext>
          </a:extLst>
        </xdr:cNvPr>
        <xdr:cNvSpPr/>
      </xdr:nvSpPr>
      <xdr:spPr>
        <a:xfrm>
          <a:off x="7444209" y="676408"/>
          <a:ext cx="2093373" cy="3696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8FB2B6-96F0-4FE7-9104-5FC16A7EB732}" type="TxLink">
            <a:rPr lang="en-US" sz="1600" b="0" i="0" u="none" strike="noStrike">
              <a:solidFill>
                <a:schemeClr val="bg1"/>
              </a:solidFill>
              <a:latin typeface="Britannic Bold" panose="020B0903060703020204" pitchFamily="34" charset="0"/>
              <a:ea typeface="Calibri"/>
              <a:cs typeface="Calibri"/>
            </a:rPr>
            <a:pPr algn="ctr"/>
            <a:t>9994</a:t>
          </a:fld>
          <a:endParaRPr lang="en-US" sz="2000">
            <a:solidFill>
              <a:schemeClr val="bg1"/>
            </a:solidFill>
            <a:latin typeface="Britannic Bold" panose="020B0903060703020204" pitchFamily="34" charset="0"/>
          </a:endParaRPr>
        </a:p>
      </xdr:txBody>
    </xdr:sp>
    <xdr:clientData/>
  </xdr:twoCellAnchor>
  <xdr:twoCellAnchor>
    <xdr:from>
      <xdr:col>16</xdr:col>
      <xdr:colOff>175969</xdr:colOff>
      <xdr:row>8</xdr:row>
      <xdr:rowOff>68580</xdr:rowOff>
    </xdr:from>
    <xdr:to>
      <xdr:col>19</xdr:col>
      <xdr:colOff>488389</xdr:colOff>
      <xdr:row>10</xdr:row>
      <xdr:rowOff>83820</xdr:rowOff>
    </xdr:to>
    <xdr:sp macro="" textlink="">
      <xdr:nvSpPr>
        <xdr:cNvPr id="51" name="Rectangle: Rounded Corners 50">
          <a:extLst>
            <a:ext uri="{FF2B5EF4-FFF2-40B4-BE49-F238E27FC236}">
              <a16:creationId xmlns:a16="http://schemas.microsoft.com/office/drawing/2014/main" id="{F4CF9B9F-5CA8-4FD6-8480-BB550DCD5A57}"/>
            </a:ext>
          </a:extLst>
        </xdr:cNvPr>
        <xdr:cNvSpPr/>
      </xdr:nvSpPr>
      <xdr:spPr>
        <a:xfrm>
          <a:off x="9674388" y="1486254"/>
          <a:ext cx="2093373" cy="3696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Britannic Bold" panose="020B0903060703020204" pitchFamily="34" charset="0"/>
            </a:rPr>
            <a:t>YOY</a:t>
          </a:r>
          <a:r>
            <a:rPr lang="en-US" sz="1400" baseline="0">
              <a:solidFill>
                <a:schemeClr val="bg1"/>
              </a:solidFill>
              <a:latin typeface="Britannic Bold" panose="020B0903060703020204" pitchFamily="34" charset="0"/>
            </a:rPr>
            <a:t> GROWTH</a:t>
          </a:r>
          <a:endParaRPr lang="en-US" sz="1400">
            <a:solidFill>
              <a:schemeClr val="bg1"/>
            </a:solidFill>
            <a:latin typeface="Britannic Bold" panose="020B0903060703020204" pitchFamily="34" charset="0"/>
          </a:endParaRPr>
        </a:p>
      </xdr:txBody>
    </xdr:sp>
    <xdr:clientData/>
  </xdr:twoCellAnchor>
  <xdr:twoCellAnchor>
    <xdr:from>
      <xdr:col>16</xdr:col>
      <xdr:colOff>298775</xdr:colOff>
      <xdr:row>4</xdr:row>
      <xdr:rowOff>0</xdr:rowOff>
    </xdr:from>
    <xdr:to>
      <xdr:col>20</xdr:col>
      <xdr:colOff>17544</xdr:colOff>
      <xdr:row>6</xdr:row>
      <xdr:rowOff>15240</xdr:rowOff>
    </xdr:to>
    <xdr:sp macro="" textlink="kpi!$O$17">
      <xdr:nvSpPr>
        <xdr:cNvPr id="52" name="Rectangle: Rounded Corners 51">
          <a:extLst>
            <a:ext uri="{FF2B5EF4-FFF2-40B4-BE49-F238E27FC236}">
              <a16:creationId xmlns:a16="http://schemas.microsoft.com/office/drawing/2014/main" id="{256B94F2-F760-43D6-AC14-1B2743817FC0}"/>
            </a:ext>
          </a:extLst>
        </xdr:cNvPr>
        <xdr:cNvSpPr/>
      </xdr:nvSpPr>
      <xdr:spPr>
        <a:xfrm>
          <a:off x="9797194" y="708837"/>
          <a:ext cx="2093373" cy="36965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9E9B38-DEE3-4EDA-80E1-AEA436BB7BAC}" type="TxLink">
            <a:rPr lang="en-US" sz="1600" b="0" i="0" u="none" strike="noStrike">
              <a:solidFill>
                <a:schemeClr val="bg2"/>
              </a:solidFill>
              <a:latin typeface="Britannic Bold" panose="020B0903060703020204" pitchFamily="34" charset="0"/>
              <a:ea typeface="Calibri"/>
              <a:cs typeface="Calibri"/>
            </a:rPr>
            <a:pPr algn="ctr"/>
            <a:t>12.47%</a:t>
          </a:fld>
          <a:endParaRPr lang="en-US" sz="2000">
            <a:solidFill>
              <a:schemeClr val="bg2"/>
            </a:solidFill>
            <a:latin typeface="Britannic Bold" panose="020B0903060703020204" pitchFamily="34" charset="0"/>
          </a:endParaRPr>
        </a:p>
      </xdr:txBody>
    </xdr:sp>
    <xdr:clientData/>
  </xdr:twoCellAnchor>
  <xdr:twoCellAnchor>
    <xdr:from>
      <xdr:col>8</xdr:col>
      <xdr:colOff>289560</xdr:colOff>
      <xdr:row>13</xdr:row>
      <xdr:rowOff>7620</xdr:rowOff>
    </xdr:from>
    <xdr:to>
      <xdr:col>12</xdr:col>
      <xdr:colOff>7620</xdr:colOff>
      <xdr:row>16</xdr:row>
      <xdr:rowOff>45720</xdr:rowOff>
    </xdr:to>
    <xdr:sp macro="" textlink="">
      <xdr:nvSpPr>
        <xdr:cNvPr id="55" name="Rectangle: Rounded Corners 54">
          <a:extLst>
            <a:ext uri="{FF2B5EF4-FFF2-40B4-BE49-F238E27FC236}">
              <a16:creationId xmlns:a16="http://schemas.microsoft.com/office/drawing/2014/main" id="{254F193B-11BB-45D1-9D38-074A2421AE17}"/>
            </a:ext>
          </a:extLst>
        </xdr:cNvPr>
        <xdr:cNvSpPr/>
      </xdr:nvSpPr>
      <xdr:spPr>
        <a:xfrm>
          <a:off x="5044440" y="2286000"/>
          <a:ext cx="2095500" cy="5638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400">
            <a:solidFill>
              <a:schemeClr val="bg1"/>
            </a:solidFill>
            <a:latin typeface="Britannic Bold" panose="020B0903060703020204" pitchFamily="34" charset="0"/>
          </a:endParaRPr>
        </a:p>
      </xdr:txBody>
    </xdr:sp>
    <xdr:clientData/>
  </xdr:twoCellAnchor>
  <xdr:twoCellAnchor>
    <xdr:from>
      <xdr:col>4</xdr:col>
      <xdr:colOff>213360</xdr:colOff>
      <xdr:row>8</xdr:row>
      <xdr:rowOff>106680</xdr:rowOff>
    </xdr:from>
    <xdr:to>
      <xdr:col>7</xdr:col>
      <xdr:colOff>525780</xdr:colOff>
      <xdr:row>10</xdr:row>
      <xdr:rowOff>121920</xdr:rowOff>
    </xdr:to>
    <xdr:sp macro="" textlink="">
      <xdr:nvSpPr>
        <xdr:cNvPr id="57" name="Rectangle: Rounded Corners 56">
          <a:extLst>
            <a:ext uri="{FF2B5EF4-FFF2-40B4-BE49-F238E27FC236}">
              <a16:creationId xmlns:a16="http://schemas.microsoft.com/office/drawing/2014/main" id="{E80D7DB2-4B52-4CAD-9E4E-DE542485F705}"/>
            </a:ext>
          </a:extLst>
        </xdr:cNvPr>
        <xdr:cNvSpPr/>
      </xdr:nvSpPr>
      <xdr:spPr>
        <a:xfrm>
          <a:off x="2590800" y="1508760"/>
          <a:ext cx="2095500" cy="365760"/>
        </a:xfrm>
        <a:prstGeom prst="roundRect">
          <a:avLst>
            <a:gd name="adj"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a:solidFill>
                <a:schemeClr val="bg1"/>
              </a:solidFill>
              <a:latin typeface="Britannic Bold" panose="020B0903060703020204" pitchFamily="34" charset="0"/>
            </a:rPr>
            <a:t>YOY</a:t>
          </a:r>
          <a:r>
            <a:rPr lang="en-US" sz="1400" baseline="0">
              <a:solidFill>
                <a:schemeClr val="bg1"/>
              </a:solidFill>
              <a:latin typeface="Britannic Bold" panose="020B0903060703020204" pitchFamily="34" charset="0"/>
            </a:rPr>
            <a:t> GROWTH</a:t>
          </a:r>
          <a:endParaRPr lang="en-US" sz="1400">
            <a:solidFill>
              <a:schemeClr val="bg1"/>
            </a:solidFill>
            <a:latin typeface="Britannic Bold" panose="020B0903060703020204" pitchFamily="34" charset="0"/>
          </a:endParaRPr>
        </a:p>
      </xdr:txBody>
    </xdr:sp>
    <xdr:clientData/>
  </xdr:twoCellAnchor>
  <xdr:twoCellAnchor>
    <xdr:from>
      <xdr:col>4</xdr:col>
      <xdr:colOff>243840</xdr:colOff>
      <xdr:row>5</xdr:row>
      <xdr:rowOff>124046</xdr:rowOff>
    </xdr:from>
    <xdr:to>
      <xdr:col>8</xdr:col>
      <xdr:colOff>159489</xdr:colOff>
      <xdr:row>8</xdr:row>
      <xdr:rowOff>146785</xdr:rowOff>
    </xdr:to>
    <xdr:graphicFrame macro="">
      <xdr:nvGraphicFramePr>
        <xdr:cNvPr id="61" name="Chart 60">
          <a:extLst>
            <a:ext uri="{FF2B5EF4-FFF2-40B4-BE49-F238E27FC236}">
              <a16:creationId xmlns:a16="http://schemas.microsoft.com/office/drawing/2014/main" id="{4E692842-462B-447B-8138-1A5F43F7A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236220</xdr:colOff>
      <xdr:row>5</xdr:row>
      <xdr:rowOff>79744</xdr:rowOff>
    </xdr:from>
    <xdr:to>
      <xdr:col>12</xdr:col>
      <xdr:colOff>141767</xdr:colOff>
      <xdr:row>8</xdr:row>
      <xdr:rowOff>114300</xdr:rowOff>
    </xdr:to>
    <xdr:graphicFrame macro="">
      <xdr:nvGraphicFramePr>
        <xdr:cNvPr id="62" name="Chart 61">
          <a:extLst>
            <a:ext uri="{FF2B5EF4-FFF2-40B4-BE49-F238E27FC236}">
              <a16:creationId xmlns:a16="http://schemas.microsoft.com/office/drawing/2014/main" id="{3BF15F18-43FD-456C-8C2D-06004A5C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213360</xdr:colOff>
      <xdr:row>5</xdr:row>
      <xdr:rowOff>70883</xdr:rowOff>
    </xdr:from>
    <xdr:to>
      <xdr:col>16</xdr:col>
      <xdr:colOff>88604</xdr:colOff>
      <xdr:row>8</xdr:row>
      <xdr:rowOff>99461</xdr:rowOff>
    </xdr:to>
    <xdr:graphicFrame macro="">
      <xdr:nvGraphicFramePr>
        <xdr:cNvPr id="63" name="Chart 62">
          <a:extLst>
            <a:ext uri="{FF2B5EF4-FFF2-40B4-BE49-F238E27FC236}">
              <a16:creationId xmlns:a16="http://schemas.microsoft.com/office/drawing/2014/main" id="{2EA82F22-D162-4AB3-88F7-A16F52A44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5</xdr:row>
      <xdr:rowOff>106325</xdr:rowOff>
    </xdr:from>
    <xdr:to>
      <xdr:col>20</xdr:col>
      <xdr:colOff>106326</xdr:colOff>
      <xdr:row>8</xdr:row>
      <xdr:rowOff>113497</xdr:rowOff>
    </xdr:to>
    <xdr:graphicFrame macro="">
      <xdr:nvGraphicFramePr>
        <xdr:cNvPr id="64" name="Chart 63">
          <a:extLst>
            <a:ext uri="{FF2B5EF4-FFF2-40B4-BE49-F238E27FC236}">
              <a16:creationId xmlns:a16="http://schemas.microsoft.com/office/drawing/2014/main" id="{7DDCDD18-111E-418A-9D3E-B942C1DE6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259080</xdr:colOff>
          <xdr:row>8</xdr:row>
          <xdr:rowOff>159754</xdr:rowOff>
        </xdr:from>
        <xdr:to>
          <xdr:col>7</xdr:col>
          <xdr:colOff>388620</xdr:colOff>
          <xdr:row>10</xdr:row>
          <xdr:rowOff>53340</xdr:rowOff>
        </xdr:to>
        <xdr:pic>
          <xdr:nvPicPr>
            <xdr:cNvPr id="67" name="Picture 66">
              <a:extLst>
                <a:ext uri="{FF2B5EF4-FFF2-40B4-BE49-F238E27FC236}">
                  <a16:creationId xmlns:a16="http://schemas.microsoft.com/office/drawing/2014/main" id="{D6C10B86-6A3C-18D4-E174-4319FD7CC9AD}"/>
                </a:ext>
              </a:extLst>
            </xdr:cNvPr>
            <xdr:cNvPicPr>
              <a:picLocks noChangeAspect="1" noChangeArrowheads="1"/>
              <a:extLst>
                <a:ext uri="{84589F7E-364E-4C9E-8A38-B11213B215E9}">
                  <a14:cameraTool cellRange="yoy!$I$8" spid="_x0000_s7390"/>
                </a:ext>
              </a:extLst>
            </xdr:cNvPicPr>
          </xdr:nvPicPr>
          <xdr:blipFill>
            <a:blip xmlns:r="http://schemas.openxmlformats.org/officeDocument/2006/relationships" r:embed="rId7"/>
            <a:srcRect/>
            <a:stretch>
              <a:fillRect/>
            </a:stretch>
          </xdr:blipFill>
          <xdr:spPr bwMode="auto">
            <a:xfrm>
              <a:off x="3825240" y="1561834"/>
              <a:ext cx="723900" cy="24410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304799</xdr:colOff>
          <xdr:row>8</xdr:row>
          <xdr:rowOff>114300</xdr:rowOff>
        </xdr:from>
        <xdr:to>
          <xdr:col>11</xdr:col>
          <xdr:colOff>456148</xdr:colOff>
          <xdr:row>10</xdr:row>
          <xdr:rowOff>15240</xdr:rowOff>
        </xdr:to>
        <xdr:pic>
          <xdr:nvPicPr>
            <xdr:cNvPr id="69" name="Picture 68">
              <a:extLst>
                <a:ext uri="{FF2B5EF4-FFF2-40B4-BE49-F238E27FC236}">
                  <a16:creationId xmlns:a16="http://schemas.microsoft.com/office/drawing/2014/main" id="{2B883B7B-8A5A-544F-6CC3-1B90E4B5C3B3}"/>
                </a:ext>
              </a:extLst>
            </xdr:cNvPr>
            <xdr:cNvPicPr>
              <a:picLocks noChangeAspect="1" noChangeArrowheads="1"/>
              <a:extLst>
                <a:ext uri="{84589F7E-364E-4C9E-8A38-B11213B215E9}">
                  <a14:cameraTool cellRange="yoy!$J$8" spid="_x0000_s7391"/>
                </a:ext>
              </a:extLst>
            </xdr:cNvPicPr>
          </xdr:nvPicPr>
          <xdr:blipFill>
            <a:blip xmlns:r="http://schemas.openxmlformats.org/officeDocument/2006/relationships" r:embed="rId8"/>
            <a:srcRect/>
            <a:stretch>
              <a:fillRect/>
            </a:stretch>
          </xdr:blipFill>
          <xdr:spPr bwMode="auto">
            <a:xfrm>
              <a:off x="6248399" y="1516380"/>
              <a:ext cx="745709"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236220</xdr:colOff>
          <xdr:row>8</xdr:row>
          <xdr:rowOff>108807</xdr:rowOff>
        </xdr:from>
        <xdr:to>
          <xdr:col>15</xdr:col>
          <xdr:colOff>403860</xdr:colOff>
          <xdr:row>10</xdr:row>
          <xdr:rowOff>15240</xdr:rowOff>
        </xdr:to>
        <xdr:pic>
          <xdr:nvPicPr>
            <xdr:cNvPr id="71" name="Picture 70">
              <a:extLst>
                <a:ext uri="{FF2B5EF4-FFF2-40B4-BE49-F238E27FC236}">
                  <a16:creationId xmlns:a16="http://schemas.microsoft.com/office/drawing/2014/main" id="{3EC5813C-BA4D-6865-5AC6-5B1992B4DFDD}"/>
                </a:ext>
              </a:extLst>
            </xdr:cNvPr>
            <xdr:cNvPicPr>
              <a:picLocks noChangeAspect="1" noChangeArrowheads="1"/>
              <a:extLst>
                <a:ext uri="{84589F7E-364E-4C9E-8A38-B11213B215E9}">
                  <a14:cameraTool cellRange="yoy!$K$8" spid="_x0000_s7392"/>
                </a:ext>
              </a:extLst>
            </xdr:cNvPicPr>
          </xdr:nvPicPr>
          <xdr:blipFill>
            <a:blip xmlns:r="http://schemas.openxmlformats.org/officeDocument/2006/relationships" r:embed="rId9"/>
            <a:srcRect/>
            <a:stretch>
              <a:fillRect/>
            </a:stretch>
          </xdr:blipFill>
          <xdr:spPr bwMode="auto">
            <a:xfrm>
              <a:off x="8557260" y="1510887"/>
              <a:ext cx="762000" cy="2569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272370</xdr:colOff>
          <xdr:row>8</xdr:row>
          <xdr:rowOff>147107</xdr:rowOff>
        </xdr:from>
        <xdr:to>
          <xdr:col>19</xdr:col>
          <xdr:colOff>498200</xdr:colOff>
          <xdr:row>10</xdr:row>
          <xdr:rowOff>45754</xdr:rowOff>
        </xdr:to>
        <xdr:pic>
          <xdr:nvPicPr>
            <xdr:cNvPr id="73" name="Picture 72">
              <a:extLst>
                <a:ext uri="{FF2B5EF4-FFF2-40B4-BE49-F238E27FC236}">
                  <a16:creationId xmlns:a16="http://schemas.microsoft.com/office/drawing/2014/main" id="{513C5725-ECBC-E669-35D1-F81D61310ECF}"/>
                </a:ext>
              </a:extLst>
            </xdr:cNvPr>
            <xdr:cNvPicPr>
              <a:picLocks noChangeAspect="1" noChangeArrowheads="1"/>
              <a:extLst>
                <a:ext uri="{84589F7E-364E-4C9E-8A38-B11213B215E9}">
                  <a14:cameraTool cellRange="yoy!$L$8" spid="_x0000_s7393"/>
                </a:ext>
              </a:extLst>
            </xdr:cNvPicPr>
          </xdr:nvPicPr>
          <xdr:blipFill>
            <a:blip xmlns:r="http://schemas.openxmlformats.org/officeDocument/2006/relationships" r:embed="rId10"/>
            <a:srcRect/>
            <a:stretch>
              <a:fillRect/>
            </a:stretch>
          </xdr:blipFill>
          <xdr:spPr bwMode="auto">
            <a:xfrm>
              <a:off x="10958091" y="1564781"/>
              <a:ext cx="819481" cy="25306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69557</xdr:colOff>
      <xdr:row>13</xdr:row>
      <xdr:rowOff>17781</xdr:rowOff>
    </xdr:from>
    <xdr:to>
      <xdr:col>8</xdr:col>
      <xdr:colOff>122897</xdr:colOff>
      <xdr:row>22</xdr:row>
      <xdr:rowOff>86947</xdr:rowOff>
    </xdr:to>
    <xdr:graphicFrame macro="">
      <xdr:nvGraphicFramePr>
        <xdr:cNvPr id="74" name="Chart 73">
          <a:extLst>
            <a:ext uri="{FF2B5EF4-FFF2-40B4-BE49-F238E27FC236}">
              <a16:creationId xmlns:a16="http://schemas.microsoft.com/office/drawing/2014/main" id="{1B29A063-5E7C-4B8B-B828-A500318B3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350520</xdr:colOff>
      <xdr:row>12</xdr:row>
      <xdr:rowOff>121920</xdr:rowOff>
    </xdr:from>
    <xdr:to>
      <xdr:col>15</xdr:col>
      <xdr:colOff>91440</xdr:colOff>
      <xdr:row>21</xdr:row>
      <xdr:rowOff>22860</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DBFECCEE-9358-480F-A7CE-1994373741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05400" y="2225040"/>
              <a:ext cx="3901440" cy="1478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251460</xdr:colOff>
      <xdr:row>12</xdr:row>
      <xdr:rowOff>160020</xdr:rowOff>
    </xdr:from>
    <xdr:to>
      <xdr:col>19</xdr:col>
      <xdr:colOff>449580</xdr:colOff>
      <xdr:row>21</xdr:row>
      <xdr:rowOff>106680</xdr:rowOff>
    </xdr:to>
    <xdr:graphicFrame macro="">
      <xdr:nvGraphicFramePr>
        <xdr:cNvPr id="76" name="Chart 75">
          <a:extLst>
            <a:ext uri="{FF2B5EF4-FFF2-40B4-BE49-F238E27FC236}">
              <a16:creationId xmlns:a16="http://schemas.microsoft.com/office/drawing/2014/main" id="{7ADE7FCD-2984-4A30-84D1-AA3E4BB01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23</xdr:row>
      <xdr:rowOff>130714</xdr:rowOff>
    </xdr:from>
    <xdr:to>
      <xdr:col>8</xdr:col>
      <xdr:colOff>75630</xdr:colOff>
      <xdr:row>33</xdr:row>
      <xdr:rowOff>101666</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6E74B378-1EDD-4BB4-BD6F-F6DFF6525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161694"/>
              <a:ext cx="4830510" cy="17235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513129</xdr:colOff>
      <xdr:row>25</xdr:row>
      <xdr:rowOff>11374</xdr:rowOff>
    </xdr:from>
    <xdr:to>
      <xdr:col>14</xdr:col>
      <xdr:colOff>106794</xdr:colOff>
      <xdr:row>33</xdr:row>
      <xdr:rowOff>141777</xdr:rowOff>
    </xdr:to>
    <xdr:graphicFrame macro="">
      <xdr:nvGraphicFramePr>
        <xdr:cNvPr id="78" name="Chart 77">
          <a:extLst>
            <a:ext uri="{FF2B5EF4-FFF2-40B4-BE49-F238E27FC236}">
              <a16:creationId xmlns:a16="http://schemas.microsoft.com/office/drawing/2014/main" id="{F73D43A6-FF8C-452A-9FC7-D43CC5D33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247249</xdr:colOff>
      <xdr:row>24</xdr:row>
      <xdr:rowOff>97116</xdr:rowOff>
    </xdr:from>
    <xdr:to>
      <xdr:col>16</xdr:col>
      <xdr:colOff>146476</xdr:colOff>
      <xdr:row>32</xdr:row>
      <xdr:rowOff>165696</xdr:rowOff>
    </xdr:to>
    <mc:AlternateContent xmlns:mc="http://schemas.openxmlformats.org/markup-compatibility/2006">
      <mc:Choice xmlns:a14="http://schemas.microsoft.com/office/drawing/2010/main" Requires="a14">
        <xdr:graphicFrame macro="">
          <xdr:nvGraphicFramePr>
            <xdr:cNvPr id="79" name="Year 1">
              <a:extLst>
                <a:ext uri="{FF2B5EF4-FFF2-40B4-BE49-F238E27FC236}">
                  <a16:creationId xmlns:a16="http://schemas.microsoft.com/office/drawing/2014/main" id="{19CB9B49-4CEE-4A68-B21C-6EF5E56A1A7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577057" y="4355965"/>
              <a:ext cx="1089200" cy="14881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225526</xdr:colOff>
      <xdr:row>24</xdr:row>
      <xdr:rowOff>99264</xdr:rowOff>
    </xdr:from>
    <xdr:to>
      <xdr:col>20</xdr:col>
      <xdr:colOff>122456</xdr:colOff>
      <xdr:row>32</xdr:row>
      <xdr:rowOff>167843</xdr:rowOff>
    </xdr:to>
    <mc:AlternateContent xmlns:mc="http://schemas.openxmlformats.org/markup-compatibility/2006">
      <mc:Choice xmlns:a14="http://schemas.microsoft.com/office/drawing/2010/main" Requires="a14">
        <xdr:graphicFrame macro="">
          <xdr:nvGraphicFramePr>
            <xdr:cNvPr id="80" name="Segment 1">
              <a:extLst>
                <a:ext uri="{FF2B5EF4-FFF2-40B4-BE49-F238E27FC236}">
                  <a16:creationId xmlns:a16="http://schemas.microsoft.com/office/drawing/2014/main" id="{5832D231-5B15-423D-B878-5623D3E0506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935279" y="4358113"/>
              <a:ext cx="1086903" cy="1488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188610</xdr:colOff>
      <xdr:row>24</xdr:row>
      <xdr:rowOff>107556</xdr:rowOff>
    </xdr:from>
    <xdr:to>
      <xdr:col>18</xdr:col>
      <xdr:colOff>182595</xdr:colOff>
      <xdr:row>32</xdr:row>
      <xdr:rowOff>176135</xdr:rowOff>
    </xdr:to>
    <mc:AlternateContent xmlns:mc="http://schemas.openxmlformats.org/markup-compatibility/2006">
      <mc:Choice xmlns:a14="http://schemas.microsoft.com/office/drawing/2010/main" Requires="a14">
        <xdr:graphicFrame macro="">
          <xdr:nvGraphicFramePr>
            <xdr:cNvPr id="81" name="Region 1">
              <a:extLst>
                <a:ext uri="{FF2B5EF4-FFF2-40B4-BE49-F238E27FC236}">
                  <a16:creationId xmlns:a16="http://schemas.microsoft.com/office/drawing/2014/main" id="{989BFDD7-B0BA-41E9-840B-579375395B2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08391" y="4366405"/>
              <a:ext cx="1183957" cy="1488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6</xdr:row>
      <xdr:rowOff>99060</xdr:rowOff>
    </xdr:from>
    <xdr:to>
      <xdr:col>11</xdr:col>
      <xdr:colOff>327660</xdr:colOff>
      <xdr:row>22</xdr:row>
      <xdr:rowOff>45720</xdr:rowOff>
    </xdr:to>
    <xdr:graphicFrame macro="">
      <xdr:nvGraphicFramePr>
        <xdr:cNvPr id="2" name="Chart 1">
          <a:extLst>
            <a:ext uri="{FF2B5EF4-FFF2-40B4-BE49-F238E27FC236}">
              <a16:creationId xmlns:a16="http://schemas.microsoft.com/office/drawing/2014/main" id="{E37AC467-7324-A4AB-47A1-794B83552A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xdr:colOff>
      <xdr:row>6</xdr:row>
      <xdr:rowOff>41910</xdr:rowOff>
    </xdr:from>
    <xdr:to>
      <xdr:col>14</xdr:col>
      <xdr:colOff>335280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8565148-D2EA-6C96-C190-81D892C2D4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5840" y="1139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6</xdr:row>
      <xdr:rowOff>41910</xdr:rowOff>
    </xdr:from>
    <xdr:to>
      <xdr:col>11</xdr:col>
      <xdr:colOff>548640</xdr:colOff>
      <xdr:row>21</xdr:row>
      <xdr:rowOff>41910</xdr:rowOff>
    </xdr:to>
    <xdr:graphicFrame macro="">
      <xdr:nvGraphicFramePr>
        <xdr:cNvPr id="2" name="Chart 1">
          <a:extLst>
            <a:ext uri="{FF2B5EF4-FFF2-40B4-BE49-F238E27FC236}">
              <a16:creationId xmlns:a16="http://schemas.microsoft.com/office/drawing/2014/main" id="{B87EE523-1ABA-FF35-7AF0-86C9E39C6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xdr:colOff>
      <xdr:row>17</xdr:row>
      <xdr:rowOff>128336</xdr:rowOff>
    </xdr:from>
    <xdr:to>
      <xdr:col>1</xdr:col>
      <xdr:colOff>585536</xdr:colOff>
      <xdr:row>23</xdr:row>
      <xdr:rowOff>64770</xdr:rowOff>
    </xdr:to>
    <xdr:graphicFrame macro="">
      <xdr:nvGraphicFramePr>
        <xdr:cNvPr id="2" name="Chart 1">
          <a:extLst>
            <a:ext uri="{FF2B5EF4-FFF2-40B4-BE49-F238E27FC236}">
              <a16:creationId xmlns:a16="http://schemas.microsoft.com/office/drawing/2014/main" id="{C25F7CD5-9B7C-983C-A4F1-21C89717C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143176</xdr:colOff>
      <xdr:row>17</xdr:row>
      <xdr:rowOff>23662</xdr:rowOff>
    </xdr:from>
    <xdr:to>
      <xdr:col>5</xdr:col>
      <xdr:colOff>204136</xdr:colOff>
      <xdr:row>23</xdr:row>
      <xdr:rowOff>92242</xdr:rowOff>
    </xdr:to>
    <xdr:graphicFrame macro="">
      <xdr:nvGraphicFramePr>
        <xdr:cNvPr id="3" name="Chart 2">
          <a:extLst>
            <a:ext uri="{FF2B5EF4-FFF2-40B4-BE49-F238E27FC236}">
              <a16:creationId xmlns:a16="http://schemas.microsoft.com/office/drawing/2014/main" id="{DCE383DD-84E4-E132-B6BB-865EA4769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17</xdr:row>
      <xdr:rowOff>68580</xdr:rowOff>
    </xdr:from>
    <xdr:to>
      <xdr:col>8</xdr:col>
      <xdr:colOff>891540</xdr:colOff>
      <xdr:row>24</xdr:row>
      <xdr:rowOff>121920</xdr:rowOff>
    </xdr:to>
    <xdr:graphicFrame macro="">
      <xdr:nvGraphicFramePr>
        <xdr:cNvPr id="4" name="Chart 3">
          <a:extLst>
            <a:ext uri="{FF2B5EF4-FFF2-40B4-BE49-F238E27FC236}">
              <a16:creationId xmlns:a16="http://schemas.microsoft.com/office/drawing/2014/main" id="{CB14EC57-1982-A566-64D6-C7FCEB0B0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22860</xdr:colOff>
      <xdr:row>17</xdr:row>
      <xdr:rowOff>160020</xdr:rowOff>
    </xdr:from>
    <xdr:to>
      <xdr:col>11</xdr:col>
      <xdr:colOff>998220</xdr:colOff>
      <xdr:row>22</xdr:row>
      <xdr:rowOff>175260</xdr:rowOff>
    </xdr:to>
    <xdr:graphicFrame macro="">
      <xdr:nvGraphicFramePr>
        <xdr:cNvPr id="5" name="Chart 4">
          <a:extLst>
            <a:ext uri="{FF2B5EF4-FFF2-40B4-BE49-F238E27FC236}">
              <a16:creationId xmlns:a16="http://schemas.microsoft.com/office/drawing/2014/main" id="{1425B451-034F-679F-1E1F-34241C56B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260283</xdr:colOff>
      <xdr:row>17</xdr:row>
      <xdr:rowOff>14838</xdr:rowOff>
    </xdr:from>
    <xdr:to>
      <xdr:col>15</xdr:col>
      <xdr:colOff>316430</xdr:colOff>
      <xdr:row>26</xdr:row>
      <xdr:rowOff>37698</xdr:rowOff>
    </xdr:to>
    <xdr:graphicFrame macro="">
      <xdr:nvGraphicFramePr>
        <xdr:cNvPr id="6" name="Chart 5">
          <a:extLst>
            <a:ext uri="{FF2B5EF4-FFF2-40B4-BE49-F238E27FC236}">
              <a16:creationId xmlns:a16="http://schemas.microsoft.com/office/drawing/2014/main" id="{AD58EC7E-37C8-950B-C8A7-5CC69D9C6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343702</xdr:colOff>
      <xdr:row>4</xdr:row>
      <xdr:rowOff>135154</xdr:rowOff>
    </xdr:from>
    <xdr:to>
      <xdr:col>18</xdr:col>
      <xdr:colOff>343702</xdr:colOff>
      <xdr:row>18</xdr:row>
      <xdr:rowOff>19350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22AE4047-6215-4ED7-6F56-D4496926E1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00923" y="87309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446772</xdr:colOff>
      <xdr:row>2</xdr:row>
      <xdr:rowOff>85825</xdr:rowOff>
    </xdr:from>
    <xdr:to>
      <xdr:col>21</xdr:col>
      <xdr:colOff>446772</xdr:colOff>
      <xdr:row>15</xdr:row>
      <xdr:rowOff>154505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C3BF65BD-3B6E-5944-8DB2-CA17A77E1E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4932793" y="454793"/>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52537</xdr:colOff>
      <xdr:row>9</xdr:row>
      <xdr:rowOff>84622</xdr:rowOff>
    </xdr:from>
    <xdr:to>
      <xdr:col>22</xdr:col>
      <xdr:colOff>52537</xdr:colOff>
      <xdr:row>22</xdr:row>
      <xdr:rowOff>153302</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1C92F50-F542-3D4F-9465-8EBDFA7603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148158" y="1744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8ACB3AA3-FFB8-FD72-A85D-4CF154F89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312420</xdr:colOff>
      <xdr:row>31</xdr:row>
      <xdr:rowOff>41910</xdr:rowOff>
    </xdr:from>
    <xdr:to>
      <xdr:col>14</xdr:col>
      <xdr:colOff>7620</xdr:colOff>
      <xdr:row>46</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667506F-6F50-84B4-4A3E-35B9225654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57111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71.711457986108" createdVersion="8" refreshedVersion="8" minRefreshableVersion="3" recordCount="9994" xr:uid="{F45F5911-A0EB-49E8-9D0A-B4A657526EA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5702273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BFB0E7-114C-4800-876A-E9FF8D9B5E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5">
      <pivotArea collapsedLevelsAreSubtotals="1" fieldPosition="0">
        <references count="2">
          <reference field="4294967294" count="1" selected="0">
            <x v="1"/>
          </reference>
          <reference field="22" count="1">
            <x v="3"/>
          </reference>
        </references>
      </pivotArea>
    </format>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D33C68-FF10-4AD1-917A-C751288259B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B3F761-272C-491B-870B-23FCEAF66FD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5" count="1" selected="0">
            <x v="0"/>
          </reference>
        </references>
      </pivotArea>
    </chartFormat>
    <chartFormat chart="8" format="10">
      <pivotArea type="data" outline="0" fieldPosition="0">
        <references count="2">
          <reference field="4294967294" count="1" selected="0">
            <x v="0"/>
          </reference>
          <reference field="15" count="1" selected="0">
            <x v="1"/>
          </reference>
        </references>
      </pivotArea>
    </chartFormat>
    <chartFormat chart="8"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05F9E5-4E3F-4E37-8C24-2BCC33C08AC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3:L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7804FC-DEAF-4007-B954-307B7BD72D4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3:I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F14097-230C-4FAB-8B03-58D1B8873FE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92F57A-3E9E-4F7F-999D-A9C4C1FE79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CF3225-680E-4C0B-9F3A-B27E98033CE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N3:O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74C098-E3B8-4045-89D5-DAA8354E382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7C1564-611C-41C6-8911-1C12AD1248B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B19F7E-A3C0-460C-87B9-35C65477F1CB}"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A6400F0-FCA1-4F01-9CD4-CF8F3C1F658C}" sourceName="Year">
  <pivotTables>
    <pivotTable tabId="9" name="PivotTable10"/>
    <pivotTable tabId="8" name="PivotTable6"/>
    <pivotTable tabId="3" name="PivotTable2"/>
    <pivotTable tabId="9" name="PivotTable11"/>
    <pivotTable tabId="9" name="PivotTable7"/>
    <pivotTable tabId="9" name="PivotTable8"/>
    <pivotTable tabId="9" name="PivotTable9"/>
    <pivotTable tabId="7" name="PivotTable5"/>
    <pivotTable tabId="6" name="PivotTable4"/>
    <pivotTable tabId="5" name="PivotTable3"/>
  </pivotTables>
  <data>
    <tabular pivotCacheId="57022731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6F24DC2-7CF3-4BED-ACEE-83390D28D7B4}" sourceName="Segment">
  <pivotTables>
    <pivotTable tabId="9" name="PivotTable10"/>
    <pivotTable tabId="3" name="PivotTable2"/>
    <pivotTable tabId="5" name="PivotTable3"/>
    <pivotTable tabId="6" name="PivotTable4"/>
    <pivotTable tabId="7" name="PivotTable5"/>
    <pivotTable tabId="8" name="PivotTable6"/>
    <pivotTable tabId="9" name="PivotTable11"/>
    <pivotTable tabId="9" name="PivotTable7"/>
    <pivotTable tabId="9" name="PivotTable8"/>
    <pivotTable tabId="9" name="PivotTable9"/>
    <pivotTable tabId="10" name="PivotTable12"/>
  </pivotTables>
  <data>
    <tabular pivotCacheId="57022731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F38D0C-593F-4781-B91D-3CCB9C7F371A}" sourceName="Region">
  <pivotTables>
    <pivotTable tabId="9" name="PivotTable10"/>
    <pivotTable tabId="3" name="PivotTable2"/>
    <pivotTable tabId="5" name="PivotTable3"/>
    <pivotTable tabId="6" name="PivotTable4"/>
    <pivotTable tabId="7" name="PivotTable5"/>
    <pivotTable tabId="8" name="PivotTable6"/>
    <pivotTable tabId="9" name="PivotTable11"/>
    <pivotTable tabId="9" name="PivotTable7"/>
    <pivotTable tabId="9" name="PivotTable8"/>
    <pivotTable tabId="9" name="PivotTable9"/>
    <pivotTable tabId="10" name="PivotTable12"/>
  </pivotTables>
  <data>
    <tabular pivotCacheId="57022731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4BDF76F-8CC9-4C53-AEF0-FE758DC3FCC8}" cache="Slicer_Year" caption="Year" style="Slicer Style 2" rowHeight="234950"/>
  <slicer name="Segment 1" xr10:uid="{AE700615-A3EF-4533-B597-63B2E9209F05}" cache="Slicer_Segment" caption="Segment" style="Slicer Style 2" rowHeight="234950"/>
  <slicer name="Region 1" xr10:uid="{49E5460E-BB34-4CE9-8DF9-8C621CF4DCD9}" cache="Slicer_Region" caption="Region"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3211A1A-1906-45E7-A5AE-CE678C9FCE66}" cache="Slicer_Year" caption="Year" rowHeight="234950"/>
  <slicer name="Segment" xr10:uid="{8BD8095A-E431-414D-BD78-C8C1D3341A93}" cache="Slicer_Segment" caption="Segment" rowHeight="234950"/>
  <slicer name="Region" xr10:uid="{127CA59F-B7D0-453D-8A20-6B1E73ED4C97}"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7" Type="http://schemas.microsoft.com/office/2007/relationships/slicer" Target="../slicers/slicer2.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5.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image" Target="../media/image12.jpeg"/></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3" workbookViewId="0">
      <selection activeCell="Y21" sqref="Y2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spans="4:13" ht="14.25" customHeight="1" x14ac:dyDescent="0.3"/>
    <row r="34" spans="4:13" ht="14.25" customHeight="1" x14ac:dyDescent="0.3"/>
    <row r="35" spans="4:13" ht="14.25" customHeight="1" x14ac:dyDescent="0.3"/>
    <row r="36" spans="4:13" ht="14.25" customHeight="1" x14ac:dyDescent="0.3"/>
    <row r="37" spans="4:13" ht="14.25" customHeight="1" x14ac:dyDescent="0.3"/>
    <row r="38" spans="4:13" ht="14.25" customHeight="1" x14ac:dyDescent="0.3"/>
    <row r="39" spans="4:13" ht="14.25" customHeight="1" x14ac:dyDescent="0.3"/>
    <row r="40" spans="4:13" ht="14.25" customHeight="1" x14ac:dyDescent="0.3"/>
    <row r="41" spans="4:13" ht="14.25" customHeight="1" x14ac:dyDescent="0.4">
      <c r="M41" s="25"/>
    </row>
    <row r="42" spans="4:13" ht="14.25" customHeight="1" x14ac:dyDescent="0.3"/>
    <row r="43" spans="4:13" ht="14.25" customHeight="1" x14ac:dyDescent="0.4">
      <c r="D43" s="25" t="e">
        <f>(GETPIVOTDATA("Sum of Sales",$A$3,"Years (Order Date)",2014)/GETPIVOTDATA("Sum of Sales",$A$3,"Years (Order Date)",2013)) -1</f>
        <v>#REF!</v>
      </c>
    </row>
    <row r="44" spans="4:13" ht="14.25" customHeight="1" x14ac:dyDescent="0.3"/>
    <row r="45" spans="4:13" ht="14.25" customHeight="1" x14ac:dyDescent="0.3"/>
    <row r="46" spans="4:13" ht="14.25" customHeight="1" x14ac:dyDescent="0.3"/>
    <row r="47" spans="4:13" ht="14.25" customHeight="1" x14ac:dyDescent="0.3"/>
    <row r="48" spans="4:13"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9542-D37E-4B83-BB9F-1D24B82DCC95}">
  <dimension ref="A3:C16"/>
  <sheetViews>
    <sheetView workbookViewId="0">
      <selection activeCell="A3" sqref="A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10951</v>
      </c>
      <c r="C3" s="10" t="s">
        <v>10952</v>
      </c>
    </row>
    <row r="4" spans="1:3" x14ac:dyDescent="0.3">
      <c r="A4" s="8" t="s">
        <v>10939</v>
      </c>
      <c r="B4" s="12">
        <v>95365.937600000019</v>
      </c>
      <c r="C4" s="11">
        <v>9199.2699999999986</v>
      </c>
    </row>
    <row r="5" spans="1:3" x14ac:dyDescent="0.3">
      <c r="A5" s="8" t="s">
        <v>10940</v>
      </c>
      <c r="B5" s="12">
        <v>60172.649400000024</v>
      </c>
      <c r="C5" s="11">
        <v>10288.898699999991</v>
      </c>
    </row>
    <row r="6" spans="1:3" x14ac:dyDescent="0.3">
      <c r="A6" s="8" t="s">
        <v>10941</v>
      </c>
      <c r="B6" s="12">
        <v>199252.98399999991</v>
      </c>
      <c r="C6" s="11">
        <v>26806.573700000015</v>
      </c>
    </row>
    <row r="7" spans="1:3" x14ac:dyDescent="0.3">
      <c r="A7" s="8" t="s">
        <v>10942</v>
      </c>
      <c r="B7" s="12">
        <v>141851.5674</v>
      </c>
      <c r="C7" s="11">
        <v>13437.806799999998</v>
      </c>
    </row>
    <row r="8" spans="1:3" x14ac:dyDescent="0.3">
      <c r="A8" s="8" t="s">
        <v>10943</v>
      </c>
      <c r="B8" s="12">
        <v>156122.28669999994</v>
      </c>
      <c r="C8" s="11">
        <v>22308.51279999999</v>
      </c>
    </row>
    <row r="9" spans="1:3" x14ac:dyDescent="0.3">
      <c r="A9" s="8" t="s">
        <v>10944</v>
      </c>
      <c r="B9" s="12">
        <v>147082.61130000011</v>
      </c>
      <c r="C9" s="11">
        <v>20899.334500000012</v>
      </c>
    </row>
    <row r="10" spans="1:3" x14ac:dyDescent="0.3">
      <c r="A10" s="8" t="s">
        <v>10945</v>
      </c>
      <c r="B10" s="12">
        <v>149580.83800000031</v>
      </c>
      <c r="C10" s="11">
        <v>13535.38299999998</v>
      </c>
    </row>
    <row r="11" spans="1:3" x14ac:dyDescent="0.3">
      <c r="A11" s="8" t="s">
        <v>10946</v>
      </c>
      <c r="B11" s="12">
        <v>159589.45099999988</v>
      </c>
      <c r="C11" s="11">
        <v>21896.715399999972</v>
      </c>
    </row>
    <row r="12" spans="1:3" x14ac:dyDescent="0.3">
      <c r="A12" s="8" t="s">
        <v>10947</v>
      </c>
      <c r="B12" s="12">
        <v>309770.09970000025</v>
      </c>
      <c r="C12" s="11">
        <v>37293.192500000034</v>
      </c>
    </row>
    <row r="13" spans="1:3" x14ac:dyDescent="0.3">
      <c r="A13" s="8" t="s">
        <v>10948</v>
      </c>
      <c r="B13" s="12">
        <v>197115.20170000009</v>
      </c>
      <c r="C13" s="11">
        <v>31469.663800000035</v>
      </c>
    </row>
    <row r="14" spans="1:3" x14ac:dyDescent="0.3">
      <c r="A14" s="8" t="s">
        <v>10949</v>
      </c>
      <c r="B14" s="12">
        <v>349120.07400000008</v>
      </c>
      <c r="C14" s="11">
        <v>35825.536599999927</v>
      </c>
    </row>
    <row r="15" spans="1:3" x14ac:dyDescent="0.3">
      <c r="A15" s="8" t="s">
        <v>10950</v>
      </c>
      <c r="B15" s="12">
        <v>332177.15950000001</v>
      </c>
      <c r="C15" s="11">
        <v>43436.13390000003</v>
      </c>
    </row>
    <row r="16" spans="1:3" x14ac:dyDescent="0.3">
      <c r="A16" s="9" t="s">
        <v>10934</v>
      </c>
      <c r="B16" s="13">
        <v>2297200.8603000008</v>
      </c>
      <c r="C16" s="1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622FF-98E3-4789-ADDB-A7523701E4E7}">
  <dimension ref="A3:E7"/>
  <sheetViews>
    <sheetView workbookViewId="0">
      <selection activeCell="B5" sqref="B5"/>
    </sheetView>
  </sheetViews>
  <sheetFormatPr defaultRowHeight="14.4" x14ac:dyDescent="0.3"/>
  <cols>
    <col min="1" max="1" width="13.109375" bestFit="1" customWidth="1"/>
    <col min="2" max="2" width="12" bestFit="1" customWidth="1"/>
    <col min="5" max="5" width="9.44140625" bestFit="1" customWidth="1"/>
  </cols>
  <sheetData>
    <row r="3" spans="1:5" x14ac:dyDescent="0.3">
      <c r="A3" s="6" t="s">
        <v>10933</v>
      </c>
      <c r="B3" s="7" t="s">
        <v>10952</v>
      </c>
      <c r="D3" s="16" t="s">
        <v>10953</v>
      </c>
      <c r="E3" s="16" t="s">
        <v>10954</v>
      </c>
    </row>
    <row r="4" spans="1:5" x14ac:dyDescent="0.3">
      <c r="A4" s="8" t="s">
        <v>71</v>
      </c>
      <c r="B4" s="27">
        <v>145454.9480999998</v>
      </c>
      <c r="D4" s="16" t="str">
        <f>A4</f>
        <v>Technology</v>
      </c>
      <c r="E4" s="17">
        <f>GETPIVOTDATA("Profit",$A$3,"Category",A4)</f>
        <v>145454.9480999998</v>
      </c>
    </row>
    <row r="5" spans="1:5" x14ac:dyDescent="0.3">
      <c r="A5" s="15" t="s">
        <v>46</v>
      </c>
      <c r="B5" s="31">
        <v>122490.8008000001</v>
      </c>
      <c r="D5" s="16" t="str">
        <f t="shared" ref="D5:D7" si="0">A5</f>
        <v>Office Supplies</v>
      </c>
      <c r="E5" s="17">
        <f t="shared" ref="E5:E6" si="1">GETPIVOTDATA("Profit",$A$3,"Category",A5)</f>
        <v>122490.8008000001</v>
      </c>
    </row>
    <row r="6" spans="1:5" x14ac:dyDescent="0.3">
      <c r="A6" s="15" t="s">
        <v>32</v>
      </c>
      <c r="B6" s="31">
        <v>18451.272799999992</v>
      </c>
      <c r="D6" s="16" t="str">
        <f t="shared" si="0"/>
        <v>Furniture</v>
      </c>
      <c r="E6" s="17">
        <f t="shared" si="1"/>
        <v>18451.272799999992</v>
      </c>
    </row>
    <row r="7" spans="1:5" x14ac:dyDescent="0.3">
      <c r="A7" s="9" t="s">
        <v>10934</v>
      </c>
      <c r="B7" s="28">
        <v>286397.02169999992</v>
      </c>
      <c r="D7" s="16" t="str">
        <f t="shared" si="0"/>
        <v>Grand Total</v>
      </c>
      <c r="E7" s="17">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D4ABB-B6ED-41B4-9299-71D2D9B273F4}">
  <dimension ref="A3:B7"/>
  <sheetViews>
    <sheetView workbookViewId="0">
      <selection activeCell="N5" sqref="N5"/>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18">
        <v>0.32300170530281774</v>
      </c>
    </row>
    <row r="5" spans="1:2" x14ac:dyDescent="0.3">
      <c r="A5" s="15" t="s">
        <v>46</v>
      </c>
      <c r="B5" s="19">
        <v>0.31301008302169103</v>
      </c>
    </row>
    <row r="6" spans="1:2" x14ac:dyDescent="0.3">
      <c r="A6" s="15" t="s">
        <v>71</v>
      </c>
      <c r="B6" s="19">
        <v>0.36398821167549117</v>
      </c>
    </row>
    <row r="7" spans="1:2" x14ac:dyDescent="0.3">
      <c r="A7" s="9" t="s">
        <v>10934</v>
      </c>
      <c r="B7" s="2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68314-E473-4979-A8BA-061A054299AF}">
  <dimension ref="A1:O17"/>
  <sheetViews>
    <sheetView zoomScale="95" workbookViewId="0">
      <selection activeCell="K13" sqref="K4:K15"/>
      <pivotSelection pane="bottomRight" showHeader="1" activeRow="12" activeCol="10" click="1" r:id="rId1">
        <pivotArea dataOnly="0" labelOnly="1" fieldPosition="0">
          <references count="1">
            <reference field="22" count="0"/>
          </references>
        </pivotArea>
      </pivotSelection>
    </sheetView>
  </sheetViews>
  <sheetFormatPr defaultRowHeight="14.4" x14ac:dyDescent="0.3"/>
  <cols>
    <col min="1" max="1" width="12.44140625" bestFit="1" customWidth="1"/>
    <col min="2" max="2" width="12.6640625" bestFit="1" customWidth="1"/>
    <col min="4" max="4" width="12.44140625" bestFit="1" customWidth="1"/>
    <col min="5" max="5" width="12.6640625" bestFit="1" customWidth="1"/>
    <col min="8" max="8" width="12.44140625" bestFit="1" customWidth="1"/>
    <col min="9" max="9" width="14.44140625" bestFit="1" customWidth="1"/>
    <col min="10" max="10" width="14.21875" bestFit="1" customWidth="1"/>
    <col min="11" max="11" width="12.44140625" bestFit="1" customWidth="1"/>
    <col min="12" max="12" width="15.5546875" bestFit="1" customWidth="1"/>
    <col min="14" max="14" width="12.44140625" bestFit="1" customWidth="1"/>
    <col min="15" max="15" width="18.21875" bestFit="1" customWidth="1"/>
  </cols>
  <sheetData>
    <row r="1" spans="1:15" x14ac:dyDescent="0.3">
      <c r="D1" t="s">
        <v>10957</v>
      </c>
    </row>
    <row r="3" spans="1:15" x14ac:dyDescent="0.3">
      <c r="A3" s="6" t="s">
        <v>10933</v>
      </c>
      <c r="B3" s="7" t="s">
        <v>10951</v>
      </c>
      <c r="D3" s="6" t="s">
        <v>10933</v>
      </c>
      <c r="E3" s="7" t="s">
        <v>10952</v>
      </c>
      <c r="H3" s="6" t="s">
        <v>10933</v>
      </c>
      <c r="I3" s="7" t="s">
        <v>10958</v>
      </c>
      <c r="K3" s="6" t="s">
        <v>10933</v>
      </c>
      <c r="L3" s="7" t="s">
        <v>10959</v>
      </c>
      <c r="N3" s="6" t="s">
        <v>10933</v>
      </c>
      <c r="O3" s="7" t="s">
        <v>10960</v>
      </c>
    </row>
    <row r="4" spans="1:15" x14ac:dyDescent="0.3">
      <c r="A4" s="8" t="s">
        <v>10939</v>
      </c>
      <c r="B4" s="27">
        <v>95365.937600000019</v>
      </c>
      <c r="D4" s="8" t="s">
        <v>10939</v>
      </c>
      <c r="E4" s="27">
        <v>9199.2699999999986</v>
      </c>
      <c r="H4" s="8" t="s">
        <v>10939</v>
      </c>
      <c r="I4" s="27">
        <v>1500</v>
      </c>
      <c r="K4" s="8" t="s">
        <v>10939</v>
      </c>
      <c r="L4" s="27">
        <v>387</v>
      </c>
      <c r="N4" s="8" t="s">
        <v>10939</v>
      </c>
      <c r="O4" s="27">
        <v>9.6462848596792869E-2</v>
      </c>
    </row>
    <row r="5" spans="1:15" x14ac:dyDescent="0.3">
      <c r="A5" s="8" t="s">
        <v>10940</v>
      </c>
      <c r="B5" s="27">
        <v>60172.649400000024</v>
      </c>
      <c r="D5" s="8" t="s">
        <v>10940</v>
      </c>
      <c r="E5" s="27">
        <v>10288.898699999991</v>
      </c>
      <c r="H5" s="8" t="s">
        <v>10940</v>
      </c>
      <c r="I5" s="27">
        <v>1068</v>
      </c>
      <c r="K5" s="8" t="s">
        <v>10940</v>
      </c>
      <c r="L5" s="27">
        <v>301</v>
      </c>
      <c r="N5" s="8" t="s">
        <v>10940</v>
      </c>
      <c r="O5" s="27">
        <v>0.17098962406664425</v>
      </c>
    </row>
    <row r="6" spans="1:15" x14ac:dyDescent="0.3">
      <c r="A6" s="8" t="s">
        <v>10941</v>
      </c>
      <c r="B6" s="27">
        <v>199252.98399999991</v>
      </c>
      <c r="D6" s="8" t="s">
        <v>10941</v>
      </c>
      <c r="E6" s="27">
        <v>26806.573700000015</v>
      </c>
      <c r="H6" s="8" t="s">
        <v>10941</v>
      </c>
      <c r="I6" s="27">
        <v>2491</v>
      </c>
      <c r="K6" s="8" t="s">
        <v>10941</v>
      </c>
      <c r="L6" s="27">
        <v>680</v>
      </c>
      <c r="N6" s="8" t="s">
        <v>10941</v>
      </c>
      <c r="O6" s="27">
        <v>0.13453536886554246</v>
      </c>
    </row>
    <row r="7" spans="1:15" x14ac:dyDescent="0.3">
      <c r="A7" s="8" t="s">
        <v>10942</v>
      </c>
      <c r="B7" s="27">
        <v>141851.5674</v>
      </c>
      <c r="D7" s="8" t="s">
        <v>10942</v>
      </c>
      <c r="E7" s="27">
        <v>13437.806799999998</v>
      </c>
      <c r="H7" s="8" t="s">
        <v>10942</v>
      </c>
      <c r="I7" s="27">
        <v>2441</v>
      </c>
      <c r="K7" s="8" t="s">
        <v>10942</v>
      </c>
      <c r="L7" s="27">
        <v>663</v>
      </c>
      <c r="N7" s="8" t="s">
        <v>10942</v>
      </c>
      <c r="O7" s="27">
        <v>9.4731465053942004E-2</v>
      </c>
    </row>
    <row r="8" spans="1:15" x14ac:dyDescent="0.3">
      <c r="A8" s="8" t="s">
        <v>10943</v>
      </c>
      <c r="B8" s="27">
        <v>156122.28669999994</v>
      </c>
      <c r="D8" s="8" t="s">
        <v>10943</v>
      </c>
      <c r="E8" s="27">
        <v>22308.51279999999</v>
      </c>
      <c r="H8" s="8" t="s">
        <v>10943</v>
      </c>
      <c r="I8" s="27">
        <v>2850</v>
      </c>
      <c r="K8" s="8" t="s">
        <v>10943</v>
      </c>
      <c r="L8" s="27">
        <v>750</v>
      </c>
      <c r="N8" s="8" t="s">
        <v>10943</v>
      </c>
      <c r="O8" s="27">
        <v>0.14289127626517142</v>
      </c>
    </row>
    <row r="9" spans="1:15" x14ac:dyDescent="0.3">
      <c r="A9" s="8" t="s">
        <v>10944</v>
      </c>
      <c r="B9" s="27">
        <v>147082.61130000011</v>
      </c>
      <c r="D9" s="8" t="s">
        <v>10944</v>
      </c>
      <c r="E9" s="27">
        <v>20899.334500000012</v>
      </c>
      <c r="H9" s="8" t="s">
        <v>10944</v>
      </c>
      <c r="I9" s="27">
        <v>2644</v>
      </c>
      <c r="K9" s="8" t="s">
        <v>10944</v>
      </c>
      <c r="L9" s="27">
        <v>709</v>
      </c>
      <c r="N9" s="8" t="s">
        <v>10944</v>
      </c>
      <c r="O9" s="27">
        <v>0.1420924901678027</v>
      </c>
    </row>
    <row r="10" spans="1:15" x14ac:dyDescent="0.3">
      <c r="A10" s="8" t="s">
        <v>10945</v>
      </c>
      <c r="B10" s="27">
        <v>149580.83800000031</v>
      </c>
      <c r="D10" s="8" t="s">
        <v>10945</v>
      </c>
      <c r="E10" s="27">
        <v>13535.38299999998</v>
      </c>
      <c r="H10" s="8" t="s">
        <v>10945</v>
      </c>
      <c r="I10" s="27">
        <v>2705</v>
      </c>
      <c r="K10" s="8" t="s">
        <v>10945</v>
      </c>
      <c r="L10" s="27">
        <v>708</v>
      </c>
      <c r="N10" s="8" t="s">
        <v>10945</v>
      </c>
      <c r="O10" s="27">
        <v>9.0488749635163512E-2</v>
      </c>
    </row>
    <row r="11" spans="1:15" x14ac:dyDescent="0.3">
      <c r="A11" s="8" t="s">
        <v>10946</v>
      </c>
      <c r="B11" s="27">
        <v>159589.45099999988</v>
      </c>
      <c r="D11" s="8" t="s">
        <v>10946</v>
      </c>
      <c r="E11" s="27">
        <v>21896.715399999972</v>
      </c>
      <c r="H11" s="8" t="s">
        <v>10946</v>
      </c>
      <c r="I11" s="27">
        <v>2796</v>
      </c>
      <c r="K11" s="8" t="s">
        <v>10946</v>
      </c>
      <c r="L11" s="27">
        <v>710</v>
      </c>
      <c r="N11" s="8" t="s">
        <v>10946</v>
      </c>
      <c r="O11" s="27">
        <v>0.13720653378273723</v>
      </c>
    </row>
    <row r="12" spans="1:15" x14ac:dyDescent="0.3">
      <c r="A12" s="8" t="s">
        <v>10947</v>
      </c>
      <c r="B12" s="27">
        <v>309770.09970000025</v>
      </c>
      <c r="D12" s="8" t="s">
        <v>10947</v>
      </c>
      <c r="E12" s="27">
        <v>37293.192500000034</v>
      </c>
      <c r="H12" s="8" t="s">
        <v>10947</v>
      </c>
      <c r="I12" s="27">
        <v>5073</v>
      </c>
      <c r="K12" s="8" t="s">
        <v>10947</v>
      </c>
      <c r="L12" s="27">
        <v>1386</v>
      </c>
      <c r="N12" s="8" t="s">
        <v>10947</v>
      </c>
      <c r="O12" s="27">
        <v>0.12038990379031732</v>
      </c>
    </row>
    <row r="13" spans="1:15" x14ac:dyDescent="0.3">
      <c r="A13" s="8" t="s">
        <v>10948</v>
      </c>
      <c r="B13" s="27">
        <v>197115.20170000009</v>
      </c>
      <c r="D13" s="8" t="s">
        <v>10948</v>
      </c>
      <c r="E13" s="27">
        <v>31469.663800000035</v>
      </c>
      <c r="H13" s="8" t="s">
        <v>10948</v>
      </c>
      <c r="I13" s="27">
        <v>3095</v>
      </c>
      <c r="K13" s="8" t="s">
        <v>10948</v>
      </c>
      <c r="L13" s="27">
        <v>817</v>
      </c>
      <c r="N13" s="8" t="s">
        <v>10948</v>
      </c>
      <c r="O13" s="27">
        <v>0.15965112547684351</v>
      </c>
    </row>
    <row r="14" spans="1:15" x14ac:dyDescent="0.3">
      <c r="A14" s="8" t="s">
        <v>10949</v>
      </c>
      <c r="B14" s="27">
        <v>349120.07400000008</v>
      </c>
      <c r="D14" s="8" t="s">
        <v>10949</v>
      </c>
      <c r="E14" s="27">
        <v>35825.536599999927</v>
      </c>
      <c r="H14" s="8" t="s">
        <v>10949</v>
      </c>
      <c r="I14" s="27">
        <v>5741</v>
      </c>
      <c r="K14" s="8" t="s">
        <v>10949</v>
      </c>
      <c r="L14" s="27">
        <v>1462</v>
      </c>
      <c r="N14" s="8" t="s">
        <v>10949</v>
      </c>
      <c r="O14" s="27">
        <v>0.10261666191099604</v>
      </c>
    </row>
    <row r="15" spans="1:15" x14ac:dyDescent="0.3">
      <c r="A15" s="8" t="s">
        <v>10950</v>
      </c>
      <c r="B15" s="27">
        <v>332177.15950000001</v>
      </c>
      <c r="D15" s="8" t="s">
        <v>10950</v>
      </c>
      <c r="E15" s="27">
        <v>43436.13390000003</v>
      </c>
      <c r="H15" s="8" t="s">
        <v>10950</v>
      </c>
      <c r="I15" s="27">
        <v>5469</v>
      </c>
      <c r="K15" s="8" t="s">
        <v>10950</v>
      </c>
      <c r="L15" s="27">
        <v>1421</v>
      </c>
      <c r="N15" s="8" t="s">
        <v>10950</v>
      </c>
      <c r="O15" s="27">
        <v>0.13076195234308405</v>
      </c>
    </row>
    <row r="16" spans="1:15" x14ac:dyDescent="0.3">
      <c r="A16" s="9" t="s">
        <v>10934</v>
      </c>
      <c r="B16" s="28">
        <v>2297200.8603000008</v>
      </c>
      <c r="D16" s="9" t="s">
        <v>10934</v>
      </c>
      <c r="E16" s="28">
        <v>286397.02169999998</v>
      </c>
      <c r="H16" s="9" t="s">
        <v>10934</v>
      </c>
      <c r="I16" s="28">
        <v>37873</v>
      </c>
      <c r="K16" s="9" t="s">
        <v>10934</v>
      </c>
      <c r="L16" s="28">
        <v>9994</v>
      </c>
      <c r="N16" s="9" t="s">
        <v>10934</v>
      </c>
      <c r="O16" s="28">
        <v>0.12467217240315856</v>
      </c>
    </row>
    <row r="17" spans="2:15" x14ac:dyDescent="0.3">
      <c r="B17" s="21">
        <f>GETPIVOTDATA("Sales",$A$3)</f>
        <v>2297200.8603000008</v>
      </c>
      <c r="E17" s="21">
        <f>GETPIVOTDATA("Profit",$D$3)</f>
        <v>286397.02169999998</v>
      </c>
      <c r="I17">
        <f>GETPIVOTDATA("Quantity",$H$3)</f>
        <v>37873</v>
      </c>
      <c r="L17">
        <f>GETPIVOTDATA("Order ID",$K$3)</f>
        <v>9994</v>
      </c>
      <c r="O17" s="22">
        <f>GETPIVOTDATA("Profit margin",$N$3)</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6720F-5176-4128-9185-744B49B2C1CB}">
  <dimension ref="A3:B9"/>
  <sheetViews>
    <sheetView workbookViewId="0">
      <selection activeCell="B7" sqref="B7"/>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27">
        <v>203412.73300000009</v>
      </c>
    </row>
    <row r="5" spans="1:2" x14ac:dyDescent="0.3">
      <c r="A5" s="15" t="s">
        <v>56</v>
      </c>
      <c r="B5" s="31">
        <v>206965.53200000009</v>
      </c>
    </row>
    <row r="6" spans="1:2" x14ac:dyDescent="0.3">
      <c r="A6" s="15" t="s">
        <v>59</v>
      </c>
      <c r="B6" s="31">
        <v>223843.60800000012</v>
      </c>
    </row>
    <row r="7" spans="1:2" x14ac:dyDescent="0.3">
      <c r="A7" s="15" t="s">
        <v>36</v>
      </c>
      <c r="B7" s="31">
        <v>328449.1030000007</v>
      </c>
    </row>
    <row r="8" spans="1:2" x14ac:dyDescent="0.3">
      <c r="A8" s="15" t="s">
        <v>72</v>
      </c>
      <c r="B8" s="31">
        <v>330007.05400000012</v>
      </c>
    </row>
    <row r="9" spans="1:2" x14ac:dyDescent="0.3">
      <c r="A9" s="9" t="s">
        <v>10934</v>
      </c>
      <c r="B9" s="2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B2BCD-0966-4AD7-8E7B-1E5EFA729227}">
  <dimension ref="A3:E53"/>
  <sheetViews>
    <sheetView topLeftCell="A26" workbookViewId="0">
      <selection activeCell="D3" sqref="D3:E52"/>
    </sheetView>
  </sheetViews>
  <sheetFormatPr defaultRowHeight="14.4" x14ac:dyDescent="0.3"/>
  <cols>
    <col min="1" max="1" width="17.33203125" bestFit="1" customWidth="1"/>
    <col min="2" max="2" width="12" bestFit="1" customWidth="1"/>
    <col min="5" max="5" width="9.44140625" bestFit="1" customWidth="1"/>
  </cols>
  <sheetData>
    <row r="3" spans="1:5" x14ac:dyDescent="0.3">
      <c r="A3" s="6" t="s">
        <v>10933</v>
      </c>
      <c r="B3" s="7" t="s">
        <v>10951</v>
      </c>
      <c r="D3" s="16" t="s">
        <v>10955</v>
      </c>
      <c r="E3" s="16" t="s">
        <v>10956</v>
      </c>
    </row>
    <row r="4" spans="1:5" x14ac:dyDescent="0.3">
      <c r="A4" s="8" t="s">
        <v>358</v>
      </c>
      <c r="B4" s="27">
        <v>19510.639999999992</v>
      </c>
      <c r="D4" t="str">
        <f>A4</f>
        <v>Alabama</v>
      </c>
      <c r="E4" s="17">
        <f>GETPIVOTDATA("Sales",$A$3,"State",A4)</f>
        <v>19510.639999999992</v>
      </c>
    </row>
    <row r="5" spans="1:5" x14ac:dyDescent="0.3">
      <c r="A5" s="15" t="s">
        <v>310</v>
      </c>
      <c r="B5" s="31">
        <v>35282.000999999997</v>
      </c>
      <c r="D5" t="str">
        <f t="shared" ref="D5:D52" si="0">A5</f>
        <v>Arizona</v>
      </c>
      <c r="E5" s="17">
        <f t="shared" ref="E5:E52" si="1">GETPIVOTDATA("Sales",$A$3,"State",A5)</f>
        <v>35282.000999999997</v>
      </c>
    </row>
    <row r="6" spans="1:5" x14ac:dyDescent="0.3">
      <c r="A6" s="15" t="s">
        <v>1707</v>
      </c>
      <c r="B6" s="31">
        <v>11678.129999999997</v>
      </c>
      <c r="D6" t="str">
        <f t="shared" si="0"/>
        <v>Arkansas</v>
      </c>
      <c r="E6" s="17">
        <f t="shared" si="1"/>
        <v>11678.129999999997</v>
      </c>
    </row>
    <row r="7" spans="1:5" x14ac:dyDescent="0.3">
      <c r="A7" s="15" t="s">
        <v>43</v>
      </c>
      <c r="B7" s="31">
        <v>457687.63150000101</v>
      </c>
      <c r="D7" t="str">
        <f t="shared" si="0"/>
        <v>California</v>
      </c>
      <c r="E7" s="17">
        <f t="shared" si="1"/>
        <v>457687.63150000101</v>
      </c>
    </row>
    <row r="8" spans="1:5" x14ac:dyDescent="0.3">
      <c r="A8" s="15" t="s">
        <v>457</v>
      </c>
      <c r="B8" s="31">
        <v>32108.117999999995</v>
      </c>
      <c r="D8" t="str">
        <f t="shared" si="0"/>
        <v>Colorado</v>
      </c>
      <c r="E8" s="17">
        <f t="shared" si="1"/>
        <v>32108.117999999995</v>
      </c>
    </row>
    <row r="9" spans="1:5" x14ac:dyDescent="0.3">
      <c r="A9" s="15" t="s">
        <v>747</v>
      </c>
      <c r="B9" s="31">
        <v>13384.356999999996</v>
      </c>
      <c r="D9" t="str">
        <f t="shared" si="0"/>
        <v>Connecticut</v>
      </c>
      <c r="E9" s="17">
        <f t="shared" si="1"/>
        <v>13384.356999999996</v>
      </c>
    </row>
    <row r="10" spans="1:5" x14ac:dyDescent="0.3">
      <c r="A10" s="15" t="s">
        <v>245</v>
      </c>
      <c r="B10" s="31">
        <v>27451.068999999992</v>
      </c>
      <c r="D10" t="str">
        <f t="shared" si="0"/>
        <v>Delaware</v>
      </c>
      <c r="E10" s="17">
        <f t="shared" si="1"/>
        <v>27451.068999999992</v>
      </c>
    </row>
    <row r="11" spans="1:5" x14ac:dyDescent="0.3">
      <c r="A11" s="15" t="s">
        <v>3034</v>
      </c>
      <c r="B11" s="31">
        <v>2865.0199999999995</v>
      </c>
      <c r="D11" t="str">
        <f t="shared" si="0"/>
        <v>District of Columbia</v>
      </c>
      <c r="E11" s="17">
        <f t="shared" si="1"/>
        <v>2865.0199999999995</v>
      </c>
    </row>
    <row r="12" spans="1:5" x14ac:dyDescent="0.3">
      <c r="A12" s="15" t="s">
        <v>54</v>
      </c>
      <c r="B12" s="31">
        <v>89473.707999999999</v>
      </c>
      <c r="D12" t="str">
        <f t="shared" si="0"/>
        <v>Florida</v>
      </c>
      <c r="E12" s="17">
        <f t="shared" si="1"/>
        <v>89473.707999999999</v>
      </c>
    </row>
    <row r="13" spans="1:5" x14ac:dyDescent="0.3">
      <c r="A13" s="15" t="s">
        <v>1272</v>
      </c>
      <c r="B13" s="31">
        <v>49095.840000000004</v>
      </c>
      <c r="D13" t="str">
        <f t="shared" si="0"/>
        <v>Georgia</v>
      </c>
      <c r="E13" s="17">
        <f t="shared" si="1"/>
        <v>49095.840000000004</v>
      </c>
    </row>
    <row r="14" spans="1:5" x14ac:dyDescent="0.3">
      <c r="A14" s="15" t="s">
        <v>6260</v>
      </c>
      <c r="B14" s="31">
        <v>4382.4860000000017</v>
      </c>
      <c r="D14" t="str">
        <f t="shared" si="0"/>
        <v>Idaho</v>
      </c>
      <c r="E14" s="17">
        <f t="shared" si="1"/>
        <v>4382.4860000000017</v>
      </c>
    </row>
    <row r="15" spans="1:5" x14ac:dyDescent="0.3">
      <c r="A15" s="15" t="s">
        <v>211</v>
      </c>
      <c r="B15" s="31">
        <v>80166.10099999985</v>
      </c>
      <c r="D15" t="str">
        <f t="shared" si="0"/>
        <v>Illinois</v>
      </c>
      <c r="E15" s="17">
        <f t="shared" si="1"/>
        <v>80166.10099999985</v>
      </c>
    </row>
    <row r="16" spans="1:5" x14ac:dyDescent="0.3">
      <c r="A16" s="15" t="s">
        <v>254</v>
      </c>
      <c r="B16" s="31">
        <v>53555.360000000001</v>
      </c>
      <c r="D16" t="str">
        <f t="shared" si="0"/>
        <v>Indiana</v>
      </c>
      <c r="E16" s="17">
        <f t="shared" si="1"/>
        <v>53555.360000000001</v>
      </c>
    </row>
    <row r="17" spans="1:5" x14ac:dyDescent="0.3">
      <c r="A17" s="15" t="s">
        <v>489</v>
      </c>
      <c r="B17" s="31">
        <v>4579.7599999999993</v>
      </c>
      <c r="D17" t="str">
        <f t="shared" si="0"/>
        <v>Iowa</v>
      </c>
      <c r="E17" s="17">
        <f t="shared" si="1"/>
        <v>4579.7599999999993</v>
      </c>
    </row>
    <row r="18" spans="1:5" x14ac:dyDescent="0.3">
      <c r="A18" s="15" t="s">
        <v>4530</v>
      </c>
      <c r="B18" s="31">
        <v>2914.31</v>
      </c>
      <c r="D18" t="str">
        <f t="shared" si="0"/>
        <v>Kansas</v>
      </c>
      <c r="E18" s="17">
        <f t="shared" si="1"/>
        <v>2914.31</v>
      </c>
    </row>
    <row r="19" spans="1:5" x14ac:dyDescent="0.3">
      <c r="A19" s="15" t="s">
        <v>29</v>
      </c>
      <c r="B19" s="31">
        <v>36591.749999999971</v>
      </c>
      <c r="D19" t="str">
        <f t="shared" si="0"/>
        <v>Kentucky</v>
      </c>
      <c r="E19" s="17">
        <f t="shared" si="1"/>
        <v>36591.749999999971</v>
      </c>
    </row>
    <row r="20" spans="1:5" x14ac:dyDescent="0.3">
      <c r="A20" s="15" t="s">
        <v>736</v>
      </c>
      <c r="B20" s="31">
        <v>9217.0299999999988</v>
      </c>
      <c r="D20" t="str">
        <f t="shared" si="0"/>
        <v>Louisiana</v>
      </c>
      <c r="E20" s="17">
        <f t="shared" si="1"/>
        <v>9217.0299999999988</v>
      </c>
    </row>
    <row r="21" spans="1:5" x14ac:dyDescent="0.3">
      <c r="A21" s="15" t="s">
        <v>5235</v>
      </c>
      <c r="B21" s="31">
        <v>1270.53</v>
      </c>
      <c r="D21" t="str">
        <f t="shared" si="0"/>
        <v>Maine</v>
      </c>
      <c r="E21" s="17">
        <f t="shared" si="1"/>
        <v>1270.53</v>
      </c>
    </row>
    <row r="22" spans="1:5" x14ac:dyDescent="0.3">
      <c r="A22" s="15" t="s">
        <v>2735</v>
      </c>
      <c r="B22" s="31">
        <v>23705.523000000005</v>
      </c>
      <c r="D22" t="str">
        <f t="shared" si="0"/>
        <v>Maryland</v>
      </c>
      <c r="E22" s="17">
        <f t="shared" si="1"/>
        <v>23705.523000000005</v>
      </c>
    </row>
    <row r="23" spans="1:5" x14ac:dyDescent="0.3">
      <c r="A23" s="15" t="s">
        <v>1245</v>
      </c>
      <c r="B23" s="31">
        <v>28634.43399999999</v>
      </c>
      <c r="D23" t="str">
        <f t="shared" si="0"/>
        <v>Massachusetts</v>
      </c>
      <c r="E23" s="17">
        <f t="shared" si="1"/>
        <v>28634.43399999999</v>
      </c>
    </row>
    <row r="24" spans="1:5" x14ac:dyDescent="0.3">
      <c r="A24" s="15" t="s">
        <v>238</v>
      </c>
      <c r="B24" s="31">
        <v>76269.614000000016</v>
      </c>
      <c r="D24" t="str">
        <f t="shared" si="0"/>
        <v>Michigan</v>
      </c>
      <c r="E24" s="17">
        <f t="shared" si="1"/>
        <v>76269.614000000016</v>
      </c>
    </row>
    <row r="25" spans="1:5" x14ac:dyDescent="0.3">
      <c r="A25" s="15" t="s">
        <v>229</v>
      </c>
      <c r="B25" s="31">
        <v>29863.149999999994</v>
      </c>
      <c r="D25" t="str">
        <f t="shared" si="0"/>
        <v>Minnesota</v>
      </c>
      <c r="E25" s="17">
        <f t="shared" si="1"/>
        <v>29863.149999999994</v>
      </c>
    </row>
    <row r="26" spans="1:5" x14ac:dyDescent="0.3">
      <c r="A26" s="15" t="s">
        <v>1487</v>
      </c>
      <c r="B26" s="31">
        <v>10771.34</v>
      </c>
      <c r="D26" t="str">
        <f t="shared" si="0"/>
        <v>Mississippi</v>
      </c>
      <c r="E26" s="17">
        <f t="shared" si="1"/>
        <v>10771.34</v>
      </c>
    </row>
    <row r="27" spans="1:5" x14ac:dyDescent="0.3">
      <c r="A27" s="15" t="s">
        <v>596</v>
      </c>
      <c r="B27" s="31">
        <v>22205.149999999998</v>
      </c>
      <c r="D27" t="str">
        <f t="shared" si="0"/>
        <v>Missouri</v>
      </c>
      <c r="E27" s="17">
        <f t="shared" si="1"/>
        <v>22205.149999999998</v>
      </c>
    </row>
    <row r="28" spans="1:5" x14ac:dyDescent="0.3">
      <c r="A28" s="15" t="s">
        <v>1762</v>
      </c>
      <c r="B28" s="31">
        <v>5589.3519999999971</v>
      </c>
      <c r="D28" t="str">
        <f t="shared" si="0"/>
        <v>Montana</v>
      </c>
      <c r="E28" s="17">
        <f t="shared" si="1"/>
        <v>5589.3519999999971</v>
      </c>
    </row>
    <row r="29" spans="1:5" x14ac:dyDescent="0.3">
      <c r="A29" s="15" t="s">
        <v>138</v>
      </c>
      <c r="B29" s="31">
        <v>7464.9299999999985</v>
      </c>
      <c r="D29" t="str">
        <f t="shared" si="0"/>
        <v>Nebraska</v>
      </c>
      <c r="E29" s="17">
        <f t="shared" si="1"/>
        <v>7464.9299999999985</v>
      </c>
    </row>
    <row r="30" spans="1:5" x14ac:dyDescent="0.3">
      <c r="A30" s="15" t="s">
        <v>1392</v>
      </c>
      <c r="B30" s="31">
        <v>16729.101999999999</v>
      </c>
      <c r="D30" t="str">
        <f t="shared" si="0"/>
        <v>Nevada</v>
      </c>
      <c r="E30" s="17">
        <f t="shared" si="1"/>
        <v>16729.101999999999</v>
      </c>
    </row>
    <row r="31" spans="1:5" x14ac:dyDescent="0.3">
      <c r="A31" s="15" t="s">
        <v>2694</v>
      </c>
      <c r="B31" s="31">
        <v>7292.5239999999994</v>
      </c>
      <c r="D31" t="str">
        <f t="shared" si="0"/>
        <v>New Hampshire</v>
      </c>
      <c r="E31" s="17">
        <f t="shared" si="1"/>
        <v>7292.5239999999994</v>
      </c>
    </row>
    <row r="32" spans="1:5" x14ac:dyDescent="0.3">
      <c r="A32" s="15" t="s">
        <v>788</v>
      </c>
      <c r="B32" s="31">
        <v>35764.312000000013</v>
      </c>
      <c r="D32" t="str">
        <f t="shared" si="0"/>
        <v>New Jersey</v>
      </c>
      <c r="E32" s="17">
        <f t="shared" si="1"/>
        <v>35764.312000000013</v>
      </c>
    </row>
    <row r="33" spans="1:5" x14ac:dyDescent="0.3">
      <c r="A33" s="15" t="s">
        <v>668</v>
      </c>
      <c r="B33" s="31">
        <v>4783.5220000000008</v>
      </c>
      <c r="D33" t="str">
        <f t="shared" si="0"/>
        <v>New Mexico</v>
      </c>
      <c r="E33" s="17">
        <f t="shared" si="1"/>
        <v>4783.5220000000008</v>
      </c>
    </row>
    <row r="34" spans="1:5" x14ac:dyDescent="0.3">
      <c r="A34" s="15" t="s">
        <v>267</v>
      </c>
      <c r="B34" s="31">
        <v>310876.27099999978</v>
      </c>
      <c r="D34" t="str">
        <f t="shared" si="0"/>
        <v>New York</v>
      </c>
      <c r="E34" s="17">
        <f t="shared" si="1"/>
        <v>310876.27099999978</v>
      </c>
    </row>
    <row r="35" spans="1:5" x14ac:dyDescent="0.3">
      <c r="A35" s="15" t="s">
        <v>88</v>
      </c>
      <c r="B35" s="31">
        <v>55603.163999999968</v>
      </c>
      <c r="D35" t="str">
        <f t="shared" si="0"/>
        <v>North Carolina</v>
      </c>
      <c r="E35" s="17">
        <f t="shared" si="1"/>
        <v>55603.163999999968</v>
      </c>
    </row>
    <row r="36" spans="1:5" x14ac:dyDescent="0.3">
      <c r="A36" s="15" t="s">
        <v>7449</v>
      </c>
      <c r="B36" s="31">
        <v>919.91</v>
      </c>
      <c r="D36" t="str">
        <f t="shared" si="0"/>
        <v>North Dakota</v>
      </c>
      <c r="E36" s="17">
        <f t="shared" si="1"/>
        <v>919.91</v>
      </c>
    </row>
    <row r="37" spans="1:5" x14ac:dyDescent="0.3">
      <c r="A37" s="15" t="s">
        <v>498</v>
      </c>
      <c r="B37" s="31">
        <v>78258.135999999926</v>
      </c>
      <c r="D37" t="str">
        <f t="shared" si="0"/>
        <v>Ohio</v>
      </c>
      <c r="E37" s="17">
        <f t="shared" si="1"/>
        <v>78258.135999999926</v>
      </c>
    </row>
    <row r="38" spans="1:5" x14ac:dyDescent="0.3">
      <c r="A38" s="15" t="s">
        <v>649</v>
      </c>
      <c r="B38" s="31">
        <v>19683.390000000003</v>
      </c>
      <c r="D38" t="str">
        <f t="shared" si="0"/>
        <v>Oklahoma</v>
      </c>
      <c r="E38" s="17">
        <f t="shared" si="1"/>
        <v>19683.390000000003</v>
      </c>
    </row>
    <row r="39" spans="1:5" x14ac:dyDescent="0.3">
      <c r="A39" s="15" t="s">
        <v>420</v>
      </c>
      <c r="B39" s="31">
        <v>17431.149999999991</v>
      </c>
      <c r="D39" t="str">
        <f t="shared" si="0"/>
        <v>Oregon</v>
      </c>
      <c r="E39" s="17">
        <f t="shared" si="1"/>
        <v>17431.149999999991</v>
      </c>
    </row>
    <row r="40" spans="1:5" x14ac:dyDescent="0.3">
      <c r="A40" s="15" t="s">
        <v>147</v>
      </c>
      <c r="B40" s="31">
        <v>116511.91400000003</v>
      </c>
      <c r="D40" t="str">
        <f t="shared" si="0"/>
        <v>Pennsylvania</v>
      </c>
      <c r="E40" s="17">
        <f t="shared" si="1"/>
        <v>116511.91400000003</v>
      </c>
    </row>
    <row r="41" spans="1:5" x14ac:dyDescent="0.3">
      <c r="A41" s="15" t="s">
        <v>1399</v>
      </c>
      <c r="B41" s="31">
        <v>22627.955999999995</v>
      </c>
      <c r="D41" t="str">
        <f t="shared" si="0"/>
        <v>Rhode Island</v>
      </c>
      <c r="E41" s="17">
        <f t="shared" si="1"/>
        <v>22627.955999999995</v>
      </c>
    </row>
    <row r="42" spans="1:5" x14ac:dyDescent="0.3">
      <c r="A42" s="15" t="s">
        <v>383</v>
      </c>
      <c r="B42" s="31">
        <v>8481.7099999999991</v>
      </c>
      <c r="D42" t="str">
        <f t="shared" si="0"/>
        <v>South Carolina</v>
      </c>
      <c r="E42" s="17">
        <f t="shared" si="1"/>
        <v>8481.7099999999991</v>
      </c>
    </row>
    <row r="43" spans="1:5" x14ac:dyDescent="0.3">
      <c r="A43" s="15" t="s">
        <v>5326</v>
      </c>
      <c r="B43" s="31">
        <v>1315.5600000000002</v>
      </c>
      <c r="D43" t="str">
        <f t="shared" si="0"/>
        <v>South Dakota</v>
      </c>
      <c r="E43" s="17">
        <f t="shared" si="1"/>
        <v>1315.5600000000002</v>
      </c>
    </row>
    <row r="44" spans="1:5" x14ac:dyDescent="0.3">
      <c r="A44" s="15" t="s">
        <v>335</v>
      </c>
      <c r="B44" s="31">
        <v>30661.872999999981</v>
      </c>
      <c r="D44" t="str">
        <f t="shared" si="0"/>
        <v>Tennessee</v>
      </c>
      <c r="E44" s="17">
        <f t="shared" si="1"/>
        <v>30661.872999999981</v>
      </c>
    </row>
    <row r="45" spans="1:5" x14ac:dyDescent="0.3">
      <c r="A45" s="15" t="s">
        <v>104</v>
      </c>
      <c r="B45" s="31">
        <v>170188.04580000002</v>
      </c>
      <c r="D45" t="str">
        <f t="shared" si="0"/>
        <v>Texas</v>
      </c>
      <c r="E45" s="17">
        <f t="shared" si="1"/>
        <v>170188.04580000002</v>
      </c>
    </row>
    <row r="46" spans="1:5" x14ac:dyDescent="0.3">
      <c r="A46" s="15" t="s">
        <v>121</v>
      </c>
      <c r="B46" s="31">
        <v>11220.055999999999</v>
      </c>
      <c r="D46" t="str">
        <f t="shared" si="0"/>
        <v>Utah</v>
      </c>
      <c r="E46" s="17">
        <f t="shared" si="1"/>
        <v>11220.055999999999</v>
      </c>
    </row>
    <row r="47" spans="1:5" x14ac:dyDescent="0.3">
      <c r="A47" s="15" t="s">
        <v>5203</v>
      </c>
      <c r="B47" s="31">
        <v>8929.369999999999</v>
      </c>
      <c r="D47" t="str">
        <f t="shared" si="0"/>
        <v>Vermont</v>
      </c>
      <c r="E47" s="17">
        <f t="shared" si="1"/>
        <v>8929.369999999999</v>
      </c>
    </row>
    <row r="48" spans="1:5" x14ac:dyDescent="0.3">
      <c r="A48" s="15" t="s">
        <v>319</v>
      </c>
      <c r="B48" s="31">
        <v>70636.719999999987</v>
      </c>
      <c r="D48" t="str">
        <f t="shared" si="0"/>
        <v>Virginia</v>
      </c>
      <c r="E48" s="17">
        <f t="shared" si="1"/>
        <v>70636.719999999987</v>
      </c>
    </row>
    <row r="49" spans="1:5" x14ac:dyDescent="0.3">
      <c r="A49" s="15" t="s">
        <v>96</v>
      </c>
      <c r="B49" s="31">
        <v>138641.26999999993</v>
      </c>
      <c r="D49" t="str">
        <f t="shared" si="0"/>
        <v>Washington</v>
      </c>
      <c r="E49" s="17">
        <f t="shared" si="1"/>
        <v>138641.26999999993</v>
      </c>
    </row>
    <row r="50" spans="1:5" x14ac:dyDescent="0.3">
      <c r="A50" s="15" t="s">
        <v>9726</v>
      </c>
      <c r="B50" s="31">
        <v>1209.8240000000001</v>
      </c>
      <c r="D50" t="str">
        <f t="shared" si="0"/>
        <v>West Virginia</v>
      </c>
      <c r="E50" s="17">
        <f t="shared" si="1"/>
        <v>1209.8240000000001</v>
      </c>
    </row>
    <row r="51" spans="1:5" x14ac:dyDescent="0.3">
      <c r="A51" s="15" t="s">
        <v>114</v>
      </c>
      <c r="B51" s="31">
        <v>32114.610000000019</v>
      </c>
      <c r="D51" t="str">
        <f t="shared" si="0"/>
        <v>Wisconsin</v>
      </c>
      <c r="E51" s="17">
        <f t="shared" si="1"/>
        <v>32114.610000000019</v>
      </c>
    </row>
    <row r="52" spans="1:5" x14ac:dyDescent="0.3">
      <c r="A52" s="15" t="s">
        <v>8542</v>
      </c>
      <c r="B52" s="31">
        <v>1603.1360000000002</v>
      </c>
      <c r="D52" t="str">
        <f t="shared" si="0"/>
        <v>Wyoming</v>
      </c>
      <c r="E52" s="17">
        <f t="shared" si="1"/>
        <v>1603.1360000000002</v>
      </c>
    </row>
    <row r="53" spans="1:5" x14ac:dyDescent="0.3">
      <c r="A53" s="9" t="s">
        <v>10934</v>
      </c>
      <c r="B53" s="28">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2CE12-A298-45B5-B401-DEDFB8D2BD4A}">
  <dimension ref="A3:L8"/>
  <sheetViews>
    <sheetView topLeftCell="D1" workbookViewId="0">
      <selection activeCell="L1" sqref="L1:L104857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7" max="7" width="13.5546875" customWidth="1"/>
    <col min="8" max="8" width="9.5546875" bestFit="1" customWidth="1"/>
    <col min="9" max="9" width="10" bestFit="1" customWidth="1"/>
    <col min="10" max="11" width="9.5546875" bestFit="1" customWidth="1"/>
    <col min="12" max="12" width="11.6640625" customWidth="1"/>
  </cols>
  <sheetData>
    <row r="3" spans="1:12" x14ac:dyDescent="0.3">
      <c r="A3" s="6" t="s">
        <v>10933</v>
      </c>
      <c r="B3" s="5" t="s">
        <v>10951</v>
      </c>
      <c r="C3" s="23" t="s">
        <v>10952</v>
      </c>
      <c r="D3" s="23" t="s">
        <v>10958</v>
      </c>
      <c r="E3" s="23" t="s">
        <v>10959</v>
      </c>
      <c r="F3" s="10" t="s">
        <v>10960</v>
      </c>
    </row>
    <row r="4" spans="1:12" x14ac:dyDescent="0.3">
      <c r="A4" s="8" t="s">
        <v>10935</v>
      </c>
      <c r="B4" s="29">
        <v>484247.49810000096</v>
      </c>
      <c r="C4" s="32">
        <v>49543.974100000007</v>
      </c>
      <c r="D4" s="32">
        <v>7581</v>
      </c>
      <c r="E4" s="32">
        <v>1993</v>
      </c>
      <c r="F4" s="30">
        <v>0.10231126499236715</v>
      </c>
    </row>
    <row r="5" spans="1:12" x14ac:dyDescent="0.3">
      <c r="A5" s="15" t="s">
        <v>10936</v>
      </c>
      <c r="B5" s="33">
        <v>470532.50899999985</v>
      </c>
      <c r="C5" s="34">
        <v>61618.603700000051</v>
      </c>
      <c r="D5" s="34">
        <v>7979</v>
      </c>
      <c r="E5" s="34">
        <v>2102</v>
      </c>
      <c r="F5" s="35">
        <v>0.13095504034557592</v>
      </c>
    </row>
    <row r="6" spans="1:12" x14ac:dyDescent="0.3">
      <c r="A6" s="15" t="s">
        <v>10937</v>
      </c>
      <c r="B6" s="33">
        <v>608473.83000000066</v>
      </c>
      <c r="C6" s="34">
        <v>81726.930800000177</v>
      </c>
      <c r="D6" s="34">
        <v>9810</v>
      </c>
      <c r="E6" s="34">
        <v>2580</v>
      </c>
      <c r="F6" s="35">
        <v>0.13431461924993568</v>
      </c>
    </row>
    <row r="7" spans="1:12" x14ac:dyDescent="0.3">
      <c r="A7" s="24" t="s">
        <v>10938</v>
      </c>
      <c r="B7" s="36">
        <v>733947.0231999997</v>
      </c>
      <c r="C7" s="37">
        <v>93507.513099999967</v>
      </c>
      <c r="D7" s="37">
        <v>12503</v>
      </c>
      <c r="E7" s="37">
        <v>3319</v>
      </c>
      <c r="F7" s="38">
        <v>0.12740362743390987</v>
      </c>
    </row>
    <row r="8" spans="1:12" ht="16.8" x14ac:dyDescent="0.4">
      <c r="H8" s="26">
        <f>(GETPIVOTDATA("Sum of Sales",$A$3,"Years (Order Date)",2014)/GETPIVOTDATA("Sum of Sales",$A$3,"Years (Order Date)",2013)) -1</f>
        <v>0.20620967905883303</v>
      </c>
      <c r="I8" s="26">
        <f>(GETPIVOTDATA("Sum of Profit",$A$3,"Years (Order Date)",2014)/GETPIVOTDATA("Sum of Profit",$A$3,"Years (Order Date)",2013))-1</f>
        <v>0.14414565902185772</v>
      </c>
      <c r="J8" s="26">
        <f>(GETPIVOTDATA("Sum of Quantity",$A$3,"Years (Order Date)",2014)/GETPIVOTDATA("Sum of Quantity",$A$3,"Years (Order Date)",2013))-1</f>
        <v>0.27451580020387367</v>
      </c>
      <c r="K8" s="26">
        <f>(GETPIVOTDATA("Count of Order ID",$A$3,"Years (Order Date)",2014)/GETPIVOTDATA("Count of Order ID",$A$3,"Years (Order Date)",2013))-1</f>
        <v>0.2864341085271318</v>
      </c>
      <c r="L8" s="26">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showGridLines="0" tabSelected="1" zoomScale="97" zoomScaleNormal="97" workbookViewId="0">
      <selection activeCell="C4" sqref="C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02590-8846-49A3-9E7F-67CA316DD5B4}">
  <dimension ref="A1"/>
  <sheetViews>
    <sheetView workbookViewId="0"/>
  </sheetViews>
  <sheetFormatPr defaultRowHeight="14.4"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D3139-6CAB-46FF-9E9E-35F33CD6CCCA}">
  <dimension ref="A1"/>
  <sheetViews>
    <sheetView workbookViewId="0"/>
  </sheetViews>
  <sheetFormatPr defaultRowHeight="14.4" x14ac:dyDescent="0.3"/>
  <sheetData/>
  <pageMargins left="0.7" right="0.7" top="0.75" bottom="0.75" header="0.3" footer="0.3"/>
  <pictur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layout</vt:lpstr>
      <vt:lpstr>COMBO</vt:lpstr>
      <vt:lpstr>WATERFALL</vt:lpstr>
      <vt:lpstr>pie</vt:lpstr>
      <vt:lpstr>kpi</vt:lpstr>
      <vt:lpstr>bar</vt:lpstr>
      <vt:lpstr>map</vt:lpstr>
      <vt:lpstr>yoy</vt:lpstr>
      <vt:lpstr>Data</vt:lpstr>
      <vt:lpstr>Sheet3</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deepakrajdaharia@gmail.com</cp:lastModifiedBy>
  <cp:lastPrinted>2024-10-07T13:50:16Z</cp:lastPrinted>
  <dcterms:created xsi:type="dcterms:W3CDTF">2015-06-05T18:17:20Z</dcterms:created>
  <dcterms:modified xsi:type="dcterms:W3CDTF">2024-10-07T16:55:15Z</dcterms:modified>
</cp:coreProperties>
</file>