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slicers/slicer6.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755"/>
  </bookViews>
  <sheets>
    <sheet name="CONDITION FOR AMAZON DATA " sheetId="4" r:id="rId1"/>
    <sheet name="DATA CREALING " sheetId="2" r:id="rId2"/>
    <sheet name=" VLOOKUP  FOR USE SALESPERSON" sheetId="16" r:id="rId3"/>
    <sheet name=" 1ST CONDITION SALES COUNTRY" sheetId="5" r:id="rId4"/>
    <sheet name="2ST CONDITION" sheetId="7" r:id="rId5"/>
    <sheet name="3 CONDITION FOR REGIONS" sheetId="8" r:id="rId6"/>
    <sheet name="4ST CONDITION  COLUMBIA" sheetId="9" r:id="rId7"/>
    <sheet name="5 condition region country " sheetId="11" r:id="rId8"/>
    <sheet name="6ST CONDITION" sheetId="15" r:id="rId9"/>
    <sheet name="Amazon Sales Analysis Dashboard" sheetId="17" r:id="rId10"/>
  </sheets>
  <definedNames>
    <definedName name="_xlnm._FilterDatabase" localSheetId="1" hidden="1">'DATA CREALING '!$A$3:$I$513</definedName>
    <definedName name="NativeTimeline_Date">#N/A</definedName>
    <definedName name="Salesperson">' VLOOKUP  FOR USE SALESPERSON'!$A$1:$I$511</definedName>
    <definedName name="Slicer_Country">#N/A</definedName>
    <definedName name="Slicer_Item">#N/A</definedName>
    <definedName name="Slicer_Region">#N/A</definedName>
    <definedName name="Slicer_Store">#N/A</definedName>
    <definedName name="Store">'DATA CREALING '!$A$3:$I$513</definedName>
  </definedNames>
  <calcPr calcId="152511"/>
  <pivotCaches>
    <pivotCache cacheId="7" r:id="rId11"/>
    <pivotCache cacheId="8" r:id="rId12"/>
    <pivotCache cacheId="9"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4" i="16" l="1"/>
  <c r="M24" i="16" l="1"/>
  <c r="T24" i="16"/>
  <c r="S24" i="16"/>
  <c r="R24" i="16"/>
  <c r="Q24" i="16"/>
  <c r="P24" i="16"/>
  <c r="N24" i="16"/>
</calcChain>
</file>

<file path=xl/comments1.xml><?xml version="1.0" encoding="utf-8"?>
<comments xmlns="http://schemas.openxmlformats.org/spreadsheetml/2006/main">
  <authors>
    <author>p1</author>
  </authors>
  <commentList>
    <comment ref="I12"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List>
</comments>
</file>

<file path=xl/comments2.xml><?xml version="1.0" encoding="utf-8"?>
<comments xmlns="http://schemas.openxmlformats.org/spreadsheetml/2006/main">
  <authors>
    <author>p1</author>
  </authors>
  <commentList>
    <comment ref="I3"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 ref="R22"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 ref="I206"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List>
</comments>
</file>

<file path=xl/comments3.xml><?xml version="1.0" encoding="utf-8"?>
<comments xmlns="http://schemas.openxmlformats.org/spreadsheetml/2006/main">
  <authors>
    <author>p1</author>
  </authors>
  <commentList>
    <comment ref="I1"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 ref="S23"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 ref="I307" authorId="0" shapeId="0">
      <text>
        <r>
          <rPr>
            <b/>
            <sz val="9"/>
            <color indexed="81"/>
            <rFont val="Tahoma"/>
            <family val="2"/>
          </rPr>
          <t>p1:</t>
        </r>
        <r>
          <rPr>
            <sz val="9"/>
            <color indexed="81"/>
            <rFont val="Tahoma"/>
            <family val="2"/>
          </rPr>
          <t xml:space="preserve">
IN THIS CHANGE </t>
        </r>
        <r>
          <rPr>
            <b/>
            <sz val="9"/>
            <color indexed="81"/>
            <rFont val="Tahoma"/>
            <family val="2"/>
          </rPr>
          <t xml:space="preserve">VALUES PERCENTAGE FORMULA FOR </t>
        </r>
        <r>
          <rPr>
            <sz val="9"/>
            <color indexed="81"/>
            <rFont val="Tahoma"/>
            <family val="2"/>
          </rPr>
          <t>COMMENT</t>
        </r>
      </text>
    </comment>
  </commentList>
</comments>
</file>

<file path=xl/sharedStrings.xml><?xml version="1.0" encoding="utf-8"?>
<sst xmlns="http://schemas.openxmlformats.org/spreadsheetml/2006/main" count="7791" uniqueCount="666">
  <si>
    <t>AMAZON DATA</t>
  </si>
  <si>
    <t>Country</t>
  </si>
  <si>
    <t>Region</t>
  </si>
  <si>
    <t>Date</t>
  </si>
  <si>
    <t>Item</t>
  </si>
  <si>
    <t>Salesperson</t>
  </si>
  <si>
    <t>List Price</t>
  </si>
  <si>
    <t>Actual Price</t>
  </si>
  <si>
    <t>Discount %</t>
  </si>
  <si>
    <t>Moscow</t>
  </si>
  <si>
    <t>Russia</t>
  </si>
  <si>
    <t>EMEA</t>
  </si>
  <si>
    <t>Microwave</t>
  </si>
  <si>
    <t>May Wilmot</t>
  </si>
  <si>
    <t>Toronto</t>
  </si>
  <si>
    <t>Canada</t>
  </si>
  <si>
    <t>NORT AMERICA</t>
  </si>
  <si>
    <t>David Shiner</t>
  </si>
  <si>
    <t>Sao Paolo</t>
  </si>
  <si>
    <t>Brazil</t>
  </si>
  <si>
    <t>Latin America</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</si>
  <si>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</si>
  <si>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</si>
  <si>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</si>
  <si>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</si>
  <si>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</si>
  <si>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</si>
  <si>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</si>
  <si>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</si>
  <si>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</si>
  <si>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</si>
  <si>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</si>
  <si>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</si>
  <si>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</si>
  <si>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</si>
  <si>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</si>
  <si>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</si>
  <si>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</si>
  <si>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</si>
  <si>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</si>
  <si>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</si>
  <si>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</si>
  <si>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</si>
  <si>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</si>
  <si>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</si>
  <si>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</si>
  <si>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</si>
  <si>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</si>
  <si>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</si>
  <si>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</si>
  <si>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</si>
  <si>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</si>
  <si>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</si>
  <si>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</si>
  <si>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</si>
  <si>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</si>
  <si>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</si>
  <si>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</si>
  <si>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</si>
  <si>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</si>
  <si>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</si>
  <si>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</si>
  <si>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</si>
  <si>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</si>
  <si>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</si>
  <si>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</si>
  <si>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</si>
  <si>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</si>
  <si>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</si>
  <si>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</si>
  <si>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</si>
  <si>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</si>
  <si>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</si>
  <si>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</si>
  <si>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</si>
  <si>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</si>
  <si>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</si>
  <si>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</si>
  <si>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</si>
  <si>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</si>
  <si>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</si>
  <si>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</si>
  <si>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</si>
  <si>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</si>
  <si>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</si>
  <si>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</si>
  <si>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</si>
  <si>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</si>
  <si>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</si>
  <si>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</si>
  <si>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</si>
  <si>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</si>
  <si>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</si>
  <si>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</si>
  <si>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</si>
  <si>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</si>
  <si>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</si>
  <si>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</si>
  <si>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</si>
  <si>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</si>
  <si>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</si>
  <si>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</si>
  <si>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</si>
  <si>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</si>
  <si>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</si>
  <si>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</si>
  <si>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</si>
  <si>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</si>
  <si>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</si>
  <si>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</si>
  <si>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</si>
  <si>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Blender</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</si>
  <si>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</si>
  <si>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</si>
  <si>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</si>
  <si>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</si>
  <si>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</si>
  <si>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</si>
  <si>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</si>
  <si>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</si>
  <si>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</si>
  <si>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</si>
  <si>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</si>
  <si>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</si>
  <si>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</si>
  <si>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</si>
  <si>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</si>
  <si>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</si>
  <si>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</si>
  <si>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</si>
  <si>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</si>
  <si>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</si>
  <si>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</si>
  <si>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</si>
  <si>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</si>
  <si>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</si>
  <si>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</si>
  <si>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</si>
  <si>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</si>
  <si>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</si>
  <si>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</si>
  <si>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</si>
  <si>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</si>
  <si>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</si>
  <si>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</si>
  <si>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</si>
  <si>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</si>
  <si>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</si>
  <si>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</si>
  <si>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</si>
  <si>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</si>
  <si>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</si>
  <si>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</si>
  <si>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</si>
  <si>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</si>
  <si>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</si>
  <si>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</si>
  <si>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</si>
  <si>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</si>
  <si>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</si>
  <si>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</si>
  <si>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</si>
  <si>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</si>
  <si>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</si>
  <si>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</si>
  <si>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</si>
  <si>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</si>
  <si>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</si>
  <si>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</si>
  <si>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</si>
  <si>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</si>
  <si>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</si>
  <si>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</si>
  <si>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</si>
  <si>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</si>
  <si>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</si>
  <si>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</si>
  <si>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</si>
  <si>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</si>
  <si>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</si>
  <si>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</si>
  <si>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</si>
  <si>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</si>
  <si>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</si>
  <si>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</si>
  <si>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</si>
  <si>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</si>
  <si>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</si>
  <si>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</si>
  <si>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</si>
  <si>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</si>
  <si>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</si>
  <si>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</si>
  <si>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</si>
  <si>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</si>
  <si>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</si>
  <si>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</si>
  <si>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</si>
  <si>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</si>
  <si>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</si>
  <si>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</si>
  <si>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</si>
  <si>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</si>
  <si>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</si>
  <si>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</si>
  <si>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</si>
  <si>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</si>
  <si>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</si>
  <si>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</si>
  <si>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</si>
  <si>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</si>
  <si>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</si>
  <si>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</si>
  <si>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</si>
  <si>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</si>
  <si>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</si>
  <si>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</si>
  <si>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</si>
  <si>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</si>
  <si>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</si>
  <si>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</si>
  <si>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</si>
  <si>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</si>
  <si>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</si>
  <si>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</si>
  <si>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</si>
  <si>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</si>
  <si>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</si>
  <si>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</si>
  <si>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</si>
  <si>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</si>
  <si>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</si>
  <si>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</si>
  <si>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</si>
  <si>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</si>
  <si>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</si>
  <si>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</si>
  <si>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</si>
  <si>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</si>
  <si>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</si>
  <si>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</si>
  <si>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</si>
  <si>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</si>
  <si>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</si>
  <si>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</si>
  <si>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</si>
  <si>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</si>
  <si>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</si>
  <si>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</si>
  <si>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</si>
  <si>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</si>
  <si>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</si>
  <si>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</si>
  <si>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</si>
  <si>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</si>
  <si>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</si>
  <si>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</si>
  <si>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</si>
  <si>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</si>
  <si>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</si>
  <si>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</si>
  <si>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</si>
  <si>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</si>
  <si>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</si>
  <si>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</si>
  <si>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</si>
  <si>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</si>
  <si>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</si>
  <si>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</si>
  <si>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</si>
  <si>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</si>
  <si>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</si>
  <si>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</si>
  <si>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</si>
  <si>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</si>
  <si>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</si>
  <si>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</si>
  <si>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</si>
  <si>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</si>
  <si>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</si>
  <si>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</si>
  <si>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</si>
  <si>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</si>
  <si>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</si>
  <si>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</si>
  <si>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</si>
  <si>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</si>
  <si>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</si>
  <si>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</si>
  <si>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</si>
  <si>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</si>
  <si>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</si>
  <si>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</si>
  <si>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</si>
  <si>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</si>
  <si>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</si>
  <si>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</si>
  <si>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</si>
  <si>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</si>
  <si>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</si>
  <si>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</si>
  <si>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</si>
  <si>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</si>
  <si>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</si>
  <si>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</si>
  <si>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</si>
  <si>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</si>
  <si>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</si>
  <si>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</si>
  <si>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</si>
  <si>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</si>
  <si>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</si>
  <si>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</si>
  <si>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</si>
  <si>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</si>
  <si>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</si>
  <si>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</si>
  <si>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</si>
  <si>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</si>
  <si>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</si>
  <si>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</si>
  <si>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</si>
  <si>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</si>
  <si>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</si>
  <si>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</si>
  <si>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</si>
  <si>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</si>
  <si>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</si>
  <si>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</si>
  <si>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</si>
  <si>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</si>
  <si>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</si>
  <si>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</si>
  <si>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</si>
  <si>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</si>
  <si>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</si>
  <si>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</si>
  <si>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</si>
  <si>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</si>
  <si>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</si>
  <si>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</si>
  <si>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</si>
  <si>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</si>
  <si>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</si>
  <si>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</si>
  <si>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</si>
  <si>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</si>
  <si>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</si>
  <si>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</si>
  <si>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</si>
  <si>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</si>
  <si>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</si>
  <si>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</si>
  <si>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</si>
  <si>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</si>
  <si>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</si>
  <si>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</si>
  <si>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</si>
  <si>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</si>
  <si>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</si>
  <si>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</si>
  <si>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</si>
  <si>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</si>
  <si>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</si>
  <si>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</si>
  <si>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</si>
  <si>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</si>
  <si>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</si>
  <si>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</si>
  <si>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</si>
  <si>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</si>
  <si>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</si>
  <si>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</si>
  <si>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</si>
  <si>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</si>
  <si>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</si>
  <si>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</si>
  <si>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</si>
  <si>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</si>
  <si>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</si>
  <si>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</si>
  <si>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</si>
  <si>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</si>
  <si>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</si>
  <si>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</si>
  <si>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</si>
  <si>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</si>
  <si>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</si>
  <si>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</si>
  <si>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</si>
  <si>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</si>
  <si>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</si>
  <si>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</si>
  <si>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</si>
  <si>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</si>
  <si>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</si>
  <si>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</si>
  <si>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</si>
  <si>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</si>
  <si>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</si>
  <si>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</si>
  <si>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</si>
  <si>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</si>
  <si>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</si>
  <si>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</si>
  <si>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</si>
  <si>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</si>
  <si>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</si>
  <si>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</si>
  <si>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</si>
  <si>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</si>
  <si>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</si>
  <si>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</si>
  <si>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</si>
  <si>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</si>
  <si>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</si>
  <si>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</si>
  <si>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</si>
  <si>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</si>
  <si>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</si>
  <si>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</si>
  <si>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</si>
  <si>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</si>
  <si>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</si>
  <si>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</si>
  <si>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</si>
  <si>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</si>
  <si>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</si>
  <si>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</si>
  <si>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</si>
  <si>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</si>
  <si>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</si>
  <si>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</si>
  <si>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</si>
  <si>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</si>
  <si>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</si>
  <si>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</si>
  <si>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</si>
  <si>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</si>
  <si>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</si>
  <si>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</si>
  <si>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</si>
  <si>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</si>
  <si>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</si>
  <si>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</si>
  <si>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</si>
  <si>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</si>
  <si>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</si>
  <si>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</si>
  <si>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</si>
  <si>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</si>
  <si>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</si>
  <si>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</si>
  <si>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</si>
  <si>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</si>
  <si>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</si>
  <si>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</si>
  <si>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</si>
  <si>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</si>
  <si>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</si>
  <si>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</si>
  <si>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</si>
  <si>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</si>
  <si>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</si>
  <si>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</si>
  <si>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</si>
  <si>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</si>
  <si>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</si>
  <si>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</si>
  <si>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</si>
  <si>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</si>
  <si>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</si>
  <si>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</si>
  <si>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</si>
  <si>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</si>
  <si>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</si>
  <si>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</si>
  <si>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</si>
  <si>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</si>
  <si>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</si>
  <si>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</si>
  <si>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</si>
  <si>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</si>
  <si>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</si>
  <si>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</si>
  <si>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</si>
  <si>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</si>
  <si>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</si>
  <si>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</si>
  <si>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</si>
  <si>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</si>
  <si>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</si>
  <si>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</si>
  <si>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</si>
  <si>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</si>
  <si>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</si>
  <si>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</si>
  <si>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</si>
  <si>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</si>
  <si>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</si>
  <si>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</si>
  <si>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</si>
  <si>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</si>
  <si>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</si>
  <si>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</si>
  <si>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</si>
  <si>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</si>
  <si>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</si>
  <si>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</si>
  <si>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</si>
  <si>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</si>
  <si>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</si>
  <si>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</si>
  <si>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</si>
  <si>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</si>
  <si>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</si>
  <si>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</si>
  <si>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</si>
  <si>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</si>
  <si>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</si>
  <si>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</si>
  <si>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</si>
  <si>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</si>
  <si>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</si>
  <si>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</si>
  <si>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</si>
  <si>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</si>
  <si>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</si>
  <si>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</si>
  <si>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</si>
  <si>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</si>
  <si>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</si>
  <si>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</si>
  <si>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</si>
  <si>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</si>
  <si>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</si>
  <si>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</si>
  <si>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</si>
  <si>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</si>
  <si>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</si>
  <si>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</si>
  <si>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</si>
  <si>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</si>
  <si>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</si>
  <si>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</si>
  <si>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</si>
  <si>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</si>
  <si>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</si>
  <si>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</si>
  <si>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</si>
  <si>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</si>
  <si>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</si>
  <si>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</si>
  <si>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</si>
  <si>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</si>
  <si>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</si>
  <si>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</si>
  <si>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</si>
  <si>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</si>
  <si>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</si>
  <si>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</si>
  <si>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</si>
  <si>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</si>
  <si>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</si>
  <si>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</si>
  <si>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</si>
  <si>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</si>
  <si>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</si>
  <si>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</si>
  <si>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</si>
  <si>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</si>
  <si>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</si>
  <si>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</si>
  <si>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</si>
  <si>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</si>
  <si>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</si>
  <si>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</si>
  <si>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</si>
  <si>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</si>
  <si>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</si>
  <si>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</si>
  <si>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</si>
  <si>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</si>
  <si>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</si>
  <si>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</si>
  <si>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</si>
  <si>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</si>
  <si>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</si>
  <si>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</si>
  <si>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</si>
  <si>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</si>
  <si>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</si>
  <si>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</si>
  <si>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</si>
  <si>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</si>
  <si>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</si>
  <si>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</si>
  <si>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</si>
  <si>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</si>
  <si>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</si>
  <si>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</si>
  <si>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</si>
  <si>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</si>
  <si>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</si>
  <si>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</si>
  <si>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</si>
  <si>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</si>
  <si>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</si>
  <si>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</si>
  <si>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</si>
  <si>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</si>
  <si>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</si>
  <si>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</si>
  <si>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</si>
  <si>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</si>
  <si>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</si>
  <si>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</si>
  <si>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</si>
  <si>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</si>
  <si>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</si>
  <si>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Create a report detailing the $ Sales by Region, Country and Store, in the following format:</t>
  </si>
  <si>
    <t>Create a Pie Chart showing the $ amount of sales per store in the USA.</t>
  </si>
  <si>
    <t>USE FOR TOOL DATA CLEANING</t>
  </si>
  <si>
    <t>USE FOR COMMENT</t>
  </si>
  <si>
    <t>CONDITION FOR AMAZON DATA TO SALES</t>
  </si>
  <si>
    <t>CONDITION</t>
  </si>
  <si>
    <t>Grand Total</t>
  </si>
  <si>
    <t>Sum of Actual Price</t>
  </si>
  <si>
    <t>INSERT TIMELINE</t>
  </si>
  <si>
    <t>SLICER TOOL</t>
  </si>
  <si>
    <t>IN THIS CHECK USE TOOL MOUSE LIFE CLICK</t>
  </si>
  <si>
    <t>Amazon</t>
  </si>
  <si>
    <t xml:space="preserve">How much in $ did you sell in each country? </t>
  </si>
  <si>
    <t>country</t>
  </si>
  <si>
    <t xml:space="preserve">How much in $ did you sell in each country ? </t>
  </si>
  <si>
    <t>Per each home appliance item, how many items were sold by your store?</t>
  </si>
  <si>
    <t>Row Labels</t>
  </si>
  <si>
    <t>Count of Actual Price</t>
  </si>
  <si>
    <t xml:space="preserve">which shows a breakdown of Total Revenue from each of Items Sold and the Regions each item was sold </t>
  </si>
  <si>
    <t xml:space="preserve"> which shows a breakdown of Total Revenue from each of Items Sold and the Regions each item was sold </t>
  </si>
  <si>
    <t>Column Labels</t>
  </si>
  <si>
    <t>Sum of Discount %</t>
  </si>
  <si>
    <t xml:space="preserve">CANDITION </t>
  </si>
  <si>
    <r>
      <t>Now, show the Average Discount % per Sales Person.</t>
    </r>
    <r>
      <rPr>
        <sz val="11"/>
        <color theme="1"/>
        <rFont val="Calibri"/>
        <family val="2"/>
        <scheme val="minor"/>
      </rPr>
      <t>only sales made in Columbia. Sort the results in Ascending Order</t>
    </r>
    <r>
      <rPr>
        <sz val="11"/>
        <color theme="1"/>
        <rFont val="Calibri"/>
        <family val="2"/>
        <scheme val="minor"/>
      </rPr>
      <t xml:space="preserve">? </t>
    </r>
  </si>
  <si>
    <t>FILTER,COMMENT,REMOVE DUPLICATES,PASTE SPECAIL,FROMATTING,OTHER FUNCATION ,
SHORT KEY FILTER =CTRL SHIFT L(CTRL+SHIFT+L)
SORT(Ascending,Descending)</t>
  </si>
  <si>
    <r>
      <rPr>
        <b/>
        <sz val="12"/>
        <color theme="1"/>
        <rFont val="Calibri"/>
        <family val="2"/>
        <scheme val="minor"/>
      </rPr>
      <t>PIVOT TABLE</t>
    </r>
    <r>
      <rPr>
        <sz val="11"/>
        <color theme="1"/>
        <rFont val="Calibri"/>
        <family val="2"/>
        <scheme val="minor"/>
      </rPr>
      <t xml:space="preserve"> {ANALYZE </t>
    </r>
    <r>
      <rPr>
        <b/>
        <sz val="12"/>
        <color theme="1"/>
        <rFont val="Calibri"/>
        <family val="2"/>
        <scheme val="minor"/>
      </rPr>
      <t>(INSERT TIMELINE ,SLICER TOOL),
CHARTS CONACT FOR SLICER</t>
    </r>
  </si>
  <si>
    <t xml:space="preserve">ONE CLICK SLICER </t>
  </si>
  <si>
    <t>ITEM</t>
  </si>
  <si>
    <r>
      <rPr>
        <sz val="11"/>
        <color theme="1"/>
        <rFont val="Calibri"/>
        <family val="2"/>
        <scheme val="minor"/>
      </rPr>
      <t xml:space="preserve">PIVOT TABLE USE FOR </t>
    </r>
    <r>
      <rPr>
        <b/>
        <sz val="11"/>
        <color theme="1"/>
        <rFont val="Calibri"/>
        <family val="2"/>
        <scheme val="minor"/>
      </rPr>
      <t xml:space="preserve">COLUMN ,
ROW  PIVOT FILTER </t>
    </r>
    <r>
      <rPr>
        <sz val="11"/>
        <color theme="1"/>
        <rFont val="Calibri"/>
        <family val="2"/>
        <scheme val="minor"/>
      </rPr>
      <t xml:space="preserve">SETS </t>
    </r>
    <r>
      <rPr>
        <b/>
        <sz val="11"/>
        <color theme="1"/>
        <rFont val="Calibri"/>
        <family val="2"/>
        <scheme val="minor"/>
      </rPr>
      <t>CLEAR DATA UNDERSTANDING</t>
    </r>
    <r>
      <rPr>
        <sz val="11"/>
        <color theme="1"/>
        <rFont val="Calibri"/>
        <family val="2"/>
        <scheme val="minor"/>
      </rPr>
      <t xml:space="preserve"> ONE </t>
    </r>
    <r>
      <rPr>
        <b/>
        <sz val="11"/>
        <color theme="1"/>
        <rFont val="Calibri"/>
        <family val="2"/>
        <scheme val="minor"/>
      </rPr>
      <t>CLICK REGION</t>
    </r>
  </si>
  <si>
    <r>
      <rPr>
        <sz val="11"/>
        <color theme="1"/>
        <rFont val="Calibri"/>
        <family val="2"/>
        <scheme val="minor"/>
      </rPr>
      <t>PIVOT TABLE USE FOR COLUMN ,ROW</t>
    </r>
    <r>
      <rPr>
        <sz val="12"/>
        <color theme="1"/>
        <rFont val="Calibri"/>
        <family val="2"/>
        <scheme val="minor"/>
      </rPr>
      <t xml:space="preserve">  </t>
    </r>
    <r>
      <rPr>
        <b/>
        <sz val="12"/>
        <color theme="1"/>
        <rFont val="Calibri"/>
        <family val="2"/>
        <scheme val="minor"/>
      </rPr>
      <t xml:space="preserve"> PIVOT  FILTER</t>
    </r>
    <r>
      <rPr>
        <b/>
        <sz val="11"/>
        <color theme="1"/>
        <rFont val="Calibri"/>
        <family val="2"/>
        <scheme val="minor"/>
      </rPr>
      <t xml:space="preserve"> 
</t>
    </r>
    <r>
      <rPr>
        <b/>
        <sz val="12"/>
        <color theme="1"/>
        <rFont val="Calibri"/>
        <family val="2"/>
        <scheme val="minor"/>
      </rPr>
      <t>(PVOIT FILTER ONE CLICK PER SALESMAN FULL DETIAL),CONDITIONAL FORMATTING</t>
    </r>
  </si>
  <si>
    <t>(PVOIT FILTER ONE CLICK PER SALESMAN FULL DETIAL)
ANY CLICK</t>
  </si>
  <si>
    <t>store</t>
  </si>
  <si>
    <t xml:space="preserve">condition </t>
  </si>
  <si>
    <r>
      <t xml:space="preserve">country by detial for the pivot table </t>
    </r>
    <r>
      <rPr>
        <b/>
        <sz val="14"/>
        <color theme="1"/>
        <rFont val="Calibri"/>
        <family val="2"/>
        <scheme val="minor"/>
      </rPr>
      <t>report LAYOUT</t>
    </r>
  </si>
  <si>
    <r>
      <rPr>
        <sz val="12"/>
        <color theme="1"/>
        <rFont val="Calibri"/>
        <family val="2"/>
        <scheme val="minor"/>
      </rPr>
      <t>PIVOT TABLE</t>
    </r>
    <r>
      <rPr>
        <sz val="11"/>
        <color theme="1"/>
        <rFont val="Calibri"/>
        <family val="2"/>
        <scheme val="minor"/>
      </rPr>
      <t xml:space="preserve"> {ANALYZE </t>
    </r>
    <r>
      <rPr>
        <sz val="12"/>
        <color theme="1"/>
        <rFont val="Calibri"/>
        <family val="2"/>
        <scheme val="minor"/>
      </rPr>
      <t>SLICER TOOL
CHARTS CONACT FOR SLICER AND</t>
    </r>
    <r>
      <rPr>
        <b/>
        <sz val="12"/>
        <color theme="1"/>
        <rFont val="Calibri"/>
        <family val="2"/>
        <scheme val="minor"/>
      </rPr>
      <t xml:space="preserve"> </t>
    </r>
    <r>
      <rPr>
        <sz val="12"/>
        <color theme="1"/>
        <rFont val="Calibri"/>
        <family val="2"/>
        <scheme val="minor"/>
      </rPr>
      <t>USE FOR</t>
    </r>
    <r>
      <rPr>
        <sz val="11"/>
        <color theme="1"/>
        <rFont val="Calibri"/>
        <family val="2"/>
        <scheme val="minor"/>
      </rPr>
      <t xml:space="preserve"> </t>
    </r>
    <r>
      <rPr>
        <b/>
        <sz val="11"/>
        <color theme="1"/>
        <rFont val="Calibri"/>
        <family val="2"/>
        <scheme val="minor"/>
      </rPr>
      <t>CHANGE DATA OTHER SOURCE</t>
    </r>
  </si>
  <si>
    <t xml:space="preserve">Store </t>
  </si>
  <si>
    <t>date</t>
  </si>
  <si>
    <t>item</t>
  </si>
  <si>
    <t>list  price</t>
  </si>
  <si>
    <t>actual price</t>
  </si>
  <si>
    <t>discount%</t>
  </si>
  <si>
    <t>.</t>
  </si>
  <si>
    <t>COMMENT</t>
  </si>
  <si>
    <t>SALESPERSON LIST ONE CLICK
 ONY SALES RECOUDER MAKE FOR VLOOKUP USE</t>
  </si>
  <si>
    <t xml:space="preserve"> country</t>
  </si>
  <si>
    <t>DASHBOARD FOR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</si>
</sst>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sz val="9"/>
      <color indexed="81"/>
      <name val="Tahoma"/>
      <family val="2"/>
    </font>
    <font>
      <b/>
      <sz val="9"/>
      <color indexed="81"/>
      <name val="Tahoma"/>
      <family val="2"/>
    </font>
    <font>
      <b/>
      <sz val="14"/>
      <name val="Calibri"/>
      <family val="2"/>
      <scheme val="minor"/>
    </font>
    <font>
      <b/>
      <sz val="18"/>
      <color theme="1"/>
      <name val="Calibri"/>
      <family val="2"/>
      <scheme val="minor"/>
    </font>
    <font>
      <sz val="12"/>
      <color theme="1"/>
      <name val="Calibri"/>
      <family val="2"/>
      <scheme val="minor"/>
    </font>
    <font>
      <b/>
      <sz val="16"/>
      <color theme="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0"/>
        <bgColor indexed="64"/>
      </patternFill>
    </fill>
    <fill>
      <patternFill patternType="solid">
        <fgColor theme="5" tint="-0.249977111117893"/>
        <bgColor indexed="64"/>
      </patternFill>
    </fill>
    <fill>
      <patternFill patternType="solid">
        <fgColor theme="2" tint="-0.249977111117893"/>
        <bgColor indexed="64"/>
      </patternFill>
    </fill>
    <fill>
      <patternFill patternType="solid">
        <fgColor theme="3" tint="0.59999389629810485"/>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55">
    <xf numFmtId="0" fontId="0" fillId="0" borderId="0" xfId="0"/>
    <xf numFmtId="0" fontId="0" fillId="0" borderId="1" xfId="0" applyBorder="1"/>
    <xf numFmtId="14" fontId="0" fillId="0" borderId="1" xfId="0" applyNumberFormat="1" applyBorder="1"/>
    <xf numFmtId="10" fontId="1" fillId="0" borderId="1" xfId="1" applyNumberFormat="1" applyFont="1" applyBorder="1"/>
    <xf numFmtId="0" fontId="0" fillId="0" borderId="1" xfId="0" applyFill="1" applyBorder="1"/>
    <xf numFmtId="0" fontId="0" fillId="0" borderId="8" xfId="0" applyBorder="1"/>
    <xf numFmtId="0" fontId="1" fillId="0" borderId="1" xfId="1" applyNumberFormat="1" applyFont="1" applyBorder="1"/>
    <xf numFmtId="0" fontId="0" fillId="0" borderId="1" xfId="0" applyNumberFormat="1" applyBorder="1"/>
    <xf numFmtId="0" fontId="0" fillId="0" borderId="9" xfId="0" applyBorder="1"/>
    <xf numFmtId="0" fontId="0" fillId="0" borderId="13" xfId="0" applyBorder="1"/>
    <xf numFmtId="0" fontId="0" fillId="0" borderId="15" xfId="0" applyBorder="1"/>
    <xf numFmtId="2" fontId="0" fillId="0" borderId="14" xfId="0" applyNumberFormat="1" applyBorder="1"/>
    <xf numFmtId="0" fontId="0" fillId="0" borderId="22" xfId="0" applyBorder="1"/>
    <xf numFmtId="0" fontId="0" fillId="5" borderId="10" xfId="0" applyFill="1" applyBorder="1"/>
    <xf numFmtId="0" fontId="0" fillId="5" borderId="11" xfId="0" applyFill="1" applyBorder="1"/>
    <xf numFmtId="0" fontId="0" fillId="5" borderId="12" xfId="0" applyFill="1" applyBorder="1"/>
    <xf numFmtId="0" fontId="0" fillId="0" borderId="23" xfId="0" applyBorder="1"/>
    <xf numFmtId="0" fontId="0" fillId="0" borderId="24" xfId="0" applyBorder="1"/>
    <xf numFmtId="14" fontId="0" fillId="0" borderId="24" xfId="0" applyNumberFormat="1" applyBorder="1"/>
    <xf numFmtId="2" fontId="0" fillId="0" borderId="25" xfId="0" applyNumberFormat="1" applyBorder="1"/>
    <xf numFmtId="0" fontId="2" fillId="0" borderId="0" xfId="0" applyFont="1"/>
    <xf numFmtId="164" fontId="0" fillId="0" borderId="1" xfId="0" applyNumberFormat="1" applyBorder="1"/>
    <xf numFmtId="0" fontId="0" fillId="8" borderId="1" xfId="0" applyFill="1" applyBorder="1"/>
    <xf numFmtId="0" fontId="0" fillId="0" borderId="0" xfId="0" applyBorder="1"/>
    <xf numFmtId="0" fontId="0" fillId="5" borderId="1" xfId="0" applyFill="1" applyBorder="1"/>
    <xf numFmtId="2" fontId="0" fillId="0" borderId="1" xfId="0" applyNumberFormat="1" applyBorder="1"/>
    <xf numFmtId="14" fontId="0" fillId="0" borderId="0" xfId="0" applyNumberFormat="1" applyBorder="1"/>
    <xf numFmtId="2" fontId="0" fillId="0" borderId="0" xfId="0" applyNumberFormat="1" applyBorder="1"/>
    <xf numFmtId="14" fontId="0" fillId="0" borderId="8" xfId="0" applyNumberFormat="1" applyBorder="1"/>
    <xf numFmtId="2" fontId="0" fillId="0" borderId="33" xfId="0" applyNumberFormat="1" applyBorder="1"/>
    <xf numFmtId="0" fontId="0" fillId="5" borderId="34" xfId="0" applyFill="1" applyBorder="1"/>
    <xf numFmtId="0" fontId="0" fillId="5" borderId="35" xfId="0" applyFill="1" applyBorder="1"/>
    <xf numFmtId="0" fontId="0" fillId="5" borderId="36" xfId="0" applyFill="1" applyBorder="1"/>
    <xf numFmtId="0" fontId="0" fillId="0" borderId="0" xfId="0" applyBorder="1" applyAlignment="1">
      <alignment vertical="top"/>
    </xf>
    <xf numFmtId="0" fontId="0" fillId="2" borderId="37" xfId="0" applyFill="1" applyBorder="1"/>
    <xf numFmtId="0" fontId="0" fillId="0" borderId="38" xfId="0" applyBorder="1"/>
    <xf numFmtId="164" fontId="0" fillId="0" borderId="38" xfId="0" applyNumberFormat="1" applyBorder="1"/>
    <xf numFmtId="2" fontId="0" fillId="0" borderId="39" xfId="0" applyNumberFormat="1" applyBorder="1"/>
    <xf numFmtId="0" fontId="0" fillId="9" borderId="34" xfId="0" applyFill="1" applyBorder="1"/>
    <xf numFmtId="0" fontId="0" fillId="9" borderId="35" xfId="0" applyFill="1" applyBorder="1"/>
    <xf numFmtId="0" fontId="0" fillId="9" borderId="36" xfId="0" applyFill="1" applyBorder="1"/>
    <xf numFmtId="0" fontId="0" fillId="0" borderId="35" xfId="0" applyBorder="1"/>
    <xf numFmtId="0" fontId="0" fillId="0" borderId="36" xfId="0" applyBorder="1"/>
    <xf numFmtId="0" fontId="0" fillId="0" borderId="6" xfId="0" pivotButton="1" applyBorder="1"/>
    <xf numFmtId="0" fontId="2" fillId="4" borderId="16" xfId="0" applyFont="1" applyFill="1" applyBorder="1"/>
    <xf numFmtId="0" fontId="0" fillId="0" borderId="35" xfId="0" applyFill="1" applyBorder="1"/>
    <xf numFmtId="0" fontId="0" fillId="0" borderId="40" xfId="0" applyNumberFormat="1" applyBorder="1"/>
    <xf numFmtId="0" fontId="0" fillId="0" borderId="6" xfId="0" applyBorder="1"/>
    <xf numFmtId="0" fontId="0" fillId="0" borderId="41" xfId="0" applyBorder="1" applyAlignment="1">
      <alignment horizontal="left"/>
    </xf>
    <xf numFmtId="0" fontId="5" fillId="4" borderId="16" xfId="0" applyFont="1" applyFill="1" applyBorder="1"/>
    <xf numFmtId="0" fontId="0" fillId="0" borderId="18" xfId="0" applyBorder="1"/>
    <xf numFmtId="0" fontId="0" fillId="0" borderId="18" xfId="0" applyNumberFormat="1" applyBorder="1"/>
    <xf numFmtId="0" fontId="0" fillId="0" borderId="17" xfId="0" applyBorder="1"/>
    <xf numFmtId="0" fontId="2" fillId="4" borderId="34" xfId="0" applyFont="1" applyFill="1" applyBorder="1"/>
    <xf numFmtId="0" fontId="0" fillId="0" borderId="28" xfId="0" applyBorder="1"/>
    <xf numFmtId="0" fontId="0" fillId="0" borderId="29" xfId="0" applyBorder="1"/>
    <xf numFmtId="0" fontId="5" fillId="7" borderId="34" xfId="0" applyFont="1" applyFill="1" applyBorder="1"/>
    <xf numFmtId="0" fontId="0" fillId="0" borderId="28" xfId="0" applyBorder="1" applyAlignment="1">
      <alignment horizontal="left" indent="1"/>
    </xf>
    <xf numFmtId="0" fontId="0" fillId="0" borderId="6" xfId="0" applyNumberFormat="1" applyBorder="1"/>
    <xf numFmtId="0" fontId="0" fillId="0" borderId="6" xfId="0" applyBorder="1" applyAlignment="1">
      <alignment horizontal="left"/>
    </xf>
    <xf numFmtId="0" fontId="0" fillId="0" borderId="43" xfId="0" applyNumberFormat="1" applyBorder="1"/>
    <xf numFmtId="0" fontId="0" fillId="0" borderId="44" xfId="0" applyNumberFormat="1" applyBorder="1"/>
    <xf numFmtId="10" fontId="0" fillId="0" borderId="6" xfId="0" pivotButton="1" applyNumberFormat="1" applyBorder="1"/>
    <xf numFmtId="10" fontId="0" fillId="0" borderId="6" xfId="0" applyNumberFormat="1" applyBorder="1"/>
    <xf numFmtId="0" fontId="0" fillId="0" borderId="28" xfId="0" pivotButton="1" applyBorder="1"/>
    <xf numFmtId="10" fontId="0" fillId="0" borderId="41" xfId="0" applyNumberFormat="1" applyBorder="1"/>
    <xf numFmtId="0" fontId="0" fillId="0" borderId="16" xfId="0" applyNumberFormat="1" applyBorder="1"/>
    <xf numFmtId="0" fontId="0" fillId="0" borderId="17" xfId="0" applyNumberFormat="1" applyBorder="1"/>
    <xf numFmtId="0" fontId="0" fillId="0" borderId="16" xfId="0" applyBorder="1"/>
    <xf numFmtId="0" fontId="0" fillId="0" borderId="43" xfId="0" pivotButton="1" applyBorder="1"/>
    <xf numFmtId="0" fontId="0" fillId="4" borderId="44" xfId="0" applyNumberFormat="1" applyFill="1" applyBorder="1"/>
    <xf numFmtId="0" fontId="0" fillId="0" borderId="27" xfId="0" pivotButton="1" applyBorder="1"/>
    <xf numFmtId="0" fontId="4" fillId="11" borderId="6" xfId="0" applyFont="1" applyFill="1" applyBorder="1"/>
    <xf numFmtId="0" fontId="0" fillId="11" borderId="9" xfId="0" applyFill="1" applyBorder="1"/>
    <xf numFmtId="0" fontId="0" fillId="11" borderId="1" xfId="0" applyFill="1" applyBorder="1"/>
    <xf numFmtId="0" fontId="0" fillId="11" borderId="0" xfId="0" applyFill="1"/>
    <xf numFmtId="0" fontId="0" fillId="11" borderId="6" xfId="0" applyFill="1" applyBorder="1"/>
    <xf numFmtId="0" fontId="0" fillId="11" borderId="1" xfId="0" applyFill="1" applyBorder="1" applyAlignment="1">
      <alignment horizontal="left"/>
    </xf>
    <xf numFmtId="0" fontId="0" fillId="11" borderId="1" xfId="0" applyNumberFormat="1" applyFill="1" applyBorder="1"/>
    <xf numFmtId="0" fontId="0" fillId="11" borderId="0" xfId="0" applyFill="1" applyAlignment="1">
      <alignment horizontal="left" indent="1"/>
    </xf>
    <xf numFmtId="0" fontId="0" fillId="11" borderId="6" xfId="0" applyFill="1" applyBorder="1" applyAlignment="1">
      <alignment horizontal="left"/>
    </xf>
    <xf numFmtId="0" fontId="0" fillId="11" borderId="6" xfId="0" applyNumberFormat="1" applyFill="1" applyBorder="1"/>
    <xf numFmtId="0" fontId="0" fillId="9" borderId="0" xfId="0" applyFill="1"/>
    <xf numFmtId="0" fontId="0" fillId="0" borderId="34" xfId="0" applyFill="1" applyBorder="1"/>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8" fillId="4" borderId="16" xfId="0" applyFont="1" applyFill="1" applyBorder="1" applyAlignment="1">
      <alignment horizontal="center"/>
    </xf>
    <xf numFmtId="0" fontId="8" fillId="4" borderId="17" xfId="0" applyFont="1" applyFill="1" applyBorder="1" applyAlignment="1">
      <alignment horizontal="center"/>
    </xf>
    <xf numFmtId="0" fontId="8" fillId="4" borderId="42" xfId="0" applyFont="1" applyFill="1" applyBorder="1" applyAlignment="1">
      <alignment horizontal="center"/>
    </xf>
    <xf numFmtId="0" fontId="3" fillId="4" borderId="1" xfId="0" applyFont="1" applyFill="1" applyBorder="1" applyAlignment="1">
      <alignment horizontal="center"/>
    </xf>
    <xf numFmtId="0" fontId="5" fillId="6" borderId="1" xfId="0" applyFont="1" applyFill="1" applyBorder="1" applyAlignment="1">
      <alignment horizontal="center"/>
    </xf>
    <xf numFmtId="0" fontId="2" fillId="0" borderId="1" xfId="0" applyFont="1" applyBorder="1" applyAlignment="1">
      <alignment horizontal="left" vertical="top" wrapText="1"/>
    </xf>
    <xf numFmtId="0" fontId="0" fillId="0" borderId="1" xfId="0" applyBorder="1" applyAlignment="1">
      <alignment horizontal="left" vertical="top"/>
    </xf>
    <xf numFmtId="0" fontId="2" fillId="3" borderId="1" xfId="0" applyFont="1" applyFill="1" applyBorder="1" applyAlignment="1">
      <alignment horizontal="center"/>
    </xf>
    <xf numFmtId="0" fontId="4" fillId="2" borderId="1" xfId="0" applyFont="1" applyFill="1" applyBorder="1" applyAlignment="1">
      <alignment horizontal="center"/>
    </xf>
    <xf numFmtId="0" fontId="0" fillId="2" borderId="16" xfId="0" applyFill="1" applyBorder="1" applyAlignment="1">
      <alignment horizontal="center"/>
    </xf>
    <xf numFmtId="0" fontId="0" fillId="2" borderId="18" xfId="0" applyFill="1" applyBorder="1" applyAlignment="1">
      <alignment horizontal="center"/>
    </xf>
    <xf numFmtId="0" fontId="0" fillId="10" borderId="26" xfId="0" applyFill="1" applyBorder="1" applyAlignment="1">
      <alignment horizontal="center" vertical="top" wrapText="1"/>
    </xf>
    <xf numFmtId="0" fontId="0" fillId="10" borderId="27" xfId="0" applyFill="1" applyBorder="1" applyAlignment="1">
      <alignment horizontal="center" vertical="top"/>
    </xf>
    <xf numFmtId="0" fontId="0" fillId="10" borderId="28" xfId="0" applyFill="1" applyBorder="1" applyAlignment="1">
      <alignment horizontal="center" vertical="top"/>
    </xf>
    <xf numFmtId="0" fontId="0" fillId="10" borderId="29" xfId="0" applyFill="1" applyBorder="1" applyAlignment="1">
      <alignment horizontal="center" vertical="top"/>
    </xf>
    <xf numFmtId="0" fontId="0" fillId="10" borderId="30" xfId="0" applyFill="1" applyBorder="1" applyAlignment="1">
      <alignment horizontal="center" vertical="top"/>
    </xf>
    <xf numFmtId="0" fontId="0" fillId="10" borderId="32" xfId="0" applyFill="1" applyBorder="1" applyAlignment="1">
      <alignment horizontal="center" vertical="top"/>
    </xf>
    <xf numFmtId="0" fontId="5" fillId="4" borderId="16" xfId="0" applyFont="1" applyFill="1" applyBorder="1" applyAlignment="1">
      <alignment horizontal="center"/>
    </xf>
    <xf numFmtId="0" fontId="5" fillId="4" borderId="17" xfId="0" applyFont="1" applyFill="1" applyBorder="1" applyAlignment="1">
      <alignment horizontal="center"/>
    </xf>
    <xf numFmtId="0" fontId="5" fillId="6" borderId="16" xfId="0" applyFont="1" applyFill="1" applyBorder="1" applyAlignment="1">
      <alignment horizontal="center"/>
    </xf>
    <xf numFmtId="0" fontId="5" fillId="6" borderId="17" xfId="0" applyFont="1" applyFill="1" applyBorder="1" applyAlignment="1">
      <alignment horizontal="center"/>
    </xf>
    <xf numFmtId="0" fontId="5" fillId="6" borderId="18" xfId="0" applyFont="1" applyFill="1" applyBorder="1" applyAlignment="1">
      <alignment horizontal="center"/>
    </xf>
    <xf numFmtId="0" fontId="0" fillId="0" borderId="26" xfId="0" applyBorder="1" applyAlignment="1">
      <alignment horizontal="left" vertical="top" wrapText="1"/>
    </xf>
    <xf numFmtId="0" fontId="0" fillId="0" borderId="20" xfId="0" applyBorder="1" applyAlignment="1">
      <alignment horizontal="left" vertical="top"/>
    </xf>
    <xf numFmtId="0" fontId="0" fillId="0" borderId="27"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29"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4" fillId="0" borderId="16" xfId="0" applyFont="1" applyBorder="1" applyAlignment="1">
      <alignment horizontal="center"/>
    </xf>
    <xf numFmtId="0" fontId="4" fillId="0" borderId="18"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0" fillId="0" borderId="4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1" fillId="4" borderId="26" xfId="0" applyFont="1" applyFill="1" applyBorder="1" applyAlignment="1">
      <alignment horizontal="center"/>
    </xf>
    <xf numFmtId="0" fontId="11" fillId="4" borderId="20" xfId="0" applyFont="1" applyFill="1" applyBorder="1" applyAlignment="1">
      <alignment horizontal="center"/>
    </xf>
    <xf numFmtId="0" fontId="11" fillId="4" borderId="27"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11" fillId="4" borderId="32" xfId="0" applyFont="1" applyFill="1" applyBorder="1" applyAlignment="1">
      <alignment horizontal="center"/>
    </xf>
    <xf numFmtId="0" fontId="2" fillId="0" borderId="26" xfId="0" applyFont="1" applyBorder="1" applyAlignment="1">
      <alignment horizontal="left" vertical="top" wrapText="1"/>
    </xf>
    <xf numFmtId="0" fontId="2" fillId="0" borderId="19" xfId="0" applyFont="1" applyBorder="1" applyAlignment="1">
      <alignment horizontal="left" vertical="top" wrapText="1"/>
    </xf>
    <xf numFmtId="0" fontId="0" fillId="0" borderId="21" xfId="0" applyBorder="1" applyAlignment="1">
      <alignment horizontal="left" vertical="top"/>
    </xf>
    <xf numFmtId="0" fontId="0" fillId="0" borderId="2" xfId="0"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4" fillId="7" borderId="16" xfId="0" applyFont="1" applyFill="1" applyBorder="1" applyAlignment="1">
      <alignment horizontal="center" wrapText="1"/>
    </xf>
    <xf numFmtId="0" fontId="4" fillId="7" borderId="18" xfId="0" applyFont="1" applyFill="1" applyBorder="1" applyAlignment="1">
      <alignment horizontal="center"/>
    </xf>
    <xf numFmtId="0" fontId="5" fillId="3" borderId="16" xfId="0" applyFont="1" applyFill="1" applyBorder="1" applyAlignment="1">
      <alignment horizontal="center"/>
    </xf>
    <xf numFmtId="0" fontId="5" fillId="3" borderId="17" xfId="0" applyFont="1" applyFill="1" applyBorder="1" applyAlignment="1">
      <alignment horizontal="center"/>
    </xf>
    <xf numFmtId="0" fontId="5" fillId="3" borderId="18" xfId="0" applyFont="1" applyFill="1" applyBorder="1" applyAlignment="1">
      <alignment horizontal="center"/>
    </xf>
    <xf numFmtId="0" fontId="0" fillId="11" borderId="26" xfId="0" applyFill="1" applyBorder="1" applyAlignment="1">
      <alignment horizontal="left" vertical="top" wrapText="1"/>
    </xf>
    <xf numFmtId="0" fontId="0" fillId="11" borderId="20" xfId="0" applyFill="1" applyBorder="1" applyAlignment="1">
      <alignment horizontal="left" vertical="top"/>
    </xf>
    <xf numFmtId="0" fontId="0" fillId="11" borderId="27" xfId="0" applyFill="1" applyBorder="1" applyAlignment="1">
      <alignment horizontal="left" vertical="top"/>
    </xf>
    <xf numFmtId="0" fontId="0" fillId="11" borderId="28" xfId="0" applyFill="1" applyBorder="1" applyAlignment="1">
      <alignment horizontal="left" vertical="top"/>
    </xf>
    <xf numFmtId="0" fontId="0" fillId="11" borderId="0" xfId="0" applyFill="1" applyBorder="1" applyAlignment="1">
      <alignment horizontal="left" vertical="top"/>
    </xf>
    <xf numFmtId="0" fontId="0" fillId="11" borderId="29" xfId="0" applyFill="1" applyBorder="1" applyAlignment="1">
      <alignment horizontal="left" vertical="top"/>
    </xf>
    <xf numFmtId="0" fontId="0" fillId="11" borderId="30"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9" fillId="4" borderId="28" xfId="0" applyFont="1" applyFill="1" applyBorder="1" applyAlignment="1">
      <alignment horizontal="center"/>
    </xf>
    <xf numFmtId="0" fontId="9" fillId="4" borderId="0" xfId="0" applyFont="1" applyFill="1" applyBorder="1" applyAlignment="1">
      <alignment horizontal="center"/>
    </xf>
  </cellXfs>
  <cellStyles count="2">
    <cellStyle name="Normal" xfId="0" builtinId="0"/>
    <cellStyle name="Percent" xfId="1" builtinId="5"/>
  </cellStyles>
  <dxfs count="78">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4" formatCode="0.00%"/>
    </dxf>
    <dxf>
      <border>
        <right style="medium">
          <color indexed="64"/>
        </right>
        <top style="medium">
          <color indexed="64"/>
        </top>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solid">
          <bgColor rgb="FFFFFF00"/>
        </patternFill>
      </fill>
    </dxf>
    <dxf>
      <border>
        <top style="medium">
          <color indexed="64"/>
        </top>
      </border>
    </dxf>
    <dxf>
      <border>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 Dashboard in Excel.xlsx] 1ST CONDITION SALES COUNTRY!PivotTable4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country by sells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 1ST CONDITION SALES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1ST CONDITION SALES COUNTRY'!$A$4:$A$5</c:f>
              <c:strCache>
                <c:ptCount val="1"/>
                <c:pt idx="0">
                  <c:v>USA</c:v>
                </c:pt>
              </c:strCache>
            </c:strRef>
          </c:cat>
          <c:val>
            <c:numRef>
              <c:f>' 1ST CONDITION SALES COUNTRY'!$B$4:$B$5</c:f>
              <c:numCache>
                <c:formatCode>General</c:formatCode>
                <c:ptCount val="1"/>
                <c:pt idx="0">
                  <c:v>1071</c:v>
                </c:pt>
              </c:numCache>
            </c:numRef>
          </c:val>
        </c:ser>
        <c:dLbls>
          <c:showLegendKey val="0"/>
          <c:showVal val="0"/>
          <c:showCatName val="0"/>
          <c:showSerName val="0"/>
          <c:showPercent val="0"/>
          <c:showBubbleSize val="0"/>
        </c:dLbls>
        <c:gapWidth val="100"/>
        <c:overlap val="-24"/>
        <c:axId val="-1934204496"/>
        <c:axId val="-1934201776"/>
      </c:barChart>
      <c:catAx>
        <c:axId val="-1934204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country</a:t>
                </a:r>
              </a:p>
            </c:rich>
          </c:tx>
          <c:layout>
            <c:manualLayout>
              <c:xMode val="edge"/>
              <c:yMode val="edge"/>
              <c:x val="0.45635061242344704"/>
              <c:y val="0.8889603382910469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201776"/>
        <c:crosses val="autoZero"/>
        <c:auto val="1"/>
        <c:lblAlgn val="ctr"/>
        <c:lblOffset val="100"/>
        <c:noMultiLvlLbl val="0"/>
      </c:catAx>
      <c:valAx>
        <c:axId val="-1934201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sells price</a:t>
                </a:r>
              </a:p>
            </c:rich>
          </c:tx>
          <c:layout>
            <c:manualLayout>
              <c:xMode val="edge"/>
              <c:yMode val="edge"/>
              <c:x val="2.5000000000000001E-2"/>
              <c:y val="0.2559674832312627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20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 Dashboard in Excel.xlsx]2ST CONDITION!PivotTable1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'2ST CONDITION'!$B$3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'2ST CONDITION'!$A$4:$A$5</c:f>
              <c:strCache>
                <c:ptCount val="1"/>
                <c:pt idx="0">
                  <c:v>Ceiling fan</c:v>
                </c:pt>
              </c:strCache>
            </c:strRef>
          </c:cat>
          <c:val>
            <c:numRef>
              <c:f>'2ST CONDITION'!$B$4:$B$5</c:f>
              <c:numCache>
                <c:formatCode>General</c:formatCode>
                <c:ptCount val="1"/>
                <c:pt idx="0">
                  <c:v>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 Dashboard in Excel.xlsx]4ST CONDITION  COLUMBIA!PivotTable3</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'4ST CONDITION  COLUMBIA'!$B$6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'4ST CONDITION  COLUMBIA'!$A$7:$A$20</c:f>
              <c:strCache>
                <c:ptCount val="13"/>
                <c:pt idx="0">
                  <c:v>Alison Lazar</c:v>
                </c:pt>
                <c:pt idx="1">
                  <c:v>Antony Westlake</c:v>
                </c:pt>
                <c:pt idx="2">
                  <c:v>Basil Nolan</c:v>
                </c:pt>
                <c:pt idx="3">
                  <c:v>David Finnie</c:v>
                </c:pt>
                <c:pt idx="4">
                  <c:v>Gary Percival</c:v>
                </c:pt>
                <c:pt idx="5">
                  <c:v>Lisa Manning</c:v>
                </c:pt>
                <c:pt idx="6">
                  <c:v>Margaret Buck</c:v>
                </c:pt>
                <c:pt idx="7">
                  <c:v>Paul Puri</c:v>
                </c:pt>
                <c:pt idx="8">
                  <c:v>Philip Mishra</c:v>
                </c:pt>
                <c:pt idx="9">
                  <c:v>Ronald Curtis</c:v>
                </c:pt>
                <c:pt idx="10">
                  <c:v>Russell Thorley</c:v>
                </c:pt>
                <c:pt idx="11">
                  <c:v>Sandra Rew</c:v>
                </c:pt>
                <c:pt idx="12">
                  <c:v>Shelley Mannix</c:v>
                </c:pt>
              </c:strCache>
            </c:strRef>
          </c:cat>
          <c:val>
            <c:numRef>
              <c:f>'4ST CONDITION  COLUMBIA'!$B$7:$B$20</c:f>
              <c:numCache>
                <c:formatCode>0.00%</c:formatCode>
                <c:ptCount val="13"/>
                <c:pt idx="0">
                  <c:v>-2.6287878787878201E-2</c:v>
                </c:pt>
                <c:pt idx="1">
                  <c:v>0.103906926406927</c:v>
                </c:pt>
                <c:pt idx="2">
                  <c:v>5.0010822510822901E-2</c:v>
                </c:pt>
                <c:pt idx="3">
                  <c:v>3.89718614718619E-2</c:v>
                </c:pt>
                <c:pt idx="4">
                  <c:v>5.7153679653679998E-2</c:v>
                </c:pt>
                <c:pt idx="5">
                  <c:v>8.4101731601731705E-2</c:v>
                </c:pt>
                <c:pt idx="6">
                  <c:v>4.6764069264069598E-2</c:v>
                </c:pt>
                <c:pt idx="7">
                  <c:v>4.22186147186151E-2</c:v>
                </c:pt>
                <c:pt idx="8">
                  <c:v>4.8387445887446298E-2</c:v>
                </c:pt>
                <c:pt idx="9">
                  <c:v>5.45562770562774E-2</c:v>
                </c:pt>
                <c:pt idx="10">
                  <c:v>-1.4274891774891199E-2</c:v>
                </c:pt>
                <c:pt idx="11">
                  <c:v>-2.2391774891774199E-2</c:v>
                </c:pt>
                <c:pt idx="12">
                  <c:v>9.8062770562770796E-2</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 Dashboard in Excel.xlsx]6ST CONDITION!PivotTable7</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'6ST CONDITION'!$B$3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'6ST CONDITION'!$A$4:$A$9</c:f>
              <c:multiLvlStrCache>
                <c:ptCount val="4"/>
                <c:lvl>
                  <c:pt idx="0">
                    <c:v>Chicago</c:v>
                  </c:pt>
                  <c:pt idx="1">
                    <c:v>Kansas City</c:v>
                  </c:pt>
                  <c:pt idx="2">
                    <c:v>Rochester</c:v>
                  </c:pt>
                  <c:pt idx="3">
                    <c:v>San Fransisco</c:v>
                  </c:pt>
                </c:lvl>
                <c:lvl>
                  <c:pt idx="0">
                    <c:v>USA</c:v>
                  </c:pt>
                </c:lvl>
              </c:multiLvlStrCache>
            </c:multiLvlStrRef>
          </c:cat>
          <c:val>
            <c:numRef>
              <c:f>'6ST CONDITION'!$B$4:$B$9</c:f>
              <c:numCache>
                <c:formatCode>General</c:formatCode>
                <c:ptCount val="4"/>
                <c:pt idx="0">
                  <c:v>147</c:v>
                </c:pt>
                <c:pt idx="1">
                  <c:v>288</c:v>
                </c:pt>
                <c:pt idx="2">
                  <c:v>101</c:v>
                </c:pt>
                <c:pt idx="3">
                  <c:v>535</c:v>
                </c:pt>
              </c:numCache>
            </c:numRef>
          </c:val>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 Dashboard in Excel.xlsx] 1ST CONDITION SALES COUNTRY!PivotTable4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country by sells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 1ST CONDITION SALES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1ST CONDITION SALES COUNTRY'!$A$4:$A$5</c:f>
              <c:strCache>
                <c:ptCount val="1"/>
                <c:pt idx="0">
                  <c:v>USA</c:v>
                </c:pt>
              </c:strCache>
            </c:strRef>
          </c:cat>
          <c:val>
            <c:numRef>
              <c:f>' 1ST CONDITION SALES COUNTRY'!$B$4:$B$5</c:f>
              <c:numCache>
                <c:formatCode>General</c:formatCode>
                <c:ptCount val="1"/>
                <c:pt idx="0">
                  <c:v>1071</c:v>
                </c:pt>
              </c:numCache>
            </c:numRef>
          </c:val>
        </c:ser>
        <c:dLbls>
          <c:showLegendKey val="0"/>
          <c:showVal val="0"/>
          <c:showCatName val="0"/>
          <c:showSerName val="0"/>
          <c:showPercent val="0"/>
          <c:showBubbleSize val="0"/>
        </c:dLbls>
        <c:gapWidth val="100"/>
        <c:overlap val="-24"/>
        <c:axId val="-1934203952"/>
        <c:axId val="-1934200144"/>
      </c:barChart>
      <c:catAx>
        <c:axId val="-1934203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country</a:t>
                </a:r>
              </a:p>
            </c:rich>
          </c:tx>
          <c:layout>
            <c:manualLayout>
              <c:xMode val="edge"/>
              <c:yMode val="edge"/>
              <c:x val="0.45635061242344704"/>
              <c:y val="0.8889603382910469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200144"/>
        <c:crosses val="autoZero"/>
        <c:auto val="1"/>
        <c:lblAlgn val="ctr"/>
        <c:lblOffset val="100"/>
        <c:noMultiLvlLbl val="0"/>
      </c:catAx>
      <c:valAx>
        <c:axId val="-19342001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sells price</a:t>
                </a:r>
              </a:p>
            </c:rich>
          </c:tx>
          <c:layout>
            <c:manualLayout>
              <c:xMode val="edge"/>
              <c:yMode val="edge"/>
              <c:x val="2.5000000000000001E-2"/>
              <c:y val="0.2559674832312627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203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 Dashboard in Excel.xlsx]2ST CONDITION!PivotTable1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'2ST CONDITION'!$B$3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'2ST CONDITION'!$A$4:$A$5</c:f>
              <c:strCache>
                <c:ptCount val="1"/>
                <c:pt idx="0">
                  <c:v>Ceiling fan</c:v>
                </c:pt>
              </c:strCache>
            </c:strRef>
          </c:cat>
          <c:val>
            <c:numRef>
              <c:f>'2ST CONDITION'!$B$4:$B$5</c:f>
              <c:numCache>
                <c:formatCode>General</c:formatCode>
                <c:ptCount val="1"/>
                <c:pt idx="0">
                  <c:v>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Analysis Dashboard in Excel.xlsx]6ST CONDITION!PivotTable7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for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'6ST CONDITION'!$B$3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'6ST CONDITION'!$A$4:$A$9</c:f>
              <c:multiLvlStrCache>
                <c:ptCount val="4"/>
                <c:lvl>
                  <c:pt idx="0">
                    <c:v>Chicago</c:v>
                  </c:pt>
                  <c:pt idx="1">
                    <c:v>Kansas City</c:v>
                  </c:pt>
                  <c:pt idx="2">
                    <c:v>Rochester</c:v>
                  </c:pt>
                  <c:pt idx="3">
                    <c:v>San Fransisco</c:v>
                  </c:pt>
                </c:lvl>
                <c:lvl>
                  <c:pt idx="0">
                    <c:v>USA</c:v>
                  </c:pt>
                </c:lvl>
              </c:multiLvlStrCache>
            </c:multiLvlStrRef>
          </c:cat>
          <c:val>
            <c:numRef>
              <c:f>'6ST CONDITION'!$B$4:$B$9</c:f>
              <c:numCache>
                <c:formatCode>General</c:formatCode>
                <c:ptCount val="4"/>
                <c:pt idx="0">
                  <c:v>147</c:v>
                </c:pt>
                <c:pt idx="1">
                  <c:v>288</c:v>
                </c:pt>
                <c:pt idx="2">
                  <c:v>101</c:v>
                </c:pt>
                <c:pt idx="3">
                  <c:v>535</c:v>
                </c:pt>
              </c:numCache>
            </c:numRef>
          </c:val>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76200</xdr:colOff>
      <xdr:row>3</xdr:row>
      <xdr:rowOff>142875</xdr:rowOff>
    </xdr:from>
    <xdr:to>
      <xdr:col>10</xdr:col>
      <xdr:colOff>600075</xdr:colOff>
      <xdr:row>13</xdr:row>
      <xdr:rowOff>171450</xdr:rowOff>
    </xdr:to>
    <xdr:cxnSp macro="">
      <xdr:nvCxnSpPr>
        <xdr:cNvPr id="5" name="Straight Arrow Connector 4"/>
        <xdr:cNvCxnSpPr/>
      </xdr:nvCxnSpPr>
      <xdr:spPr>
        <a:xfrm flipH="1" flipV="1">
          <a:off x="8343900" y="781050"/>
          <a:ext cx="1133475" cy="1990725"/>
        </a:xfrm>
        <a:prstGeom prst="straightConnector1">
          <a:avLst/>
        </a:prstGeom>
        <a:ln>
          <a:solidFill>
            <a:schemeClr val="tx1"/>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476250</xdr:colOff>
      <xdr:row>9</xdr:row>
      <xdr:rowOff>142875</xdr:rowOff>
    </xdr:from>
    <xdr:to>
      <xdr:col>12</xdr:col>
      <xdr:colOff>381000</xdr:colOff>
      <xdr:row>16</xdr:row>
      <xdr:rowOff>171450</xdr:rowOff>
    </xdr:to>
    <xdr:cxnSp macro="">
      <xdr:nvCxnSpPr>
        <xdr:cNvPr id="11" name="Straight Arrow Connector 10"/>
        <xdr:cNvCxnSpPr/>
      </xdr:nvCxnSpPr>
      <xdr:spPr>
        <a:xfrm>
          <a:off x="9963150" y="1981200"/>
          <a:ext cx="514350" cy="13811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161926</xdr:colOff>
      <xdr:row>15</xdr:row>
      <xdr:rowOff>66676</xdr:rowOff>
    </xdr:from>
    <xdr:to>
      <xdr:col>11</xdr:col>
      <xdr:colOff>581025</xdr:colOff>
      <xdr:row>21</xdr:row>
      <xdr:rowOff>104775</xdr:rowOff>
    </xdr:to>
    <xdr:cxnSp macro="">
      <xdr:nvCxnSpPr>
        <xdr:cNvPr id="3" name="Straight Arrow Connector 2"/>
        <xdr:cNvCxnSpPr/>
      </xdr:nvCxnSpPr>
      <xdr:spPr>
        <a:xfrm flipH="1" flipV="1">
          <a:off x="10439401" y="2962276"/>
          <a:ext cx="419099" cy="118109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219075</xdr:colOff>
      <xdr:row>14</xdr:row>
      <xdr:rowOff>19050</xdr:rowOff>
    </xdr:from>
    <xdr:to>
      <xdr:col>8</xdr:col>
      <xdr:colOff>504825</xdr:colOff>
      <xdr:row>21</xdr:row>
      <xdr:rowOff>57150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009900" y="28765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8</xdr:col>
      <xdr:colOff>76200</xdr:colOff>
      <xdr:row>7</xdr:row>
      <xdr:rowOff>47625</xdr:rowOff>
    </xdr:from>
    <xdr:to>
      <xdr:col>8</xdr:col>
      <xdr:colOff>104775</xdr:colOff>
      <xdr:row>13</xdr:row>
      <xdr:rowOff>161925</xdr:rowOff>
    </xdr:to>
    <xdr:cxnSp macro="">
      <xdr:nvCxnSpPr>
        <xdr:cNvPr id="6" name="Straight Arrow Connector 5"/>
        <xdr:cNvCxnSpPr/>
      </xdr:nvCxnSpPr>
      <xdr:spPr>
        <a:xfrm>
          <a:off x="5915025" y="1495425"/>
          <a:ext cx="28575" cy="12668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9</xdr:col>
      <xdr:colOff>95250</xdr:colOff>
      <xdr:row>7</xdr:row>
      <xdr:rowOff>104775</xdr:rowOff>
    </xdr:from>
    <xdr:to>
      <xdr:col>12</xdr:col>
      <xdr:colOff>95250</xdr:colOff>
      <xdr:row>20</xdr:row>
      <xdr:rowOff>142875</xdr:rowOff>
    </xdr:to>
    <mc:AlternateContent xmlns:mc="http://schemas.openxmlformats.org/markup-compatibility/2006" xmlns:a14="http://schemas.microsoft.com/office/drawing/2010/main">
      <mc:Choice Requires="a14">
        <xdr:graphicFrame macro="">
          <xdr:nvGraphicFramePr>
            <xdr:cNvPr id="11"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43675" y="1619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314328</xdr:colOff>
      <xdr:row>3</xdr:row>
      <xdr:rowOff>76200</xdr:rowOff>
    </xdr:from>
    <xdr:to>
      <xdr:col>10</xdr:col>
      <xdr:colOff>428625</xdr:colOff>
      <xdr:row>8</xdr:row>
      <xdr:rowOff>133350</xdr:rowOff>
    </xdr:to>
    <xdr:cxnSp macro="">
      <xdr:nvCxnSpPr>
        <xdr:cNvPr id="16" name="Straight Arrow Connector 15"/>
        <xdr:cNvCxnSpPr/>
      </xdr:nvCxnSpPr>
      <xdr:spPr>
        <a:xfrm flipH="1">
          <a:off x="7372353" y="762000"/>
          <a:ext cx="114297" cy="10763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61912</xdr:colOff>
      <xdr:row>21</xdr:row>
      <xdr:rowOff>33337</xdr:rowOff>
    </xdr:from>
    <xdr:to>
      <xdr:col>10</xdr:col>
      <xdr:colOff>366712</xdr:colOff>
      <xdr:row>35</xdr:row>
      <xdr:rowOff>109537</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90487</xdr:colOff>
      <xdr:row>2</xdr:row>
      <xdr:rowOff>52387</xdr:rowOff>
    </xdr:from>
    <xdr:to>
      <xdr:col>9</xdr:col>
      <xdr:colOff>395287</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28575</xdr:rowOff>
    </xdr:from>
    <xdr:to>
      <xdr:col>1</xdr:col>
      <xdr:colOff>1123950</xdr:colOff>
      <xdr:row>29</xdr:row>
      <xdr:rowOff>57150</xdr:rowOff>
    </xdr:to>
    <mc:AlternateContent xmlns:mc="http://schemas.openxmlformats.org/markup-compatibility/2006" xmlns:a14="http://schemas.microsoft.com/office/drawing/2010/main">
      <mc:Choice Requires="a14">
        <xdr:graphicFrame macro="">
          <xdr:nvGraphicFramePr>
            <xdr:cNvPr id="3"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3124200"/>
              <a:ext cx="18764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523876</xdr:colOff>
      <xdr:row>22</xdr:row>
      <xdr:rowOff>1</xdr:rowOff>
    </xdr:from>
    <xdr:to>
      <xdr:col>4</xdr:col>
      <xdr:colOff>257175</xdr:colOff>
      <xdr:row>26</xdr:row>
      <xdr:rowOff>28575</xdr:rowOff>
    </xdr:to>
    <xdr:cxnSp macro="">
      <xdr:nvCxnSpPr>
        <xdr:cNvPr id="5" name="Straight Arrow Connector 4"/>
        <xdr:cNvCxnSpPr/>
      </xdr:nvCxnSpPr>
      <xdr:spPr>
        <a:xfrm flipH="1" flipV="1">
          <a:off x="1638301" y="4238626"/>
          <a:ext cx="2266949" cy="79057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152400</xdr:colOff>
      <xdr:row>16</xdr:row>
      <xdr:rowOff>0</xdr:rowOff>
    </xdr:from>
    <xdr:to>
      <xdr:col>2</xdr:col>
      <xdr:colOff>514350</xdr:colOff>
      <xdr:row>22</xdr:row>
      <xdr:rowOff>38100</xdr:rowOff>
    </xdr:to>
    <xdr:cxnSp macro="">
      <xdr:nvCxnSpPr>
        <xdr:cNvPr id="4" name="Straight Arrow Connector 3"/>
        <xdr:cNvCxnSpPr/>
      </xdr:nvCxnSpPr>
      <xdr:spPr>
        <a:xfrm flipH="1" flipV="1">
          <a:off x="1466850" y="3114675"/>
          <a:ext cx="1447800" cy="11906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0</xdr:colOff>
      <xdr:row>10</xdr:row>
      <xdr:rowOff>9525</xdr:rowOff>
    </xdr:from>
    <xdr:to>
      <xdr:col>1</xdr:col>
      <xdr:colOff>514350</xdr:colOff>
      <xdr:row>22</xdr:row>
      <xdr:rowOff>161925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1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319087</xdr:colOff>
      <xdr:row>4</xdr:row>
      <xdr:rowOff>100012</xdr:rowOff>
    </xdr:from>
    <xdr:to>
      <xdr:col>7</xdr:col>
      <xdr:colOff>814387</xdr:colOff>
      <xdr:row>18</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323850</xdr:colOff>
      <xdr:row>18</xdr:row>
      <xdr:rowOff>161925</xdr:rowOff>
    </xdr:from>
    <xdr:to>
      <xdr:col>1</xdr:col>
      <xdr:colOff>1133476</xdr:colOff>
      <xdr:row>23</xdr:row>
      <xdr:rowOff>161926</xdr:rowOff>
    </xdr:to>
    <xdr:cxnSp macro="">
      <xdr:nvCxnSpPr>
        <xdr:cNvPr id="4" name="Straight Arrow Connector 3"/>
        <xdr:cNvCxnSpPr/>
      </xdr:nvCxnSpPr>
      <xdr:spPr>
        <a:xfrm flipH="1" flipV="1">
          <a:off x="1409700" y="3590925"/>
          <a:ext cx="809626"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114300</xdr:colOff>
      <xdr:row>3</xdr:row>
      <xdr:rowOff>133350</xdr:rowOff>
    </xdr:from>
    <xdr:to>
      <xdr:col>6</xdr:col>
      <xdr:colOff>304800</xdr:colOff>
      <xdr:row>16</xdr:row>
      <xdr:rowOff>133350</xdr:rowOff>
    </xdr:to>
    <mc:AlternateContent xmlns:mc="http://schemas.openxmlformats.org/markup-compatibility/2006" xmlns:a14="http://schemas.microsoft.com/office/drawing/2010/main">
      <mc:Choice Requires="a14">
        <xdr:graphicFrame macro="">
          <xdr:nvGraphicFramePr>
            <xdr:cNvPr id="2"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248025" y="752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71437</xdr:colOff>
      <xdr:row>10</xdr:row>
      <xdr:rowOff>52387</xdr:rowOff>
    </xdr:from>
    <xdr:to>
      <xdr:col>9</xdr:col>
      <xdr:colOff>376237</xdr:colOff>
      <xdr:row>24</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238125</xdr:colOff>
      <xdr:row>4</xdr:row>
      <xdr:rowOff>133350</xdr:rowOff>
    </xdr:from>
    <xdr:to>
      <xdr:col>13</xdr:col>
      <xdr:colOff>238125</xdr:colOff>
      <xdr:row>17</xdr:row>
      <xdr:rowOff>152400</xdr:rowOff>
    </xdr:to>
    <mc:AlternateContent xmlns:mc="http://schemas.openxmlformats.org/markup-compatibility/2006" xmlns:a14="http://schemas.microsoft.com/office/drawing/2010/main">
      <mc:Choice Requires="a14">
        <xdr:graphicFrame macro="">
          <xdr:nvGraphicFramePr>
            <xdr:cNvPr id="4"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7439025" y="9810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301699</xdr:colOff>
      <xdr:row>16</xdr:row>
      <xdr:rowOff>45188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15</xdr:col>
      <xdr:colOff>304800</xdr:colOff>
      <xdr:row>16</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304800</xdr:colOff>
      <xdr:row>31</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57150</xdr:colOff>
      <xdr:row>17</xdr:row>
      <xdr:rowOff>19050</xdr:rowOff>
    </xdr:from>
    <xdr:to>
      <xdr:col>11</xdr:col>
      <xdr:colOff>57150</xdr:colOff>
      <xdr:row>30</xdr:row>
      <xdr:rowOff>66675</xdr:rowOff>
    </xdr:to>
    <mc:AlternateContent xmlns:mc="http://schemas.openxmlformats.org/markup-compatibility/2006" xmlns:a14="http://schemas.microsoft.com/office/drawing/2010/main">
      <mc:Choice Requires="a14">
        <xdr:graphicFrame macro="">
          <xdr:nvGraphicFramePr>
            <xdr:cNvPr id="11" name="Store "/>
            <xdr:cNvGraphicFramePr/>
          </xdr:nvGraphicFramePr>
          <xdr:xfrm>
            <a:off x="0" y="0"/>
            <a:ext cx="0" cy="0"/>
          </xdr:xfrm>
          <a:graphic>
            <a:graphicData uri="http://schemas.microsoft.com/office/drawing/2010/slicer">
              <sle:slicer xmlns:sle="http://schemas.microsoft.com/office/drawing/2010/slicer" name="Store "/>
            </a:graphicData>
          </a:graphic>
        </xdr:graphicFrame>
      </mc:Choice>
      <mc:Fallback xmlns="">
        <xdr:sp macro="" textlink="">
          <xdr:nvSpPr>
            <xdr:cNvPr id="0" name=""/>
            <xdr:cNvSpPr>
              <a:spLocks noTextEdit="1"/>
            </xdr:cNvSpPr>
          </xdr:nvSpPr>
          <xdr:spPr>
            <a:xfrm>
              <a:off x="4869782" y="3260892"/>
              <a:ext cx="1804736" cy="24372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147056</xdr:colOff>
      <xdr:row>17</xdr:row>
      <xdr:rowOff>0</xdr:rowOff>
    </xdr:from>
    <xdr:to>
      <xdr:col>15</xdr:col>
      <xdr:colOff>147056</xdr:colOff>
      <xdr:row>30</xdr:row>
      <xdr:rowOff>47625</xdr:rowOff>
    </xdr:to>
    <mc:AlternateContent xmlns:mc="http://schemas.openxmlformats.org/markup-compatibility/2006" xmlns:a14="http://schemas.microsoft.com/office/drawing/2010/main">
      <mc:Choice Requires="a14">
        <xdr:graphicFrame macro="">
          <xdr:nvGraphicFramePr>
            <xdr:cNvPr id="12" name="Country 3"/>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7395349" y="3264055"/>
              <a:ext cx="1812073" cy="2463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p1" refreshedDate="45252.79000277778" createdVersion="5" refreshedVersion="5" minRefreshableVersion="3" recordCount="510">
  <cacheSource type="worksheet">
    <worksheetSource ref="B3:I513" sheet="DATA CREALING "/>
  </cacheSource>
  <cacheFields count="8">
    <cacheField name="Country" numFmtId="0">
      <sharedItems/>
    </cacheField>
    <cacheField name="Region" numFmtId="0">
      <sharedItems count="4">
        <s v="APAC"/>
        <s v="EMEA"/>
        <s v="Latin America"/>
        <s v="NORT AMERICA"/>
      </sharedItems>
    </cacheField>
    <cacheField name="Date" numFmtId="14">
      <sharedItems containsSemiMixedTypes="0" containsNonDate="0" containsDate="1" containsString="0" minDate="2014-01-03T00:00:00" maxDate="2018-12-23T00:00:00"/>
    </cacheField>
    <cacheField name="Item" numFmtId="0">
      <sharedItems count="12">
        <s v="Iron"/>
        <s v="Ceiling fan"/>
        <s v="Blender"/>
        <s v="Dishwasher"/>
        <s v="Washing Machine"/>
        <s v="Coffee grinder"/>
        <s v="Microwave"/>
        <s v="Vacuum Cleaner"/>
        <s v="Refrigerator"/>
        <s v="Air conditioner"/>
        <s v="Oven"/>
        <s v="Toast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20" maxValue="990"/>
    </cacheField>
    <cacheField name="Discount %" numFmtId="2">
      <sharedItems containsSemiMixedTypes="0" containsString="0" containsNumber="1" minValue="-4.2846320346319207" maxValue="5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p1" refreshedDate="45252.790003009257" createdVersion="5" refreshedVersion="5" minRefreshableVersion="3" recordCount="510">
  <cacheSource type="worksheet">
    <worksheetSource ref="A3:I513" sheet="DATA CREALING "/>
  </cacheSource>
  <cacheFields count="9">
    <cacheField name="Store " numFmtId="0">
      <sharedItems count="50">
        <s v="Ho Chi Minh City"/>
        <s v="Bangkok"/>
        <s v="Seoul"/>
        <s v="Kuala Lumpur"/>
        <s v="Osaka"/>
        <s v="Tokyo"/>
        <s v="Bangalore"/>
        <s v="Delhi"/>
        <s v="Guangzhou"/>
        <s v="Shanghai"/>
        <s v="Shenzhen"/>
        <s v="Sydney"/>
        <s v="Birmingham"/>
        <s v="London"/>
        <s v="Dubai"/>
        <s v="Istanbul"/>
        <s v="Madria"/>
        <s v="Capetown"/>
        <s v="Riyadh"/>
        <s v="Moscow"/>
        <s v="Bucharest"/>
        <s v="Warsaw"/>
        <s v="Amsterdam"/>
        <s v="Rome"/>
        <s v="Jerusalem"/>
        <s v="Tel Aviv"/>
        <s v="Dublin"/>
        <s v="Athens"/>
        <s v="Berlin"/>
        <s v="Paris"/>
        <s v="Cairo"/>
        <s v="Prague"/>
        <s v="Vienna"/>
        <s v="Lima"/>
        <s v="Mexico City"/>
        <s v="Tijuana"/>
        <s v="Bogota"/>
        <s v="Santiago"/>
        <s v="Sao Paolo"/>
        <s v="Buenos Aires"/>
        <s v="Chicago"/>
        <s v="Houston"/>
        <s v="Kansas City"/>
        <s v="Los Angeles"/>
        <s v="New York"/>
        <s v="Rochester"/>
        <s v="San Fransisco"/>
        <s v="Seattle"/>
        <s v="Toronto"/>
        <s v="Vancouver"/>
      </sharedItems>
    </cacheField>
    <cacheField name="Country" numFmtId="0">
      <sharedItems count="35">
        <s v="Vietnam"/>
        <s v="Thailand"/>
        <s v="South Korea"/>
        <s v="Malaysia"/>
        <s v="Japan"/>
        <s v="India"/>
        <s v="China"/>
        <s v="Australia"/>
        <s v="UK"/>
        <s v="UAE"/>
        <s v="Turkey"/>
        <s v="Spain"/>
        <s v="South Africa"/>
        <s v="Saudi Arabia"/>
        <s v="Russia"/>
        <s v="Romania"/>
        <s v="Poland"/>
        <s v="Netherlands"/>
        <s v="Italy"/>
        <s v="Israel"/>
        <s v="Ireland"/>
        <s v="Greece"/>
        <s v="Germany"/>
        <s v="France"/>
        <s v="Egypt"/>
        <s v="Czech Republic"/>
        <s v="Austria"/>
        <s v="Peru"/>
        <s v="Mexico"/>
        <s v="Columbia"/>
        <s v="Chile"/>
        <s v="Brazil"/>
        <s v="Argentina"/>
        <s v="USA"/>
        <s v="Canada"/>
      </sharedItems>
    </cacheField>
    <cacheField name="Region" numFmtId="0">
      <sharedItems count="4">
        <s v="APAC"/>
        <s v="EMEA"/>
        <s v="Latin America"/>
        <s v="NORT AMERICA"/>
      </sharedItems>
    </cacheField>
    <cacheField name="Date" numFmtId="14">
      <sharedItems containsSemiMixedTypes="0" containsNonDate="0" containsDate="1" containsString="0" minDate="2014-01-03T00:00:00" maxDate="2018-12-23T00:00:00" count="446">
        <d v="2018-03-25T00:00:00"/>
        <d v="2017-04-15T00:00:00"/>
        <d v="2017-04-12T00:00:00"/>
        <d v="2017-04-05T00:00:00"/>
        <d v="2017-03-11T00:00:00"/>
        <d v="2016-03-04T00:00:00"/>
        <d v="2016-01-10T00:00:00"/>
        <d v="2015-08-28T00:00:00"/>
        <d v="2015-05-24T00:00:00"/>
        <d v="2015-03-04T00:00:00"/>
        <d v="2014-12-08T00:00:00"/>
        <d v="2014-09-07T00:00:00"/>
        <d v="2014-01-27T00:00:00"/>
        <d v="2018-10-24T00:00:00"/>
        <d v="2018-10-08T00:00:00"/>
        <d v="2017-07-15T00:00:00"/>
        <d v="2017-07-08T00:00:00"/>
        <d v="2016-04-30T00:00:00"/>
        <d v="2016-03-17T00:00:00"/>
        <d v="2015-10-13T00:00:00"/>
        <d v="2015-05-20T00:00:00"/>
        <d v="2015-03-11T00:00:00"/>
        <d v="2014-12-31T00:00:00"/>
        <d v="2014-08-21T00:00:00"/>
        <d v="2014-08-18T00:00:00"/>
        <d v="2018-09-26T00:00:00"/>
        <d v="2018-04-21T00:00:00"/>
        <d v="2017-12-09T00:00:00"/>
        <d v="2017-02-07T00:00:00"/>
        <d v="2017-01-05T00:00:00"/>
        <d v="2016-11-04T00:00:00"/>
        <d v="2016-10-08T00:00:00"/>
        <d v="2016-03-16T00:00:00"/>
        <d v="2015-12-10T00:00:00"/>
        <d v="2014-08-04T00:00:00"/>
        <d v="2014-03-23T00:00:00"/>
        <d v="2018-12-16T00:00:00"/>
        <d v="2018-11-06T00:00:00"/>
        <d v="2018-06-17T00:00:00"/>
        <d v="2017-06-03T00:00:00"/>
        <d v="2016-07-13T00:00:00"/>
        <d v="2016-04-22T00:00:00"/>
        <d v="2016-03-15T00:00:00"/>
        <d v="2014-07-23T00:00:00"/>
        <d v="2018-08-19T00:00:00"/>
        <d v="2018-04-17T00:00:00"/>
        <d v="2018-04-08T00:00:00"/>
        <d v="2018-03-26T00:00:00"/>
        <d v="2016-10-23T00:00:00"/>
        <d v="2016-07-23T00:00:00"/>
        <d v="2015-09-04T00:00:00"/>
        <d v="2015-02-04T00:00:00"/>
        <d v="2014-11-27T00:00:00"/>
        <d v="2014-07-07T00:00:00"/>
        <d v="2014-02-27T00:00:00"/>
        <d v="2018-11-08T00:00:00"/>
        <d v="2018-09-29T00:00:00"/>
        <d v="2018-08-26T00:00:00"/>
        <d v="2017-02-28T00:00:00"/>
        <d v="2016-11-02T00:00:00"/>
        <d v="2016-10-28T00:00:00"/>
        <d v="2016-08-15T00:00:00"/>
        <d v="2016-08-04T00:00:00"/>
        <d v="2016-01-27T00:00:00"/>
        <d v="2015-11-05T00:00:00"/>
        <d v="2015-10-01T00:00:00"/>
        <d v="2014-10-19T00:00:00"/>
        <d v="2014-02-15T00:00:00"/>
        <d v="2018-11-13T00:00:00"/>
        <d v="2018-10-23T00:00:00"/>
        <d v="2017-12-27T00:00:00"/>
        <d v="2017-07-22T00:00:00"/>
        <d v="2016-08-31T00:00:00"/>
        <d v="2015-03-02T00:00:00"/>
        <d v="2015-02-21T00:00:00"/>
        <d v="2014-07-15T00:00:00"/>
        <d v="2018-11-23T00:00:00"/>
        <d v="2018-08-07T00:00:00"/>
        <d v="2018-01-29T00:00:00"/>
        <d v="2016-12-17T00:00:00"/>
        <d v="2016-04-05T00:00:00"/>
        <d v="2015-12-09T00:00:00"/>
        <d v="2015-11-16T00:00:00"/>
        <d v="2015-10-11T00:00:00"/>
        <d v="2014-08-09T00:00:00"/>
        <d v="2014-07-06T00:00:00"/>
        <d v="2014-05-30T00:00:00"/>
        <d v="2016-09-24T00:00:00"/>
        <d v="2016-06-06T00:00:00"/>
        <d v="2016-03-01T00:00:00"/>
        <d v="2015-12-23T00:00:00"/>
        <d v="2015-11-24T00:00:00"/>
        <d v="2015-10-28T00:00:00"/>
        <d v="2015-05-28T00:00:00"/>
        <d v="2014-05-09T00:00:00"/>
        <d v="2018-12-07T00:00:00"/>
        <d v="2018-04-10T00:00:00"/>
        <d v="2018-03-16T00:00:00"/>
        <d v="2018-02-03T00:00:00"/>
        <d v="2017-10-06T00:00:00"/>
        <d v="2016-09-15T00:00:00"/>
        <d v="2015-07-22T00:00:00"/>
        <d v="2015-01-23T00:00:00"/>
        <d v="2014-07-10T00:00:00"/>
        <d v="2014-05-15T00:00:00"/>
        <d v="2014-02-19T00:00:00"/>
        <d v="2014-02-05T00:00:00"/>
        <d v="2018-08-09T00:00:00"/>
        <d v="2017-07-27T00:00:00"/>
        <d v="2016-11-01T00:00:00"/>
        <d v="2016-04-25T00:00:00"/>
        <d v="2016-01-16T00:00:00"/>
        <d v="2015-12-02T00:00:00"/>
        <d v="2015-10-25T00:00:00"/>
        <d v="2015-02-24T00:00:00"/>
        <d v="2014-03-16T00:00:00"/>
        <d v="2014-02-03T00:00:00"/>
        <d v="2014-01-03T00:00:00"/>
        <d v="2018-12-11T00:00:00"/>
        <d v="2016-10-30T00:00:00"/>
        <d v="2016-10-13T00:00:00"/>
        <d v="2016-07-20T00:00:00"/>
        <d v="2015-11-10T00:00:00"/>
        <d v="2015-03-03T00:00:00"/>
        <d v="2015-02-09T00:00:00"/>
        <d v="2018-11-03T00:00:00"/>
        <d v="2018-01-20T00:00:00"/>
        <d v="2017-10-07T00:00:00"/>
        <d v="2017-04-26T00:00:00"/>
        <d v="2017-02-12T00:00:00"/>
        <d v="2016-07-17T00:00:00"/>
        <d v="2016-06-10T00:00:00"/>
        <d v="2016-03-22T00:00:00"/>
        <d v="2015-04-19T00:00:00"/>
        <d v="2015-01-26T00:00:00"/>
        <d v="2014-04-16T00:00:00"/>
        <d v="2018-12-13T00:00:00"/>
        <d v="2018-12-06T00:00:00"/>
        <d v="2017-12-30T00:00:00"/>
        <d v="2017-11-26T00:00:00"/>
        <d v="2017-03-27T00:00:00"/>
        <d v="2015-11-12T00:00:00"/>
        <d v="2014-02-26T00:00:00"/>
        <d v="2014-02-14T00:00:00"/>
        <d v="2018-08-01T00:00:00"/>
        <d v="2018-02-09T00:00:00"/>
        <d v="2017-12-06T00:00:00"/>
        <d v="2016-05-19T00:00:00"/>
        <d v="2015-10-23T00:00:00"/>
        <d v="2015-06-22T00:00:00"/>
        <d v="2015-02-12T00:00:00"/>
        <d v="2015-01-18T00:00:00"/>
        <d v="2014-11-29T00:00:00"/>
        <d v="2014-04-21T00:00:00"/>
        <d v="2014-03-01T00:00:00"/>
        <d v="2018-12-10T00:00:00"/>
        <d v="2018-08-14T00:00:00"/>
        <d v="2018-05-10T00:00:00"/>
        <d v="2017-11-02T00:00:00"/>
        <d v="2017-02-06T00:00:00"/>
        <d v="2016-10-25T00:00:00"/>
        <d v="2015-09-30T00:00:00"/>
        <d v="2015-08-23T00:00:00"/>
        <d v="2015-06-25T00:00:00"/>
        <d v="2014-12-16T00:00:00"/>
        <d v="2014-11-08T00:00:00"/>
        <d v="2014-02-12T00:00:00"/>
        <d v="2018-08-13T00:00:00"/>
        <d v="2018-07-29T00:00:00"/>
        <d v="2018-05-20T00:00:00"/>
        <d v="2018-03-14T00:00:00"/>
        <d v="2017-06-30T00:00:00"/>
        <d v="2017-01-20T00:00:00"/>
        <d v="2016-07-06T00:00:00"/>
        <d v="2016-05-12T00:00:00"/>
        <d v="2016-03-06T00:00:00"/>
        <d v="2015-07-26T00:00:00"/>
        <d v="2014-04-17T00:00:00"/>
        <d v="2018-10-25T00:00:00"/>
        <d v="2018-05-04T00:00:00"/>
        <d v="2017-04-06T00:00:00"/>
        <d v="2016-08-29T00:00:00"/>
        <d v="2015-04-17T00:00:00"/>
        <d v="2014-08-27T00:00:00"/>
        <d v="2018-11-30T00:00:00"/>
        <d v="2018-06-28T00:00:00"/>
        <d v="2018-03-31T00:00:00"/>
        <d v="2017-07-10T00:00:00"/>
        <d v="2017-04-10T00:00:00"/>
        <d v="2017-01-19T00:00:00"/>
        <d v="2016-09-09T00:00:00"/>
        <d v="2015-11-08T00:00:00"/>
        <d v="2014-02-22T00:00:00"/>
        <d v="2018-06-10T00:00:00"/>
        <d v="2018-04-27T00:00:00"/>
        <d v="2017-12-11T00:00:00"/>
        <d v="2017-05-08T00:00:00"/>
        <d v="2014-11-20T00:00:00"/>
        <d v="2014-09-16T00:00:00"/>
        <d v="2018-10-31T00:00:00"/>
        <d v="2018-07-07T00:00:00"/>
        <d v="2018-06-08T00:00:00"/>
        <d v="2016-12-12T00:00:00"/>
        <d v="2016-11-10T00:00:00"/>
        <d v="2016-10-12T00:00:00"/>
        <d v="2015-11-25T00:00:00"/>
        <d v="2015-07-14T00:00:00"/>
        <d v="2014-10-21T00:00:00"/>
        <d v="2014-08-13T00:00:00"/>
        <d v="2014-07-21T00:00:00"/>
        <d v="2018-07-22T00:00:00"/>
        <d v="2018-05-30T00:00:00"/>
        <d v="2017-07-24T00:00:00"/>
        <d v="2015-06-03T00:00:00"/>
        <d v="2014-10-16T00:00:00"/>
        <d v="2014-02-01T00:00:00"/>
        <d v="2017-11-04T00:00:00"/>
        <d v="2017-02-01T00:00:00"/>
        <d v="2016-12-10T00:00:00"/>
        <d v="2016-03-19T00:00:00"/>
        <d v="2016-01-20T00:00:00"/>
        <d v="2015-12-27T00:00:00"/>
        <d v="2015-02-11T00:00:00"/>
        <d v="2018-08-15T00:00:00"/>
        <d v="2018-06-24T00:00:00"/>
        <d v="2017-04-20T00:00:00"/>
        <d v="2017-04-04T00:00:00"/>
        <d v="2017-01-30T00:00:00"/>
        <d v="2015-04-06T00:00:00"/>
        <d v="2014-06-09T00:00:00"/>
        <d v="2018-06-03T00:00:00"/>
        <d v="2018-02-20T00:00:00"/>
        <d v="2017-05-20T00:00:00"/>
        <d v="2016-11-28T00:00:00"/>
        <d v="2016-11-23T00:00:00"/>
        <d v="2016-04-13T00:00:00"/>
        <d v="2014-07-20T00:00:00"/>
        <d v="2018-11-22T00:00:00"/>
        <d v="2018-08-31T00:00:00"/>
        <d v="2017-12-12T00:00:00"/>
        <d v="2017-07-23T00:00:00"/>
        <d v="2016-09-13T00:00:00"/>
        <d v="2015-11-03T00:00:00"/>
        <d v="2015-05-10T00:00:00"/>
        <d v="2015-02-15T00:00:00"/>
        <d v="2014-06-12T00:00:00"/>
        <d v="2018-08-17T00:00:00"/>
        <d v="2018-01-16T00:00:00"/>
        <d v="2017-10-23T00:00:00"/>
        <d v="2017-04-29T00:00:00"/>
        <d v="2016-04-26T00:00:00"/>
        <d v="2015-08-03T00:00:00"/>
        <d v="2015-03-06T00:00:00"/>
        <d v="2018-04-28T00:00:00"/>
        <d v="2017-11-07T00:00:00"/>
        <d v="2016-11-16T00:00:00"/>
        <d v="2016-11-13T00:00:00"/>
        <d v="2016-06-28T00:00:00"/>
        <d v="2015-05-12T00:00:00"/>
        <d v="2014-08-11T00:00:00"/>
        <d v="2014-06-14T00:00:00"/>
        <d v="2014-04-05T00:00:00"/>
        <d v="2014-02-28T00:00:00"/>
        <d v="2018-09-04T00:00:00"/>
        <d v="2018-07-01T00:00:00"/>
        <d v="2018-05-26T00:00:00"/>
        <d v="2018-02-06T00:00:00"/>
        <d v="2017-12-14T00:00:00"/>
        <d v="2017-11-17T00:00:00"/>
        <d v="2017-11-08T00:00:00"/>
        <d v="2017-09-23T00:00:00"/>
        <d v="2015-07-03T00:00:00"/>
        <d v="2018-12-22T00:00:00"/>
        <d v="2018-06-18T00:00:00"/>
        <d v="2018-04-16T00:00:00"/>
        <d v="2018-02-01T00:00:00"/>
        <d v="2017-08-24T00:00:00"/>
        <d v="2017-06-16T00:00:00"/>
        <d v="2015-11-30T00:00:00"/>
        <d v="2015-10-05T00:00:00"/>
        <d v="2014-11-07T00:00:00"/>
        <d v="2014-04-22T00:00:00"/>
        <d v="2014-04-06T00:00:00"/>
        <d v="2017-10-16T00:00:00"/>
        <d v="2016-02-11T00:00:00"/>
        <d v="2015-06-14T00:00:00"/>
        <d v="2015-05-09T00:00:00"/>
        <d v="2015-05-05T00:00:00"/>
        <d v="2018-09-28T00:00:00"/>
        <d v="2018-02-19T00:00:00"/>
        <d v="2017-11-27T00:00:00"/>
        <d v="2017-10-24T00:00:00"/>
        <d v="2017-09-28T00:00:00"/>
        <d v="2017-04-23T00:00:00"/>
        <d v="2015-08-11T00:00:00"/>
        <d v="2015-06-24T00:00:00"/>
        <d v="2015-06-16T00:00:00"/>
        <d v="2014-09-10T00:00:00"/>
        <d v="2018-12-15T00:00:00"/>
        <d v="2018-09-01T00:00:00"/>
        <d v="2018-01-28T00:00:00"/>
        <d v="2018-01-17T00:00:00"/>
        <d v="2017-12-16T00:00:00"/>
        <d v="2017-12-04T00:00:00"/>
        <d v="2017-11-14T00:00:00"/>
        <d v="2017-07-28T00:00:00"/>
        <d v="2017-04-30T00:00:00"/>
        <d v="2016-03-27T00:00:00"/>
        <d v="2014-05-31T00:00:00"/>
        <d v="2014-01-28T00:00:00"/>
        <d v="2018-09-05T00:00:00"/>
        <d v="2018-07-26T00:00:00"/>
        <d v="2018-07-24T00:00:00"/>
        <d v="2018-04-11T00:00:00"/>
        <d v="2017-08-18T00:00:00"/>
        <d v="2016-01-28T00:00:00"/>
        <d v="2015-10-02T00:00:00"/>
        <d v="2014-09-03T00:00:00"/>
        <d v="2014-06-23T00:00:00"/>
        <d v="2018-04-19T00:00:00"/>
        <d v="2018-04-04T00:00:00"/>
        <d v="2017-06-17T00:00:00"/>
        <d v="2017-05-14T00:00:00"/>
        <d v="2017-03-25T00:00:00"/>
        <d v="2015-05-11T00:00:00"/>
        <d v="2015-05-02T00:00:00"/>
        <d v="2015-03-05T00:00:00"/>
        <d v="2015-01-02T00:00:00"/>
        <d v="2014-05-19T00:00:00"/>
        <d v="2014-03-29T00:00:00"/>
        <d v="2018-12-09T00:00:00"/>
        <d v="2018-05-13T00:00:00"/>
        <d v="2017-09-03T00:00:00"/>
        <d v="2017-03-05T00:00:00"/>
        <d v="2016-05-05T00:00:00"/>
        <d v="2015-09-03T00:00:00"/>
        <d v="2015-02-28T00:00:00"/>
        <d v="2014-09-14T00:00:00"/>
        <d v="2014-07-16T00:00:00"/>
        <d v="2018-06-13T00:00:00"/>
        <d v="2018-04-01T00:00:00"/>
        <d v="2017-12-25T00:00:00"/>
        <d v="2017-10-14T00:00:00"/>
        <d v="2017-06-21T00:00:00"/>
        <d v="2015-08-24T00:00:00"/>
        <d v="2015-08-04T00:00:00"/>
        <d v="2014-11-21T00:00:00"/>
        <d v="2014-05-10T00:00:00"/>
        <d v="2017-11-25T00:00:00"/>
        <d v="2017-11-22T00:00:00"/>
        <d v="2015-11-28T00:00:00"/>
        <d v="2015-07-09T00:00:00"/>
        <d v="2015-06-26T00:00:00"/>
        <d v="2017-03-04T00:00:00"/>
        <d v="2016-07-31T00:00:00"/>
        <d v="2016-01-09T00:00:00"/>
        <d v="2015-10-17T00:00:00"/>
        <d v="2015-02-01T00:00:00"/>
        <d v="2018-10-18T00:00:00"/>
        <d v="2018-10-01T00:00:00"/>
        <d v="2017-01-16T00:00:00"/>
        <d v="2016-12-11T00:00:00"/>
        <d v="2016-08-19T00:00:00"/>
        <d v="2016-04-27T00:00:00"/>
        <d v="2016-02-06T00:00:00"/>
        <d v="2015-07-08T00:00:00"/>
        <d v="2014-12-20T00:00:00"/>
        <d v="2018-01-11T00:00:00"/>
        <d v="2017-09-27T00:00:00"/>
        <d v="2016-10-19T00:00:00"/>
        <d v="2016-10-04T00:00:00"/>
        <d v="2016-06-05T00:00:00"/>
        <d v="2016-02-22T00:00:00"/>
        <d v="2015-11-13T00:00:00"/>
        <d v="2015-06-20T00:00:00"/>
        <d v="2015-01-27T00:00:00"/>
        <d v="2014-10-29T00:00:00"/>
        <d v="2017-05-24T00:00:00"/>
        <d v="2016-10-24T00:00:00"/>
        <d v="2015-05-08T00:00:00"/>
        <d v="2015-03-12T00:00:00"/>
        <d v="2014-07-19T00:00:00"/>
        <d v="2014-06-10T00:00:00"/>
        <d v="2018-05-07T00:00:00"/>
        <d v="2017-02-17T00:00:00"/>
        <d v="2016-12-03T00:00:00"/>
        <d v="2016-01-25T00:00:00"/>
        <d v="2014-06-11T00:00:00"/>
        <d v="2014-04-08T00:00:00"/>
        <d v="2018-11-20T00:00:00"/>
        <d v="2018-02-13T00:00:00"/>
        <d v="2017-10-27T00:00:00"/>
        <d v="2017-09-15T00:00:00"/>
        <d v="2017-05-31T00:00:00"/>
        <d v="2017-02-19T00:00:00"/>
        <d v="2016-09-23T00:00:00"/>
        <d v="2014-09-21T00:00:00"/>
        <d v="2014-08-02T00:00:00"/>
        <d v="2014-02-16T00:00:00"/>
        <d v="2018-12-19T00:00:00"/>
        <d v="2018-10-15T00:00:00"/>
        <d v="2017-07-20T00:00:00"/>
        <d v="2017-04-27T00:00:00"/>
        <d v="2016-07-29T00:00:00"/>
        <d v="2014-11-14T00:00:00"/>
        <d v="2014-09-22T00:00:00"/>
        <d v="2014-05-16T00:00:00"/>
        <d v="2014-01-05T00:00:00"/>
        <d v="2017-11-09T00:00:00"/>
        <d v="2014-06-29T00:00:00"/>
        <d v="2014-01-08T00:00:00"/>
        <d v="2018-08-30T00:00:00"/>
        <d v="2018-07-10T00:00:00"/>
        <d v="2018-01-05T00:00:00"/>
        <d v="2017-04-19T00:00:00"/>
        <d v="2016-04-29T00:00:00"/>
        <d v="2016-04-28T00:00:00"/>
        <d v="2016-04-16T00:00:00"/>
        <d v="2015-11-21T00:00:00"/>
        <d v="2015-07-01T00:00:00"/>
        <d v="2014-09-23T00:00:00"/>
        <d v="2017-09-21T00:00:00"/>
        <d v="2017-05-05T00:00:00"/>
        <d v="2016-09-20T00:00:00"/>
        <d v="2016-02-14T00:00:00"/>
        <d v="2014-08-17T00:00:00"/>
        <d v="2014-08-15T00:00:00"/>
        <d v="2014-07-25T00:00:00"/>
        <d v="2014-04-29T00:00:00"/>
        <d v="2018-10-03T00:00:00"/>
        <d v="2018-09-16T00:00:00"/>
        <d v="2017-09-06T00:00:00"/>
        <d v="2016-12-15T00:00:00"/>
        <d v="2015-04-23T00:00:00"/>
        <d v="2014-11-03T00:00:00"/>
        <d v="2014-02-02T00:00:00"/>
        <d v="2014-01-10T00:00:00"/>
        <d v="2018-01-08T00:00:00"/>
        <d v="2017-12-03T00:00:00"/>
        <d v="2016-12-21T00:00:00"/>
        <d v="2016-11-15T00:00:00"/>
        <d v="2016-04-12T00:00:00"/>
        <d v="2015-12-05T00:00:00"/>
        <d v="2015-10-18T00:00:00"/>
        <d v="2014-09-24T00:00:00"/>
        <d v="2014-05-02T00:00:00"/>
      </sharedItems>
    </cacheField>
    <cacheField name="Item" numFmtId="0">
      <sharedItems count="12">
        <s v="Iron"/>
        <s v="Ceiling fan"/>
        <s v="Blender"/>
        <s v="Dishwasher"/>
        <s v="Washing Machine"/>
        <s v="Coffee grinder"/>
        <s v="Microwave"/>
        <s v="Vacuum Cleaner"/>
        <s v="Refrigerator"/>
        <s v="Air conditioner"/>
        <s v="Oven"/>
        <s v="Toaster"/>
      </sharedItems>
    </cacheField>
    <cacheField name="Salesperson" numFmtId="0">
      <sharedItems count="510">
        <s v="Michael Bell"/>
        <s v="Rosemary Aziz"/>
        <s v="Barbara Love"/>
        <s v="Susan Passey"/>
        <s v="Austin Parsons"/>
        <s v="Douglas Bond"/>
        <s v="Michael Rodgers"/>
        <s v="Terence Jones"/>
        <s v="Susan Dixon"/>
        <s v="Frank Sewell"/>
        <s v="Sophie Petersen"/>
        <s v="Ken Rogerson"/>
        <s v="Irene Skiba"/>
        <s v="Alan Procter"/>
        <s v="Arthur Moncrieff"/>
        <s v="Mary Mitchell"/>
        <s v="Jonathan Pereira"/>
        <s v="Olive Foster"/>
        <s v="Stephen Burch"/>
        <s v="Mayank Ali"/>
        <s v="Carol Cormack"/>
        <s v="Nicole Marshall"/>
        <s v="Martin Gee"/>
        <s v="John Jenkins"/>
        <s v="Andi Liu"/>
        <s v="Roger Scott"/>
        <s v="Rosalind Chandler"/>
        <s v="James Gahagan"/>
        <s v="Steven Wood"/>
        <s v="Iftikhar Haywood"/>
        <s v="Leonard Green"/>
        <s v="Mark Brook"/>
        <s v="Suzanna Davies"/>
        <s v="Mark Towey"/>
        <s v="Kevin Long"/>
        <s v="Martin Birch"/>
        <s v="Valerie Hook"/>
        <s v="Stephen MacGregor"/>
        <s v="Rachel Oliver"/>
        <s v="Harold Lunn"/>
        <s v="Anthony Green"/>
        <s v="Trudi Griffin"/>
        <s v="Ian Baker"/>
        <s v="Steven Roberts"/>
        <s v="Alice Canning"/>
        <s v="Kyle Walter"/>
        <s v="Neil McAvoy"/>
        <s v="Jill Thompson"/>
        <s v="Paul Atkins"/>
        <s v="Kenneth Walter"/>
        <s v="April Childs"/>
        <s v="Tracy Stanley"/>
        <s v="Peter Walker"/>
        <s v="Colin Patel"/>
        <s v="Denise Clark"/>
        <s v="Stephen Brown"/>
        <s v="Selwyn Kitching"/>
        <s v="Tony Milner"/>
        <s v="Pauline Taylor"/>
        <s v="Michelle Hunter"/>
        <s v="Steven Douglas"/>
        <s v="Rose Rowntree"/>
        <s v="Kenneth Bullion"/>
        <s v="Nicholas Goude"/>
        <s v="Ken Mishra"/>
        <s v="Pauline Pope"/>
        <s v="Alexander Uddin"/>
        <s v="Basil Bell"/>
        <s v="David Gow"/>
        <s v="Rachel Deignan"/>
        <s v="Delia Muhammad"/>
        <s v="Paresh Mathews"/>
        <s v="Johanna Mirza"/>
        <s v="Paul Benton"/>
        <s v="Paul Rule"/>
        <s v="Colin Lima"/>
        <s v="Stuart Hunter"/>
        <s v="Stuart Sykes"/>
        <s v="Francis Walsh"/>
        <s v="Glen Campbell"/>
        <s v="Steven Batty"/>
        <s v="Russell Wood"/>
        <s v="Gillian Harris"/>
        <s v="Geoffrey Patel"/>
        <s v="Noel Burn"/>
        <s v="Roy Johnson"/>
        <s v="Roger Silvester"/>
        <s v="David Johnson"/>
        <s v="Francis Hughes"/>
        <s v="Tessa Morrow"/>
        <s v="Mark Searle"/>
        <s v="Helen Watt"/>
        <s v="Barbara Langdon"/>
        <s v="Abdul Amos"/>
        <s v="Donald Higgs"/>
        <s v="Glenys Wright"/>
        <s v="Wolfgang Carvalho"/>
        <s v="Carl Snape"/>
        <s v="Craig Johnson"/>
        <s v="Sharon Hubble"/>
        <s v="Christopher Snape"/>
        <s v="Glenys Raymond"/>
        <s v="Michelle Murray"/>
        <s v="Wolf Christian"/>
        <s v="Denise Docherty"/>
        <s v="Timothy Fraser"/>
        <s v="Paul Power"/>
        <s v="Jonathan Will"/>
        <s v="Alen Dinan"/>
        <s v="Richard Clayton"/>
        <s v="Joanne Ripley"/>
        <s v="Roger Rust"/>
        <s v="Russell Reynolds"/>
        <s v="Gary Shaw"/>
        <s v="Caroline Gee"/>
        <s v="Edward Jenkins"/>
        <s v="Phillip Humphreys"/>
        <s v="Fatima James"/>
        <s v="Ronald Butler"/>
        <s v="Alastair Mills"/>
        <s v="Keith Drage"/>
        <s v="James Ricketts"/>
        <s v="Susan Luker"/>
        <s v="William Martin"/>
        <s v="Stephen Neville"/>
        <s v="James White"/>
        <s v="Armand Ahmed"/>
        <s v="Robert Faulkner"/>
        <s v="Christine Davies"/>
        <s v="Jeremy Percival"/>
        <s v="Philip Collins"/>
        <s v="Robert Reed"/>
        <s v="Robert Stocks"/>
        <s v="Robert James"/>
        <s v="John Whitehead"/>
        <s v="Susan Reay"/>
        <s v="Johanna Collins"/>
        <s v="Damien Smith"/>
        <s v="Stephen Muhammad"/>
        <s v="Gustavo Taiwo"/>
        <s v="Susan Goude"/>
        <s v="James Neville"/>
        <s v="Damilola Raymond"/>
        <s v="Nicola Williams"/>
        <s v="Claire Brooks"/>
        <s v="William Cruse"/>
        <s v="Francis Godden"/>
        <s v="Philip Dewar"/>
        <s v="Ian Borowski"/>
        <s v="Nicholas Timbrell"/>
        <s v="David Romero"/>
        <s v="George Smith"/>
        <s v="Marie Whitfield"/>
        <s v="Ernie Dyer"/>
        <s v="Brenda Lightfoot"/>
        <s v="Frank Murray"/>
        <s v="Tom Clark"/>
        <s v="Peter Kelly"/>
        <s v="Roy Connelly"/>
        <s v="Rachel Clayton"/>
        <s v="David Philp"/>
        <s v="Mark Buntain"/>
        <s v="Mark Holmes"/>
        <s v="Richard Barr"/>
        <s v="Julie Pope"/>
        <s v="Mark Sayer"/>
        <s v="Chloe Lyons"/>
        <s v="Bryan Mason"/>
        <s v="Ian McCartan"/>
        <s v="Cordia Alston"/>
        <s v="Anthony Rothery"/>
        <s v="Francis Hall"/>
        <s v="George Sherwin"/>
        <s v="Martin Mishra"/>
        <s v="Pauline Gagg"/>
        <s v="Roy Nunes"/>
        <s v="Penelope Freeland"/>
        <s v="Howard Jones"/>
        <s v="Roy Lloyd"/>
        <s v="Philip Sutherland"/>
        <s v="Paul Long"/>
        <s v="Catherine Gagg"/>
        <s v="Zhan Whitfield"/>
        <s v="Barrie Murray"/>
        <s v="Marcus Jacob"/>
        <s v="Helen Cooke"/>
        <s v="Stuart Anderson"/>
        <s v="Margaret Philp"/>
        <s v="Noel Bull"/>
        <s v="Nicholas Holloway"/>
        <s v="Lucy Downs"/>
        <s v="Thomas Davies"/>
        <s v="Gillian Crawley"/>
        <s v="John Craig"/>
        <s v="Heather Murray"/>
        <s v="Danny Brooks"/>
        <s v="Victoria Sherwin"/>
        <s v="David Adams"/>
        <s v="Lloyd Barr"/>
        <s v="Jodie Fairhurst"/>
        <s v="Daniel Battersby"/>
        <s v="Kelly Owen"/>
        <s v="May Wilmot"/>
        <s v="Alexander Hillier"/>
        <s v="Zulfiqar Mirza"/>
        <s v="Diane Batty"/>
        <s v="Dermot Bailey"/>
        <s v="Darren Brooks"/>
        <s v="Rita Hill"/>
        <s v="Dell Lockwood"/>
        <s v="Jacqueline Todd"/>
        <s v="Thomas Taylor"/>
        <s v="Constance Tidey"/>
        <s v="Bruce Neville"/>
        <s v="Charles Jago"/>
        <s v="Kevin Ross"/>
        <s v="Richard Rowe"/>
        <s v="Nicola Hewitt"/>
        <s v="Alan Grant"/>
        <s v="Geoffrey Shiner"/>
        <s v="David Grey"/>
        <s v="James Lam"/>
        <s v="Tony Green"/>
        <s v="Gary Mistry"/>
        <s v="Robert Brook"/>
        <s v="Valerie Brown"/>
        <s v="Hin Bragg"/>
        <s v="Barbara McDevitt"/>
        <s v="Alexandra Wright"/>
        <s v="Anthony Connolly"/>
        <s v="Allyson Parker"/>
        <s v="Danny Grant"/>
        <s v="David Dorey"/>
        <s v="Donald Barratt"/>
        <s v="Julia Ferguson"/>
        <s v="Ian Christian"/>
        <s v="Christopher Hurren"/>
        <s v="Allyson Rush"/>
        <s v="Alan Evora"/>
        <s v="Steven Bell"/>
        <s v="Michael Toy"/>
        <s v="Richard Batty"/>
        <s v="Golam Reid"/>
        <s v="Peter Allan"/>
        <s v="Audrey Kane"/>
        <s v="Andrew Hirst"/>
        <s v="Elaine Whitfield"/>
        <s v="David Hubble"/>
        <s v="Susan Carley"/>
        <s v="Abu Moore"/>
        <s v="Fiona Johnson"/>
        <s v="Neil Tubbs"/>
        <s v="Emma Westbrook"/>
        <s v="Harold Charters"/>
        <s v="Isla Parsons"/>
        <s v="John Bond"/>
        <s v="William Collins"/>
        <s v="Barbara Scott"/>
        <s v="Carole Owen"/>
        <s v="John Verma"/>
        <s v="Jacob Percival"/>
        <s v="Frances Weller"/>
        <s v="Rebecca Delo"/>
        <s v="Maureen Reynolds"/>
        <s v="David Isaacs"/>
        <s v="Steven Green"/>
        <s v="Deanna Wang"/>
        <s v="Richard McGrath"/>
        <s v="Thomas Gordon"/>
        <s v="John Curtis"/>
        <s v="Alison Younger"/>
        <s v="James Carley"/>
        <s v="Andrew Phillips"/>
        <s v="Robert Harris"/>
        <s v="Gwyn Taylor"/>
        <s v="Emma Gibbons"/>
        <s v="Penelope Norton"/>
        <s v="Sarah Chadwick"/>
        <s v="David Walker"/>
        <s v="Richard Perrott"/>
        <s v="Denise Harris"/>
        <s v="Alexander Rowntree"/>
        <s v="Aidan Perrott"/>
        <s v="Olivia Reynolds"/>
        <s v="Charles Ali"/>
        <s v="Martin Timmins"/>
        <s v="Mark Lawton"/>
        <s v="Gary Roberts"/>
        <s v="Paul Mannion"/>
        <s v="Natasha Carvalho"/>
        <s v="John Gunter"/>
        <s v="David Townsend"/>
        <s v="Kate Pearce"/>
        <s v="Jacqueline Clamp"/>
        <s v="David Power"/>
        <s v="Paul Sherwin"/>
        <s v="James Whitehead"/>
        <s v="Rory Bullion"/>
        <s v="Darren Webb"/>
        <s v="Barry Smith"/>
        <s v="Nicola Rea"/>
        <s v="Melanie Fletcher"/>
        <s v="Philip Tubbs"/>
        <s v="Nicole Ford"/>
        <s v="Caroline Eccles"/>
        <s v="Joanne Sayer"/>
        <s v="Ryan Goad"/>
        <s v="Christopher Griffith"/>
        <s v="Ketan Bryan"/>
        <s v="Marek Kwiatkowski"/>
        <s v="David Amos"/>
        <s v="Basil Bain"/>
        <s v="John Barnett"/>
        <s v="Robert Payne"/>
        <s v="Valerie Pereira"/>
        <s v="Stephen Nolan"/>
        <s v="Rachel Blane"/>
        <s v="Maureen Haymes"/>
        <s v="Terence Mirza"/>
        <s v="Christopher Martin"/>
        <s v="Edward Khan"/>
        <s v="David Stewart"/>
        <s v="Alison Hallows"/>
        <s v="Nick Denny"/>
        <s v="Christopher Lloyd"/>
        <s v="Pauline Pluck"/>
        <s v="Andrew Waddell"/>
        <s v="Gillian Rodrigues"/>
        <s v="Paul Munday"/>
        <s v="Noel Hardy"/>
        <s v="Bryan Clement"/>
        <s v="Janet Ward"/>
        <s v="Daniel Henderson"/>
        <s v="Raymond Denning"/>
        <s v="Baljinder Anderson"/>
        <s v="Jesus Timmins"/>
        <s v="Peter Thompson"/>
        <s v="Marie Hewitt"/>
        <s v="Paul Drage"/>
        <s v="Lisa Pepper"/>
        <s v="Kevin Goad"/>
        <s v="William Lant"/>
        <s v="Claire Storey"/>
        <s v="Janet Ford"/>
        <s v="Rachel Howard"/>
        <s v="Jacqueline Swaine"/>
        <s v="Christopher Cresswell"/>
        <s v="Lloyd Norton"/>
        <s v="Michael Wood"/>
        <s v="Peter Jago"/>
        <s v="Cheryl Glover"/>
        <s v="Brendon Dyer"/>
        <s v="Paul Smith"/>
        <s v="Catherine Rahman"/>
        <s v="Phillip Clarke"/>
        <s v="Jacqueline Green"/>
        <s v="Malcolm Griffith"/>
        <s v="Eric Walker"/>
        <s v="James Anthony"/>
        <s v="John Ali"/>
        <s v="Denise Rodgers"/>
        <s v="Andrew Harris"/>
        <s v="Jeremy Morrow"/>
        <s v="Mark Evans"/>
        <s v="Rosemary Hatcher"/>
        <s v="Paul Skiba"/>
        <s v="Emily Brierley"/>
        <s v="Ryan Pearce"/>
        <s v="Stephen Carlin"/>
        <s v="Gillian Allnutt"/>
        <s v="Kevin McLauchlin"/>
        <s v="Richard Allnutt"/>
        <s v="Paul Salmon"/>
        <s v="Timothy Younger"/>
        <s v="Richard Foy"/>
        <s v="Philip Mishra"/>
        <s v="Antony Westlake"/>
        <s v="Basil Nolan"/>
        <s v="Lisa Manning"/>
        <s v="Ronald Curtis"/>
        <s v="Russell Thorley"/>
        <s v="Alison Lazar"/>
        <s v="Gary Percival"/>
        <s v="Shelley Mannix"/>
        <s v="David Finnie"/>
        <s v="Margaret Buck"/>
        <s v="Sandra Rew"/>
        <s v="Paul Puri"/>
        <s v="Julia Hurren"/>
        <s v="Bruce McPhee"/>
        <s v="Jason Edmund"/>
        <s v="Karen Hopewell"/>
        <s v="Julia Hammond"/>
        <s v="Ram Mathews"/>
        <s v="Richard James"/>
        <s v="Richard Kay"/>
        <s v="Gary Reynolds"/>
        <s v="Stephen Smith"/>
        <s v="Elizabeth Holloway"/>
        <s v="Cheryl Tubbs"/>
        <s v="Zoe Munday"/>
        <s v="Simon Snape"/>
        <s v="Stuart Brown"/>
        <s v="Brendon Sykes"/>
        <s v="Kevin Curtis"/>
        <s v="Nicola Nathan"/>
        <s v="Naeem Perry"/>
        <s v="Ronald Rowlands"/>
        <s v="Lisa Wood"/>
        <s v="Paul Martin"/>
        <s v="Roy Cooper"/>
        <s v="Ian Grant"/>
        <s v="Abdul Heywood"/>
        <s v="Barry Baldwin"/>
        <s v="Amelia Scott"/>
        <s v="Robert Polhill"/>
        <s v="Richard Hughes"/>
        <s v="Marie Foster"/>
        <s v="Ronald Bettley"/>
        <s v="Paul Collier"/>
        <s v="Jeremy Bannister"/>
        <s v="Nicholas Knight"/>
        <s v="Derek Anderson"/>
        <s v="Heather McGill"/>
        <s v="Paul Faulkner"/>
        <s v="Rachel Snape"/>
        <s v="Iftikhar Styles"/>
        <s v="Rita Schaffer"/>
        <s v="David Salmon"/>
        <s v="Glenys Muhammad"/>
        <s v="Peter Carley"/>
        <s v="David Rodrigues"/>
        <s v="Nick Gee"/>
        <s v="Kirsty Amos"/>
        <s v="Christina Pedley"/>
        <s v="Nicola Wright"/>
        <s v="Xun Simms"/>
        <s v="Robert Jenkins"/>
        <s v="Robert Arnold"/>
        <s v="Ronnette Stocks"/>
        <s v="Douglas Davies"/>
        <s v="Maxine Stockdale"/>
        <s v="Alexandra Mukherjee"/>
        <s v="Heather Beck"/>
        <s v="Colin Matthews"/>
        <s v="Paul Hirst"/>
        <s v="Christopher Kitching"/>
        <s v="Rita Jenkins"/>
        <s v="Ron Goodman"/>
        <s v="Chandrakant Atkins"/>
        <s v="Anthony Procter"/>
        <s v="Ellen Lillie"/>
        <s v="Matthew Crowe"/>
        <s v="Ian Coates"/>
        <s v="John Bull"/>
        <s v="Stephen Cohen"/>
        <s v="Robert Salisbury"/>
        <s v="Sarah Houghton"/>
        <s v="Richard Nash"/>
        <s v="Barbara Turner"/>
        <s v="George Stevenson"/>
        <s v="Andrew Jones"/>
        <s v="Simon Hirst"/>
        <s v="Helen Deignan"/>
        <s v="Michael Lauder"/>
        <s v="Richard Bard"/>
        <s v="Christopher Grey"/>
        <s v="John Gibb"/>
        <s v="Gillan Clark"/>
        <s v="Kevin Ahmed"/>
        <s v="Patricia Sewell"/>
        <s v="Arthur Carley"/>
        <s v="Richard Dewar"/>
        <s v="Saffron Cruse"/>
        <s v="Robert Tattersall"/>
        <s v="James Bard"/>
        <s v="John Osborne"/>
        <s v="James Scott"/>
        <s v="Shelley Lock"/>
        <s v="James Stephen"/>
        <s v="Gary Acheampong"/>
        <s v="Lesleyann Pope"/>
        <s v="Kevin Styles"/>
        <s v="John Hetherington"/>
        <s v="Derek Harris"/>
        <s v="Kate Nash"/>
        <s v="Harold Green"/>
        <s v="Susan Toye"/>
        <s v="Alan Davie"/>
        <s v="Richard Anderson"/>
        <s v="Heather Donald"/>
        <s v="James Hammond"/>
        <s v="Alison Storey"/>
        <s v="Stephen James"/>
        <s v="Jordan Andrews"/>
        <s v="Nick Blacklock"/>
        <s v="David Shiner"/>
        <s v="Richard Oliver"/>
        <s v="Robin Hall"/>
        <s v="Kyle Anderson"/>
        <s v="Michael Patel"/>
        <s v="Brian Clarke"/>
        <s v="Margaret McGregor"/>
        <s v="Elaine Ricketts"/>
        <s v="Christopher Kille"/>
        <s v="Helen Kenny"/>
        <s v="Savita Simpson"/>
        <s v="Ram Thomas"/>
        <s v="Frank Cowden"/>
        <s v="Christine Row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20" maxValue="990"/>
    </cacheField>
    <cacheField name="Discount %" numFmtId="2">
      <sharedItems containsSemiMixedTypes="0" containsString="0" containsNumber="1" minValue="-4.2846320346319207" maxValue="50"/>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p1" refreshedDate="45252.790893750003" createdVersion="5" refreshedVersion="5" minRefreshableVersion="3" recordCount="510">
  <cacheSource type="worksheet">
    <worksheetSource ref="A12:I522" sheet="CONDITION FOR AMAZON DATA "/>
  </cacheSource>
  <cacheFields count="9">
    <cacheField name="Store " numFmtId="0">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acheField>
    <cacheField name="Date" numFmtId="14">
      <sharedItems containsSemiMixedTypes="0" containsNonDate="0" containsDate="1" containsString="0" minDate="2014-01-03T00:00:00" maxDate="2018-12-23T00:00:00"/>
    </cacheField>
    <cacheField name="Item" numFmtId="0">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20" maxValue="990"/>
    </cacheField>
    <cacheField name="Discount %" numFmtId="10">
      <sharedItems containsSemiMixedTypes="0" containsString="0" containsNumber="1" minValue="-4.2846320346319203E-2" maxValue="0.5"/>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510">
  <r>
    <s v="Vietnam"/>
    <x v="0"/>
    <d v="2018-03-25T00:00:00"/>
    <x v="0"/>
    <s v="Michael Bell"/>
    <n v="30"/>
    <n v="26"/>
    <n v="10.975108225108201"/>
  </r>
  <r>
    <s v="Vietnam"/>
    <x v="0"/>
    <d v="2017-04-15T00:00:00"/>
    <x v="0"/>
    <s v="Rosemary Aziz"/>
    <n v="30"/>
    <n v="28"/>
    <n v="7.9556277056277196"/>
  </r>
  <r>
    <s v="Vietnam"/>
    <x v="0"/>
    <d v="2017-04-12T00:00:00"/>
    <x v="1"/>
    <s v="Barbara Love"/>
    <n v="150"/>
    <n v="144"/>
    <n v="6.3971861471861695"/>
  </r>
  <r>
    <s v="Vietnam"/>
    <x v="0"/>
    <d v="2017-04-05T00:00:00"/>
    <x v="2"/>
    <s v="Susan Passey"/>
    <n v="50"/>
    <n v="50"/>
    <n v="6.0725108225108499"/>
  </r>
  <r>
    <s v="Vietnam"/>
    <x v="0"/>
    <d v="2017-03-11T00:00:00"/>
    <x v="3"/>
    <s v="Austin Parsons"/>
    <n v="500"/>
    <n v="450"/>
    <n v="0.81277056277058202"/>
  </r>
  <r>
    <s v="Vietnam"/>
    <x v="0"/>
    <d v="2016-03-04T00:00:00"/>
    <x v="2"/>
    <s v="Douglas Bond"/>
    <n v="50"/>
    <n v="48"/>
    <n v="-3.4080086580085198"/>
  </r>
  <r>
    <s v="Vietnam"/>
    <x v="0"/>
    <d v="2016-01-10T00:00:00"/>
    <x v="4"/>
    <s v="Michael Rodgers"/>
    <n v="800"/>
    <n v="800"/>
    <n v="3.8647186147186603"/>
  </r>
  <r>
    <s v="Vietnam"/>
    <x v="0"/>
    <d v="2015-08-28T00:00:00"/>
    <x v="5"/>
    <s v="Terence Jones"/>
    <n v="70"/>
    <n v="53"/>
    <n v="0.91017316017318206"/>
  </r>
  <r>
    <s v="Vietnam"/>
    <x v="0"/>
    <d v="2015-05-24T00:00:00"/>
    <x v="6"/>
    <s v="Susan Dixon"/>
    <n v="80"/>
    <n v="78"/>
    <n v="2.5000000000000022"/>
  </r>
  <r>
    <s v="Vietnam"/>
    <x v="0"/>
    <d v="2015-03-04T00:00:00"/>
    <x v="5"/>
    <s v="Frank Sewell"/>
    <n v="70"/>
    <n v="67"/>
    <n v="-2.3041125541125198"/>
  </r>
  <r>
    <s v="Vietnam"/>
    <x v="0"/>
    <d v="2014-12-08T00:00:00"/>
    <x v="3"/>
    <s v="Sophie Petersen"/>
    <n v="500"/>
    <n v="365"/>
    <n v="-3.7002164502163195"/>
  </r>
  <r>
    <s v="Vietnam"/>
    <x v="0"/>
    <d v="2014-09-07T00:00:00"/>
    <x v="5"/>
    <s v="Ken Rogerson"/>
    <n v="70"/>
    <n v="62"/>
    <n v="8.9621212121212412"/>
  </r>
  <r>
    <s v="Vietnam"/>
    <x v="0"/>
    <d v="2014-01-27T00:00:00"/>
    <x v="0"/>
    <s v="Irene Skiba"/>
    <n v="30"/>
    <n v="29"/>
    <n v="4.8062770562770893"/>
  </r>
  <r>
    <s v="Thailand"/>
    <x v="0"/>
    <d v="2018-10-24T00:00:00"/>
    <x v="7"/>
    <s v="Alan Procter"/>
    <n v="250"/>
    <n v="250"/>
    <n v="3.6049783549783996"/>
  </r>
  <r>
    <s v="Thailand"/>
    <x v="0"/>
    <d v="2018-10-08T00:00:00"/>
    <x v="6"/>
    <s v="Arthur Moncrieff"/>
    <n v="80"/>
    <n v="78"/>
    <n v="6.5595238095238404"/>
  </r>
  <r>
    <s v="Thailand"/>
    <x v="0"/>
    <d v="2017-07-15T00:00:00"/>
    <x v="8"/>
    <s v="Mary Mitchell"/>
    <n v="1000"/>
    <n v="740"/>
    <n v="9.4491341991342193"/>
  </r>
  <r>
    <s v="Thailand"/>
    <x v="0"/>
    <d v="2017-07-08T00:00:00"/>
    <x v="9"/>
    <s v="Jonathan Pereira"/>
    <n v="700"/>
    <n v="665"/>
    <n v="-2.0768398268397199"/>
  </r>
  <r>
    <s v="Thailand"/>
    <x v="0"/>
    <d v="2016-04-30T00:00:00"/>
    <x v="8"/>
    <s v="Olive Foster"/>
    <n v="1000"/>
    <n v="850"/>
    <n v="1.0725108225108799"/>
  </r>
  <r>
    <s v="Thailand"/>
    <x v="0"/>
    <d v="2016-03-17T00:00:00"/>
    <x v="0"/>
    <s v="Stephen Burch"/>
    <n v="30"/>
    <n v="30"/>
    <n v="9.2218614718614891"/>
  </r>
  <r>
    <s v="Thailand"/>
    <x v="0"/>
    <d v="2015-10-13T00:00:00"/>
    <x v="6"/>
    <s v="Mayank Ali"/>
    <n v="80"/>
    <n v="77"/>
    <n v="11.2348484848485"/>
  </r>
  <r>
    <s v="Thailand"/>
    <x v="0"/>
    <d v="2015-05-20T00:00:00"/>
    <x v="1"/>
    <s v="Carol Cormack"/>
    <n v="150"/>
    <n v="146"/>
    <n v="-1.68722943722932"/>
  </r>
  <r>
    <s v="Thailand"/>
    <x v="0"/>
    <d v="2015-03-11T00:00:00"/>
    <x v="2"/>
    <s v="Nicole Marshall"/>
    <n v="50"/>
    <n v="49"/>
    <n v="6.3322510822511102"/>
  </r>
  <r>
    <s v="Thailand"/>
    <x v="0"/>
    <d v="2014-12-31T00:00:00"/>
    <x v="9"/>
    <s v="Martin Gee"/>
    <n v="700"/>
    <n v="693"/>
    <n v="2.5984848484849001"/>
  </r>
  <r>
    <s v="Thailand"/>
    <x v="0"/>
    <d v="2014-08-21T00:00:00"/>
    <x v="9"/>
    <s v="John Jenkins"/>
    <n v="700"/>
    <n v="679"/>
    <n v="3.0000000000000027"/>
  </r>
  <r>
    <s v="Thailand"/>
    <x v="0"/>
    <d v="2014-08-18T00:00:00"/>
    <x v="10"/>
    <s v="Andi Liu"/>
    <n v="500"/>
    <n v="490"/>
    <n v="-3.79761904761892"/>
  </r>
  <r>
    <s v="South Korea"/>
    <x v="0"/>
    <d v="2018-09-26T00:00:00"/>
    <x v="5"/>
    <s v="Roger Scott"/>
    <n v="70"/>
    <n v="69"/>
    <n v="6.16991341991345"/>
  </r>
  <r>
    <s v="South Korea"/>
    <x v="0"/>
    <d v="2018-04-21T00:00:00"/>
    <x v="1"/>
    <s v="Rosalind Chandler"/>
    <n v="150"/>
    <n v="147"/>
    <n v="4.5140692640692999"/>
  </r>
  <r>
    <s v="South Korea"/>
    <x v="0"/>
    <d v="2017-12-09T00:00:00"/>
    <x v="7"/>
    <s v="James Gahagan"/>
    <n v="250"/>
    <n v="250"/>
    <n v="2.4036796536797098"/>
  </r>
  <r>
    <s v="South Korea"/>
    <x v="0"/>
    <d v="2017-02-07T00:00:00"/>
    <x v="7"/>
    <s v="Steven Wood"/>
    <n v="250"/>
    <n v="240"/>
    <n v="11.429653679653699"/>
  </r>
  <r>
    <s v="South Korea"/>
    <x v="0"/>
    <d v="2017-01-05T00:00:00"/>
    <x v="2"/>
    <s v="Iftikhar Haywood"/>
    <n v="50"/>
    <n v="48"/>
    <n v="0.65043290043298196"/>
  </r>
  <r>
    <s v="South Korea"/>
    <x v="0"/>
    <d v="2016-11-04T00:00:00"/>
    <x v="11"/>
    <s v="Leonard Green"/>
    <n v="50"/>
    <n v="50"/>
    <n v="5.6504329004329303"/>
  </r>
  <r>
    <s v="South Korea"/>
    <x v="0"/>
    <d v="2016-10-08T00:00:00"/>
    <x v="1"/>
    <s v="Mark Brook"/>
    <n v="150"/>
    <n v="144"/>
    <n v="2.2738095238095801"/>
  </r>
  <r>
    <s v="South Korea"/>
    <x v="0"/>
    <d v="2016-03-16T00:00:00"/>
    <x v="8"/>
    <s v="Suzanna Davies"/>
    <n v="1000"/>
    <n v="930"/>
    <n v="0.87770562770568306"/>
  </r>
  <r>
    <s v="South Korea"/>
    <x v="0"/>
    <d v="2015-12-10T00:00:00"/>
    <x v="5"/>
    <s v="Mark Towey"/>
    <n v="70"/>
    <n v="68"/>
    <n v="4.3841991341991706"/>
  </r>
  <r>
    <s v="South Korea"/>
    <x v="0"/>
    <d v="2014-08-04T00:00:00"/>
    <x v="2"/>
    <s v="Kevin Long"/>
    <n v="50"/>
    <n v="50"/>
    <n v="-1.9794372294371199"/>
  </r>
  <r>
    <s v="South Korea"/>
    <x v="0"/>
    <d v="2014-03-23T00:00:00"/>
    <x v="5"/>
    <s v="Martin Birch"/>
    <n v="70"/>
    <n v="67"/>
    <n v="2.8906926406926901"/>
  </r>
  <r>
    <s v="Malaysia"/>
    <x v="0"/>
    <d v="2018-12-16T00:00:00"/>
    <x v="10"/>
    <s v="Valerie Hook"/>
    <n v="500"/>
    <n v="490"/>
    <n v="3.28030303030308"/>
  </r>
  <r>
    <s v="Malaysia"/>
    <x v="0"/>
    <d v="2018-11-06T00:00:00"/>
    <x v="0"/>
    <s v="Stephen MacGregor"/>
    <n v="30"/>
    <n v="28"/>
    <n v="4.3192640692641104"/>
  </r>
  <r>
    <s v="Malaysia"/>
    <x v="0"/>
    <d v="2018-06-17T00:00:00"/>
    <x v="0"/>
    <s v="Rachel Oliver"/>
    <n v="30"/>
    <n v="26"/>
    <n v="5.8777056277056605"/>
  </r>
  <r>
    <s v="Malaysia"/>
    <x v="0"/>
    <d v="2017-06-03T00:00:00"/>
    <x v="5"/>
    <s v="Harold Lunn"/>
    <n v="70"/>
    <n v="64"/>
    <n v="4.2867965367965795"/>
  </r>
  <r>
    <s v="Malaysia"/>
    <x v="0"/>
    <d v="2016-07-13T00:00:00"/>
    <x v="11"/>
    <s v="Anthony Green"/>
    <n v="50"/>
    <n v="46"/>
    <n v="-2.4664502164501201"/>
  </r>
  <r>
    <s v="Malaysia"/>
    <x v="0"/>
    <d v="2016-04-22T00:00:00"/>
    <x v="5"/>
    <s v="Trudi Griffin"/>
    <n v="70"/>
    <n v="64"/>
    <n v="9.5790043290043503"/>
  </r>
  <r>
    <s v="Malaysia"/>
    <x v="0"/>
    <d v="2016-03-15T00:00:00"/>
    <x v="1"/>
    <s v="Ian Baker"/>
    <n v="150"/>
    <n v="140"/>
    <n v="8.7023809523809597"/>
  </r>
  <r>
    <s v="Malaysia"/>
    <x v="0"/>
    <d v="2014-07-23T00:00:00"/>
    <x v="8"/>
    <s v="Steven Roberts"/>
    <n v="1000"/>
    <n v="800"/>
    <n v="-4.1872294372293197"/>
  </r>
  <r>
    <s v="Japan"/>
    <x v="0"/>
    <d v="2018-08-19T00:00:00"/>
    <x v="9"/>
    <s v="Alice Canning"/>
    <n v="700"/>
    <n v="686"/>
    <n v="2.37121212121217"/>
  </r>
  <r>
    <s v="Japan"/>
    <x v="0"/>
    <d v="2018-04-17T00:00:00"/>
    <x v="1"/>
    <s v="Kyle Walter"/>
    <n v="150"/>
    <n v="150"/>
    <n v="-0.81060606060601903"/>
  </r>
  <r>
    <s v="Japan"/>
    <x v="0"/>
    <d v="2018-04-08T00:00:00"/>
    <x v="8"/>
    <s v="Neil McAvoy"/>
    <n v="1000"/>
    <n v="930"/>
    <n v="9.3841991341991502"/>
  </r>
  <r>
    <s v="Japan"/>
    <x v="0"/>
    <d v="2018-03-26T00:00:00"/>
    <x v="5"/>
    <s v="Jill Thompson"/>
    <n v="70"/>
    <n v="64"/>
    <n v="10.4880952380952"/>
  </r>
  <r>
    <s v="Japan"/>
    <x v="0"/>
    <d v="2016-10-23T00:00:00"/>
    <x v="11"/>
    <s v="Paul Atkins"/>
    <n v="50"/>
    <n v="44"/>
    <n v="6.6244588744588997"/>
  </r>
  <r>
    <s v="Japan"/>
    <x v="0"/>
    <d v="2016-07-23T00:00:00"/>
    <x v="8"/>
    <s v="Kenneth Walter"/>
    <n v="1000"/>
    <n v="950"/>
    <n v="5.0000000000000044"/>
  </r>
  <r>
    <s v="Japan"/>
    <x v="0"/>
    <d v="2016-03-16T00:00:00"/>
    <x v="11"/>
    <s v="April Childs"/>
    <n v="50"/>
    <n v="46"/>
    <n v="-1.00541125541122"/>
  </r>
  <r>
    <s v="Japan"/>
    <x v="0"/>
    <d v="2015-09-04T00:00:00"/>
    <x v="9"/>
    <s v="Tracy Stanley"/>
    <n v="700"/>
    <n v="560"/>
    <n v="6.7867965367965608"/>
  </r>
  <r>
    <s v="Japan"/>
    <x v="0"/>
    <d v="2015-02-04T00:00:00"/>
    <x v="5"/>
    <s v="Peter Walker"/>
    <n v="70"/>
    <n v="44"/>
    <n v="1.98160173160178"/>
  </r>
  <r>
    <s v="Japan"/>
    <x v="0"/>
    <d v="2014-11-27T00:00:00"/>
    <x v="5"/>
    <s v="Colin Patel"/>
    <n v="70"/>
    <n v="67"/>
    <n v="0.32575757575768199"/>
  </r>
  <r>
    <s v="Japan"/>
    <x v="0"/>
    <d v="2014-07-07T00:00:00"/>
    <x v="8"/>
    <s v="Denise Clark"/>
    <n v="1000"/>
    <n v="510"/>
    <n v="8.6374458874459012"/>
  </r>
  <r>
    <s v="Japan"/>
    <x v="0"/>
    <d v="2014-07-07T00:00:00"/>
    <x v="9"/>
    <s v="Stephen Brown"/>
    <n v="700"/>
    <n v="147"/>
    <n v="-3.47294372294362"/>
  </r>
  <r>
    <s v="Japan"/>
    <x v="0"/>
    <d v="2014-02-27T00:00:00"/>
    <x v="9"/>
    <s v="Selwyn Kitching"/>
    <n v="700"/>
    <n v="651"/>
    <n v="-1.55735930735922"/>
  </r>
  <r>
    <s v="Japan"/>
    <x v="0"/>
    <d v="2018-11-08T00:00:00"/>
    <x v="10"/>
    <s v="Tony Milner"/>
    <n v="500"/>
    <n v="500"/>
    <n v="8.2153679653679799"/>
  </r>
  <r>
    <s v="Japan"/>
    <x v="0"/>
    <d v="2018-09-29T00:00:00"/>
    <x v="0"/>
    <s v="Pauline Taylor"/>
    <n v="30"/>
    <n v="27"/>
    <n v="3.3127705627706101"/>
  </r>
  <r>
    <s v="Japan"/>
    <x v="0"/>
    <d v="2018-08-26T00:00:00"/>
    <x v="2"/>
    <s v="Michelle Hunter"/>
    <n v="50"/>
    <n v="45"/>
    <n v="4.7088744588745"/>
  </r>
  <r>
    <s v="Japan"/>
    <x v="0"/>
    <d v="2017-02-28T00:00:00"/>
    <x v="6"/>
    <s v="Steven Douglas"/>
    <n v="80"/>
    <n v="72"/>
    <n v="3.9621212121212501"/>
  </r>
  <r>
    <s v="Japan"/>
    <x v="0"/>
    <d v="2016-11-02T00:00:00"/>
    <x v="6"/>
    <s v="Rose Rowntree"/>
    <n v="80"/>
    <n v="71"/>
    <n v="1.3971861471861799"/>
  </r>
  <r>
    <s v="Japan"/>
    <x v="0"/>
    <d v="2016-10-28T00:00:00"/>
    <x v="3"/>
    <s v="Kenneth Bullion"/>
    <n v="500"/>
    <n v="460"/>
    <n v="4.4166666666667096"/>
  </r>
  <r>
    <s v="Japan"/>
    <x v="0"/>
    <d v="2016-08-15T00:00:00"/>
    <x v="6"/>
    <s v="Nicholas Goude"/>
    <n v="80"/>
    <n v="79"/>
    <n v="1.00757575757578"/>
  </r>
  <r>
    <s v="Japan"/>
    <x v="0"/>
    <d v="2016-08-04T00:00:00"/>
    <x v="11"/>
    <s v="Ken Mishra"/>
    <n v="50"/>
    <n v="49"/>
    <n v="0.58549783549788204"/>
  </r>
  <r>
    <s v="Japan"/>
    <x v="0"/>
    <d v="2016-01-27T00:00:00"/>
    <x v="5"/>
    <s v="Pauline Pope"/>
    <n v="70"/>
    <n v="68"/>
    <n v="6.2023809523809801"/>
  </r>
  <r>
    <s v="Japan"/>
    <x v="0"/>
    <d v="2015-11-05T00:00:00"/>
    <x v="4"/>
    <s v="Alexander Uddin"/>
    <n v="800"/>
    <n v="656"/>
    <n v="0.48809523809528199"/>
  </r>
  <r>
    <s v="Japan"/>
    <x v="0"/>
    <d v="2015-10-01T00:00:00"/>
    <x v="7"/>
    <s v="Basil Bell"/>
    <n v="250"/>
    <n v="235"/>
    <n v="2.85822510822516"/>
  </r>
  <r>
    <s v="Japan"/>
    <x v="0"/>
    <d v="2014-10-19T00:00:00"/>
    <x v="1"/>
    <s v="David Gow"/>
    <n v="150"/>
    <n v="117"/>
    <n v="11.2997835497836"/>
  </r>
  <r>
    <s v="Japan"/>
    <x v="0"/>
    <d v="2014-02-15T00:00:00"/>
    <x v="5"/>
    <s v="Rachel Deignan"/>
    <n v="70"/>
    <n v="57"/>
    <n v="-1.39502164502152"/>
  </r>
  <r>
    <s v="India"/>
    <x v="0"/>
    <d v="2018-11-13T00:00:00"/>
    <x v="5"/>
    <s v="Delia Muhammad"/>
    <n v="70"/>
    <n v="67"/>
    <n v="11.5595238095238"/>
  </r>
  <r>
    <s v="India"/>
    <x v="0"/>
    <d v="2018-10-23T00:00:00"/>
    <x v="3"/>
    <s v="Paresh Mathews"/>
    <n v="500"/>
    <n v="435"/>
    <n v="5.5205627705628002"/>
  </r>
  <r>
    <s v="India"/>
    <x v="0"/>
    <d v="2017-12-27T00:00:00"/>
    <x v="11"/>
    <s v="Johanna Mirza"/>
    <n v="50"/>
    <n v="48"/>
    <n v="-2.36904761904752"/>
  </r>
  <r>
    <s v="India"/>
    <x v="0"/>
    <d v="2017-07-22T00:00:00"/>
    <x v="7"/>
    <s v="Paul Benton"/>
    <n v="250"/>
    <n v="238"/>
    <n v="-1.6222943722943199"/>
  </r>
  <r>
    <s v="India"/>
    <x v="0"/>
    <d v="2016-08-31T00:00:00"/>
    <x v="10"/>
    <s v="Paul Rule"/>
    <n v="500"/>
    <n v="490"/>
    <n v="9.87121212121213"/>
  </r>
  <r>
    <s v="India"/>
    <x v="0"/>
    <d v="2015-03-02T00:00:00"/>
    <x v="6"/>
    <s v="Colin Lima"/>
    <n v="80"/>
    <n v="49"/>
    <n v="5.3906926406926701"/>
  </r>
  <r>
    <s v="India"/>
    <x v="0"/>
    <d v="2015-02-21T00:00:00"/>
    <x v="10"/>
    <s v="Stuart Hunter"/>
    <n v="500"/>
    <n v="500"/>
    <n v="4.1569264069264502"/>
  </r>
  <r>
    <s v="India"/>
    <x v="0"/>
    <d v="2014-08-04T00:00:00"/>
    <x v="8"/>
    <s v="Stuart Sykes"/>
    <n v="1000"/>
    <n v="500"/>
    <n v="6.7543290043290298"/>
  </r>
  <r>
    <s v="India"/>
    <x v="0"/>
    <d v="2014-07-15T00:00:00"/>
    <x v="3"/>
    <s v="Francis Walsh"/>
    <n v="500"/>
    <n v="425"/>
    <n v="10.6179653679654"/>
  </r>
  <r>
    <s v="India"/>
    <x v="0"/>
    <d v="2018-11-23T00:00:00"/>
    <x v="10"/>
    <s v="Glen Campbell"/>
    <n v="500"/>
    <n v="500"/>
    <n v="11.202380952381001"/>
  </r>
  <r>
    <s v="India"/>
    <x v="0"/>
    <d v="2018-08-07T00:00:00"/>
    <x v="1"/>
    <s v="Steven Batty"/>
    <n v="150"/>
    <n v="143"/>
    <n v="7.6634199134199301"/>
  </r>
  <r>
    <s v="India"/>
    <x v="0"/>
    <d v="2018-01-29T00:00:00"/>
    <x v="8"/>
    <s v="Russell Wood"/>
    <n v="1000"/>
    <n v="790"/>
    <n v="-3.3106060606060201"/>
  </r>
  <r>
    <s v="India"/>
    <x v="0"/>
    <d v="2016-12-17T00:00:00"/>
    <x v="6"/>
    <s v="Gillian Harris"/>
    <n v="80"/>
    <n v="79"/>
    <n v="-1.1352813852813199"/>
  </r>
  <r>
    <s v="India"/>
    <x v="0"/>
    <d v="2016-04-05T00:00:00"/>
    <x v="6"/>
    <s v="Geoffrey Patel"/>
    <n v="80"/>
    <n v="78"/>
    <n v="7.9880952380952497"/>
  </r>
  <r>
    <s v="India"/>
    <x v="0"/>
    <d v="2015-12-09T00:00:00"/>
    <x v="11"/>
    <s v="Noel Burn"/>
    <n v="50"/>
    <n v="33"/>
    <n v="-2.3365800865800201"/>
  </r>
  <r>
    <s v="India"/>
    <x v="0"/>
    <d v="2015-11-16T00:00:00"/>
    <x v="0"/>
    <s v="Roy Johnson"/>
    <n v="30"/>
    <n v="23"/>
    <n v="8.8322510822510907"/>
  </r>
  <r>
    <s v="India"/>
    <x v="0"/>
    <d v="2015-10-11T00:00:00"/>
    <x v="1"/>
    <s v="Roger Silvester"/>
    <n v="150"/>
    <n v="126"/>
    <n v="-2.1093073593073197"/>
  </r>
  <r>
    <s v="India"/>
    <x v="0"/>
    <d v="2014-08-09T00:00:00"/>
    <x v="4"/>
    <s v="David Johnson"/>
    <n v="800"/>
    <n v="696"/>
    <n v="1.7867965367965799"/>
  </r>
  <r>
    <s v="India"/>
    <x v="0"/>
    <d v="2014-07-06T00:00:00"/>
    <x v="4"/>
    <s v="Francis Hughes"/>
    <n v="800"/>
    <n v="656"/>
    <n v="4.7738095238095601"/>
  </r>
  <r>
    <s v="India"/>
    <x v="0"/>
    <d v="2014-05-30T00:00:00"/>
    <x v="10"/>
    <s v="Tessa Morrow"/>
    <n v="500"/>
    <n v="490"/>
    <n v="2.0000000000000018"/>
  </r>
  <r>
    <s v="China"/>
    <x v="0"/>
    <d v="2016-09-24T00:00:00"/>
    <x v="7"/>
    <s v="Mark Searle"/>
    <n v="250"/>
    <n v="213"/>
    <n v="1.75432900432908"/>
  </r>
  <r>
    <s v="China"/>
    <x v="0"/>
    <d v="2016-06-06T00:00:00"/>
    <x v="2"/>
    <s v="Helen Watt"/>
    <n v="50"/>
    <n v="49"/>
    <n v="2.1764069264069801"/>
  </r>
  <r>
    <s v="China"/>
    <x v="0"/>
    <d v="2016-03-01T00:00:00"/>
    <x v="6"/>
    <s v="Barbara Langdon"/>
    <n v="80"/>
    <n v="70"/>
    <n v="-3.8625541125540201"/>
  </r>
  <r>
    <s v="China"/>
    <x v="0"/>
    <d v="2015-12-23T00:00:00"/>
    <x v="10"/>
    <s v="Abdul Amos"/>
    <n v="500"/>
    <n v="495"/>
    <n v="1.42965367965378"/>
  </r>
  <r>
    <s v="China"/>
    <x v="0"/>
    <d v="2015-11-24T00:00:00"/>
    <x v="6"/>
    <s v="Donald Higgs"/>
    <n v="80"/>
    <n v="74"/>
    <n v="2.6958874458875002"/>
  </r>
  <r>
    <s v="China"/>
    <x v="0"/>
    <d v="2015-10-28T00:00:00"/>
    <x v="10"/>
    <s v="Glenys Wright"/>
    <n v="500"/>
    <n v="495"/>
    <n v="11.397186147186101"/>
  </r>
  <r>
    <s v="China"/>
    <x v="0"/>
    <d v="2015-05-28T00:00:00"/>
    <x v="0"/>
    <s v="Wolfgang Carvalho"/>
    <n v="30"/>
    <n v="20"/>
    <n v="5.7478354978355304"/>
  </r>
  <r>
    <s v="China"/>
    <x v="0"/>
    <d v="2014-05-09T00:00:00"/>
    <x v="8"/>
    <s v="Carl Snape"/>
    <n v="1000"/>
    <n v="620"/>
    <n v="5.8452380952381295"/>
  </r>
  <r>
    <s v="China"/>
    <x v="0"/>
    <d v="2018-12-07T00:00:00"/>
    <x v="4"/>
    <s v="Craig Johnson"/>
    <n v="800"/>
    <n v="512"/>
    <n v="9.7088744588744795"/>
  </r>
  <r>
    <s v="China"/>
    <x v="0"/>
    <d v="2018-04-10T00:00:00"/>
    <x v="6"/>
    <s v="Sharon Hubble"/>
    <n v="80"/>
    <n v="73"/>
    <n v="-3.89502164502152"/>
  </r>
  <r>
    <s v="China"/>
    <x v="0"/>
    <d v="2018-03-16T00:00:00"/>
    <x v="6"/>
    <s v="Christopher Snape"/>
    <n v="80"/>
    <n v="79"/>
    <n v="9.6764069264069406"/>
  </r>
  <r>
    <s v="China"/>
    <x v="0"/>
    <d v="2018-02-03T00:00:00"/>
    <x v="7"/>
    <s v="Glenys Raymond"/>
    <n v="250"/>
    <n v="250"/>
    <n v="0.13095238095248199"/>
  </r>
  <r>
    <s v="China"/>
    <x v="0"/>
    <d v="2017-10-06T00:00:00"/>
    <x v="1"/>
    <s v="Michelle Murray"/>
    <n v="150"/>
    <n v="140"/>
    <n v="9.9036796536796796"/>
  </r>
  <r>
    <s v="China"/>
    <x v="0"/>
    <d v="2016-09-15T00:00:00"/>
    <x v="9"/>
    <s v="Wolf Christian"/>
    <n v="700"/>
    <n v="693"/>
    <n v="10.1958874458875"/>
  </r>
  <r>
    <s v="China"/>
    <x v="0"/>
    <d v="2015-07-22T00:00:00"/>
    <x v="8"/>
    <s v="Denise Docherty"/>
    <n v="1000"/>
    <n v="870"/>
    <n v="-2.7261904761904199"/>
  </r>
  <r>
    <s v="China"/>
    <x v="0"/>
    <d v="2015-01-23T00:00:00"/>
    <x v="0"/>
    <s v="Timothy Fraser"/>
    <n v="30"/>
    <n v="20"/>
    <n v="-3.6677489177488196"/>
  </r>
  <r>
    <s v="China"/>
    <x v="0"/>
    <d v="2014-07-10T00:00:00"/>
    <x v="4"/>
    <s v="Paul Power"/>
    <n v="800"/>
    <n v="648"/>
    <n v="-0.71320346320341699"/>
  </r>
  <r>
    <s v="China"/>
    <x v="0"/>
    <d v="2014-05-15T00:00:00"/>
    <x v="11"/>
    <s v="Jonathan Will"/>
    <n v="50"/>
    <n v="40"/>
    <n v="1.04004329004338"/>
  </r>
  <r>
    <s v="China"/>
    <x v="0"/>
    <d v="2014-02-19T00:00:00"/>
    <x v="2"/>
    <s v="Alen Dinan"/>
    <n v="50"/>
    <n v="40"/>
    <n v="10.098484848484899"/>
  </r>
  <r>
    <s v="China"/>
    <x v="0"/>
    <d v="2014-02-05T00:00:00"/>
    <x v="0"/>
    <s v="Richard Clayton"/>
    <n v="30"/>
    <n v="26"/>
    <n v="-3.4404761904761201"/>
  </r>
  <r>
    <s v="China"/>
    <x v="0"/>
    <d v="2018-08-09T00:00:00"/>
    <x v="10"/>
    <s v="Joanne Ripley"/>
    <n v="500"/>
    <n v="495"/>
    <n v="2.9231601731602197"/>
  </r>
  <r>
    <s v="China"/>
    <x v="0"/>
    <d v="2017-07-27T00:00:00"/>
    <x v="4"/>
    <s v="Roger Rust"/>
    <n v="800"/>
    <n v="640"/>
    <n v="10.942640692640699"/>
  </r>
  <r>
    <s v="China"/>
    <x v="0"/>
    <d v="2016-11-01T00:00:00"/>
    <x v="5"/>
    <s v="Russell Reynolds"/>
    <n v="70"/>
    <n v="62"/>
    <n v="-2.6612554112553202"/>
  </r>
  <r>
    <s v="China"/>
    <x v="0"/>
    <d v="2016-04-25T00:00:00"/>
    <x v="0"/>
    <s v="Gary Shaw"/>
    <n v="30"/>
    <n v="29"/>
    <n v="3.3333333333333326"/>
  </r>
  <r>
    <s v="China"/>
    <x v="0"/>
    <d v="2016-01-16T00:00:00"/>
    <x v="1"/>
    <s v="Caroline Gee"/>
    <n v="150"/>
    <n v="138"/>
    <n v="-1.5898268398267201"/>
  </r>
  <r>
    <s v="China"/>
    <x v="0"/>
    <d v="2015-12-02T00:00:00"/>
    <x v="5"/>
    <s v="Edward Jenkins"/>
    <n v="70"/>
    <n v="57"/>
    <n v="-0.55086580086571701"/>
  </r>
  <r>
    <s v="China"/>
    <x v="0"/>
    <d v="2015-10-25T00:00:00"/>
    <x v="6"/>
    <s v="Phillip Humphreys"/>
    <n v="80"/>
    <n v="65"/>
    <n v="-0.48593073593061903"/>
  </r>
  <r>
    <s v="China"/>
    <x v="0"/>
    <d v="2015-02-24T00:00:00"/>
    <x v="8"/>
    <s v="Fatima James"/>
    <n v="1000"/>
    <n v="700"/>
    <n v="-0.64826839826831906"/>
  </r>
  <r>
    <s v="China"/>
    <x v="0"/>
    <d v="2014-03-16T00:00:00"/>
    <x v="8"/>
    <s v="Ronald Butler"/>
    <n v="1000"/>
    <n v="990"/>
    <n v="10.293290043290099"/>
  </r>
  <r>
    <s v="China"/>
    <x v="0"/>
    <d v="2014-02-03T00:00:00"/>
    <x v="9"/>
    <s v="Alastair Mills"/>
    <n v="700"/>
    <n v="539"/>
    <n v="-1.9145021645021201"/>
  </r>
  <r>
    <s v="China"/>
    <x v="0"/>
    <d v="2014-01-03T00:00:00"/>
    <x v="7"/>
    <s v="Keith Drage"/>
    <n v="250"/>
    <n v="235"/>
    <n v="-2.04437229437222"/>
  </r>
  <r>
    <s v="Australia"/>
    <x v="0"/>
    <d v="2018-12-11T00:00:00"/>
    <x v="4"/>
    <s v="James Ricketts"/>
    <n v="800"/>
    <n v="672"/>
    <n v="16.000000000000004"/>
  </r>
  <r>
    <s v="Australia"/>
    <x v="0"/>
    <d v="2018-03-16T00:00:00"/>
    <x v="8"/>
    <s v="Susan Luker"/>
    <n v="1000"/>
    <n v="930"/>
    <n v="-0.19372294372291798"/>
  </r>
  <r>
    <s v="Australia"/>
    <x v="0"/>
    <d v="2016-10-30T00:00:00"/>
    <x v="0"/>
    <s v="William Martin"/>
    <n v="30"/>
    <n v="26"/>
    <n v="11.007575757575799"/>
  </r>
  <r>
    <s v="Australia"/>
    <x v="0"/>
    <d v="2016-10-13T00:00:00"/>
    <x v="8"/>
    <s v="Stephen Neville"/>
    <n v="1000"/>
    <n v="510"/>
    <n v="0.52056277056288203"/>
  </r>
  <r>
    <s v="Australia"/>
    <x v="0"/>
    <d v="2016-07-20T00:00:00"/>
    <x v="0"/>
    <s v="James White"/>
    <n v="30"/>
    <n v="27"/>
    <n v="10.520562770562799"/>
  </r>
  <r>
    <s v="Australia"/>
    <x v="0"/>
    <d v="2016-03-04T00:00:00"/>
    <x v="8"/>
    <s v="Armand Ahmed"/>
    <n v="1000"/>
    <n v="970"/>
    <n v="7.3062770562770805"/>
  </r>
  <r>
    <s v="Australia"/>
    <x v="0"/>
    <d v="2015-11-10T00:00:00"/>
    <x v="10"/>
    <s v="Robert Faulkner"/>
    <n v="500"/>
    <n v="500"/>
    <n v="0.45562770562778299"/>
  </r>
  <r>
    <s v="Australia"/>
    <x v="0"/>
    <d v="2015-03-03T00:00:00"/>
    <x v="11"/>
    <s v="Christine Davies"/>
    <n v="50"/>
    <n v="37"/>
    <n v="26"/>
  </r>
  <r>
    <s v="Australia"/>
    <x v="0"/>
    <d v="2015-02-09T00:00:00"/>
    <x v="2"/>
    <s v="Jeremy Percival"/>
    <n v="50"/>
    <n v="33"/>
    <n v="-3.6352813852813202"/>
  </r>
  <r>
    <s v="UK"/>
    <x v="1"/>
    <d v="2018-11-03T00:00:00"/>
    <x v="7"/>
    <s v="Philip Collins"/>
    <n v="250"/>
    <n v="225"/>
    <n v="8.3127705627705808"/>
  </r>
  <r>
    <s v="UK"/>
    <x v="1"/>
    <d v="2018-01-20T00:00:00"/>
    <x v="7"/>
    <s v="Robert Reed"/>
    <n v="250"/>
    <n v="220"/>
    <n v="10.8777056277056"/>
  </r>
  <r>
    <s v="UK"/>
    <x v="1"/>
    <d v="2017-10-07T00:00:00"/>
    <x v="8"/>
    <s v="Robert Stocks"/>
    <n v="1000"/>
    <n v="920"/>
    <n v="0.9751082251082821"/>
  </r>
  <r>
    <s v="UK"/>
    <x v="1"/>
    <d v="2017-04-26T00:00:00"/>
    <x v="8"/>
    <s v="Robert James"/>
    <n v="1000"/>
    <n v="830"/>
    <n v="2.46861471861477"/>
  </r>
  <r>
    <s v="UK"/>
    <x v="1"/>
    <d v="2017-02-12T00:00:00"/>
    <x v="1"/>
    <s v="John Whitehead"/>
    <n v="150"/>
    <n v="150"/>
    <n v="-2.7911255411254201"/>
  </r>
  <r>
    <s v="UK"/>
    <x v="1"/>
    <d v="2016-07-17T00:00:00"/>
    <x v="6"/>
    <s v="Susan Reay"/>
    <n v="80"/>
    <n v="76"/>
    <n v="10.0335497835498"/>
  </r>
  <r>
    <s v="UK"/>
    <x v="1"/>
    <d v="2016-06-10T00:00:00"/>
    <x v="3"/>
    <s v="Johanna Collins"/>
    <n v="500"/>
    <n v="455"/>
    <n v="-1.4924242424241201"/>
  </r>
  <r>
    <s v="UK"/>
    <x v="1"/>
    <d v="2016-03-22T00:00:00"/>
    <x v="7"/>
    <s v="Damien Smith"/>
    <n v="250"/>
    <n v="238"/>
    <n v="11.4621212121212"/>
  </r>
  <r>
    <s v="UK"/>
    <x v="1"/>
    <d v="2015-04-19T00:00:00"/>
    <x v="2"/>
    <s v="Stephen Muhammad"/>
    <n v="50"/>
    <n v="39"/>
    <n v="2.5010822510823001"/>
  </r>
  <r>
    <s v="UK"/>
    <x v="1"/>
    <d v="2015-01-26T00:00:00"/>
    <x v="6"/>
    <s v="Gustavo Taiwo"/>
    <n v="80"/>
    <n v="58"/>
    <n v="7.014069264069291"/>
  </r>
  <r>
    <s v="UK"/>
    <x v="1"/>
    <d v="2014-04-16T00:00:00"/>
    <x v="4"/>
    <s v="Susan Goude"/>
    <n v="800"/>
    <n v="488"/>
    <n v="-6.3852813852717502E-2"/>
  </r>
  <r>
    <s v="UK"/>
    <x v="1"/>
    <d v="2018-12-13T00:00:00"/>
    <x v="8"/>
    <s v="James Neville"/>
    <n v="1000"/>
    <n v="730"/>
    <n v="4.9036796536796903"/>
  </r>
  <r>
    <s v="UK"/>
    <x v="1"/>
    <d v="2018-12-06T00:00:00"/>
    <x v="8"/>
    <s v="Damilola Raymond"/>
    <n v="1000"/>
    <n v="810"/>
    <n v="4.9686147186147505"/>
  </r>
  <r>
    <s v="UK"/>
    <x v="1"/>
    <d v="2017-12-30T00:00:00"/>
    <x v="3"/>
    <s v="Nicola Williams"/>
    <n v="500"/>
    <n v="475"/>
    <n v="3.3549783549882702E-2"/>
  </r>
  <r>
    <s v="UK"/>
    <x v="1"/>
    <d v="2017-11-26T00:00:00"/>
    <x v="3"/>
    <s v="Claire Brooks"/>
    <n v="500"/>
    <n v="475"/>
    <n v="3.4751082251082699"/>
  </r>
  <r>
    <s v="UK"/>
    <x v="1"/>
    <d v="2017-03-27T00:00:00"/>
    <x v="2"/>
    <s v="William Cruse"/>
    <n v="50"/>
    <n v="50"/>
    <n v="3.1504329004329499"/>
  </r>
  <r>
    <s v="UK"/>
    <x v="1"/>
    <d v="2015-11-12T00:00:00"/>
    <x v="4"/>
    <s v="Francis Godden"/>
    <n v="800"/>
    <n v="760"/>
    <n v="5"/>
  </r>
  <r>
    <s v="UK"/>
    <x v="1"/>
    <d v="2014-02-26T00:00:00"/>
    <x v="10"/>
    <s v="Philip Dewar"/>
    <n v="500"/>
    <n v="500"/>
    <n v="7.8257575757575903"/>
  </r>
  <r>
    <s v="UK"/>
    <x v="1"/>
    <d v="2014-02-14T00:00:00"/>
    <x v="6"/>
    <s v="Ian Borowski"/>
    <n v="80"/>
    <n v="79"/>
    <n v="3.2478354978355397"/>
  </r>
  <r>
    <s v="UAE"/>
    <x v="1"/>
    <d v="2018-08-01T00:00:00"/>
    <x v="11"/>
    <s v="Nicholas Timbrell"/>
    <n v="50"/>
    <n v="47"/>
    <n v="5.2283549783550098"/>
  </r>
  <r>
    <s v="UAE"/>
    <x v="1"/>
    <d v="2018-02-09T00:00:00"/>
    <x v="3"/>
    <s v="David Romero"/>
    <n v="500"/>
    <n v="100"/>
    <n v="-0.45346320346311803"/>
  </r>
  <r>
    <s v="UAE"/>
    <x v="1"/>
    <d v="2017-12-06T00:00:00"/>
    <x v="8"/>
    <s v="George Smith"/>
    <n v="1000"/>
    <n v="790"/>
    <n v="-2.1417748917748201"/>
  </r>
  <r>
    <s v="UAE"/>
    <x v="1"/>
    <d v="2016-05-19T00:00:00"/>
    <x v="9"/>
    <s v="Marie Whitfield"/>
    <n v="700"/>
    <n v="595"/>
    <n v="7.8582251082251293"/>
  </r>
  <r>
    <s v="UAE"/>
    <x v="1"/>
    <d v="2015-10-23T00:00:00"/>
    <x v="5"/>
    <s v="Ernie Dyer"/>
    <n v="70"/>
    <n v="70"/>
    <n v="4.3517316017316396"/>
  </r>
  <r>
    <s v="UAE"/>
    <x v="1"/>
    <d v="2015-06-22T00:00:00"/>
    <x v="7"/>
    <s v="Brenda Lightfoot"/>
    <n v="250"/>
    <n v="225"/>
    <n v="7.4036796536796707"/>
  </r>
  <r>
    <s v="UAE"/>
    <x v="1"/>
    <d v="2015-02-12T00:00:00"/>
    <x v="4"/>
    <s v="Frank Murray"/>
    <n v="800"/>
    <n v="680"/>
    <n v="0.22835497835508198"/>
  </r>
  <r>
    <s v="UAE"/>
    <x v="1"/>
    <d v="2015-01-18T00:00:00"/>
    <x v="2"/>
    <s v="Tom Clark"/>
    <n v="50"/>
    <n v="37"/>
    <n v="-2.9859307359306202"/>
  </r>
  <r>
    <s v="UAE"/>
    <x v="1"/>
    <d v="2014-11-29T00:00:00"/>
    <x v="1"/>
    <s v="Peter Kelly"/>
    <n v="150"/>
    <n v="135"/>
    <n v="6.8841991341991609"/>
  </r>
  <r>
    <s v="UAE"/>
    <x v="1"/>
    <d v="2014-04-21T00:00:00"/>
    <x v="1"/>
    <s v="Roy Connelly"/>
    <n v="150"/>
    <n v="146"/>
    <n v="2.79329004329009"/>
  </r>
  <r>
    <s v="UAE"/>
    <x v="1"/>
    <d v="2014-03-01T00:00:00"/>
    <x v="6"/>
    <s v="Rachel Clayton"/>
    <n v="80"/>
    <n v="80"/>
    <n v="4.5465367965368406"/>
  </r>
  <r>
    <s v="Turkey"/>
    <x v="1"/>
    <d v="2018-12-10T00:00:00"/>
    <x v="7"/>
    <s v="David Philp"/>
    <n v="250"/>
    <n v="240"/>
    <n v="7.5984848484848699"/>
  </r>
  <r>
    <s v="Turkey"/>
    <x v="1"/>
    <d v="2018-08-14T00:00:00"/>
    <x v="1"/>
    <s v="Mark Buntain"/>
    <n v="150"/>
    <n v="137"/>
    <n v="8.6666666666666679"/>
  </r>
  <r>
    <s v="Turkey"/>
    <x v="1"/>
    <d v="2018-05-10T00:00:00"/>
    <x v="6"/>
    <s v="Mark Holmes"/>
    <n v="80"/>
    <n v="80"/>
    <n v="-1.6547619047618201"/>
  </r>
  <r>
    <s v="Turkey"/>
    <x v="1"/>
    <d v="2017-11-02T00:00:00"/>
    <x v="10"/>
    <s v="Richard Barr"/>
    <n v="500"/>
    <n v="490"/>
    <n v="8.7348484848484986"/>
  </r>
  <r>
    <s v="Turkey"/>
    <x v="1"/>
    <d v="2017-02-06T00:00:00"/>
    <x v="6"/>
    <s v="Julie Pope"/>
    <n v="80"/>
    <n v="73"/>
    <n v="-4.1222943722943199"/>
  </r>
  <r>
    <s v="Turkey"/>
    <x v="1"/>
    <d v="2016-10-25T00:00:00"/>
    <x v="2"/>
    <s v="Mark Sayer"/>
    <n v="50"/>
    <n v="44"/>
    <n v="-2.1742424242423199"/>
  </r>
  <r>
    <s v="Turkey"/>
    <x v="1"/>
    <d v="2016-09-24T00:00:00"/>
    <x v="0"/>
    <s v="Chloe Lyons"/>
    <n v="30"/>
    <n v="30"/>
    <n v="7.3712121212121398"/>
  </r>
  <r>
    <s v="Turkey"/>
    <x v="1"/>
    <d v="2015-09-30T00:00:00"/>
    <x v="4"/>
    <s v="Bryan Mason"/>
    <n v="800"/>
    <n v="680"/>
    <n v="6.0075757575757898"/>
  </r>
  <r>
    <s v="Turkey"/>
    <x v="1"/>
    <d v="2015-08-23T00:00:00"/>
    <x v="7"/>
    <s v="Ian McCartan"/>
    <n v="250"/>
    <n v="155"/>
    <n v="9.8387445887446106"/>
  </r>
  <r>
    <s v="Turkey"/>
    <x v="1"/>
    <d v="2015-06-25T00:00:00"/>
    <x v="3"/>
    <s v="Cordia Alston"/>
    <n v="500"/>
    <n v="315"/>
    <n v="7.9231601731601904"/>
  </r>
  <r>
    <s v="Turkey"/>
    <x v="1"/>
    <d v="2014-12-16T00:00:00"/>
    <x v="3"/>
    <s v="Anthony Rothery"/>
    <n v="500"/>
    <n v="465"/>
    <n v="0.68290043290048208"/>
  </r>
  <r>
    <s v="Turkey"/>
    <x v="1"/>
    <d v="2014-11-08T00:00:00"/>
    <x v="6"/>
    <s v="Francis Hall"/>
    <n v="80"/>
    <n v="66"/>
    <n v="7.1114718614718795"/>
  </r>
  <r>
    <s v="Turkey"/>
    <x v="1"/>
    <d v="2014-02-12T00:00:00"/>
    <x v="0"/>
    <s v="George Sherwin"/>
    <n v="30"/>
    <n v="29"/>
    <n v="0.61796536796548296"/>
  </r>
  <r>
    <s v="Spain"/>
    <x v="1"/>
    <d v="2018-08-13T00:00:00"/>
    <x v="2"/>
    <s v="Martin Mishra"/>
    <n v="50"/>
    <n v="48"/>
    <n v="3.6699134199134598"/>
  </r>
  <r>
    <s v="Spain"/>
    <x v="1"/>
    <d v="2018-07-29T00:00:00"/>
    <x v="0"/>
    <s v="Pauline Gagg"/>
    <n v="30"/>
    <n v="27"/>
    <n v="-3.1158008658008201"/>
  </r>
  <r>
    <s v="Spain"/>
    <x v="1"/>
    <d v="2018-05-20T00:00:00"/>
    <x v="0"/>
    <s v="Roy Nunes"/>
    <n v="30"/>
    <n v="28"/>
    <n v="7.5660173160173398"/>
  </r>
  <r>
    <s v="Spain"/>
    <x v="1"/>
    <d v="2018-03-14T00:00:00"/>
    <x v="0"/>
    <s v="Penelope Freeland"/>
    <n v="30"/>
    <n v="26"/>
    <n v="9.9361471861472097"/>
  </r>
  <r>
    <s v="Spain"/>
    <x v="1"/>
    <d v="2017-06-30T00:00:00"/>
    <x v="3"/>
    <s v="Howard Jones"/>
    <n v="500"/>
    <n v="455"/>
    <n v="9.3517316017316201"/>
  </r>
  <r>
    <s v="Spain"/>
    <x v="1"/>
    <d v="2017-01-20T00:00:00"/>
    <x v="4"/>
    <s v="Roy Lloyd"/>
    <n v="800"/>
    <n v="784"/>
    <n v="8.1179653679653789"/>
  </r>
  <r>
    <s v="Spain"/>
    <x v="1"/>
    <d v="2016-07-06T00:00:00"/>
    <x v="9"/>
    <s v="Philip Sutherland"/>
    <n v="700"/>
    <n v="665"/>
    <n v="8.5400432900433003"/>
  </r>
  <r>
    <s v="Spain"/>
    <x v="1"/>
    <d v="2016-05-12T00:00:00"/>
    <x v="4"/>
    <s v="Paul Long"/>
    <n v="800"/>
    <n v="552"/>
    <n v="5.1309523809524205"/>
  </r>
  <r>
    <s v="Spain"/>
    <x v="1"/>
    <d v="2016-03-06T00:00:00"/>
    <x v="4"/>
    <s v="Catherine Gagg"/>
    <n v="800"/>
    <n v="760"/>
    <n v="0.358225108225182"/>
  </r>
  <r>
    <s v="Spain"/>
    <x v="1"/>
    <d v="2015-07-26T00:00:00"/>
    <x v="1"/>
    <s v="Zhan Whitfield"/>
    <n v="150"/>
    <n v="140"/>
    <n v="6.4621212121212395"/>
  </r>
  <r>
    <s v="Spain"/>
    <x v="1"/>
    <d v="2014-04-17T00:00:00"/>
    <x v="10"/>
    <s v="Barrie Murray"/>
    <n v="500"/>
    <n v="490"/>
    <n v="8.7997835497835606"/>
  </r>
  <r>
    <s v="South Africa"/>
    <x v="1"/>
    <d v="2018-12-07T00:00:00"/>
    <x v="3"/>
    <s v="Marcus Jacob"/>
    <n v="500"/>
    <n v="440"/>
    <n v="3.9296536796537196"/>
  </r>
  <r>
    <s v="South Africa"/>
    <x v="1"/>
    <d v="2018-10-25T00:00:00"/>
    <x v="6"/>
    <s v="Helen Cooke"/>
    <n v="80"/>
    <n v="68"/>
    <n v="-2.4339826839826202"/>
  </r>
  <r>
    <s v="South Africa"/>
    <x v="1"/>
    <d v="2018-05-04T00:00:00"/>
    <x v="8"/>
    <s v="Stuart Anderson"/>
    <n v="1000"/>
    <n v="890"/>
    <n v="2.2413419913420398"/>
  </r>
  <r>
    <s v="South Africa"/>
    <x v="1"/>
    <d v="2017-04-06T00:00:00"/>
    <x v="9"/>
    <s v="Margaret Philp"/>
    <n v="700"/>
    <n v="665"/>
    <n v="1.8841991341991799"/>
  </r>
  <r>
    <s v="South Africa"/>
    <x v="1"/>
    <d v="2016-08-29T00:00:00"/>
    <x v="11"/>
    <s v="Noel Bull"/>
    <n v="50"/>
    <n v="48"/>
    <n v="0.19588744588748297"/>
  </r>
  <r>
    <s v="South Africa"/>
    <x v="1"/>
    <d v="2015-04-17T00:00:00"/>
    <x v="0"/>
    <s v="Nicholas Holloway"/>
    <n v="30"/>
    <n v="22"/>
    <n v="26.666666666666671"/>
  </r>
  <r>
    <s v="South Africa"/>
    <x v="1"/>
    <d v="2015-02-09T00:00:00"/>
    <x v="3"/>
    <s v="Lucy Downs"/>
    <n v="500"/>
    <n v="485"/>
    <n v="0.84523809523818194"/>
  </r>
  <r>
    <s v="South Africa"/>
    <x v="1"/>
    <d v="2014-08-27T00:00:00"/>
    <x v="10"/>
    <s v="Thomas Davies"/>
    <n v="500"/>
    <n v="490"/>
    <n v="5.4880952380952692"/>
  </r>
  <r>
    <s v="Saudi Arabia"/>
    <x v="1"/>
    <d v="2018-11-30T00:00:00"/>
    <x v="2"/>
    <s v="Gillian Crawley"/>
    <n v="50"/>
    <n v="48"/>
    <n v="-2.5313852813852198"/>
  </r>
  <r>
    <s v="Saudi Arabia"/>
    <x v="1"/>
    <d v="2018-06-28T00:00:00"/>
    <x v="5"/>
    <s v="John Craig"/>
    <n v="70"/>
    <n v="60"/>
    <n v="5.2932900432900798"/>
  </r>
  <r>
    <s v="Saudi Arabia"/>
    <x v="1"/>
    <d v="2018-03-31T00:00:00"/>
    <x v="2"/>
    <s v="Heather Murray"/>
    <n v="50"/>
    <n v="50"/>
    <n v="3.6374458874459301"/>
  </r>
  <r>
    <s v="Saudi Arabia"/>
    <x v="1"/>
    <d v="2017-07-10T00:00:00"/>
    <x v="8"/>
    <s v="Danny Brooks"/>
    <n v="1000"/>
    <n v="500"/>
    <n v="50"/>
  </r>
  <r>
    <s v="Saudi Arabia"/>
    <x v="1"/>
    <d v="2017-04-10T00:00:00"/>
    <x v="5"/>
    <s v="Victoria Sherwin"/>
    <n v="70"/>
    <n v="68"/>
    <n v="9.0270562770563103"/>
  </r>
  <r>
    <s v="Saudi Arabia"/>
    <x v="1"/>
    <d v="2017-01-19T00:00:00"/>
    <x v="3"/>
    <s v="David Adams"/>
    <n v="500"/>
    <n v="485"/>
    <n v="-2.2067099567099202"/>
  </r>
  <r>
    <s v="Saudi Arabia"/>
    <x v="1"/>
    <d v="2016-09-09T00:00:00"/>
    <x v="1"/>
    <s v="Lloyd Barr"/>
    <n v="150"/>
    <n v="143"/>
    <n v="-2.27164502164492"/>
  </r>
  <r>
    <s v="Saudi Arabia"/>
    <x v="1"/>
    <d v="2015-11-08T00:00:00"/>
    <x v="1"/>
    <s v="Jodie Fairhurst"/>
    <n v="150"/>
    <n v="93"/>
    <n v="2.95562770562776"/>
  </r>
  <r>
    <s v="Saudi Arabia"/>
    <x v="1"/>
    <d v="2014-08-04T00:00:00"/>
    <x v="9"/>
    <s v="Daniel Battersby"/>
    <n v="700"/>
    <n v="602"/>
    <n v="1.4621212121212801"/>
  </r>
  <r>
    <s v="Saudi Arabia"/>
    <x v="1"/>
    <d v="2014-02-22T00:00:00"/>
    <x v="11"/>
    <s v="Kelly Owen"/>
    <n v="50"/>
    <n v="44"/>
    <n v="4.4816017316017698"/>
  </r>
  <r>
    <s v="Russia"/>
    <x v="1"/>
    <d v="2018-06-10T00:00:00"/>
    <x v="6"/>
    <s v="May Wilmot"/>
    <n v="80"/>
    <n v="79"/>
    <n v="1.25"/>
  </r>
  <r>
    <s v="Russia"/>
    <x v="1"/>
    <d v="2018-04-27T00:00:00"/>
    <x v="0"/>
    <s v="Alexander Hillier"/>
    <n v="30"/>
    <n v="29"/>
    <n v="9.286796536796551"/>
  </r>
  <r>
    <s v="Russia"/>
    <x v="1"/>
    <d v="2017-12-11T00:00:00"/>
    <x v="11"/>
    <s v="Zulfiqar Mirza"/>
    <n v="50"/>
    <n v="50"/>
    <n v="8.5725108225108304"/>
  </r>
  <r>
    <s v="Russia"/>
    <x v="1"/>
    <d v="2017-05-08T00:00:00"/>
    <x v="1"/>
    <s v="Diane Batty"/>
    <n v="150"/>
    <n v="147"/>
    <n v="0.26082251082258201"/>
  </r>
  <r>
    <s v="Russia"/>
    <x v="1"/>
    <d v="2014-11-20T00:00:00"/>
    <x v="8"/>
    <s v="Dermot Bailey"/>
    <n v="1000"/>
    <n v="880"/>
    <n v="9.5140692640692812"/>
  </r>
  <r>
    <s v="Russia"/>
    <x v="1"/>
    <d v="2014-10-19T00:00:00"/>
    <x v="8"/>
    <s v="Darren Brooks"/>
    <n v="1000"/>
    <n v="910"/>
    <n v="11.267316017316"/>
  </r>
  <r>
    <s v="Russia"/>
    <x v="1"/>
    <d v="2014-09-16T00:00:00"/>
    <x v="6"/>
    <s v="Rita Hill"/>
    <n v="80"/>
    <n v="78"/>
    <n v="10.585497835497799"/>
  </r>
  <r>
    <s v="Romania"/>
    <x v="1"/>
    <d v="2018-10-31T00:00:00"/>
    <x v="6"/>
    <s v="Dell Lockwood"/>
    <n v="80"/>
    <n v="76"/>
    <n v="-1.3625541125540199"/>
  </r>
  <r>
    <s v="Romania"/>
    <x v="1"/>
    <d v="2018-07-07T00:00:00"/>
    <x v="3"/>
    <s v="Jacqueline Todd"/>
    <n v="500"/>
    <n v="500"/>
    <n v="8.3452380952381091"/>
  </r>
  <r>
    <s v="Romania"/>
    <x v="1"/>
    <d v="2018-06-08T00:00:00"/>
    <x v="3"/>
    <s v="Thomas Taylor"/>
    <n v="500"/>
    <n v="485"/>
    <n v="2.53354978354984"/>
  </r>
  <r>
    <s v="Romania"/>
    <x v="1"/>
    <d v="2016-12-12T00:00:00"/>
    <x v="0"/>
    <s v="Constance Tidey"/>
    <n v="30"/>
    <n v="30"/>
    <n v="8.8647186147186297"/>
  </r>
  <r>
    <s v="Romania"/>
    <x v="1"/>
    <d v="2016-11-10T00:00:00"/>
    <x v="5"/>
    <s v="Bruce Neville"/>
    <n v="70"/>
    <n v="69"/>
    <n v="-0.22619047619041699"/>
  </r>
  <r>
    <s v="Romania"/>
    <x v="1"/>
    <d v="2016-10-12T00:00:00"/>
    <x v="3"/>
    <s v="Charles Jago"/>
    <n v="500"/>
    <n v="500"/>
    <n v="-2.6937229437228201"/>
  </r>
  <r>
    <s v="Romania"/>
    <x v="1"/>
    <d v="2015-11-25T00:00:00"/>
    <x v="3"/>
    <s v="Kevin Ross"/>
    <n v="500"/>
    <n v="500"/>
    <n v="2.07900432900438"/>
  </r>
  <r>
    <s v="Romania"/>
    <x v="1"/>
    <d v="2015-07-14T00:00:00"/>
    <x v="8"/>
    <s v="Richard Rowe"/>
    <n v="1000"/>
    <n v="960"/>
    <n v="5.5854978354978702"/>
  </r>
  <r>
    <s v="Romania"/>
    <x v="1"/>
    <d v="2014-10-21T00:00:00"/>
    <x v="4"/>
    <s v="Nicola Hewitt"/>
    <n v="800"/>
    <n v="480"/>
    <n v="6.6017316017381894E-2"/>
  </r>
  <r>
    <s v="Romania"/>
    <x v="1"/>
    <d v="2014-08-13T00:00:00"/>
    <x v="4"/>
    <s v="Alan Grant"/>
    <n v="800"/>
    <n v="720"/>
    <n v="1.49458874458878"/>
  </r>
  <r>
    <s v="Romania"/>
    <x v="1"/>
    <d v="2014-07-21T00:00:00"/>
    <x v="1"/>
    <s v="Geoffrey Shiner"/>
    <n v="150"/>
    <n v="144"/>
    <n v="7.2738095238095397"/>
  </r>
  <r>
    <s v="Poland"/>
    <x v="1"/>
    <d v="2018-07-22T00:00:00"/>
    <x v="7"/>
    <s v="David Grey"/>
    <n v="250"/>
    <n v="235"/>
    <n v="-1.1677489177488201"/>
  </r>
  <r>
    <s v="Poland"/>
    <x v="1"/>
    <d v="2018-05-30T00:00:00"/>
    <x v="8"/>
    <s v="James Lam"/>
    <n v="1000"/>
    <n v="940"/>
    <n v="-2.5638528138527201"/>
  </r>
  <r>
    <s v="Poland"/>
    <x v="1"/>
    <d v="2017-12-27T00:00:00"/>
    <x v="3"/>
    <s v="Tony Green"/>
    <n v="500"/>
    <n v="480"/>
    <n v="7.3387445887446097"/>
  </r>
  <r>
    <s v="Poland"/>
    <x v="1"/>
    <d v="2017-07-24T00:00:00"/>
    <x v="5"/>
    <s v="Gary Mistry"/>
    <n v="70"/>
    <n v="69"/>
    <n v="0.74783549783558201"/>
  </r>
  <r>
    <s v="Poland"/>
    <x v="1"/>
    <d v="2015-06-03T00:00:00"/>
    <x v="10"/>
    <s v="Robert Brook"/>
    <n v="500"/>
    <n v="500"/>
    <n v="7.7608225108225311"/>
  </r>
  <r>
    <s v="Poland"/>
    <x v="1"/>
    <d v="2015-03-03T00:00:00"/>
    <x v="11"/>
    <s v="Valerie Brown"/>
    <n v="50"/>
    <n v="46"/>
    <n v="9.5465367965368095"/>
  </r>
  <r>
    <s v="Poland"/>
    <x v="1"/>
    <d v="2015-03-02T00:00:00"/>
    <x v="9"/>
    <s v="Hin Bragg"/>
    <n v="700"/>
    <n v="434"/>
    <n v="10.8452380952381"/>
  </r>
  <r>
    <s v="Poland"/>
    <x v="1"/>
    <d v="2014-10-16T00:00:00"/>
    <x v="7"/>
    <s v="Barbara McDevitt"/>
    <n v="250"/>
    <n v="73"/>
    <n v="1.9491341991342799"/>
  </r>
  <r>
    <s v="Poland"/>
    <x v="1"/>
    <d v="2014-04-21T00:00:00"/>
    <x v="10"/>
    <s v="Alexandra Wright"/>
    <n v="500"/>
    <n v="500"/>
    <n v="6.4945887445887696"/>
  </r>
  <r>
    <s v="Poland"/>
    <x v="1"/>
    <d v="2014-02-01T00:00:00"/>
    <x v="11"/>
    <s v="Anthony Connolly"/>
    <n v="50"/>
    <n v="44"/>
    <n v="7.4361471861472097"/>
  </r>
  <r>
    <s v="Netherlands"/>
    <x v="1"/>
    <d v="2018-08-01T00:00:00"/>
    <x v="9"/>
    <s v="Allyson Parker"/>
    <n v="700"/>
    <n v="623"/>
    <n v="-1.2976190476190201"/>
  </r>
  <r>
    <s v="Netherlands"/>
    <x v="1"/>
    <d v="2017-11-04T00:00:00"/>
    <x v="10"/>
    <s v="Danny Grant"/>
    <n v="500"/>
    <n v="490"/>
    <n v="8.9296536796536898"/>
  </r>
  <r>
    <s v="Netherlands"/>
    <x v="1"/>
    <d v="2017-02-01T00:00:00"/>
    <x v="8"/>
    <s v="David Dorey"/>
    <n v="1000"/>
    <n v="880"/>
    <n v="-0.42099567099561797"/>
  </r>
  <r>
    <s v="Netherlands"/>
    <x v="1"/>
    <d v="2016-12-10T00:00:00"/>
    <x v="1"/>
    <s v="Donald Barratt"/>
    <n v="150"/>
    <n v="144"/>
    <n v="10.228354978355"/>
  </r>
  <r>
    <s v="Netherlands"/>
    <x v="1"/>
    <d v="2016-03-19T00:00:00"/>
    <x v="11"/>
    <s v="Julia Ferguson"/>
    <n v="50"/>
    <n v="49"/>
    <n v="3.5725108225108699"/>
  </r>
  <r>
    <s v="Netherlands"/>
    <x v="1"/>
    <d v="2016-01-20T00:00:00"/>
    <x v="8"/>
    <s v="Ian Christian"/>
    <n v="1000"/>
    <n v="590"/>
    <n v="-1.81709956709952"/>
  </r>
  <r>
    <s v="Netherlands"/>
    <x v="1"/>
    <d v="2015-12-27T00:00:00"/>
    <x v="8"/>
    <s v="Christopher Hurren"/>
    <n v="1000"/>
    <n v="900"/>
    <n v="5.35822510822514"/>
  </r>
  <r>
    <s v="Netherlands"/>
    <x v="1"/>
    <d v="2015-02-11T00:00:00"/>
    <x v="6"/>
    <s v="Allyson Rush"/>
    <n v="80"/>
    <n v="50"/>
    <n v="10.8127705627706"/>
  </r>
  <r>
    <s v="Netherlands"/>
    <x v="1"/>
    <d v="2014-02-12T00:00:00"/>
    <x v="3"/>
    <s v="Alan Evora"/>
    <n v="500"/>
    <n v="370"/>
    <n v="7.0790043290043503"/>
  </r>
  <r>
    <s v="Italy"/>
    <x v="1"/>
    <d v="2018-08-15T00:00:00"/>
    <x v="2"/>
    <s v="Steven Bell"/>
    <n v="50"/>
    <n v="43"/>
    <n v="11.1049783549784"/>
  </r>
  <r>
    <s v="Italy"/>
    <x v="1"/>
    <d v="2018-06-24T00:00:00"/>
    <x v="7"/>
    <s v="Michael Toy"/>
    <n v="250"/>
    <n v="235"/>
    <n v="3.1179653679654198"/>
  </r>
  <r>
    <s v="Italy"/>
    <x v="1"/>
    <d v="2017-06-30T00:00:00"/>
    <x v="9"/>
    <s v="Richard Batty"/>
    <n v="700"/>
    <n v="686"/>
    <n v="-2.8560606060605198"/>
  </r>
  <r>
    <s v="Italy"/>
    <x v="1"/>
    <d v="2017-04-20T00:00:00"/>
    <x v="10"/>
    <s v="Golam Reid"/>
    <n v="500"/>
    <n v="500"/>
    <n v="3.7673160173160603"/>
  </r>
  <r>
    <s v="Italy"/>
    <x v="1"/>
    <d v="2017-04-04T00:00:00"/>
    <x v="4"/>
    <s v="Peter Allan"/>
    <n v="800"/>
    <n v="648"/>
    <n v="-0.90800865800861696"/>
  </r>
  <r>
    <s v="Italy"/>
    <x v="1"/>
    <d v="2017-01-30T00:00:00"/>
    <x v="11"/>
    <s v="Audrey Kane"/>
    <n v="50"/>
    <n v="45"/>
    <n v="9.1244588744588899"/>
  </r>
  <r>
    <s v="Italy"/>
    <x v="1"/>
    <d v="2015-04-06T00:00:00"/>
    <x v="2"/>
    <s v="Andrew Hirst"/>
    <n v="50"/>
    <n v="46"/>
    <n v="7.7932900432900603"/>
  </r>
  <r>
    <s v="Italy"/>
    <x v="1"/>
    <d v="2014-06-09T00:00:00"/>
    <x v="0"/>
    <s v="Elaine Whitfield"/>
    <n v="30"/>
    <n v="25"/>
    <n v="10.6829004329004"/>
  </r>
  <r>
    <s v="Israel"/>
    <x v="1"/>
    <d v="2018-06-03T00:00:00"/>
    <x v="7"/>
    <s v="David Hubble"/>
    <n v="250"/>
    <n v="245"/>
    <n v="3.1829004329004795"/>
  </r>
  <r>
    <s v="Israel"/>
    <x v="1"/>
    <d v="2018-02-20T00:00:00"/>
    <x v="10"/>
    <s v="Susan Carley"/>
    <n v="500"/>
    <n v="495"/>
    <n v="11.4945887445887"/>
  </r>
  <r>
    <s v="Israel"/>
    <x v="1"/>
    <d v="2017-05-20T00:00:00"/>
    <x v="0"/>
    <s v="Abu Moore"/>
    <n v="30"/>
    <n v="28"/>
    <n v="5.9426406926407198"/>
  </r>
  <r>
    <s v="Israel"/>
    <x v="1"/>
    <d v="2017-04-05T00:00:00"/>
    <x v="2"/>
    <s v="Fiona Johnson"/>
    <n v="50"/>
    <n v="50"/>
    <n v="9.2543290043290209"/>
  </r>
  <r>
    <s v="Israel"/>
    <x v="1"/>
    <d v="2017-02-06T00:00:00"/>
    <x v="1"/>
    <s v="Neil Tubbs"/>
    <n v="150"/>
    <n v="144"/>
    <n v="5.3257575757576099"/>
  </r>
  <r>
    <s v="Israel"/>
    <x v="1"/>
    <d v="2016-11-28T00:00:00"/>
    <x v="4"/>
    <s v="Emma Westbrook"/>
    <n v="800"/>
    <n v="648"/>
    <n v="-3.1385281385218303E-2"/>
  </r>
  <r>
    <s v="Israel"/>
    <x v="1"/>
    <d v="2016-11-23T00:00:00"/>
    <x v="7"/>
    <s v="Harold Charters"/>
    <n v="250"/>
    <n v="240"/>
    <n v="3.0854978354978799"/>
  </r>
  <r>
    <s v="Israel"/>
    <x v="1"/>
    <d v="2016-04-13T00:00:00"/>
    <x v="5"/>
    <s v="Isla Parsons"/>
    <n v="70"/>
    <n v="63"/>
    <n v="7.2413419913420096"/>
  </r>
  <r>
    <s v="Israel"/>
    <x v="1"/>
    <d v="2015-12-09T00:00:00"/>
    <x v="2"/>
    <s v="John Bond"/>
    <n v="50"/>
    <n v="34"/>
    <n v="8.24783549783551"/>
  </r>
  <r>
    <s v="Israel"/>
    <x v="1"/>
    <d v="2015-03-11T00:00:00"/>
    <x v="0"/>
    <s v="William Collins"/>
    <n v="30"/>
    <n v="23"/>
    <n v="-1.2002164502164201"/>
  </r>
  <r>
    <s v="Israel"/>
    <x v="1"/>
    <d v="2015-02-11T00:00:00"/>
    <x v="4"/>
    <s v="Barbara Scott"/>
    <n v="800"/>
    <n v="744"/>
    <n v="-2.0119047619047201"/>
  </r>
  <r>
    <s v="Israel"/>
    <x v="1"/>
    <d v="2014-07-20T00:00:00"/>
    <x v="6"/>
    <s v="Carole Owen"/>
    <n v="80"/>
    <n v="60"/>
    <n v="5.9101731601731897"/>
  </r>
  <r>
    <s v="Israel"/>
    <x v="1"/>
    <d v="2018-11-22T00:00:00"/>
    <x v="8"/>
    <s v="John Verma"/>
    <n v="1000"/>
    <n v="540"/>
    <n v="1.10497835497838"/>
  </r>
  <r>
    <s v="Israel"/>
    <x v="1"/>
    <d v="2018-08-31T00:00:00"/>
    <x v="5"/>
    <s v="Jacob Percival"/>
    <n v="70"/>
    <n v="69"/>
    <n v="8.0205627705627904"/>
  </r>
  <r>
    <s v="Israel"/>
    <x v="1"/>
    <d v="2018-05-10T00:00:00"/>
    <x v="9"/>
    <s v="Frances Weller"/>
    <n v="700"/>
    <n v="651"/>
    <n v="-9.6320346320317995E-2"/>
  </r>
  <r>
    <s v="Israel"/>
    <x v="1"/>
    <d v="2017-12-12T00:00:00"/>
    <x v="1"/>
    <s v="Rebecca Delo"/>
    <n v="150"/>
    <n v="144"/>
    <n v="5.9751082251082499"/>
  </r>
  <r>
    <s v="Israel"/>
    <x v="1"/>
    <d v="2017-07-23T00:00:00"/>
    <x v="11"/>
    <s v="Maureen Reynolds"/>
    <n v="50"/>
    <n v="46"/>
    <n v="2.7283549783550303"/>
  </r>
  <r>
    <s v="Israel"/>
    <x v="1"/>
    <d v="2016-09-13T00:00:00"/>
    <x v="2"/>
    <s v="David Isaacs"/>
    <n v="50"/>
    <n v="45"/>
    <n v="-1.45995670995662"/>
  </r>
  <r>
    <s v="Israel"/>
    <x v="1"/>
    <d v="2015-11-03T00:00:00"/>
    <x v="0"/>
    <s v="Steven Green"/>
    <n v="30"/>
    <n v="23"/>
    <n v="1.8517316017316801"/>
  </r>
  <r>
    <s v="Israel"/>
    <x v="1"/>
    <d v="2015-05-10T00:00:00"/>
    <x v="2"/>
    <s v="Deanna Wang"/>
    <n v="50"/>
    <n v="39"/>
    <n v="10.553030303030301"/>
  </r>
  <r>
    <s v="Israel"/>
    <x v="1"/>
    <d v="2015-02-15T00:00:00"/>
    <x v="2"/>
    <s v="Richard McGrath"/>
    <n v="50"/>
    <n v="35"/>
    <n v="9.4166666666666803"/>
  </r>
  <r>
    <s v="Israel"/>
    <x v="1"/>
    <d v="2014-06-12T00:00:00"/>
    <x v="8"/>
    <s v="Thomas Gordon"/>
    <n v="1000"/>
    <n v="620"/>
    <n v="38"/>
  </r>
  <r>
    <s v="Ireland"/>
    <x v="1"/>
    <d v="2018-08-17T00:00:00"/>
    <x v="3"/>
    <s v="John Curtis"/>
    <n v="500"/>
    <n v="495"/>
    <n v="0.390692640692682"/>
  </r>
  <r>
    <s v="Ireland"/>
    <x v="1"/>
    <d v="2018-01-16T00:00:00"/>
    <x v="2"/>
    <s v="Alison Younger"/>
    <n v="50"/>
    <n v="43"/>
    <n v="7.6958874458874602"/>
  </r>
  <r>
    <s v="Ireland"/>
    <x v="1"/>
    <d v="2017-10-23T00:00:00"/>
    <x v="9"/>
    <s v="James Carley"/>
    <n v="700"/>
    <n v="665"/>
    <n v="10.6504329004329"/>
  </r>
  <r>
    <s v="Ireland"/>
    <x v="1"/>
    <d v="2017-04-29T00:00:00"/>
    <x v="9"/>
    <s v="Andrew Phillips"/>
    <n v="700"/>
    <n v="679"/>
    <n v="10.0010822510823"/>
  </r>
  <r>
    <s v="Ireland"/>
    <x v="1"/>
    <d v="2016-04-26T00:00:00"/>
    <x v="4"/>
    <s v="Robert Harris"/>
    <n v="800"/>
    <n v="648"/>
    <n v="3.5400432900433398"/>
  </r>
  <r>
    <s v="Ireland"/>
    <x v="1"/>
    <d v="2015-08-03T00:00:00"/>
    <x v="2"/>
    <s v="Gwyn Taylor"/>
    <n v="50"/>
    <n v="36"/>
    <n v="4.64393939393943"/>
  </r>
  <r>
    <s v="Ireland"/>
    <x v="1"/>
    <d v="2015-03-06T00:00:00"/>
    <x v="11"/>
    <s v="Emma Gibbons"/>
    <n v="50"/>
    <n v="39"/>
    <n v="3.9945887445887904"/>
  </r>
  <r>
    <s v="Ireland"/>
    <x v="1"/>
    <d v="2015-02-24T00:00:00"/>
    <x v="10"/>
    <s v="Penelope Norton"/>
    <n v="500"/>
    <n v="495"/>
    <n v="3.4426406926407402"/>
  </r>
  <r>
    <s v="Greece"/>
    <x v="1"/>
    <d v="2018-04-28T00:00:00"/>
    <x v="1"/>
    <s v="Sarah Chadwick"/>
    <n v="150"/>
    <n v="150"/>
    <n v="8.6699134199134296"/>
  </r>
  <r>
    <s v="Greece"/>
    <x v="1"/>
    <d v="2017-11-07T00:00:00"/>
    <x v="10"/>
    <s v="David Walker"/>
    <n v="500"/>
    <n v="500"/>
    <n v="0"/>
  </r>
  <r>
    <s v="Greece"/>
    <x v="1"/>
    <d v="2016-11-16T00:00:00"/>
    <x v="4"/>
    <s v="Richard Perrott"/>
    <n v="800"/>
    <n v="520"/>
    <n v="10.910173160173201"/>
  </r>
  <r>
    <s v="Greece"/>
    <x v="1"/>
    <d v="2016-11-13T00:00:00"/>
    <x v="3"/>
    <s v="Denise Harris"/>
    <n v="500"/>
    <n v="490"/>
    <n v="-2.4015151515150199"/>
  </r>
  <r>
    <s v="Greece"/>
    <x v="1"/>
    <d v="2016-06-28T00:00:00"/>
    <x v="7"/>
    <s v="Alexander Rowntree"/>
    <n v="250"/>
    <n v="245"/>
    <n v="-1.33008658008652"/>
  </r>
  <r>
    <s v="Greece"/>
    <x v="1"/>
    <d v="2015-07-14T00:00:00"/>
    <x v="11"/>
    <s v="Aidan Perrott"/>
    <n v="50"/>
    <n v="36"/>
    <n v="6.5270562770563005"/>
  </r>
  <r>
    <s v="Greece"/>
    <x v="1"/>
    <d v="2015-05-12T00:00:00"/>
    <x v="5"/>
    <s v="Olivia Reynolds"/>
    <n v="70"/>
    <n v="67"/>
    <n v="5.0984848484848797"/>
  </r>
  <r>
    <s v="Greece"/>
    <x v="1"/>
    <d v="2014-08-11T00:00:00"/>
    <x v="0"/>
    <s v="Charles Ali"/>
    <n v="30"/>
    <n v="21"/>
    <n v="5.7803030303030596"/>
  </r>
  <r>
    <s v="Greece"/>
    <x v="1"/>
    <d v="2014-06-14T00:00:00"/>
    <x v="9"/>
    <s v="Martin Timmins"/>
    <n v="700"/>
    <n v="630"/>
    <n v="-0.25865800865791799"/>
  </r>
  <r>
    <s v="Greece"/>
    <x v="1"/>
    <d v="2014-04-05T00:00:00"/>
    <x v="3"/>
    <s v="Mark Lawton"/>
    <n v="500"/>
    <n v="500"/>
    <n v="8.3777056277056392"/>
  </r>
  <r>
    <s v="Greece"/>
    <x v="1"/>
    <d v="2014-02-28T00:00:00"/>
    <x v="10"/>
    <s v="Gary Roberts"/>
    <n v="500"/>
    <n v="490"/>
    <n v="5.6829004329004595"/>
  </r>
  <r>
    <s v="Germany"/>
    <x v="1"/>
    <d v="2018-09-04T00:00:00"/>
    <x v="4"/>
    <s v="Paul Mannion"/>
    <n v="800"/>
    <n v="496"/>
    <n v="8.0530303030303205"/>
  </r>
  <r>
    <s v="Germany"/>
    <x v="1"/>
    <d v="2018-07-01T00:00:00"/>
    <x v="9"/>
    <s v="Natasha Carvalho"/>
    <n v="700"/>
    <n v="623"/>
    <n v="6.2673160173160394"/>
  </r>
  <r>
    <s v="Germany"/>
    <x v="1"/>
    <d v="2018-05-26T00:00:00"/>
    <x v="11"/>
    <s v="John Gunter"/>
    <n v="50"/>
    <n v="48"/>
    <n v="2.1114718614718799"/>
  </r>
  <r>
    <s v="Germany"/>
    <x v="1"/>
    <d v="2018-02-06T00:00:00"/>
    <x v="4"/>
    <s v="David Townsend"/>
    <n v="800"/>
    <n v="760"/>
    <n v="-0.32359307359301903"/>
  </r>
  <r>
    <s v="Germany"/>
    <x v="1"/>
    <d v="2017-12-14T00:00:00"/>
    <x v="5"/>
    <s v="Kate Pearce"/>
    <n v="70"/>
    <n v="64"/>
    <n v="11.364718614718599"/>
  </r>
  <r>
    <s v="Germany"/>
    <x v="1"/>
    <d v="2017-11-17T00:00:00"/>
    <x v="4"/>
    <s v="Jacqueline Clamp"/>
    <n v="800"/>
    <n v="608"/>
    <n v="10.0660173160173"/>
  </r>
  <r>
    <s v="Germany"/>
    <x v="1"/>
    <d v="2017-11-08T00:00:00"/>
    <x v="1"/>
    <s v="David Power"/>
    <n v="150"/>
    <n v="146"/>
    <n v="2.6634199134199599"/>
  </r>
  <r>
    <s v="Germany"/>
    <x v="1"/>
    <d v="2017-09-23T00:00:00"/>
    <x v="3"/>
    <s v="Paul Sherwin"/>
    <n v="500"/>
    <n v="465"/>
    <n v="6.3647186147186394"/>
  </r>
  <r>
    <s v="Germany"/>
    <x v="1"/>
    <d v="2015-07-03T00:00:00"/>
    <x v="0"/>
    <s v="James Whitehead"/>
    <n v="30"/>
    <n v="24"/>
    <n v="10.358225108225099"/>
  </r>
  <r>
    <s v="France"/>
    <x v="1"/>
    <d v="2018-12-22T00:00:00"/>
    <x v="7"/>
    <s v="Rory Bullion"/>
    <n v="250"/>
    <n v="243"/>
    <n v="-0.68073593073581695"/>
  </r>
  <r>
    <s v="France"/>
    <x v="1"/>
    <d v="2018-06-18T00:00:00"/>
    <x v="3"/>
    <s v="Darren Webb"/>
    <n v="500"/>
    <n v="455"/>
    <n v="-1.94696969696962"/>
  </r>
  <r>
    <s v="France"/>
    <x v="1"/>
    <d v="2018-04-16T00:00:00"/>
    <x v="7"/>
    <s v="Barry Smith"/>
    <n v="250"/>
    <n v="233"/>
    <n v="-0.128787878787817"/>
  </r>
  <r>
    <s v="France"/>
    <x v="1"/>
    <d v="2018-02-01T00:00:00"/>
    <x v="1"/>
    <s v="Nicola Rea"/>
    <n v="150"/>
    <n v="143"/>
    <n v="-0.87554112554101704"/>
  </r>
  <r>
    <s v="France"/>
    <x v="1"/>
    <d v="2017-08-24T00:00:00"/>
    <x v="5"/>
    <s v="Melanie Fletcher"/>
    <n v="70"/>
    <n v="67"/>
    <n v="3.0205627705628202"/>
  </r>
  <r>
    <s v="France"/>
    <x v="1"/>
    <d v="2017-06-16T00:00:00"/>
    <x v="2"/>
    <s v="Philip Tubbs"/>
    <n v="50"/>
    <n v="49"/>
    <n v="1.52705627705638"/>
  </r>
  <r>
    <s v="France"/>
    <x v="1"/>
    <d v="2016-10-12T00:00:00"/>
    <x v="5"/>
    <s v="Nicole Ford"/>
    <n v="70"/>
    <n v="67"/>
    <n v="-1.88203463203452"/>
  </r>
  <r>
    <s v="France"/>
    <x v="1"/>
    <d v="2015-11-30T00:00:00"/>
    <x v="3"/>
    <s v="Caroline Eccles"/>
    <n v="500"/>
    <n v="460"/>
    <n v="11.137445887445899"/>
  </r>
  <r>
    <s v="France"/>
    <x v="1"/>
    <d v="2015-10-05T00:00:00"/>
    <x v="5"/>
    <s v="Joanne Sayer"/>
    <n v="70"/>
    <n v="57"/>
    <n v="8.44264069264071"/>
  </r>
  <r>
    <s v="France"/>
    <x v="1"/>
    <d v="2014-11-07T00:00:00"/>
    <x v="6"/>
    <s v="Ryan Goad"/>
    <n v="80"/>
    <n v="78"/>
    <n v="4.1893939393939803"/>
  </r>
  <r>
    <s v="France"/>
    <x v="1"/>
    <d v="2014-04-22T00:00:00"/>
    <x v="9"/>
    <s v="Christopher Griffith"/>
    <n v="700"/>
    <n v="581"/>
    <n v="1.26731601731608"/>
  </r>
  <r>
    <s v="France"/>
    <x v="1"/>
    <d v="2014-04-06T00:00:00"/>
    <x v="1"/>
    <s v="Ketan Bryan"/>
    <n v="150"/>
    <n v="137"/>
    <n v="-0.74567099567091799"/>
  </r>
  <r>
    <s v="Egypt"/>
    <x v="1"/>
    <d v="2017-10-16T00:00:00"/>
    <x v="11"/>
    <s v="Marek Kwiatkowski"/>
    <n v="50"/>
    <n v="50"/>
    <n v="8.9945887445887607"/>
  </r>
  <r>
    <s v="Egypt"/>
    <x v="1"/>
    <d v="2016-02-11T00:00:00"/>
    <x v="8"/>
    <s v="David Amos"/>
    <n v="1000"/>
    <n v="510"/>
    <n v="5.4231601731602099"/>
  </r>
  <r>
    <s v="Egypt"/>
    <x v="1"/>
    <d v="2015-10-05T00:00:00"/>
    <x v="0"/>
    <s v="Basil Bain"/>
    <n v="30"/>
    <n v="26"/>
    <n v="8.28030303030304"/>
  </r>
  <r>
    <s v="Egypt"/>
    <x v="1"/>
    <d v="2015-06-14T00:00:00"/>
    <x v="5"/>
    <s v="John Barnett"/>
    <n v="70"/>
    <n v="50"/>
    <n v="9.6439393939394105"/>
  </r>
  <r>
    <s v="Egypt"/>
    <x v="1"/>
    <d v="2015-05-09T00:00:00"/>
    <x v="8"/>
    <s v="Robert Payne"/>
    <n v="1000"/>
    <n v="610"/>
    <n v="9.0919913419913705"/>
  </r>
  <r>
    <s v="Egypt"/>
    <x v="1"/>
    <d v="2015-05-05T00:00:00"/>
    <x v="5"/>
    <s v="Valerie Pereira"/>
    <n v="70"/>
    <n v="48"/>
    <n v="3.3777056277056698"/>
  </r>
  <r>
    <s v="Czech Republic"/>
    <x v="1"/>
    <d v="2018-11-30T00:00:00"/>
    <x v="6"/>
    <s v="Stephen Nolan"/>
    <n v="80"/>
    <n v="78"/>
    <n v="7.2088744588744795"/>
  </r>
  <r>
    <s v="Czech Republic"/>
    <x v="1"/>
    <d v="2018-09-28T00:00:00"/>
    <x v="0"/>
    <s v="Rachel Blane"/>
    <n v="30"/>
    <n v="29"/>
    <n v="3.7997835497835899"/>
  </r>
  <r>
    <s v="Czech Republic"/>
    <x v="1"/>
    <d v="2018-02-19T00:00:00"/>
    <x v="3"/>
    <s v="Maureen Haymes"/>
    <n v="500"/>
    <n v="435"/>
    <n v="-1.07034632034622"/>
  </r>
  <r>
    <s v="Czech Republic"/>
    <x v="1"/>
    <d v="2017-11-27T00:00:00"/>
    <x v="5"/>
    <s v="Terence Mirza"/>
    <n v="70"/>
    <n v="68"/>
    <n v="4.0919913419913803"/>
  </r>
  <r>
    <s v="Czech Republic"/>
    <x v="1"/>
    <d v="2017-10-24T00:00:00"/>
    <x v="1"/>
    <s v="Christopher Martin"/>
    <n v="150"/>
    <n v="140"/>
    <n v="10.747835497835501"/>
  </r>
  <r>
    <s v="Czech Republic"/>
    <x v="1"/>
    <d v="2017-09-28T00:00:00"/>
    <x v="4"/>
    <s v="Edward Khan"/>
    <n v="800"/>
    <n v="736"/>
    <n v="7.9999999999999964"/>
  </r>
  <r>
    <s v="Czech Republic"/>
    <x v="1"/>
    <d v="2017-04-23T00:00:00"/>
    <x v="4"/>
    <s v="David Stewart"/>
    <n v="800"/>
    <n v="720"/>
    <n v="10.2608225108225"/>
  </r>
  <r>
    <s v="Czech Republic"/>
    <x v="1"/>
    <d v="2016-11-01T00:00:00"/>
    <x v="6"/>
    <s v="Alison Hallows"/>
    <n v="80"/>
    <n v="77"/>
    <n v="-3.8300865800865198"/>
  </r>
  <r>
    <s v="Czech Republic"/>
    <x v="1"/>
    <d v="2015-08-11T00:00:00"/>
    <x v="2"/>
    <s v="Nick Denny"/>
    <n v="50"/>
    <n v="33"/>
    <n v="-0.38852813852801704"/>
  </r>
  <r>
    <s v="Czech Republic"/>
    <x v="1"/>
    <d v="2015-06-24T00:00:00"/>
    <x v="1"/>
    <s v="Christopher Lloyd"/>
    <n v="150"/>
    <n v="147"/>
    <n v="4.9361471861472204"/>
  </r>
  <r>
    <s v="Czech Republic"/>
    <x v="1"/>
    <d v="2015-06-16T00:00:00"/>
    <x v="1"/>
    <s v="Pauline Pluck"/>
    <n v="150"/>
    <n v="114"/>
    <n v="-2.8885281385280197"/>
  </r>
  <r>
    <s v="Czech Republic"/>
    <x v="1"/>
    <d v="2014-09-10T00:00:00"/>
    <x v="4"/>
    <s v="Andrew Waddell"/>
    <n v="800"/>
    <n v="672"/>
    <n v="8.7673160173160305"/>
  </r>
  <r>
    <s v="Austria"/>
    <x v="1"/>
    <d v="2018-12-15T00:00:00"/>
    <x v="5"/>
    <s v="Gillian Rodrigues"/>
    <n v="70"/>
    <n v="63"/>
    <n v="-0.84307359307351903"/>
  </r>
  <r>
    <s v="Austria"/>
    <x v="1"/>
    <d v="2018-09-01T00:00:00"/>
    <x v="4"/>
    <s v="Paul Munday"/>
    <n v="800"/>
    <n v="776"/>
    <n v="-0.35606060606051704"/>
  </r>
  <r>
    <s v="Austria"/>
    <x v="1"/>
    <d v="2018-01-28T00:00:00"/>
    <x v="8"/>
    <s v="Noel Hardy"/>
    <n v="1000"/>
    <n v="750"/>
    <n v="-0.778138528138418"/>
  </r>
  <r>
    <s v="Austria"/>
    <x v="1"/>
    <d v="2018-01-17T00:00:00"/>
    <x v="3"/>
    <s v="Bryan Clement"/>
    <n v="500"/>
    <n v="445"/>
    <n v="5.5530303030303401"/>
  </r>
  <r>
    <s v="Austria"/>
    <x v="1"/>
    <d v="2017-12-16T00:00:00"/>
    <x v="11"/>
    <s v="Janet Ward"/>
    <n v="50"/>
    <n v="47"/>
    <n v="9.741341991341999"/>
  </r>
  <r>
    <s v="Austria"/>
    <x v="1"/>
    <d v="2017-12-04T00:00:00"/>
    <x v="9"/>
    <s v="Daniel Henderson"/>
    <n v="700"/>
    <n v="700"/>
    <n v="6.4296536796537103"/>
  </r>
  <r>
    <s v="Austria"/>
    <x v="1"/>
    <d v="2017-11-14T00:00:00"/>
    <x v="2"/>
    <s v="Raymond Denning"/>
    <n v="50"/>
    <n v="47"/>
    <n v="3.4101731601732097"/>
  </r>
  <r>
    <s v="Austria"/>
    <x v="1"/>
    <d v="2017-07-28T00:00:00"/>
    <x v="7"/>
    <s v="Baljinder Anderson"/>
    <n v="250"/>
    <n v="243"/>
    <n v="-0.94047619047611808"/>
  </r>
  <r>
    <s v="Austria"/>
    <x v="1"/>
    <d v="2017-05-08T00:00:00"/>
    <x v="0"/>
    <s v="Jesus Timmins"/>
    <n v="30"/>
    <n v="29"/>
    <n v="0.78030303030308301"/>
  </r>
  <r>
    <s v="Austria"/>
    <x v="1"/>
    <d v="2017-04-30T00:00:00"/>
    <x v="8"/>
    <s v="Peter Thompson"/>
    <n v="1000"/>
    <n v="780"/>
    <n v="8.1829004329004498"/>
  </r>
  <r>
    <s v="Austria"/>
    <x v="1"/>
    <d v="2016-03-27T00:00:00"/>
    <x v="11"/>
    <s v="Marie Hewitt"/>
    <n v="50"/>
    <n v="43"/>
    <n v="1.0822510822822201E-3"/>
  </r>
  <r>
    <s v="Austria"/>
    <x v="1"/>
    <d v="2014-05-31T00:00:00"/>
    <x v="0"/>
    <s v="Paul Drage"/>
    <n v="30"/>
    <n v="25"/>
    <n v="3.3452380952381402"/>
  </r>
  <r>
    <s v="Austria"/>
    <x v="1"/>
    <d v="2014-01-28T00:00:00"/>
    <x v="9"/>
    <s v="Lisa Pepper"/>
    <n v="700"/>
    <n v="574"/>
    <n v="-2.49891774891762"/>
  </r>
  <r>
    <s v="Peru"/>
    <x v="2"/>
    <d v="2018-09-05T00:00:00"/>
    <x v="11"/>
    <s v="Kevin Goad"/>
    <n v="50"/>
    <n v="50"/>
    <n v="0.94264069264078199"/>
  </r>
  <r>
    <s v="Peru"/>
    <x v="2"/>
    <d v="2018-07-26T00:00:00"/>
    <x v="10"/>
    <s v="William Lant"/>
    <n v="500"/>
    <n v="490"/>
    <n v="7.5335497835498009"/>
  </r>
  <r>
    <s v="Peru"/>
    <x v="2"/>
    <d v="2018-07-24T00:00:00"/>
    <x v="0"/>
    <s v="Claire Storey"/>
    <n v="30"/>
    <n v="30"/>
    <n v="9.1893939393939696"/>
  </r>
  <r>
    <s v="Peru"/>
    <x v="2"/>
    <d v="2018-04-11T00:00:00"/>
    <x v="5"/>
    <s v="Janet Ford"/>
    <n v="70"/>
    <n v="69"/>
    <n v="9.7738095238095504"/>
  </r>
  <r>
    <s v="Peru"/>
    <x v="2"/>
    <d v="2017-08-18T00:00:00"/>
    <x v="5"/>
    <s v="Rachel Howard"/>
    <n v="70"/>
    <n v="64"/>
    <n v="0.42316017316028198"/>
  </r>
  <r>
    <s v="Peru"/>
    <x v="2"/>
    <d v="2017-03-11T00:00:00"/>
    <x v="6"/>
    <s v="Jacqueline Swaine"/>
    <n v="80"/>
    <n v="73"/>
    <n v="8.8971861471861597"/>
  </r>
  <r>
    <s v="Peru"/>
    <x v="2"/>
    <d v="2016-06-06T00:00:00"/>
    <x v="3"/>
    <s v="Christopher Cresswell"/>
    <n v="500"/>
    <n v="465"/>
    <n v="6.9999999999999947"/>
  </r>
  <r>
    <s v="Peru"/>
    <x v="2"/>
    <d v="2016-01-28T00:00:00"/>
    <x v="11"/>
    <s v="Lloyd Norton"/>
    <n v="50"/>
    <n v="43"/>
    <n v="0.16341991341998199"/>
  </r>
  <r>
    <s v="Peru"/>
    <x v="2"/>
    <d v="2015-10-02T00:00:00"/>
    <x v="7"/>
    <s v="Michael Wood"/>
    <n v="250"/>
    <n v="218"/>
    <n v="0.71536796536798108"/>
  </r>
  <r>
    <s v="Peru"/>
    <x v="2"/>
    <d v="2014-09-03T00:00:00"/>
    <x v="11"/>
    <s v="Peter Jago"/>
    <n v="50"/>
    <n v="46"/>
    <n v="1.2348484848485801"/>
  </r>
  <r>
    <s v="Peru"/>
    <x v="2"/>
    <d v="2014-06-23T00:00:00"/>
    <x v="11"/>
    <s v="Cheryl Glover"/>
    <n v="50"/>
    <n v="36"/>
    <n v="10.4556277056277"/>
  </r>
  <r>
    <s v="Mexico"/>
    <x v="2"/>
    <d v="2018-07-26T00:00:00"/>
    <x v="11"/>
    <s v="Brendon Dyer"/>
    <n v="50"/>
    <n v="45"/>
    <n v="10.163419913419899"/>
  </r>
  <r>
    <s v="Mexico"/>
    <x v="2"/>
    <d v="2018-04-19T00:00:00"/>
    <x v="2"/>
    <s v="Paul Smith"/>
    <n v="50"/>
    <n v="43"/>
    <n v="-2.7586580086579202"/>
  </r>
  <r>
    <s v="Mexico"/>
    <x v="2"/>
    <d v="2018-04-04T00:00:00"/>
    <x v="8"/>
    <s v="Catherine Rahman"/>
    <n v="1000"/>
    <n v="720"/>
    <n v="4.0595238095238502"/>
  </r>
  <r>
    <s v="Mexico"/>
    <x v="2"/>
    <d v="2017-06-17T00:00:00"/>
    <x v="4"/>
    <s v="Phillip Clarke"/>
    <n v="800"/>
    <n v="552"/>
    <n v="-0.161255411255318"/>
  </r>
  <r>
    <s v="Mexico"/>
    <x v="2"/>
    <d v="2017-05-14T00:00:00"/>
    <x v="1"/>
    <s v="Jacqueline Green"/>
    <n v="150"/>
    <n v="147"/>
    <n v="1.2023809523809799"/>
  </r>
  <r>
    <s v="Mexico"/>
    <x v="2"/>
    <d v="2017-03-25T00:00:00"/>
    <x v="6"/>
    <s v="Malcolm Griffith"/>
    <n v="80"/>
    <n v="77"/>
    <n v="7.7283549783549992"/>
  </r>
  <r>
    <s v="Mexico"/>
    <x v="2"/>
    <d v="2015-05-20T00:00:00"/>
    <x v="8"/>
    <s v="Eric Walker"/>
    <n v="1000"/>
    <n v="590"/>
    <n v="5.0660173160173505"/>
  </r>
  <r>
    <s v="Mexico"/>
    <x v="2"/>
    <d v="2015-05-11T00:00:00"/>
    <x v="4"/>
    <s v="James Anthony"/>
    <n v="800"/>
    <n v="488"/>
    <n v="3.7348484848485297"/>
  </r>
  <r>
    <s v="Mexico"/>
    <x v="2"/>
    <d v="2015-05-02T00:00:00"/>
    <x v="1"/>
    <s v="John Ali"/>
    <n v="150"/>
    <n v="140"/>
    <n v="-3.9924242424241205"/>
  </r>
  <r>
    <s v="Mexico"/>
    <x v="2"/>
    <d v="2015-03-05T00:00:00"/>
    <x v="0"/>
    <s v="Denise Rodgers"/>
    <n v="30"/>
    <n v="24"/>
    <n v="6.5919913419913696"/>
  </r>
  <r>
    <s v="Mexico"/>
    <x v="2"/>
    <d v="2015-01-02T00:00:00"/>
    <x v="3"/>
    <s v="Andrew Harris"/>
    <n v="500"/>
    <n v="305"/>
    <n v="-1.0378787878787199"/>
  </r>
  <r>
    <s v="Mexico"/>
    <x v="2"/>
    <d v="2014-05-19T00:00:00"/>
    <x v="2"/>
    <s v="Jeremy Morrow"/>
    <n v="50"/>
    <n v="44"/>
    <n v="2.3062770562771102"/>
  </r>
  <r>
    <s v="Mexico"/>
    <x v="2"/>
    <d v="2014-03-29T00:00:00"/>
    <x v="6"/>
    <s v="Mark Evans"/>
    <n v="80"/>
    <n v="75"/>
    <n v="-4.1547619047618198"/>
  </r>
  <r>
    <s v="Mexico"/>
    <x v="2"/>
    <d v="2018-12-09T00:00:00"/>
    <x v="2"/>
    <s v="Rosemary Hatcher"/>
    <n v="50"/>
    <n v="45"/>
    <n v="-3.2781385281384199"/>
  </r>
  <r>
    <s v="Mexico"/>
    <x v="2"/>
    <d v="2018-07-26T00:00:00"/>
    <x v="9"/>
    <s v="Paul Skiba"/>
    <n v="700"/>
    <n v="630"/>
    <n v="2.1439393939394797"/>
  </r>
  <r>
    <s v="Mexico"/>
    <x v="2"/>
    <d v="2018-05-13T00:00:00"/>
    <x v="5"/>
    <s v="Emily Brierley"/>
    <n v="70"/>
    <n v="67"/>
    <n v="4.4491341991342397"/>
  </r>
  <r>
    <s v="Mexico"/>
    <x v="2"/>
    <d v="2017-09-03T00:00:00"/>
    <x v="0"/>
    <s v="Ryan Pearce"/>
    <n v="30"/>
    <n v="29"/>
    <n v="-1.5248917748917199"/>
  </r>
  <r>
    <s v="Mexico"/>
    <x v="2"/>
    <d v="2017-03-05T00:00:00"/>
    <x v="7"/>
    <s v="Stephen Carlin"/>
    <n v="250"/>
    <n v="245"/>
    <n v="8.1504329004329197"/>
  </r>
  <r>
    <s v="Mexico"/>
    <x v="2"/>
    <d v="2016-07-06T00:00:00"/>
    <x v="0"/>
    <s v="Gillian Allnutt"/>
    <n v="30"/>
    <n v="28"/>
    <n v="6.6666666666666652"/>
  </r>
  <r>
    <s v="Mexico"/>
    <x v="2"/>
    <d v="2016-05-05T00:00:00"/>
    <x v="0"/>
    <s v="Kevin McLauchlin"/>
    <n v="30"/>
    <n v="29"/>
    <n v="7.8906926406926603"/>
  </r>
  <r>
    <s v="Mexico"/>
    <x v="2"/>
    <d v="2015-09-03T00:00:00"/>
    <x v="0"/>
    <s v="Richard Allnutt"/>
    <n v="30"/>
    <n v="28"/>
    <n v="6.6666666666666652"/>
  </r>
  <r>
    <s v="Mexico"/>
    <x v="2"/>
    <d v="2015-02-28T00:00:00"/>
    <x v="6"/>
    <s v="Paul Salmon"/>
    <n v="80"/>
    <n v="74"/>
    <n v="4.1244588744589201"/>
  </r>
  <r>
    <s v="Mexico"/>
    <x v="2"/>
    <d v="2014-09-14T00:00:00"/>
    <x v="1"/>
    <s v="Timothy Younger"/>
    <n v="150"/>
    <n v="137"/>
    <n v="4.8712121212121602"/>
  </r>
  <r>
    <s v="Mexico"/>
    <x v="2"/>
    <d v="2014-07-16T00:00:00"/>
    <x v="7"/>
    <s v="Richard Foy"/>
    <n v="250"/>
    <n v="240"/>
    <n v="1.5919913419913798"/>
  </r>
  <r>
    <s v="Columbia"/>
    <x v="2"/>
    <d v="2018-06-13T00:00:00"/>
    <x v="9"/>
    <s v="Philip Mishra"/>
    <n v="700"/>
    <n v="651"/>
    <n v="4.8387445887446301"/>
  </r>
  <r>
    <s v="Columbia"/>
    <x v="2"/>
    <d v="2018-04-01T00:00:00"/>
    <x v="9"/>
    <s v="Antony Westlake"/>
    <n v="700"/>
    <n v="693"/>
    <n v="10.3906926406927"/>
  </r>
  <r>
    <s v="Columbia"/>
    <x v="2"/>
    <d v="2017-12-30T00:00:00"/>
    <x v="4"/>
    <s v="Basil Nolan"/>
    <n v="800"/>
    <n v="488"/>
    <n v="5.0010822510822903"/>
  </r>
  <r>
    <s v="Columbia"/>
    <x v="2"/>
    <d v="2017-12-25T00:00:00"/>
    <x v="0"/>
    <s v="Lisa Manning"/>
    <n v="30"/>
    <n v="27"/>
    <n v="8.4101731601731711"/>
  </r>
  <r>
    <s v="Columbia"/>
    <x v="2"/>
    <d v="2017-10-14T00:00:00"/>
    <x v="7"/>
    <s v="Ronald Curtis"/>
    <n v="250"/>
    <n v="230"/>
    <n v="5.45562770562774"/>
  </r>
  <r>
    <s v="Columbia"/>
    <x v="2"/>
    <d v="2017-06-21T00:00:00"/>
    <x v="8"/>
    <s v="Russell Thorley"/>
    <n v="1000"/>
    <n v="710"/>
    <n v="-1.4274891774891199"/>
  </r>
  <r>
    <s v="Columbia"/>
    <x v="2"/>
    <d v="2016-05-19T00:00:00"/>
    <x v="10"/>
    <s v="Alison Lazar"/>
    <n v="500"/>
    <n v="490"/>
    <n v="-2.6287878787878203"/>
  </r>
  <r>
    <s v="Columbia"/>
    <x v="2"/>
    <d v="2016-03-27T00:00:00"/>
    <x v="9"/>
    <s v="Gary Percival"/>
    <n v="700"/>
    <n v="623"/>
    <n v="5.7153679653679994"/>
  </r>
  <r>
    <s v="Columbia"/>
    <x v="2"/>
    <d v="2015-08-24T00:00:00"/>
    <x v="5"/>
    <s v="Shelley Mannix"/>
    <n v="70"/>
    <n v="48"/>
    <n v="9.8062770562770787"/>
  </r>
  <r>
    <s v="Columbia"/>
    <x v="2"/>
    <d v="2015-08-04T00:00:00"/>
    <x v="1"/>
    <s v="David Finnie"/>
    <n v="150"/>
    <n v="144"/>
    <n v="3.8971861471861899"/>
  </r>
  <r>
    <s v="Columbia"/>
    <x v="2"/>
    <d v="2014-11-21T00:00:00"/>
    <x v="6"/>
    <s v="Margaret Buck"/>
    <n v="80"/>
    <n v="75"/>
    <n v="4.6764069264069601"/>
  </r>
  <r>
    <s v="Columbia"/>
    <x v="2"/>
    <d v="2014-05-10T00:00:00"/>
    <x v="3"/>
    <s v="Sandra Rew"/>
    <n v="500"/>
    <n v="430"/>
    <n v="-2.2391774891774201"/>
  </r>
  <r>
    <s v="Columbia"/>
    <x v="2"/>
    <d v="2014-02-28T00:00:00"/>
    <x v="11"/>
    <s v="Paul Puri"/>
    <n v="50"/>
    <n v="47"/>
    <n v="4.2218614718615104"/>
  </r>
  <r>
    <s v="Chile"/>
    <x v="2"/>
    <d v="2017-11-25T00:00:00"/>
    <x v="11"/>
    <s v="Julia Hurren"/>
    <n v="50"/>
    <n v="49"/>
    <n v="7.1764069264069503"/>
  </r>
  <r>
    <s v="Chile"/>
    <x v="2"/>
    <d v="2017-11-22T00:00:00"/>
    <x v="11"/>
    <s v="Bruce McPhee"/>
    <n v="50"/>
    <n v="49"/>
    <n v="6.0400432900433199"/>
  </r>
  <r>
    <s v="Chile"/>
    <x v="2"/>
    <d v="2017-07-22T00:00:00"/>
    <x v="5"/>
    <s v="Jason Edmund"/>
    <n v="70"/>
    <n v="69"/>
    <n v="3.0530303030303503"/>
  </r>
  <r>
    <s v="Chile"/>
    <x v="2"/>
    <d v="2015-11-28T00:00:00"/>
    <x v="9"/>
    <s v="Karen Hopewell"/>
    <n v="700"/>
    <n v="441"/>
    <n v="3.8322510822511298"/>
  </r>
  <r>
    <s v="Chile"/>
    <x v="2"/>
    <d v="2015-10-11T00:00:00"/>
    <x v="2"/>
    <s v="Julia Hammond"/>
    <n v="50"/>
    <n v="41"/>
    <n v="2.7608225108225599"/>
  </r>
  <r>
    <s v="Chile"/>
    <x v="2"/>
    <d v="2015-07-09T00:00:00"/>
    <x v="8"/>
    <s v="Ram Mathews"/>
    <n v="1000"/>
    <n v="910"/>
    <n v="7.5010822510822699"/>
  </r>
  <r>
    <s v="Chile"/>
    <x v="2"/>
    <d v="2015-06-26T00:00:00"/>
    <x v="8"/>
    <s v="Richard James"/>
    <n v="1000"/>
    <n v="790"/>
    <n v="5.6179653679654002"/>
  </r>
  <r>
    <s v="Brazil"/>
    <x v="2"/>
    <d v="2018-08-14T00:00:00"/>
    <x v="7"/>
    <s v="Richard Kay"/>
    <n v="250"/>
    <n v="250"/>
    <n v="-1.8495670995670201"/>
  </r>
  <r>
    <s v="Brazil"/>
    <x v="2"/>
    <d v="2017-03-04T00:00:00"/>
    <x v="9"/>
    <s v="Gary Reynolds"/>
    <n v="700"/>
    <n v="686"/>
    <n v="2.0000000000000018"/>
  </r>
  <r>
    <s v="Brazil"/>
    <x v="2"/>
    <d v="2016-07-31T00:00:00"/>
    <x v="1"/>
    <s v="Stephen Smith"/>
    <n v="150"/>
    <n v="146"/>
    <n v="11.169913419913401"/>
  </r>
  <r>
    <s v="Brazil"/>
    <x v="2"/>
    <d v="2016-01-09T00:00:00"/>
    <x v="1"/>
    <s v="Elizabeth Holloway"/>
    <n v="150"/>
    <n v="134"/>
    <n v="6.9166666666666901"/>
  </r>
  <r>
    <s v="Brazil"/>
    <x v="2"/>
    <d v="2015-10-17T00:00:00"/>
    <x v="5"/>
    <s v="Cheryl Tubbs"/>
    <n v="70"/>
    <n v="67"/>
    <n v="9.0595238095238297"/>
  </r>
  <r>
    <s v="Brazil"/>
    <x v="2"/>
    <d v="2015-02-01T00:00:00"/>
    <x v="8"/>
    <s v="Zoe Munday"/>
    <n v="1000"/>
    <n v="580"/>
    <n v="5.1634199134199497"/>
  </r>
  <r>
    <s v="Argentina"/>
    <x v="2"/>
    <d v="2018-10-18T00:00:00"/>
    <x v="11"/>
    <s v="Simon Snape"/>
    <n v="50"/>
    <n v="44"/>
    <n v="2.6309523809524298"/>
  </r>
  <r>
    <s v="Argentina"/>
    <x v="2"/>
    <d v="2018-10-01T00:00:00"/>
    <x v="8"/>
    <s v="Stuart Brown"/>
    <n v="1000"/>
    <n v="570"/>
    <n v="10.130952380952401"/>
  </r>
  <r>
    <s v="Argentina"/>
    <x v="2"/>
    <d v="2017-04-30T00:00:00"/>
    <x v="8"/>
    <s v="Brendon Sykes"/>
    <n v="1000"/>
    <n v="560"/>
    <n v="-0.97294372294361897"/>
  </r>
  <r>
    <s v="Argentina"/>
    <x v="2"/>
    <d v="2017-01-16T00:00:00"/>
    <x v="11"/>
    <s v="Kevin Curtis"/>
    <n v="50"/>
    <n v="49"/>
    <n v="1.3322510822511799"/>
  </r>
  <r>
    <s v="Argentina"/>
    <x v="2"/>
    <d v="2016-12-11T00:00:00"/>
    <x v="2"/>
    <s v="Nicola Nathan"/>
    <n v="50"/>
    <n v="50"/>
    <n v="5.1958874458874797"/>
  </r>
  <r>
    <s v="Argentina"/>
    <x v="2"/>
    <d v="2016-08-19T00:00:00"/>
    <x v="0"/>
    <s v="Naeem Perry"/>
    <n v="30"/>
    <n v="28"/>
    <n v="7.4686147186147398"/>
  </r>
  <r>
    <s v="Argentina"/>
    <x v="2"/>
    <d v="2016-04-27T00:00:00"/>
    <x v="4"/>
    <s v="Ronald Rowlands"/>
    <n v="800"/>
    <n v="448"/>
    <n v="4.6114718614718999"/>
  </r>
  <r>
    <s v="Argentina"/>
    <x v="2"/>
    <d v="2016-02-06T00:00:00"/>
    <x v="3"/>
    <s v="Lisa Wood"/>
    <n v="500"/>
    <n v="440"/>
    <n v="2.0140692640692799"/>
  </r>
  <r>
    <s v="Argentina"/>
    <x v="2"/>
    <d v="2015-07-08T00:00:00"/>
    <x v="7"/>
    <s v="Paul Martin"/>
    <n v="250"/>
    <n v="230"/>
    <n v="-3.5703463203462205"/>
  </r>
  <r>
    <s v="Argentina"/>
    <x v="2"/>
    <d v="2015-06-24T00:00:00"/>
    <x v="4"/>
    <s v="Roy Cooper"/>
    <n v="800"/>
    <n v="456"/>
    <n v="1.65692640692648"/>
  </r>
  <r>
    <s v="Argentina"/>
    <x v="2"/>
    <d v="2014-12-20T00:00:00"/>
    <x v="5"/>
    <s v="Ian Grant"/>
    <n v="70"/>
    <n v="54"/>
    <n v="2.9880952380952901"/>
  </r>
  <r>
    <s v="Argentina"/>
    <x v="2"/>
    <d v="2014-03-01T00:00:00"/>
    <x v="4"/>
    <s v="Abdul Heywood"/>
    <n v="800"/>
    <n v="712"/>
    <n v="9.4816017316017511"/>
  </r>
  <r>
    <s v="USA"/>
    <x v="3"/>
    <d v="2018-08-26T00:00:00"/>
    <x v="1"/>
    <s v="Barry Baldwin"/>
    <n v="150"/>
    <n v="147"/>
    <n v="6.9491341991342201"/>
  </r>
  <r>
    <s v="USA"/>
    <x v="3"/>
    <d v="2018-01-11T00:00:00"/>
    <x v="10"/>
    <s v="Amelia Scott"/>
    <n v="500"/>
    <n v="495"/>
    <n v="0.55303030303038192"/>
  </r>
  <r>
    <s v="USA"/>
    <x v="3"/>
    <d v="2017-09-27T00:00:00"/>
    <x v="7"/>
    <s v="Robert Polhill"/>
    <n v="250"/>
    <n v="240"/>
    <n v="2.56601731601737"/>
  </r>
  <r>
    <s v="USA"/>
    <x v="3"/>
    <d v="2016-10-19T00:00:00"/>
    <x v="9"/>
    <s v="Richard Hughes"/>
    <n v="700"/>
    <n v="693"/>
    <n v="1.72186147186148"/>
  </r>
  <r>
    <s v="USA"/>
    <x v="3"/>
    <d v="2016-10-04T00:00:00"/>
    <x v="0"/>
    <s v="Marie Foster"/>
    <n v="30"/>
    <n v="29"/>
    <n v="6.7218614718614997"/>
  </r>
  <r>
    <s v="USA"/>
    <x v="3"/>
    <d v="2016-06-05T00:00:00"/>
    <x v="8"/>
    <s v="Ronald Bettley"/>
    <n v="1000"/>
    <n v="940"/>
    <n v="2.3387445887446399"/>
  </r>
  <r>
    <s v="USA"/>
    <x v="3"/>
    <d v="2016-02-22T00:00:00"/>
    <x v="10"/>
    <s v="Paul Collier"/>
    <n v="500"/>
    <n v="490"/>
    <n v="8.6049783549783694"/>
  </r>
  <r>
    <s v="USA"/>
    <x v="3"/>
    <d v="2015-11-13T00:00:00"/>
    <x v="3"/>
    <s v="Jeremy Bannister"/>
    <n v="500"/>
    <n v="495"/>
    <n v="1.16991341991348"/>
  </r>
  <r>
    <s v="USA"/>
    <x v="3"/>
    <d v="2015-06-20T00:00:00"/>
    <x v="0"/>
    <s v="Nicholas Knight"/>
    <n v="30"/>
    <n v="29"/>
    <n v="7.6309523809523991"/>
  </r>
  <r>
    <s v="USA"/>
    <x v="3"/>
    <d v="2015-01-27T00:00:00"/>
    <x v="9"/>
    <s v="Derek Anderson"/>
    <n v="700"/>
    <n v="665"/>
    <n v="-1.71969696969692"/>
  </r>
  <r>
    <s v="USA"/>
    <x v="3"/>
    <d v="2014-10-29T00:00:00"/>
    <x v="9"/>
    <s v="Heather McGill"/>
    <n v="700"/>
    <n v="700"/>
    <n v="9.3192640692640989"/>
  </r>
  <r>
    <s v="USA"/>
    <x v="3"/>
    <d v="2018-05-13T00:00:00"/>
    <x v="9"/>
    <s v="Paul Faulkner"/>
    <n v="700"/>
    <n v="658"/>
    <n v="-3.6028138528137204"/>
  </r>
  <r>
    <s v="USA"/>
    <x v="3"/>
    <d v="2017-05-24T00:00:00"/>
    <x v="2"/>
    <s v="Rachel Snape"/>
    <n v="50"/>
    <n v="47"/>
    <n v="-3.34307359307352"/>
  </r>
  <r>
    <s v="USA"/>
    <x v="3"/>
    <d v="2016-10-24T00:00:00"/>
    <x v="2"/>
    <s v="Iftikhar Styles"/>
    <n v="50"/>
    <n v="49"/>
    <n v="-3.3755411255410199"/>
  </r>
  <r>
    <s v="USA"/>
    <x v="3"/>
    <d v="2015-05-08T00:00:00"/>
    <x v="5"/>
    <s v="Rita Schaffer"/>
    <n v="70"/>
    <n v="53"/>
    <n v="-3.9274891774891199"/>
  </r>
  <r>
    <s v="USA"/>
    <x v="3"/>
    <d v="2015-03-12T00:00:00"/>
    <x v="9"/>
    <s v="David Salmon"/>
    <n v="700"/>
    <n v="560"/>
    <n v="-3.2132034632034201"/>
  </r>
  <r>
    <s v="USA"/>
    <x v="3"/>
    <d v="2014-07-19T00:00:00"/>
    <x v="7"/>
    <s v="Glenys Muhammad"/>
    <n v="250"/>
    <n v="245"/>
    <n v="-4.0573593073592198"/>
  </r>
  <r>
    <s v="USA"/>
    <x v="3"/>
    <d v="2014-06-10T00:00:00"/>
    <x v="11"/>
    <s v="Peter Carley"/>
    <n v="50"/>
    <n v="50"/>
    <n v="-3.7326839826839202"/>
  </r>
  <r>
    <s v="USA"/>
    <x v="3"/>
    <d v="2018-10-25T00:00:00"/>
    <x v="0"/>
    <s v="David Rodrigues"/>
    <n v="30"/>
    <n v="29"/>
    <n v="3.5075757575758004"/>
  </r>
  <r>
    <s v="USA"/>
    <x v="3"/>
    <d v="2018-05-07T00:00:00"/>
    <x v="5"/>
    <s v="Nick Gee"/>
    <n v="70"/>
    <n v="60"/>
    <n v="8.0854978354978506"/>
  </r>
  <r>
    <s v="USA"/>
    <x v="3"/>
    <d v="2017-05-20T00:00:00"/>
    <x v="10"/>
    <s v="Kirsty Amos"/>
    <n v="500"/>
    <n v="500"/>
    <n v="4.5790043290043698"/>
  </r>
  <r>
    <s v="USA"/>
    <x v="3"/>
    <d v="2017-02-17T00:00:00"/>
    <x v="4"/>
    <s v="Christina Pedley"/>
    <n v="800"/>
    <n v="648"/>
    <n v="10.325757575757601"/>
  </r>
  <r>
    <s v="USA"/>
    <x v="3"/>
    <d v="2016-12-03T00:00:00"/>
    <x v="7"/>
    <s v="Nicola Wright"/>
    <n v="250"/>
    <n v="228"/>
    <n v="-1.7521645021644199"/>
  </r>
  <r>
    <s v="USA"/>
    <x v="3"/>
    <d v="2016-01-25T00:00:00"/>
    <x v="6"/>
    <s v="Xun Simms"/>
    <n v="80"/>
    <n v="72"/>
    <n v="7.0465367965368202"/>
  </r>
  <r>
    <s v="USA"/>
    <x v="3"/>
    <d v="2014-07-15T00:00:00"/>
    <x v="1"/>
    <s v="Robert Jenkins"/>
    <n v="150"/>
    <n v="150"/>
    <n v="9.6114718614718804"/>
  </r>
  <r>
    <s v="USA"/>
    <x v="3"/>
    <d v="2014-07-10T00:00:00"/>
    <x v="1"/>
    <s v="Robert Arnold"/>
    <n v="150"/>
    <n v="138"/>
    <n v="11.332251082251101"/>
  </r>
  <r>
    <s v="USA"/>
    <x v="3"/>
    <d v="2014-06-11T00:00:00"/>
    <x v="9"/>
    <s v="Ronnette Stocks"/>
    <n v="700"/>
    <n v="574"/>
    <n v="6.2348484848485093"/>
  </r>
  <r>
    <s v="USA"/>
    <x v="3"/>
    <d v="2014-04-08T00:00:00"/>
    <x v="11"/>
    <s v="Douglas Davies"/>
    <n v="50"/>
    <n v="40"/>
    <n v="6.10497835497838"/>
  </r>
  <r>
    <s v="USA"/>
    <x v="3"/>
    <d v="2018-11-20T00:00:00"/>
    <x v="11"/>
    <s v="Maxine Stockdale"/>
    <n v="50"/>
    <n v="45"/>
    <n v="-4.0248917748917199"/>
  </r>
  <r>
    <s v="USA"/>
    <x v="3"/>
    <d v="2018-02-13T00:00:00"/>
    <x v="9"/>
    <s v="Alexandra Mukherjee"/>
    <n v="700"/>
    <n v="602"/>
    <n v="-4.2846320346319207"/>
  </r>
  <r>
    <s v="USA"/>
    <x v="3"/>
    <d v="2017-10-27T00:00:00"/>
    <x v="9"/>
    <s v="Heather Beck"/>
    <n v="700"/>
    <n v="693"/>
    <n v="9.8484848484882398E-2"/>
  </r>
  <r>
    <s v="USA"/>
    <x v="3"/>
    <d v="2017-09-15T00:00:00"/>
    <x v="6"/>
    <s v="Colin Matthews"/>
    <n v="80"/>
    <n v="72"/>
    <n v="11.0725108225108"/>
  </r>
  <r>
    <s v="USA"/>
    <x v="3"/>
    <d v="2017-05-31T00:00:00"/>
    <x v="0"/>
    <s v="Paul Hirst"/>
    <n v="30"/>
    <n v="29"/>
    <n v="1.5595238095238799"/>
  </r>
  <r>
    <s v="USA"/>
    <x v="3"/>
    <d v="2017-02-19T00:00:00"/>
    <x v="3"/>
    <s v="Christopher Kitching"/>
    <n v="500"/>
    <n v="495"/>
    <n v="6.8517316017316299"/>
  </r>
  <r>
    <s v="USA"/>
    <x v="3"/>
    <d v="2016-09-23T00:00:00"/>
    <x v="5"/>
    <s v="Rita Jenkins"/>
    <n v="70"/>
    <n v="66"/>
    <n v="-1.1028138528138201"/>
  </r>
  <r>
    <s v="USA"/>
    <x v="3"/>
    <d v="2014-09-21T00:00:00"/>
    <x v="10"/>
    <s v="Ron Goodman"/>
    <n v="500"/>
    <n v="495"/>
    <n v="-0.58333333333321802"/>
  </r>
  <r>
    <s v="USA"/>
    <x v="3"/>
    <d v="2014-08-02T00:00:00"/>
    <x v="7"/>
    <s v="Chandrakant Atkins"/>
    <n v="250"/>
    <n v="175"/>
    <n v="8.5075757575757684"/>
  </r>
  <r>
    <s v="USA"/>
    <x v="3"/>
    <d v="2014-07-19T00:00:00"/>
    <x v="5"/>
    <s v="Anthony Procter"/>
    <n v="70"/>
    <n v="52"/>
    <n v="1.6244588744589801"/>
  </r>
  <r>
    <s v="USA"/>
    <x v="3"/>
    <d v="2014-02-16T00:00:00"/>
    <x v="11"/>
    <s v="Ellen Lillie"/>
    <n v="50"/>
    <n v="43"/>
    <n v="4.0270562770563201"/>
  </r>
  <r>
    <s v="USA"/>
    <x v="3"/>
    <d v="2018-12-19T00:00:00"/>
    <x v="3"/>
    <s v="Matthew Crowe"/>
    <n v="500"/>
    <n v="450"/>
    <n v="1.6893939393939801"/>
  </r>
  <r>
    <s v="USA"/>
    <x v="3"/>
    <d v="2018-10-15T00:00:00"/>
    <x v="10"/>
    <s v="Ian Coates"/>
    <n v="500"/>
    <n v="495"/>
    <n v="2.0465367965368801"/>
  </r>
  <r>
    <s v="USA"/>
    <x v="3"/>
    <d v="2018-03-14T00:00:00"/>
    <x v="10"/>
    <s v="John Bull"/>
    <n v="500"/>
    <n v="490"/>
    <n v="5.8127705627705906"/>
  </r>
  <r>
    <s v="USA"/>
    <x v="3"/>
    <d v="2017-07-20T00:00:00"/>
    <x v="6"/>
    <s v="Stephen Cohen"/>
    <n v="80"/>
    <n v="75"/>
    <n v="11.0400432900433"/>
  </r>
  <r>
    <s v="USA"/>
    <x v="3"/>
    <d v="2017-04-27T00:00:00"/>
    <x v="9"/>
    <s v="Robert Salisbury"/>
    <n v="700"/>
    <n v="651"/>
    <n v="-0.51839826839821701"/>
  </r>
  <r>
    <s v="USA"/>
    <x v="3"/>
    <d v="2016-07-29T00:00:00"/>
    <x v="10"/>
    <s v="Sarah Houghton"/>
    <n v="500"/>
    <n v="490"/>
    <n v="-2.59632034632022"/>
  </r>
  <r>
    <s v="USA"/>
    <x v="3"/>
    <d v="2014-11-14T00:00:00"/>
    <x v="11"/>
    <s v="Richard Nash"/>
    <n v="50"/>
    <n v="44"/>
    <n v="4.2543290043290396"/>
  </r>
  <r>
    <s v="USA"/>
    <x v="3"/>
    <d v="2014-09-22T00:00:00"/>
    <x v="6"/>
    <s v="Barbara Turner"/>
    <n v="80"/>
    <n v="76"/>
    <n v="9.1569264069264396"/>
  </r>
  <r>
    <s v="USA"/>
    <x v="3"/>
    <d v="2014-08-11T00:00:00"/>
    <x v="5"/>
    <s v="George Stevenson"/>
    <n v="70"/>
    <n v="65"/>
    <n v="1.3647186147186801"/>
  </r>
  <r>
    <s v="USA"/>
    <x v="3"/>
    <d v="2014-05-16T00:00:00"/>
    <x v="0"/>
    <s v="Andrew Jones"/>
    <n v="30"/>
    <n v="28"/>
    <n v="5.0335497835498195"/>
  </r>
  <r>
    <s v="USA"/>
    <x v="3"/>
    <d v="2014-01-05T00:00:00"/>
    <x v="7"/>
    <s v="Simon Hirst"/>
    <n v="250"/>
    <n v="193"/>
    <n v="7.1439393939394202"/>
  </r>
  <r>
    <s v="USA"/>
    <x v="3"/>
    <d v="2018-07-01T00:00:00"/>
    <x v="5"/>
    <s v="Helen Deignan"/>
    <n v="70"/>
    <n v="69"/>
    <n v="-3.24567099567092"/>
  </r>
  <r>
    <s v="USA"/>
    <x v="3"/>
    <d v="2017-11-09T00:00:00"/>
    <x v="5"/>
    <s v="Michael Lauder"/>
    <n v="70"/>
    <n v="67"/>
    <n v="-3.01839826839822"/>
  </r>
  <r>
    <s v="USA"/>
    <x v="3"/>
    <d v="2015-10-11T00:00:00"/>
    <x v="1"/>
    <s v="Richard Bard"/>
    <n v="150"/>
    <n v="101"/>
    <n v="-3.9599567099566197"/>
  </r>
  <r>
    <s v="USA"/>
    <x v="3"/>
    <d v="2014-06-29T00:00:00"/>
    <x v="10"/>
    <s v="Christopher Grey"/>
    <n v="500"/>
    <n v="490"/>
    <n v="-3.0508658008657199"/>
  </r>
  <r>
    <s v="USA"/>
    <x v="3"/>
    <d v="2014-01-08T00:00:00"/>
    <x v="3"/>
    <s v="John Gibb"/>
    <n v="500"/>
    <n v="360"/>
    <n v="-4.2521645021644199"/>
  </r>
  <r>
    <s v="USA"/>
    <x v="3"/>
    <d v="2018-08-30T00:00:00"/>
    <x v="2"/>
    <s v="Gillan Clark"/>
    <n v="50"/>
    <n v="43"/>
    <n v="10.4231601731602"/>
  </r>
  <r>
    <s v="USA"/>
    <x v="3"/>
    <d v="2018-08-17T00:00:00"/>
    <x v="1"/>
    <s v="Kevin Ahmed"/>
    <n v="150"/>
    <n v="128"/>
    <n v="-2.8235930735930204"/>
  </r>
  <r>
    <s v="USA"/>
    <x v="3"/>
    <d v="2018-07-10T00:00:00"/>
    <x v="1"/>
    <s v="Patricia Sewell"/>
    <n v="150"/>
    <n v="147"/>
    <n v="4.74134199134203"/>
  </r>
  <r>
    <s v="USA"/>
    <x v="3"/>
    <d v="2018-01-05T00:00:00"/>
    <x v="0"/>
    <s v="Arthur Carley"/>
    <n v="30"/>
    <n v="26"/>
    <n v="-1.23268398268392"/>
  </r>
  <r>
    <s v="USA"/>
    <x v="3"/>
    <d v="2017-04-19T00:00:00"/>
    <x v="9"/>
    <s v="Richard Dewar"/>
    <n v="700"/>
    <n v="665"/>
    <n v="1.1374458874459801"/>
  </r>
  <r>
    <s v="USA"/>
    <x v="3"/>
    <d v="2016-10-08T00:00:00"/>
    <x v="9"/>
    <s v="Saffron Cruse"/>
    <n v="700"/>
    <n v="595"/>
    <n v="-0.61580086580081794"/>
  </r>
  <r>
    <s v="USA"/>
    <x v="3"/>
    <d v="2016-04-29T00:00:00"/>
    <x v="10"/>
    <s v="Robert Tattersall"/>
    <n v="500"/>
    <n v="490"/>
    <n v="0.29329004329008096"/>
  </r>
  <r>
    <s v="USA"/>
    <x v="3"/>
    <d v="2016-04-28T00:00:00"/>
    <x v="8"/>
    <s v="James Bard"/>
    <n v="1000"/>
    <n v="990"/>
    <n v="-3.1482683982683204"/>
  </r>
  <r>
    <s v="USA"/>
    <x v="3"/>
    <d v="2016-04-16T00:00:00"/>
    <x v="1"/>
    <s v="John Osborne"/>
    <n v="150"/>
    <n v="150"/>
    <n v="6.6569264069264307"/>
  </r>
  <r>
    <s v="USA"/>
    <x v="3"/>
    <d v="2015-11-21T00:00:00"/>
    <x v="8"/>
    <s v="James Scott"/>
    <n v="1000"/>
    <n v="740"/>
    <n v="10.715367965367999"/>
  </r>
  <r>
    <s v="USA"/>
    <x v="3"/>
    <d v="2015-07-01T00:00:00"/>
    <x v="10"/>
    <s v="Shelley Lock"/>
    <n v="500"/>
    <n v="490"/>
    <n v="1.8192640692640798"/>
  </r>
  <r>
    <s v="USA"/>
    <x v="3"/>
    <d v="2014-09-23T00:00:00"/>
    <x v="1"/>
    <s v="James Stephen"/>
    <n v="150"/>
    <n v="110"/>
    <n v="-0.29112554112551797"/>
  </r>
  <r>
    <s v="USA"/>
    <x v="3"/>
    <d v="2014-07-06T00:00:00"/>
    <x v="2"/>
    <s v="Gary Acheampong"/>
    <n v="50"/>
    <n v="44"/>
    <n v="6.6893939393939599"/>
  </r>
  <r>
    <s v="USA"/>
    <x v="3"/>
    <d v="2018-02-13T00:00:00"/>
    <x v="0"/>
    <s v="Lesleyann Pope"/>
    <n v="30"/>
    <n v="27"/>
    <n v="11.5270562770563"/>
  </r>
  <r>
    <s v="USA"/>
    <x v="3"/>
    <d v="2017-09-21T00:00:00"/>
    <x v="7"/>
    <s v="Kevin Styles"/>
    <n v="250"/>
    <n v="250"/>
    <n v="1.9166666666666801"/>
  </r>
  <r>
    <s v="USA"/>
    <x v="3"/>
    <d v="2017-05-05T00:00:00"/>
    <x v="11"/>
    <s v="John Hetherington"/>
    <n v="50"/>
    <n v="48"/>
    <n v="-1.7846320346319202"/>
  </r>
  <r>
    <s v="USA"/>
    <x v="3"/>
    <d v="2016-10-30T00:00:00"/>
    <x v="2"/>
    <s v="Derek Harris"/>
    <n v="50"/>
    <n v="48"/>
    <n v="8.4751082251082401"/>
  </r>
  <r>
    <s v="USA"/>
    <x v="3"/>
    <d v="2016-09-20T00:00:00"/>
    <x v="2"/>
    <s v="Kate Nash"/>
    <n v="50"/>
    <n v="43"/>
    <n v="1.2997835497835799"/>
  </r>
  <r>
    <s v="USA"/>
    <x v="3"/>
    <d v="2016-02-14T00:00:00"/>
    <x v="3"/>
    <s v="Harold Green"/>
    <n v="500"/>
    <n v="425"/>
    <n v="3.2153679653680101"/>
  </r>
  <r>
    <s v="USA"/>
    <x v="3"/>
    <d v="2014-08-17T00:00:00"/>
    <x v="11"/>
    <s v="Susan Toye"/>
    <n v="50"/>
    <n v="44"/>
    <n v="6.2997835497835801"/>
  </r>
  <r>
    <s v="USA"/>
    <x v="3"/>
    <d v="2014-08-15T00:00:00"/>
    <x v="6"/>
    <s v="Alan Davie"/>
    <n v="80"/>
    <n v="58"/>
    <n v="9.9686147186147398"/>
  </r>
  <r>
    <s v="USA"/>
    <x v="3"/>
    <d v="2014-07-25T00:00:00"/>
    <x v="7"/>
    <s v="Richard Anderson"/>
    <n v="250"/>
    <n v="228"/>
    <n v="2.4361471861472399"/>
  </r>
  <r>
    <s v="USA"/>
    <x v="3"/>
    <d v="2014-04-29T00:00:00"/>
    <x v="7"/>
    <s v="Heather Donald"/>
    <n v="250"/>
    <n v="198"/>
    <n v="-1.2651515151514201"/>
  </r>
  <r>
    <s v="Canada"/>
    <x v="3"/>
    <d v="2018-10-03T00:00:00"/>
    <x v="6"/>
    <s v="James Hammond"/>
    <n v="80"/>
    <n v="73"/>
    <n v="6.9816017316017493"/>
  </r>
  <r>
    <s v="Canada"/>
    <x v="3"/>
    <d v="2018-09-16T00:00:00"/>
    <x v="4"/>
    <s v="Alison Storey"/>
    <n v="800"/>
    <n v="696"/>
    <n v="6.1374458874459199"/>
  </r>
  <r>
    <s v="Canada"/>
    <x v="3"/>
    <d v="2017-09-06T00:00:00"/>
    <x v="7"/>
    <s v="Stephen James"/>
    <n v="250"/>
    <n v="238"/>
    <n v="10.780303030302999"/>
  </r>
  <r>
    <s v="Canada"/>
    <x v="3"/>
    <d v="2017-07-15T00:00:00"/>
    <x v="1"/>
    <s v="Jordan Andrews"/>
    <n v="150"/>
    <n v="150"/>
    <n v="2.20887445887448"/>
  </r>
  <r>
    <s v="Canada"/>
    <x v="3"/>
    <d v="2016-12-15T00:00:00"/>
    <x v="11"/>
    <s v="Nick Blacklock"/>
    <n v="50"/>
    <n v="49"/>
    <n v="3.7023809523810001"/>
  </r>
  <r>
    <s v="Canada"/>
    <x v="3"/>
    <d v="2015-04-23T00:00:00"/>
    <x v="6"/>
    <s v="David Shiner"/>
    <n v="80"/>
    <n v="54"/>
    <n v="32.499999999999993"/>
  </r>
  <r>
    <s v="Canada"/>
    <x v="3"/>
    <d v="2014-11-27T00:00:00"/>
    <x v="4"/>
    <s v="Richard Oliver"/>
    <n v="800"/>
    <n v="624"/>
    <n v="5.2608225108225399"/>
  </r>
  <r>
    <s v="Canada"/>
    <x v="3"/>
    <d v="2014-11-03T00:00:00"/>
    <x v="1"/>
    <s v="Robin Hall"/>
    <n v="150"/>
    <n v="150"/>
    <n v="0"/>
  </r>
  <r>
    <s v="Canada"/>
    <x v="3"/>
    <d v="2014-02-02T00:00:00"/>
    <x v="8"/>
    <s v="Kyle Anderson"/>
    <n v="1000"/>
    <n v="750"/>
    <n v="2.8257575757576299"/>
  </r>
  <r>
    <s v="Canada"/>
    <x v="3"/>
    <d v="2014-01-10T00:00:00"/>
    <x v="2"/>
    <s v="Michael Patel"/>
    <n v="50"/>
    <n v="48"/>
    <n v="6.81926406926409"/>
  </r>
  <r>
    <s v="Canada"/>
    <x v="3"/>
    <d v="2018-01-08T00:00:00"/>
    <x v="1"/>
    <s v="Brian Clarke"/>
    <n v="150"/>
    <n v="131"/>
    <n v="-3.5054112554111199"/>
  </r>
  <r>
    <s v="Canada"/>
    <x v="3"/>
    <d v="2017-12-03T00:00:00"/>
    <x v="2"/>
    <s v="Margaret McGregor"/>
    <n v="50"/>
    <n v="45"/>
    <n v="-3.0833333333332198"/>
  </r>
  <r>
    <s v="Canada"/>
    <x v="3"/>
    <d v="2016-12-21T00:00:00"/>
    <x v="6"/>
    <s v="Elaine Ricketts"/>
    <n v="80"/>
    <n v="78"/>
    <n v="-3.7651515151514201"/>
  </r>
  <r>
    <s v="Canada"/>
    <x v="3"/>
    <d v="2016-11-15T00:00:00"/>
    <x v="7"/>
    <s v="Christopher Kille"/>
    <n v="250"/>
    <n v="243"/>
    <n v="-3.1807359307358203"/>
  </r>
  <r>
    <s v="Canada"/>
    <x v="3"/>
    <d v="2016-04-12T00:00:00"/>
    <x v="0"/>
    <s v="Helen Kenny"/>
    <n v="30"/>
    <n v="29"/>
    <n v="-2.9534632034631199"/>
  </r>
  <r>
    <s v="Canada"/>
    <x v="3"/>
    <d v="2015-12-05T00:00:00"/>
    <x v="4"/>
    <s v="Savita Simpson"/>
    <n v="800"/>
    <n v="448"/>
    <n v="-3.5378787878787197"/>
  </r>
  <r>
    <s v="Canada"/>
    <x v="3"/>
    <d v="2015-10-18T00:00:00"/>
    <x v="4"/>
    <s v="Ram Thomas"/>
    <n v="800"/>
    <n v="632"/>
    <n v="-2.92099567099562"/>
  </r>
  <r>
    <s v="Canada"/>
    <x v="3"/>
    <d v="2014-09-24T00:00:00"/>
    <x v="7"/>
    <s v="Frank Cowden"/>
    <n v="250"/>
    <n v="198"/>
    <n v="-4.21969696969692"/>
  </r>
  <r>
    <s v="Canada"/>
    <x v="3"/>
    <d v="2014-05-02T00:00:00"/>
    <x v="8"/>
    <s v="Christine Rowe"/>
    <n v="1000"/>
    <n v="780"/>
    <n v="-4.0898268398267197"/>
  </r>
</pivotCacheRecords>
</file>

<file path=xl/pivotCache/pivotCacheRecords2.xml><?xml version="1.0" encoding="utf-8"?>
<pivotCacheRecords xmlns="http://schemas.openxmlformats.org/spreadsheetml/2006/main" xmlns:r="http://schemas.openxmlformats.org/officeDocument/2006/relationships" count="510">
  <r>
    <x v="0"/>
    <x v="0"/>
    <x v="0"/>
    <x v="0"/>
    <x v="0"/>
    <x v="0"/>
    <n v="30"/>
    <n v="26"/>
    <n v="10.975108225108201"/>
  </r>
  <r>
    <x v="0"/>
    <x v="0"/>
    <x v="0"/>
    <x v="1"/>
    <x v="0"/>
    <x v="1"/>
    <n v="30"/>
    <n v="28"/>
    <n v="7.9556277056277196"/>
  </r>
  <r>
    <x v="0"/>
    <x v="0"/>
    <x v="0"/>
    <x v="2"/>
    <x v="1"/>
    <x v="2"/>
    <n v="150"/>
    <n v="144"/>
    <n v="6.3971861471861695"/>
  </r>
  <r>
    <x v="0"/>
    <x v="0"/>
    <x v="0"/>
    <x v="3"/>
    <x v="2"/>
    <x v="3"/>
    <n v="50"/>
    <n v="50"/>
    <n v="6.0725108225108499"/>
  </r>
  <r>
    <x v="0"/>
    <x v="0"/>
    <x v="0"/>
    <x v="4"/>
    <x v="3"/>
    <x v="4"/>
    <n v="500"/>
    <n v="450"/>
    <n v="0.81277056277058202"/>
  </r>
  <r>
    <x v="0"/>
    <x v="0"/>
    <x v="0"/>
    <x v="5"/>
    <x v="2"/>
    <x v="5"/>
    <n v="50"/>
    <n v="48"/>
    <n v="-3.4080086580085198"/>
  </r>
  <r>
    <x v="0"/>
    <x v="0"/>
    <x v="0"/>
    <x v="6"/>
    <x v="4"/>
    <x v="6"/>
    <n v="800"/>
    <n v="800"/>
    <n v="3.8647186147186603"/>
  </r>
  <r>
    <x v="0"/>
    <x v="0"/>
    <x v="0"/>
    <x v="7"/>
    <x v="5"/>
    <x v="7"/>
    <n v="70"/>
    <n v="53"/>
    <n v="0.91017316017318206"/>
  </r>
  <r>
    <x v="0"/>
    <x v="0"/>
    <x v="0"/>
    <x v="8"/>
    <x v="6"/>
    <x v="8"/>
    <n v="80"/>
    <n v="78"/>
    <n v="2.5000000000000022"/>
  </r>
  <r>
    <x v="0"/>
    <x v="0"/>
    <x v="0"/>
    <x v="9"/>
    <x v="5"/>
    <x v="9"/>
    <n v="70"/>
    <n v="67"/>
    <n v="-2.3041125541125198"/>
  </r>
  <r>
    <x v="0"/>
    <x v="0"/>
    <x v="0"/>
    <x v="10"/>
    <x v="3"/>
    <x v="10"/>
    <n v="500"/>
    <n v="365"/>
    <n v="-3.7002164502163195"/>
  </r>
  <r>
    <x v="0"/>
    <x v="0"/>
    <x v="0"/>
    <x v="11"/>
    <x v="5"/>
    <x v="11"/>
    <n v="70"/>
    <n v="62"/>
    <n v="8.9621212121212412"/>
  </r>
  <r>
    <x v="0"/>
    <x v="0"/>
    <x v="0"/>
    <x v="12"/>
    <x v="0"/>
    <x v="12"/>
    <n v="30"/>
    <n v="29"/>
    <n v="4.8062770562770893"/>
  </r>
  <r>
    <x v="1"/>
    <x v="1"/>
    <x v="0"/>
    <x v="13"/>
    <x v="7"/>
    <x v="13"/>
    <n v="250"/>
    <n v="250"/>
    <n v="3.6049783549783996"/>
  </r>
  <r>
    <x v="1"/>
    <x v="1"/>
    <x v="0"/>
    <x v="14"/>
    <x v="6"/>
    <x v="14"/>
    <n v="80"/>
    <n v="78"/>
    <n v="6.5595238095238404"/>
  </r>
  <r>
    <x v="1"/>
    <x v="1"/>
    <x v="0"/>
    <x v="15"/>
    <x v="8"/>
    <x v="15"/>
    <n v="1000"/>
    <n v="740"/>
    <n v="9.4491341991342193"/>
  </r>
  <r>
    <x v="1"/>
    <x v="1"/>
    <x v="0"/>
    <x v="16"/>
    <x v="9"/>
    <x v="16"/>
    <n v="700"/>
    <n v="665"/>
    <n v="-2.0768398268397199"/>
  </r>
  <r>
    <x v="1"/>
    <x v="1"/>
    <x v="0"/>
    <x v="17"/>
    <x v="8"/>
    <x v="17"/>
    <n v="1000"/>
    <n v="850"/>
    <n v="1.0725108225108799"/>
  </r>
  <r>
    <x v="1"/>
    <x v="1"/>
    <x v="0"/>
    <x v="18"/>
    <x v="0"/>
    <x v="18"/>
    <n v="30"/>
    <n v="30"/>
    <n v="9.2218614718614891"/>
  </r>
  <r>
    <x v="1"/>
    <x v="1"/>
    <x v="0"/>
    <x v="19"/>
    <x v="6"/>
    <x v="19"/>
    <n v="80"/>
    <n v="77"/>
    <n v="11.2348484848485"/>
  </r>
  <r>
    <x v="1"/>
    <x v="1"/>
    <x v="0"/>
    <x v="20"/>
    <x v="1"/>
    <x v="20"/>
    <n v="150"/>
    <n v="146"/>
    <n v="-1.68722943722932"/>
  </r>
  <r>
    <x v="1"/>
    <x v="1"/>
    <x v="0"/>
    <x v="21"/>
    <x v="2"/>
    <x v="21"/>
    <n v="50"/>
    <n v="49"/>
    <n v="6.3322510822511102"/>
  </r>
  <r>
    <x v="1"/>
    <x v="1"/>
    <x v="0"/>
    <x v="22"/>
    <x v="9"/>
    <x v="22"/>
    <n v="700"/>
    <n v="693"/>
    <n v="2.5984848484849001"/>
  </r>
  <r>
    <x v="1"/>
    <x v="1"/>
    <x v="0"/>
    <x v="23"/>
    <x v="9"/>
    <x v="23"/>
    <n v="700"/>
    <n v="679"/>
    <n v="3.0000000000000027"/>
  </r>
  <r>
    <x v="1"/>
    <x v="1"/>
    <x v="0"/>
    <x v="24"/>
    <x v="10"/>
    <x v="24"/>
    <n v="500"/>
    <n v="490"/>
    <n v="-3.79761904761892"/>
  </r>
  <r>
    <x v="2"/>
    <x v="2"/>
    <x v="0"/>
    <x v="25"/>
    <x v="5"/>
    <x v="25"/>
    <n v="70"/>
    <n v="69"/>
    <n v="6.16991341991345"/>
  </r>
  <r>
    <x v="2"/>
    <x v="2"/>
    <x v="0"/>
    <x v="26"/>
    <x v="1"/>
    <x v="26"/>
    <n v="150"/>
    <n v="147"/>
    <n v="4.5140692640692999"/>
  </r>
  <r>
    <x v="2"/>
    <x v="2"/>
    <x v="0"/>
    <x v="27"/>
    <x v="7"/>
    <x v="27"/>
    <n v="250"/>
    <n v="250"/>
    <n v="2.4036796536797098"/>
  </r>
  <r>
    <x v="2"/>
    <x v="2"/>
    <x v="0"/>
    <x v="28"/>
    <x v="7"/>
    <x v="28"/>
    <n v="250"/>
    <n v="240"/>
    <n v="11.429653679653699"/>
  </r>
  <r>
    <x v="2"/>
    <x v="2"/>
    <x v="0"/>
    <x v="29"/>
    <x v="2"/>
    <x v="29"/>
    <n v="50"/>
    <n v="48"/>
    <n v="0.65043290043298196"/>
  </r>
  <r>
    <x v="2"/>
    <x v="2"/>
    <x v="0"/>
    <x v="30"/>
    <x v="11"/>
    <x v="30"/>
    <n v="50"/>
    <n v="50"/>
    <n v="5.6504329004329303"/>
  </r>
  <r>
    <x v="2"/>
    <x v="2"/>
    <x v="0"/>
    <x v="31"/>
    <x v="1"/>
    <x v="31"/>
    <n v="150"/>
    <n v="144"/>
    <n v="2.2738095238095801"/>
  </r>
  <r>
    <x v="2"/>
    <x v="2"/>
    <x v="0"/>
    <x v="32"/>
    <x v="8"/>
    <x v="32"/>
    <n v="1000"/>
    <n v="930"/>
    <n v="0.87770562770568306"/>
  </r>
  <r>
    <x v="2"/>
    <x v="2"/>
    <x v="0"/>
    <x v="33"/>
    <x v="5"/>
    <x v="33"/>
    <n v="70"/>
    <n v="68"/>
    <n v="4.3841991341991706"/>
  </r>
  <r>
    <x v="2"/>
    <x v="2"/>
    <x v="0"/>
    <x v="34"/>
    <x v="2"/>
    <x v="34"/>
    <n v="50"/>
    <n v="50"/>
    <n v="-1.9794372294371199"/>
  </r>
  <r>
    <x v="2"/>
    <x v="2"/>
    <x v="0"/>
    <x v="35"/>
    <x v="5"/>
    <x v="35"/>
    <n v="70"/>
    <n v="67"/>
    <n v="2.8906926406926901"/>
  </r>
  <r>
    <x v="3"/>
    <x v="3"/>
    <x v="0"/>
    <x v="36"/>
    <x v="10"/>
    <x v="36"/>
    <n v="500"/>
    <n v="490"/>
    <n v="3.28030303030308"/>
  </r>
  <r>
    <x v="3"/>
    <x v="3"/>
    <x v="0"/>
    <x v="37"/>
    <x v="0"/>
    <x v="37"/>
    <n v="30"/>
    <n v="28"/>
    <n v="4.3192640692641104"/>
  </r>
  <r>
    <x v="3"/>
    <x v="3"/>
    <x v="0"/>
    <x v="38"/>
    <x v="0"/>
    <x v="38"/>
    <n v="30"/>
    <n v="26"/>
    <n v="5.8777056277056605"/>
  </r>
  <r>
    <x v="3"/>
    <x v="3"/>
    <x v="0"/>
    <x v="39"/>
    <x v="5"/>
    <x v="39"/>
    <n v="70"/>
    <n v="64"/>
    <n v="4.2867965367965795"/>
  </r>
  <r>
    <x v="3"/>
    <x v="3"/>
    <x v="0"/>
    <x v="40"/>
    <x v="11"/>
    <x v="40"/>
    <n v="50"/>
    <n v="46"/>
    <n v="-2.4664502164501201"/>
  </r>
  <r>
    <x v="3"/>
    <x v="3"/>
    <x v="0"/>
    <x v="41"/>
    <x v="5"/>
    <x v="41"/>
    <n v="70"/>
    <n v="64"/>
    <n v="9.5790043290043503"/>
  </r>
  <r>
    <x v="3"/>
    <x v="3"/>
    <x v="0"/>
    <x v="42"/>
    <x v="1"/>
    <x v="42"/>
    <n v="150"/>
    <n v="140"/>
    <n v="8.7023809523809597"/>
  </r>
  <r>
    <x v="3"/>
    <x v="3"/>
    <x v="0"/>
    <x v="43"/>
    <x v="8"/>
    <x v="43"/>
    <n v="1000"/>
    <n v="800"/>
    <n v="-4.1872294372293197"/>
  </r>
  <r>
    <x v="4"/>
    <x v="4"/>
    <x v="0"/>
    <x v="44"/>
    <x v="9"/>
    <x v="44"/>
    <n v="700"/>
    <n v="686"/>
    <n v="2.37121212121217"/>
  </r>
  <r>
    <x v="4"/>
    <x v="4"/>
    <x v="0"/>
    <x v="45"/>
    <x v="1"/>
    <x v="45"/>
    <n v="150"/>
    <n v="150"/>
    <n v="-0.81060606060601903"/>
  </r>
  <r>
    <x v="4"/>
    <x v="4"/>
    <x v="0"/>
    <x v="46"/>
    <x v="8"/>
    <x v="46"/>
    <n v="1000"/>
    <n v="930"/>
    <n v="9.3841991341991502"/>
  </r>
  <r>
    <x v="4"/>
    <x v="4"/>
    <x v="0"/>
    <x v="47"/>
    <x v="5"/>
    <x v="47"/>
    <n v="70"/>
    <n v="64"/>
    <n v="10.4880952380952"/>
  </r>
  <r>
    <x v="4"/>
    <x v="4"/>
    <x v="0"/>
    <x v="48"/>
    <x v="11"/>
    <x v="48"/>
    <n v="50"/>
    <n v="44"/>
    <n v="6.6244588744588997"/>
  </r>
  <r>
    <x v="4"/>
    <x v="4"/>
    <x v="0"/>
    <x v="49"/>
    <x v="8"/>
    <x v="49"/>
    <n v="1000"/>
    <n v="950"/>
    <n v="5.0000000000000044"/>
  </r>
  <r>
    <x v="4"/>
    <x v="4"/>
    <x v="0"/>
    <x v="32"/>
    <x v="11"/>
    <x v="50"/>
    <n v="50"/>
    <n v="46"/>
    <n v="-1.00541125541122"/>
  </r>
  <r>
    <x v="4"/>
    <x v="4"/>
    <x v="0"/>
    <x v="50"/>
    <x v="9"/>
    <x v="51"/>
    <n v="700"/>
    <n v="560"/>
    <n v="6.7867965367965608"/>
  </r>
  <r>
    <x v="4"/>
    <x v="4"/>
    <x v="0"/>
    <x v="51"/>
    <x v="5"/>
    <x v="52"/>
    <n v="70"/>
    <n v="44"/>
    <n v="1.98160173160178"/>
  </r>
  <r>
    <x v="4"/>
    <x v="4"/>
    <x v="0"/>
    <x v="52"/>
    <x v="5"/>
    <x v="53"/>
    <n v="70"/>
    <n v="67"/>
    <n v="0.32575757575768199"/>
  </r>
  <r>
    <x v="4"/>
    <x v="4"/>
    <x v="0"/>
    <x v="53"/>
    <x v="8"/>
    <x v="54"/>
    <n v="1000"/>
    <n v="510"/>
    <n v="8.6374458874459012"/>
  </r>
  <r>
    <x v="4"/>
    <x v="4"/>
    <x v="0"/>
    <x v="53"/>
    <x v="9"/>
    <x v="55"/>
    <n v="700"/>
    <n v="147"/>
    <n v="-3.47294372294362"/>
  </r>
  <r>
    <x v="4"/>
    <x v="4"/>
    <x v="0"/>
    <x v="54"/>
    <x v="9"/>
    <x v="56"/>
    <n v="700"/>
    <n v="651"/>
    <n v="-1.55735930735922"/>
  </r>
  <r>
    <x v="5"/>
    <x v="4"/>
    <x v="0"/>
    <x v="55"/>
    <x v="10"/>
    <x v="57"/>
    <n v="500"/>
    <n v="500"/>
    <n v="8.2153679653679799"/>
  </r>
  <r>
    <x v="5"/>
    <x v="4"/>
    <x v="0"/>
    <x v="56"/>
    <x v="0"/>
    <x v="58"/>
    <n v="30"/>
    <n v="27"/>
    <n v="3.3127705627706101"/>
  </r>
  <r>
    <x v="5"/>
    <x v="4"/>
    <x v="0"/>
    <x v="57"/>
    <x v="2"/>
    <x v="59"/>
    <n v="50"/>
    <n v="45"/>
    <n v="4.7088744588745"/>
  </r>
  <r>
    <x v="5"/>
    <x v="4"/>
    <x v="0"/>
    <x v="58"/>
    <x v="6"/>
    <x v="60"/>
    <n v="80"/>
    <n v="72"/>
    <n v="3.9621212121212501"/>
  </r>
  <r>
    <x v="5"/>
    <x v="4"/>
    <x v="0"/>
    <x v="59"/>
    <x v="6"/>
    <x v="61"/>
    <n v="80"/>
    <n v="71"/>
    <n v="1.3971861471861799"/>
  </r>
  <r>
    <x v="5"/>
    <x v="4"/>
    <x v="0"/>
    <x v="60"/>
    <x v="3"/>
    <x v="62"/>
    <n v="500"/>
    <n v="460"/>
    <n v="4.4166666666667096"/>
  </r>
  <r>
    <x v="5"/>
    <x v="4"/>
    <x v="0"/>
    <x v="61"/>
    <x v="6"/>
    <x v="63"/>
    <n v="80"/>
    <n v="79"/>
    <n v="1.00757575757578"/>
  </r>
  <r>
    <x v="5"/>
    <x v="4"/>
    <x v="0"/>
    <x v="62"/>
    <x v="11"/>
    <x v="64"/>
    <n v="50"/>
    <n v="49"/>
    <n v="0.58549783549788204"/>
  </r>
  <r>
    <x v="5"/>
    <x v="4"/>
    <x v="0"/>
    <x v="63"/>
    <x v="5"/>
    <x v="65"/>
    <n v="70"/>
    <n v="68"/>
    <n v="6.2023809523809801"/>
  </r>
  <r>
    <x v="5"/>
    <x v="4"/>
    <x v="0"/>
    <x v="64"/>
    <x v="4"/>
    <x v="66"/>
    <n v="800"/>
    <n v="656"/>
    <n v="0.48809523809528199"/>
  </r>
  <r>
    <x v="5"/>
    <x v="4"/>
    <x v="0"/>
    <x v="65"/>
    <x v="7"/>
    <x v="67"/>
    <n v="250"/>
    <n v="235"/>
    <n v="2.85822510822516"/>
  </r>
  <r>
    <x v="5"/>
    <x v="4"/>
    <x v="0"/>
    <x v="66"/>
    <x v="1"/>
    <x v="68"/>
    <n v="150"/>
    <n v="117"/>
    <n v="11.2997835497836"/>
  </r>
  <r>
    <x v="5"/>
    <x v="4"/>
    <x v="0"/>
    <x v="67"/>
    <x v="5"/>
    <x v="69"/>
    <n v="70"/>
    <n v="57"/>
    <n v="-1.39502164502152"/>
  </r>
  <r>
    <x v="6"/>
    <x v="5"/>
    <x v="0"/>
    <x v="68"/>
    <x v="5"/>
    <x v="70"/>
    <n v="70"/>
    <n v="67"/>
    <n v="11.5595238095238"/>
  </r>
  <r>
    <x v="6"/>
    <x v="5"/>
    <x v="0"/>
    <x v="69"/>
    <x v="3"/>
    <x v="71"/>
    <n v="500"/>
    <n v="435"/>
    <n v="5.5205627705628002"/>
  </r>
  <r>
    <x v="6"/>
    <x v="5"/>
    <x v="0"/>
    <x v="70"/>
    <x v="11"/>
    <x v="72"/>
    <n v="50"/>
    <n v="48"/>
    <n v="-2.36904761904752"/>
  </r>
  <r>
    <x v="6"/>
    <x v="5"/>
    <x v="0"/>
    <x v="71"/>
    <x v="7"/>
    <x v="73"/>
    <n v="250"/>
    <n v="238"/>
    <n v="-1.6222943722943199"/>
  </r>
  <r>
    <x v="6"/>
    <x v="5"/>
    <x v="0"/>
    <x v="72"/>
    <x v="10"/>
    <x v="74"/>
    <n v="500"/>
    <n v="490"/>
    <n v="9.87121212121213"/>
  </r>
  <r>
    <x v="6"/>
    <x v="5"/>
    <x v="0"/>
    <x v="73"/>
    <x v="6"/>
    <x v="75"/>
    <n v="80"/>
    <n v="49"/>
    <n v="5.3906926406926701"/>
  </r>
  <r>
    <x v="6"/>
    <x v="5"/>
    <x v="0"/>
    <x v="74"/>
    <x v="10"/>
    <x v="76"/>
    <n v="500"/>
    <n v="500"/>
    <n v="4.1569264069264502"/>
  </r>
  <r>
    <x v="6"/>
    <x v="5"/>
    <x v="0"/>
    <x v="34"/>
    <x v="8"/>
    <x v="77"/>
    <n v="1000"/>
    <n v="500"/>
    <n v="6.7543290043290298"/>
  </r>
  <r>
    <x v="6"/>
    <x v="5"/>
    <x v="0"/>
    <x v="75"/>
    <x v="3"/>
    <x v="78"/>
    <n v="500"/>
    <n v="425"/>
    <n v="10.6179653679654"/>
  </r>
  <r>
    <x v="7"/>
    <x v="5"/>
    <x v="0"/>
    <x v="76"/>
    <x v="10"/>
    <x v="79"/>
    <n v="500"/>
    <n v="500"/>
    <n v="11.202380952381001"/>
  </r>
  <r>
    <x v="7"/>
    <x v="5"/>
    <x v="0"/>
    <x v="77"/>
    <x v="1"/>
    <x v="80"/>
    <n v="150"/>
    <n v="143"/>
    <n v="7.6634199134199301"/>
  </r>
  <r>
    <x v="7"/>
    <x v="5"/>
    <x v="0"/>
    <x v="78"/>
    <x v="8"/>
    <x v="81"/>
    <n v="1000"/>
    <n v="790"/>
    <n v="-3.3106060606060201"/>
  </r>
  <r>
    <x v="7"/>
    <x v="5"/>
    <x v="0"/>
    <x v="79"/>
    <x v="6"/>
    <x v="82"/>
    <n v="80"/>
    <n v="79"/>
    <n v="-1.1352813852813199"/>
  </r>
  <r>
    <x v="7"/>
    <x v="5"/>
    <x v="0"/>
    <x v="80"/>
    <x v="6"/>
    <x v="83"/>
    <n v="80"/>
    <n v="78"/>
    <n v="7.9880952380952497"/>
  </r>
  <r>
    <x v="7"/>
    <x v="5"/>
    <x v="0"/>
    <x v="81"/>
    <x v="11"/>
    <x v="84"/>
    <n v="50"/>
    <n v="33"/>
    <n v="-2.3365800865800201"/>
  </r>
  <r>
    <x v="7"/>
    <x v="5"/>
    <x v="0"/>
    <x v="82"/>
    <x v="0"/>
    <x v="85"/>
    <n v="30"/>
    <n v="23"/>
    <n v="8.8322510822510907"/>
  </r>
  <r>
    <x v="7"/>
    <x v="5"/>
    <x v="0"/>
    <x v="83"/>
    <x v="1"/>
    <x v="86"/>
    <n v="150"/>
    <n v="126"/>
    <n v="-2.1093073593073197"/>
  </r>
  <r>
    <x v="7"/>
    <x v="5"/>
    <x v="0"/>
    <x v="84"/>
    <x v="4"/>
    <x v="87"/>
    <n v="800"/>
    <n v="696"/>
    <n v="1.7867965367965799"/>
  </r>
  <r>
    <x v="7"/>
    <x v="5"/>
    <x v="0"/>
    <x v="85"/>
    <x v="4"/>
    <x v="88"/>
    <n v="800"/>
    <n v="656"/>
    <n v="4.7738095238095601"/>
  </r>
  <r>
    <x v="7"/>
    <x v="5"/>
    <x v="0"/>
    <x v="86"/>
    <x v="10"/>
    <x v="89"/>
    <n v="500"/>
    <n v="490"/>
    <n v="2.0000000000000018"/>
  </r>
  <r>
    <x v="8"/>
    <x v="6"/>
    <x v="0"/>
    <x v="87"/>
    <x v="7"/>
    <x v="90"/>
    <n v="250"/>
    <n v="213"/>
    <n v="1.75432900432908"/>
  </r>
  <r>
    <x v="8"/>
    <x v="6"/>
    <x v="0"/>
    <x v="88"/>
    <x v="2"/>
    <x v="91"/>
    <n v="50"/>
    <n v="49"/>
    <n v="2.1764069264069801"/>
  </r>
  <r>
    <x v="8"/>
    <x v="6"/>
    <x v="0"/>
    <x v="89"/>
    <x v="6"/>
    <x v="92"/>
    <n v="80"/>
    <n v="70"/>
    <n v="-3.8625541125540201"/>
  </r>
  <r>
    <x v="8"/>
    <x v="6"/>
    <x v="0"/>
    <x v="90"/>
    <x v="10"/>
    <x v="93"/>
    <n v="500"/>
    <n v="495"/>
    <n v="1.42965367965378"/>
  </r>
  <r>
    <x v="8"/>
    <x v="6"/>
    <x v="0"/>
    <x v="91"/>
    <x v="6"/>
    <x v="94"/>
    <n v="80"/>
    <n v="74"/>
    <n v="2.6958874458875002"/>
  </r>
  <r>
    <x v="8"/>
    <x v="6"/>
    <x v="0"/>
    <x v="92"/>
    <x v="10"/>
    <x v="95"/>
    <n v="500"/>
    <n v="495"/>
    <n v="11.397186147186101"/>
  </r>
  <r>
    <x v="8"/>
    <x v="6"/>
    <x v="0"/>
    <x v="93"/>
    <x v="0"/>
    <x v="96"/>
    <n v="30"/>
    <n v="20"/>
    <n v="5.7478354978355304"/>
  </r>
  <r>
    <x v="8"/>
    <x v="6"/>
    <x v="0"/>
    <x v="94"/>
    <x v="8"/>
    <x v="97"/>
    <n v="1000"/>
    <n v="620"/>
    <n v="5.8452380952381295"/>
  </r>
  <r>
    <x v="9"/>
    <x v="6"/>
    <x v="0"/>
    <x v="95"/>
    <x v="4"/>
    <x v="98"/>
    <n v="800"/>
    <n v="512"/>
    <n v="9.7088744588744795"/>
  </r>
  <r>
    <x v="9"/>
    <x v="6"/>
    <x v="0"/>
    <x v="96"/>
    <x v="6"/>
    <x v="99"/>
    <n v="80"/>
    <n v="73"/>
    <n v="-3.89502164502152"/>
  </r>
  <r>
    <x v="9"/>
    <x v="6"/>
    <x v="0"/>
    <x v="97"/>
    <x v="6"/>
    <x v="100"/>
    <n v="80"/>
    <n v="79"/>
    <n v="9.6764069264069406"/>
  </r>
  <r>
    <x v="9"/>
    <x v="6"/>
    <x v="0"/>
    <x v="98"/>
    <x v="7"/>
    <x v="101"/>
    <n v="250"/>
    <n v="250"/>
    <n v="0.13095238095248199"/>
  </r>
  <r>
    <x v="9"/>
    <x v="6"/>
    <x v="0"/>
    <x v="99"/>
    <x v="1"/>
    <x v="102"/>
    <n v="150"/>
    <n v="140"/>
    <n v="9.9036796536796796"/>
  </r>
  <r>
    <x v="9"/>
    <x v="6"/>
    <x v="0"/>
    <x v="100"/>
    <x v="9"/>
    <x v="103"/>
    <n v="700"/>
    <n v="693"/>
    <n v="10.1958874458875"/>
  </r>
  <r>
    <x v="9"/>
    <x v="6"/>
    <x v="0"/>
    <x v="101"/>
    <x v="8"/>
    <x v="104"/>
    <n v="1000"/>
    <n v="870"/>
    <n v="-2.7261904761904199"/>
  </r>
  <r>
    <x v="9"/>
    <x v="6"/>
    <x v="0"/>
    <x v="102"/>
    <x v="0"/>
    <x v="105"/>
    <n v="30"/>
    <n v="20"/>
    <n v="-3.6677489177488196"/>
  </r>
  <r>
    <x v="9"/>
    <x v="6"/>
    <x v="0"/>
    <x v="103"/>
    <x v="4"/>
    <x v="106"/>
    <n v="800"/>
    <n v="648"/>
    <n v="-0.71320346320341699"/>
  </r>
  <r>
    <x v="9"/>
    <x v="6"/>
    <x v="0"/>
    <x v="104"/>
    <x v="11"/>
    <x v="107"/>
    <n v="50"/>
    <n v="40"/>
    <n v="1.04004329004338"/>
  </r>
  <r>
    <x v="9"/>
    <x v="6"/>
    <x v="0"/>
    <x v="105"/>
    <x v="2"/>
    <x v="108"/>
    <n v="50"/>
    <n v="40"/>
    <n v="10.098484848484899"/>
  </r>
  <r>
    <x v="9"/>
    <x v="6"/>
    <x v="0"/>
    <x v="106"/>
    <x v="0"/>
    <x v="109"/>
    <n v="30"/>
    <n v="26"/>
    <n v="-3.4404761904761201"/>
  </r>
  <r>
    <x v="10"/>
    <x v="6"/>
    <x v="0"/>
    <x v="107"/>
    <x v="10"/>
    <x v="110"/>
    <n v="500"/>
    <n v="495"/>
    <n v="2.9231601731602197"/>
  </r>
  <r>
    <x v="10"/>
    <x v="6"/>
    <x v="0"/>
    <x v="108"/>
    <x v="4"/>
    <x v="111"/>
    <n v="800"/>
    <n v="640"/>
    <n v="10.942640692640699"/>
  </r>
  <r>
    <x v="10"/>
    <x v="6"/>
    <x v="0"/>
    <x v="109"/>
    <x v="5"/>
    <x v="112"/>
    <n v="70"/>
    <n v="62"/>
    <n v="-2.6612554112553202"/>
  </r>
  <r>
    <x v="10"/>
    <x v="6"/>
    <x v="0"/>
    <x v="110"/>
    <x v="0"/>
    <x v="113"/>
    <n v="30"/>
    <n v="29"/>
    <n v="3.3333333333333326"/>
  </r>
  <r>
    <x v="10"/>
    <x v="6"/>
    <x v="0"/>
    <x v="111"/>
    <x v="1"/>
    <x v="114"/>
    <n v="150"/>
    <n v="138"/>
    <n v="-1.5898268398267201"/>
  </r>
  <r>
    <x v="10"/>
    <x v="6"/>
    <x v="0"/>
    <x v="112"/>
    <x v="5"/>
    <x v="115"/>
    <n v="70"/>
    <n v="57"/>
    <n v="-0.55086580086571701"/>
  </r>
  <r>
    <x v="10"/>
    <x v="6"/>
    <x v="0"/>
    <x v="113"/>
    <x v="6"/>
    <x v="116"/>
    <n v="80"/>
    <n v="65"/>
    <n v="-0.48593073593061903"/>
  </r>
  <r>
    <x v="10"/>
    <x v="6"/>
    <x v="0"/>
    <x v="114"/>
    <x v="8"/>
    <x v="117"/>
    <n v="1000"/>
    <n v="700"/>
    <n v="-0.64826839826831906"/>
  </r>
  <r>
    <x v="10"/>
    <x v="6"/>
    <x v="0"/>
    <x v="115"/>
    <x v="8"/>
    <x v="118"/>
    <n v="1000"/>
    <n v="990"/>
    <n v="10.293290043290099"/>
  </r>
  <r>
    <x v="10"/>
    <x v="6"/>
    <x v="0"/>
    <x v="116"/>
    <x v="9"/>
    <x v="119"/>
    <n v="700"/>
    <n v="539"/>
    <n v="-1.9145021645021201"/>
  </r>
  <r>
    <x v="10"/>
    <x v="6"/>
    <x v="0"/>
    <x v="117"/>
    <x v="7"/>
    <x v="120"/>
    <n v="250"/>
    <n v="235"/>
    <n v="-2.04437229437222"/>
  </r>
  <r>
    <x v="11"/>
    <x v="7"/>
    <x v="0"/>
    <x v="118"/>
    <x v="4"/>
    <x v="121"/>
    <n v="800"/>
    <n v="672"/>
    <n v="16.000000000000004"/>
  </r>
  <r>
    <x v="11"/>
    <x v="7"/>
    <x v="0"/>
    <x v="97"/>
    <x v="8"/>
    <x v="122"/>
    <n v="1000"/>
    <n v="930"/>
    <n v="-0.19372294372291798"/>
  </r>
  <r>
    <x v="11"/>
    <x v="7"/>
    <x v="0"/>
    <x v="119"/>
    <x v="0"/>
    <x v="123"/>
    <n v="30"/>
    <n v="26"/>
    <n v="11.007575757575799"/>
  </r>
  <r>
    <x v="11"/>
    <x v="7"/>
    <x v="0"/>
    <x v="120"/>
    <x v="8"/>
    <x v="124"/>
    <n v="1000"/>
    <n v="510"/>
    <n v="0.52056277056288203"/>
  </r>
  <r>
    <x v="11"/>
    <x v="7"/>
    <x v="0"/>
    <x v="121"/>
    <x v="0"/>
    <x v="125"/>
    <n v="30"/>
    <n v="27"/>
    <n v="10.520562770562799"/>
  </r>
  <r>
    <x v="11"/>
    <x v="7"/>
    <x v="0"/>
    <x v="5"/>
    <x v="8"/>
    <x v="126"/>
    <n v="1000"/>
    <n v="970"/>
    <n v="7.3062770562770805"/>
  </r>
  <r>
    <x v="11"/>
    <x v="7"/>
    <x v="0"/>
    <x v="122"/>
    <x v="10"/>
    <x v="127"/>
    <n v="500"/>
    <n v="500"/>
    <n v="0.45562770562778299"/>
  </r>
  <r>
    <x v="11"/>
    <x v="7"/>
    <x v="0"/>
    <x v="123"/>
    <x v="11"/>
    <x v="128"/>
    <n v="50"/>
    <n v="37"/>
    <n v="26"/>
  </r>
  <r>
    <x v="11"/>
    <x v="7"/>
    <x v="0"/>
    <x v="124"/>
    <x v="2"/>
    <x v="129"/>
    <n v="50"/>
    <n v="33"/>
    <n v="-3.6352813852813202"/>
  </r>
  <r>
    <x v="12"/>
    <x v="8"/>
    <x v="1"/>
    <x v="125"/>
    <x v="7"/>
    <x v="130"/>
    <n v="250"/>
    <n v="225"/>
    <n v="8.3127705627705808"/>
  </r>
  <r>
    <x v="12"/>
    <x v="8"/>
    <x v="1"/>
    <x v="126"/>
    <x v="7"/>
    <x v="131"/>
    <n v="250"/>
    <n v="220"/>
    <n v="10.8777056277056"/>
  </r>
  <r>
    <x v="12"/>
    <x v="8"/>
    <x v="1"/>
    <x v="127"/>
    <x v="8"/>
    <x v="132"/>
    <n v="1000"/>
    <n v="920"/>
    <n v="0.9751082251082821"/>
  </r>
  <r>
    <x v="12"/>
    <x v="8"/>
    <x v="1"/>
    <x v="128"/>
    <x v="8"/>
    <x v="133"/>
    <n v="1000"/>
    <n v="830"/>
    <n v="2.46861471861477"/>
  </r>
  <r>
    <x v="12"/>
    <x v="8"/>
    <x v="1"/>
    <x v="129"/>
    <x v="1"/>
    <x v="134"/>
    <n v="150"/>
    <n v="150"/>
    <n v="-2.7911255411254201"/>
  </r>
  <r>
    <x v="12"/>
    <x v="8"/>
    <x v="1"/>
    <x v="130"/>
    <x v="6"/>
    <x v="135"/>
    <n v="80"/>
    <n v="76"/>
    <n v="10.0335497835498"/>
  </r>
  <r>
    <x v="12"/>
    <x v="8"/>
    <x v="1"/>
    <x v="131"/>
    <x v="3"/>
    <x v="136"/>
    <n v="500"/>
    <n v="455"/>
    <n v="-1.4924242424241201"/>
  </r>
  <r>
    <x v="12"/>
    <x v="8"/>
    <x v="1"/>
    <x v="132"/>
    <x v="7"/>
    <x v="137"/>
    <n v="250"/>
    <n v="238"/>
    <n v="11.4621212121212"/>
  </r>
  <r>
    <x v="12"/>
    <x v="8"/>
    <x v="1"/>
    <x v="133"/>
    <x v="2"/>
    <x v="138"/>
    <n v="50"/>
    <n v="39"/>
    <n v="2.5010822510823001"/>
  </r>
  <r>
    <x v="12"/>
    <x v="8"/>
    <x v="1"/>
    <x v="134"/>
    <x v="6"/>
    <x v="139"/>
    <n v="80"/>
    <n v="58"/>
    <n v="7.014069264069291"/>
  </r>
  <r>
    <x v="12"/>
    <x v="8"/>
    <x v="1"/>
    <x v="135"/>
    <x v="4"/>
    <x v="140"/>
    <n v="800"/>
    <n v="488"/>
    <n v="-6.3852813852717502E-2"/>
  </r>
  <r>
    <x v="13"/>
    <x v="8"/>
    <x v="1"/>
    <x v="136"/>
    <x v="8"/>
    <x v="141"/>
    <n v="1000"/>
    <n v="730"/>
    <n v="4.9036796536796903"/>
  </r>
  <r>
    <x v="13"/>
    <x v="8"/>
    <x v="1"/>
    <x v="137"/>
    <x v="8"/>
    <x v="142"/>
    <n v="1000"/>
    <n v="810"/>
    <n v="4.9686147186147505"/>
  </r>
  <r>
    <x v="13"/>
    <x v="8"/>
    <x v="1"/>
    <x v="138"/>
    <x v="3"/>
    <x v="143"/>
    <n v="500"/>
    <n v="475"/>
    <n v="3.3549783549882702E-2"/>
  </r>
  <r>
    <x v="13"/>
    <x v="8"/>
    <x v="1"/>
    <x v="139"/>
    <x v="3"/>
    <x v="144"/>
    <n v="500"/>
    <n v="475"/>
    <n v="3.4751082251082699"/>
  </r>
  <r>
    <x v="13"/>
    <x v="8"/>
    <x v="1"/>
    <x v="140"/>
    <x v="2"/>
    <x v="145"/>
    <n v="50"/>
    <n v="50"/>
    <n v="3.1504329004329499"/>
  </r>
  <r>
    <x v="13"/>
    <x v="8"/>
    <x v="1"/>
    <x v="141"/>
    <x v="4"/>
    <x v="146"/>
    <n v="800"/>
    <n v="760"/>
    <n v="5"/>
  </r>
  <r>
    <x v="13"/>
    <x v="8"/>
    <x v="1"/>
    <x v="142"/>
    <x v="10"/>
    <x v="147"/>
    <n v="500"/>
    <n v="500"/>
    <n v="7.8257575757575903"/>
  </r>
  <r>
    <x v="13"/>
    <x v="8"/>
    <x v="1"/>
    <x v="143"/>
    <x v="6"/>
    <x v="148"/>
    <n v="80"/>
    <n v="79"/>
    <n v="3.2478354978355397"/>
  </r>
  <r>
    <x v="14"/>
    <x v="9"/>
    <x v="1"/>
    <x v="144"/>
    <x v="11"/>
    <x v="149"/>
    <n v="50"/>
    <n v="47"/>
    <n v="5.2283549783550098"/>
  </r>
  <r>
    <x v="14"/>
    <x v="9"/>
    <x v="1"/>
    <x v="145"/>
    <x v="3"/>
    <x v="150"/>
    <n v="500"/>
    <n v="100"/>
    <n v="-0.45346320346311803"/>
  </r>
  <r>
    <x v="14"/>
    <x v="9"/>
    <x v="1"/>
    <x v="146"/>
    <x v="8"/>
    <x v="151"/>
    <n v="1000"/>
    <n v="790"/>
    <n v="-2.1417748917748201"/>
  </r>
  <r>
    <x v="14"/>
    <x v="9"/>
    <x v="1"/>
    <x v="147"/>
    <x v="9"/>
    <x v="152"/>
    <n v="700"/>
    <n v="595"/>
    <n v="7.8582251082251293"/>
  </r>
  <r>
    <x v="14"/>
    <x v="9"/>
    <x v="1"/>
    <x v="148"/>
    <x v="5"/>
    <x v="153"/>
    <n v="70"/>
    <n v="70"/>
    <n v="4.3517316017316396"/>
  </r>
  <r>
    <x v="14"/>
    <x v="9"/>
    <x v="1"/>
    <x v="149"/>
    <x v="7"/>
    <x v="154"/>
    <n v="250"/>
    <n v="225"/>
    <n v="7.4036796536796707"/>
  </r>
  <r>
    <x v="14"/>
    <x v="9"/>
    <x v="1"/>
    <x v="150"/>
    <x v="4"/>
    <x v="155"/>
    <n v="800"/>
    <n v="680"/>
    <n v="0.22835497835508198"/>
  </r>
  <r>
    <x v="14"/>
    <x v="9"/>
    <x v="1"/>
    <x v="151"/>
    <x v="2"/>
    <x v="156"/>
    <n v="50"/>
    <n v="37"/>
    <n v="-2.9859307359306202"/>
  </r>
  <r>
    <x v="14"/>
    <x v="9"/>
    <x v="1"/>
    <x v="152"/>
    <x v="1"/>
    <x v="157"/>
    <n v="150"/>
    <n v="135"/>
    <n v="6.8841991341991609"/>
  </r>
  <r>
    <x v="14"/>
    <x v="9"/>
    <x v="1"/>
    <x v="153"/>
    <x v="1"/>
    <x v="158"/>
    <n v="150"/>
    <n v="146"/>
    <n v="2.79329004329009"/>
  </r>
  <r>
    <x v="14"/>
    <x v="9"/>
    <x v="1"/>
    <x v="154"/>
    <x v="6"/>
    <x v="159"/>
    <n v="80"/>
    <n v="80"/>
    <n v="4.5465367965368406"/>
  </r>
  <r>
    <x v="15"/>
    <x v="10"/>
    <x v="1"/>
    <x v="155"/>
    <x v="7"/>
    <x v="160"/>
    <n v="250"/>
    <n v="240"/>
    <n v="7.5984848484848699"/>
  </r>
  <r>
    <x v="15"/>
    <x v="10"/>
    <x v="1"/>
    <x v="156"/>
    <x v="1"/>
    <x v="161"/>
    <n v="150"/>
    <n v="137"/>
    <n v="8.6666666666666679"/>
  </r>
  <r>
    <x v="15"/>
    <x v="10"/>
    <x v="1"/>
    <x v="157"/>
    <x v="6"/>
    <x v="162"/>
    <n v="80"/>
    <n v="80"/>
    <n v="-1.6547619047618201"/>
  </r>
  <r>
    <x v="15"/>
    <x v="10"/>
    <x v="1"/>
    <x v="158"/>
    <x v="10"/>
    <x v="163"/>
    <n v="500"/>
    <n v="490"/>
    <n v="8.7348484848484986"/>
  </r>
  <r>
    <x v="15"/>
    <x v="10"/>
    <x v="1"/>
    <x v="159"/>
    <x v="6"/>
    <x v="164"/>
    <n v="80"/>
    <n v="73"/>
    <n v="-4.1222943722943199"/>
  </r>
  <r>
    <x v="15"/>
    <x v="10"/>
    <x v="1"/>
    <x v="160"/>
    <x v="2"/>
    <x v="165"/>
    <n v="50"/>
    <n v="44"/>
    <n v="-2.1742424242423199"/>
  </r>
  <r>
    <x v="15"/>
    <x v="10"/>
    <x v="1"/>
    <x v="87"/>
    <x v="0"/>
    <x v="166"/>
    <n v="30"/>
    <n v="30"/>
    <n v="7.3712121212121398"/>
  </r>
  <r>
    <x v="15"/>
    <x v="10"/>
    <x v="1"/>
    <x v="161"/>
    <x v="4"/>
    <x v="167"/>
    <n v="800"/>
    <n v="680"/>
    <n v="6.0075757575757898"/>
  </r>
  <r>
    <x v="15"/>
    <x v="10"/>
    <x v="1"/>
    <x v="162"/>
    <x v="7"/>
    <x v="168"/>
    <n v="250"/>
    <n v="155"/>
    <n v="9.8387445887446106"/>
  </r>
  <r>
    <x v="15"/>
    <x v="10"/>
    <x v="1"/>
    <x v="163"/>
    <x v="3"/>
    <x v="169"/>
    <n v="500"/>
    <n v="315"/>
    <n v="7.9231601731601904"/>
  </r>
  <r>
    <x v="15"/>
    <x v="10"/>
    <x v="1"/>
    <x v="164"/>
    <x v="3"/>
    <x v="170"/>
    <n v="500"/>
    <n v="465"/>
    <n v="0.68290043290048208"/>
  </r>
  <r>
    <x v="15"/>
    <x v="10"/>
    <x v="1"/>
    <x v="165"/>
    <x v="6"/>
    <x v="171"/>
    <n v="80"/>
    <n v="66"/>
    <n v="7.1114718614718795"/>
  </r>
  <r>
    <x v="15"/>
    <x v="10"/>
    <x v="1"/>
    <x v="166"/>
    <x v="0"/>
    <x v="172"/>
    <n v="30"/>
    <n v="29"/>
    <n v="0.61796536796548296"/>
  </r>
  <r>
    <x v="16"/>
    <x v="11"/>
    <x v="1"/>
    <x v="167"/>
    <x v="2"/>
    <x v="173"/>
    <n v="50"/>
    <n v="48"/>
    <n v="3.6699134199134598"/>
  </r>
  <r>
    <x v="16"/>
    <x v="11"/>
    <x v="1"/>
    <x v="168"/>
    <x v="0"/>
    <x v="174"/>
    <n v="30"/>
    <n v="27"/>
    <n v="-3.1158008658008201"/>
  </r>
  <r>
    <x v="16"/>
    <x v="11"/>
    <x v="1"/>
    <x v="169"/>
    <x v="0"/>
    <x v="175"/>
    <n v="30"/>
    <n v="28"/>
    <n v="7.5660173160173398"/>
  </r>
  <r>
    <x v="16"/>
    <x v="11"/>
    <x v="1"/>
    <x v="170"/>
    <x v="0"/>
    <x v="176"/>
    <n v="30"/>
    <n v="26"/>
    <n v="9.9361471861472097"/>
  </r>
  <r>
    <x v="16"/>
    <x v="11"/>
    <x v="1"/>
    <x v="171"/>
    <x v="3"/>
    <x v="177"/>
    <n v="500"/>
    <n v="455"/>
    <n v="9.3517316017316201"/>
  </r>
  <r>
    <x v="16"/>
    <x v="11"/>
    <x v="1"/>
    <x v="172"/>
    <x v="4"/>
    <x v="178"/>
    <n v="800"/>
    <n v="784"/>
    <n v="8.1179653679653789"/>
  </r>
  <r>
    <x v="16"/>
    <x v="11"/>
    <x v="1"/>
    <x v="173"/>
    <x v="9"/>
    <x v="179"/>
    <n v="700"/>
    <n v="665"/>
    <n v="8.5400432900433003"/>
  </r>
  <r>
    <x v="16"/>
    <x v="11"/>
    <x v="1"/>
    <x v="174"/>
    <x v="4"/>
    <x v="180"/>
    <n v="800"/>
    <n v="552"/>
    <n v="5.1309523809524205"/>
  </r>
  <r>
    <x v="16"/>
    <x v="11"/>
    <x v="1"/>
    <x v="175"/>
    <x v="4"/>
    <x v="181"/>
    <n v="800"/>
    <n v="760"/>
    <n v="0.358225108225182"/>
  </r>
  <r>
    <x v="16"/>
    <x v="11"/>
    <x v="1"/>
    <x v="176"/>
    <x v="1"/>
    <x v="182"/>
    <n v="150"/>
    <n v="140"/>
    <n v="6.4621212121212395"/>
  </r>
  <r>
    <x v="16"/>
    <x v="11"/>
    <x v="1"/>
    <x v="177"/>
    <x v="10"/>
    <x v="183"/>
    <n v="500"/>
    <n v="490"/>
    <n v="8.7997835497835606"/>
  </r>
  <r>
    <x v="17"/>
    <x v="12"/>
    <x v="1"/>
    <x v="95"/>
    <x v="3"/>
    <x v="184"/>
    <n v="500"/>
    <n v="440"/>
    <n v="3.9296536796537196"/>
  </r>
  <r>
    <x v="17"/>
    <x v="12"/>
    <x v="1"/>
    <x v="178"/>
    <x v="6"/>
    <x v="185"/>
    <n v="80"/>
    <n v="68"/>
    <n v="-2.4339826839826202"/>
  </r>
  <r>
    <x v="17"/>
    <x v="12"/>
    <x v="1"/>
    <x v="179"/>
    <x v="8"/>
    <x v="186"/>
    <n v="1000"/>
    <n v="890"/>
    <n v="2.2413419913420398"/>
  </r>
  <r>
    <x v="17"/>
    <x v="12"/>
    <x v="1"/>
    <x v="180"/>
    <x v="9"/>
    <x v="187"/>
    <n v="700"/>
    <n v="665"/>
    <n v="1.8841991341991799"/>
  </r>
  <r>
    <x v="17"/>
    <x v="12"/>
    <x v="1"/>
    <x v="181"/>
    <x v="11"/>
    <x v="188"/>
    <n v="50"/>
    <n v="48"/>
    <n v="0.19588744588748297"/>
  </r>
  <r>
    <x v="17"/>
    <x v="12"/>
    <x v="1"/>
    <x v="182"/>
    <x v="0"/>
    <x v="189"/>
    <n v="30"/>
    <n v="22"/>
    <n v="26.666666666666671"/>
  </r>
  <r>
    <x v="17"/>
    <x v="12"/>
    <x v="1"/>
    <x v="124"/>
    <x v="3"/>
    <x v="190"/>
    <n v="500"/>
    <n v="485"/>
    <n v="0.84523809523818194"/>
  </r>
  <r>
    <x v="17"/>
    <x v="12"/>
    <x v="1"/>
    <x v="183"/>
    <x v="10"/>
    <x v="191"/>
    <n v="500"/>
    <n v="490"/>
    <n v="5.4880952380952692"/>
  </r>
  <r>
    <x v="18"/>
    <x v="13"/>
    <x v="1"/>
    <x v="184"/>
    <x v="2"/>
    <x v="192"/>
    <n v="50"/>
    <n v="48"/>
    <n v="-2.5313852813852198"/>
  </r>
  <r>
    <x v="18"/>
    <x v="13"/>
    <x v="1"/>
    <x v="185"/>
    <x v="5"/>
    <x v="193"/>
    <n v="70"/>
    <n v="60"/>
    <n v="5.2932900432900798"/>
  </r>
  <r>
    <x v="18"/>
    <x v="13"/>
    <x v="1"/>
    <x v="186"/>
    <x v="2"/>
    <x v="194"/>
    <n v="50"/>
    <n v="50"/>
    <n v="3.6374458874459301"/>
  </r>
  <r>
    <x v="18"/>
    <x v="13"/>
    <x v="1"/>
    <x v="187"/>
    <x v="8"/>
    <x v="195"/>
    <n v="1000"/>
    <n v="500"/>
    <n v="50"/>
  </r>
  <r>
    <x v="18"/>
    <x v="13"/>
    <x v="1"/>
    <x v="188"/>
    <x v="5"/>
    <x v="196"/>
    <n v="70"/>
    <n v="68"/>
    <n v="9.0270562770563103"/>
  </r>
  <r>
    <x v="18"/>
    <x v="13"/>
    <x v="1"/>
    <x v="189"/>
    <x v="3"/>
    <x v="197"/>
    <n v="500"/>
    <n v="485"/>
    <n v="-2.2067099567099202"/>
  </r>
  <r>
    <x v="18"/>
    <x v="13"/>
    <x v="1"/>
    <x v="190"/>
    <x v="1"/>
    <x v="198"/>
    <n v="150"/>
    <n v="143"/>
    <n v="-2.27164502164492"/>
  </r>
  <r>
    <x v="18"/>
    <x v="13"/>
    <x v="1"/>
    <x v="191"/>
    <x v="1"/>
    <x v="199"/>
    <n v="150"/>
    <n v="93"/>
    <n v="2.95562770562776"/>
  </r>
  <r>
    <x v="18"/>
    <x v="13"/>
    <x v="1"/>
    <x v="34"/>
    <x v="9"/>
    <x v="200"/>
    <n v="700"/>
    <n v="602"/>
    <n v="1.4621212121212801"/>
  </r>
  <r>
    <x v="18"/>
    <x v="13"/>
    <x v="1"/>
    <x v="192"/>
    <x v="11"/>
    <x v="201"/>
    <n v="50"/>
    <n v="44"/>
    <n v="4.4816017316017698"/>
  </r>
  <r>
    <x v="19"/>
    <x v="14"/>
    <x v="1"/>
    <x v="193"/>
    <x v="6"/>
    <x v="202"/>
    <n v="80"/>
    <n v="79"/>
    <n v="1.25"/>
  </r>
  <r>
    <x v="19"/>
    <x v="14"/>
    <x v="1"/>
    <x v="194"/>
    <x v="0"/>
    <x v="203"/>
    <n v="30"/>
    <n v="29"/>
    <n v="9.286796536796551"/>
  </r>
  <r>
    <x v="19"/>
    <x v="14"/>
    <x v="1"/>
    <x v="195"/>
    <x v="11"/>
    <x v="204"/>
    <n v="50"/>
    <n v="50"/>
    <n v="8.5725108225108304"/>
  </r>
  <r>
    <x v="19"/>
    <x v="14"/>
    <x v="1"/>
    <x v="196"/>
    <x v="1"/>
    <x v="205"/>
    <n v="150"/>
    <n v="147"/>
    <n v="0.26082251082258201"/>
  </r>
  <r>
    <x v="19"/>
    <x v="14"/>
    <x v="1"/>
    <x v="197"/>
    <x v="8"/>
    <x v="206"/>
    <n v="1000"/>
    <n v="880"/>
    <n v="9.5140692640692812"/>
  </r>
  <r>
    <x v="19"/>
    <x v="14"/>
    <x v="1"/>
    <x v="66"/>
    <x v="8"/>
    <x v="207"/>
    <n v="1000"/>
    <n v="910"/>
    <n v="11.267316017316"/>
  </r>
  <r>
    <x v="19"/>
    <x v="14"/>
    <x v="1"/>
    <x v="198"/>
    <x v="6"/>
    <x v="208"/>
    <n v="80"/>
    <n v="78"/>
    <n v="10.585497835497799"/>
  </r>
  <r>
    <x v="20"/>
    <x v="15"/>
    <x v="1"/>
    <x v="199"/>
    <x v="6"/>
    <x v="209"/>
    <n v="80"/>
    <n v="76"/>
    <n v="-1.3625541125540199"/>
  </r>
  <r>
    <x v="20"/>
    <x v="15"/>
    <x v="1"/>
    <x v="200"/>
    <x v="3"/>
    <x v="210"/>
    <n v="500"/>
    <n v="500"/>
    <n v="8.3452380952381091"/>
  </r>
  <r>
    <x v="20"/>
    <x v="15"/>
    <x v="1"/>
    <x v="201"/>
    <x v="3"/>
    <x v="211"/>
    <n v="500"/>
    <n v="485"/>
    <n v="2.53354978354984"/>
  </r>
  <r>
    <x v="20"/>
    <x v="15"/>
    <x v="1"/>
    <x v="202"/>
    <x v="0"/>
    <x v="212"/>
    <n v="30"/>
    <n v="30"/>
    <n v="8.8647186147186297"/>
  </r>
  <r>
    <x v="20"/>
    <x v="15"/>
    <x v="1"/>
    <x v="203"/>
    <x v="5"/>
    <x v="213"/>
    <n v="70"/>
    <n v="69"/>
    <n v="-0.22619047619041699"/>
  </r>
  <r>
    <x v="20"/>
    <x v="15"/>
    <x v="1"/>
    <x v="204"/>
    <x v="3"/>
    <x v="214"/>
    <n v="500"/>
    <n v="500"/>
    <n v="-2.6937229437228201"/>
  </r>
  <r>
    <x v="20"/>
    <x v="15"/>
    <x v="1"/>
    <x v="205"/>
    <x v="3"/>
    <x v="215"/>
    <n v="500"/>
    <n v="500"/>
    <n v="2.07900432900438"/>
  </r>
  <r>
    <x v="20"/>
    <x v="15"/>
    <x v="1"/>
    <x v="206"/>
    <x v="8"/>
    <x v="216"/>
    <n v="1000"/>
    <n v="960"/>
    <n v="5.5854978354978702"/>
  </r>
  <r>
    <x v="20"/>
    <x v="15"/>
    <x v="1"/>
    <x v="207"/>
    <x v="4"/>
    <x v="217"/>
    <n v="800"/>
    <n v="480"/>
    <n v="6.6017316017381894E-2"/>
  </r>
  <r>
    <x v="20"/>
    <x v="15"/>
    <x v="1"/>
    <x v="208"/>
    <x v="4"/>
    <x v="218"/>
    <n v="800"/>
    <n v="720"/>
    <n v="1.49458874458878"/>
  </r>
  <r>
    <x v="20"/>
    <x v="15"/>
    <x v="1"/>
    <x v="209"/>
    <x v="1"/>
    <x v="219"/>
    <n v="150"/>
    <n v="144"/>
    <n v="7.2738095238095397"/>
  </r>
  <r>
    <x v="21"/>
    <x v="16"/>
    <x v="1"/>
    <x v="210"/>
    <x v="7"/>
    <x v="220"/>
    <n v="250"/>
    <n v="235"/>
    <n v="-1.1677489177488201"/>
  </r>
  <r>
    <x v="21"/>
    <x v="16"/>
    <x v="1"/>
    <x v="211"/>
    <x v="8"/>
    <x v="221"/>
    <n v="1000"/>
    <n v="940"/>
    <n v="-2.5638528138527201"/>
  </r>
  <r>
    <x v="21"/>
    <x v="16"/>
    <x v="1"/>
    <x v="70"/>
    <x v="3"/>
    <x v="222"/>
    <n v="500"/>
    <n v="480"/>
    <n v="7.3387445887446097"/>
  </r>
  <r>
    <x v="21"/>
    <x v="16"/>
    <x v="1"/>
    <x v="212"/>
    <x v="5"/>
    <x v="223"/>
    <n v="70"/>
    <n v="69"/>
    <n v="0.74783549783558201"/>
  </r>
  <r>
    <x v="21"/>
    <x v="16"/>
    <x v="1"/>
    <x v="213"/>
    <x v="10"/>
    <x v="224"/>
    <n v="500"/>
    <n v="500"/>
    <n v="7.7608225108225311"/>
  </r>
  <r>
    <x v="21"/>
    <x v="16"/>
    <x v="1"/>
    <x v="123"/>
    <x v="11"/>
    <x v="225"/>
    <n v="50"/>
    <n v="46"/>
    <n v="9.5465367965368095"/>
  </r>
  <r>
    <x v="21"/>
    <x v="16"/>
    <x v="1"/>
    <x v="73"/>
    <x v="9"/>
    <x v="226"/>
    <n v="700"/>
    <n v="434"/>
    <n v="10.8452380952381"/>
  </r>
  <r>
    <x v="21"/>
    <x v="16"/>
    <x v="1"/>
    <x v="214"/>
    <x v="7"/>
    <x v="227"/>
    <n v="250"/>
    <n v="73"/>
    <n v="1.9491341991342799"/>
  </r>
  <r>
    <x v="21"/>
    <x v="16"/>
    <x v="1"/>
    <x v="153"/>
    <x v="10"/>
    <x v="228"/>
    <n v="500"/>
    <n v="500"/>
    <n v="6.4945887445887696"/>
  </r>
  <r>
    <x v="21"/>
    <x v="16"/>
    <x v="1"/>
    <x v="215"/>
    <x v="11"/>
    <x v="229"/>
    <n v="50"/>
    <n v="44"/>
    <n v="7.4361471861472097"/>
  </r>
  <r>
    <x v="22"/>
    <x v="17"/>
    <x v="1"/>
    <x v="144"/>
    <x v="9"/>
    <x v="230"/>
    <n v="700"/>
    <n v="623"/>
    <n v="-1.2976190476190201"/>
  </r>
  <r>
    <x v="22"/>
    <x v="17"/>
    <x v="1"/>
    <x v="216"/>
    <x v="10"/>
    <x v="231"/>
    <n v="500"/>
    <n v="490"/>
    <n v="8.9296536796536898"/>
  </r>
  <r>
    <x v="22"/>
    <x v="17"/>
    <x v="1"/>
    <x v="217"/>
    <x v="8"/>
    <x v="232"/>
    <n v="1000"/>
    <n v="880"/>
    <n v="-0.42099567099561797"/>
  </r>
  <r>
    <x v="22"/>
    <x v="17"/>
    <x v="1"/>
    <x v="218"/>
    <x v="1"/>
    <x v="233"/>
    <n v="150"/>
    <n v="144"/>
    <n v="10.228354978355"/>
  </r>
  <r>
    <x v="22"/>
    <x v="17"/>
    <x v="1"/>
    <x v="219"/>
    <x v="11"/>
    <x v="234"/>
    <n v="50"/>
    <n v="49"/>
    <n v="3.5725108225108699"/>
  </r>
  <r>
    <x v="22"/>
    <x v="17"/>
    <x v="1"/>
    <x v="220"/>
    <x v="8"/>
    <x v="235"/>
    <n v="1000"/>
    <n v="590"/>
    <n v="-1.81709956709952"/>
  </r>
  <r>
    <x v="22"/>
    <x v="17"/>
    <x v="1"/>
    <x v="221"/>
    <x v="8"/>
    <x v="236"/>
    <n v="1000"/>
    <n v="900"/>
    <n v="5.35822510822514"/>
  </r>
  <r>
    <x v="22"/>
    <x v="17"/>
    <x v="1"/>
    <x v="222"/>
    <x v="6"/>
    <x v="237"/>
    <n v="80"/>
    <n v="50"/>
    <n v="10.8127705627706"/>
  </r>
  <r>
    <x v="22"/>
    <x v="17"/>
    <x v="1"/>
    <x v="166"/>
    <x v="3"/>
    <x v="238"/>
    <n v="500"/>
    <n v="370"/>
    <n v="7.0790043290043503"/>
  </r>
  <r>
    <x v="23"/>
    <x v="18"/>
    <x v="1"/>
    <x v="223"/>
    <x v="2"/>
    <x v="239"/>
    <n v="50"/>
    <n v="43"/>
    <n v="11.1049783549784"/>
  </r>
  <r>
    <x v="23"/>
    <x v="18"/>
    <x v="1"/>
    <x v="224"/>
    <x v="7"/>
    <x v="240"/>
    <n v="250"/>
    <n v="235"/>
    <n v="3.1179653679654198"/>
  </r>
  <r>
    <x v="23"/>
    <x v="18"/>
    <x v="1"/>
    <x v="171"/>
    <x v="9"/>
    <x v="241"/>
    <n v="700"/>
    <n v="686"/>
    <n v="-2.8560606060605198"/>
  </r>
  <r>
    <x v="23"/>
    <x v="18"/>
    <x v="1"/>
    <x v="225"/>
    <x v="10"/>
    <x v="242"/>
    <n v="500"/>
    <n v="500"/>
    <n v="3.7673160173160603"/>
  </r>
  <r>
    <x v="23"/>
    <x v="18"/>
    <x v="1"/>
    <x v="226"/>
    <x v="4"/>
    <x v="243"/>
    <n v="800"/>
    <n v="648"/>
    <n v="-0.90800865800861696"/>
  </r>
  <r>
    <x v="23"/>
    <x v="18"/>
    <x v="1"/>
    <x v="227"/>
    <x v="11"/>
    <x v="244"/>
    <n v="50"/>
    <n v="45"/>
    <n v="9.1244588744588899"/>
  </r>
  <r>
    <x v="23"/>
    <x v="18"/>
    <x v="1"/>
    <x v="228"/>
    <x v="2"/>
    <x v="245"/>
    <n v="50"/>
    <n v="46"/>
    <n v="7.7932900432900603"/>
  </r>
  <r>
    <x v="23"/>
    <x v="18"/>
    <x v="1"/>
    <x v="229"/>
    <x v="0"/>
    <x v="246"/>
    <n v="30"/>
    <n v="25"/>
    <n v="10.6829004329004"/>
  </r>
  <r>
    <x v="24"/>
    <x v="19"/>
    <x v="1"/>
    <x v="230"/>
    <x v="7"/>
    <x v="247"/>
    <n v="250"/>
    <n v="245"/>
    <n v="3.1829004329004795"/>
  </r>
  <r>
    <x v="24"/>
    <x v="19"/>
    <x v="1"/>
    <x v="231"/>
    <x v="10"/>
    <x v="248"/>
    <n v="500"/>
    <n v="495"/>
    <n v="11.4945887445887"/>
  </r>
  <r>
    <x v="24"/>
    <x v="19"/>
    <x v="1"/>
    <x v="232"/>
    <x v="0"/>
    <x v="249"/>
    <n v="30"/>
    <n v="28"/>
    <n v="5.9426406926407198"/>
  </r>
  <r>
    <x v="24"/>
    <x v="19"/>
    <x v="1"/>
    <x v="3"/>
    <x v="2"/>
    <x v="250"/>
    <n v="50"/>
    <n v="50"/>
    <n v="9.2543290043290209"/>
  </r>
  <r>
    <x v="24"/>
    <x v="19"/>
    <x v="1"/>
    <x v="159"/>
    <x v="1"/>
    <x v="251"/>
    <n v="150"/>
    <n v="144"/>
    <n v="5.3257575757576099"/>
  </r>
  <r>
    <x v="24"/>
    <x v="19"/>
    <x v="1"/>
    <x v="233"/>
    <x v="4"/>
    <x v="252"/>
    <n v="800"/>
    <n v="648"/>
    <n v="-3.1385281385218303E-2"/>
  </r>
  <r>
    <x v="24"/>
    <x v="19"/>
    <x v="1"/>
    <x v="234"/>
    <x v="7"/>
    <x v="253"/>
    <n v="250"/>
    <n v="240"/>
    <n v="3.0854978354978799"/>
  </r>
  <r>
    <x v="24"/>
    <x v="19"/>
    <x v="1"/>
    <x v="235"/>
    <x v="5"/>
    <x v="254"/>
    <n v="70"/>
    <n v="63"/>
    <n v="7.2413419913420096"/>
  </r>
  <r>
    <x v="24"/>
    <x v="19"/>
    <x v="1"/>
    <x v="81"/>
    <x v="2"/>
    <x v="255"/>
    <n v="50"/>
    <n v="34"/>
    <n v="8.24783549783551"/>
  </r>
  <r>
    <x v="24"/>
    <x v="19"/>
    <x v="1"/>
    <x v="21"/>
    <x v="0"/>
    <x v="256"/>
    <n v="30"/>
    <n v="23"/>
    <n v="-1.2002164502164201"/>
  </r>
  <r>
    <x v="24"/>
    <x v="19"/>
    <x v="1"/>
    <x v="222"/>
    <x v="4"/>
    <x v="257"/>
    <n v="800"/>
    <n v="744"/>
    <n v="-2.0119047619047201"/>
  </r>
  <r>
    <x v="24"/>
    <x v="19"/>
    <x v="1"/>
    <x v="236"/>
    <x v="6"/>
    <x v="258"/>
    <n v="80"/>
    <n v="60"/>
    <n v="5.9101731601731897"/>
  </r>
  <r>
    <x v="25"/>
    <x v="19"/>
    <x v="1"/>
    <x v="237"/>
    <x v="8"/>
    <x v="259"/>
    <n v="1000"/>
    <n v="540"/>
    <n v="1.10497835497838"/>
  </r>
  <r>
    <x v="25"/>
    <x v="19"/>
    <x v="1"/>
    <x v="238"/>
    <x v="5"/>
    <x v="260"/>
    <n v="70"/>
    <n v="69"/>
    <n v="8.0205627705627904"/>
  </r>
  <r>
    <x v="25"/>
    <x v="19"/>
    <x v="1"/>
    <x v="157"/>
    <x v="9"/>
    <x v="261"/>
    <n v="700"/>
    <n v="651"/>
    <n v="-9.6320346320317995E-2"/>
  </r>
  <r>
    <x v="25"/>
    <x v="19"/>
    <x v="1"/>
    <x v="239"/>
    <x v="1"/>
    <x v="262"/>
    <n v="150"/>
    <n v="144"/>
    <n v="5.9751082251082499"/>
  </r>
  <r>
    <x v="25"/>
    <x v="19"/>
    <x v="1"/>
    <x v="240"/>
    <x v="11"/>
    <x v="263"/>
    <n v="50"/>
    <n v="46"/>
    <n v="2.7283549783550303"/>
  </r>
  <r>
    <x v="25"/>
    <x v="19"/>
    <x v="1"/>
    <x v="241"/>
    <x v="2"/>
    <x v="264"/>
    <n v="50"/>
    <n v="45"/>
    <n v="-1.45995670995662"/>
  </r>
  <r>
    <x v="25"/>
    <x v="19"/>
    <x v="1"/>
    <x v="242"/>
    <x v="0"/>
    <x v="265"/>
    <n v="30"/>
    <n v="23"/>
    <n v="1.8517316017316801"/>
  </r>
  <r>
    <x v="25"/>
    <x v="19"/>
    <x v="1"/>
    <x v="243"/>
    <x v="2"/>
    <x v="266"/>
    <n v="50"/>
    <n v="39"/>
    <n v="10.553030303030301"/>
  </r>
  <r>
    <x v="25"/>
    <x v="19"/>
    <x v="1"/>
    <x v="244"/>
    <x v="2"/>
    <x v="267"/>
    <n v="50"/>
    <n v="35"/>
    <n v="9.4166666666666803"/>
  </r>
  <r>
    <x v="25"/>
    <x v="19"/>
    <x v="1"/>
    <x v="245"/>
    <x v="8"/>
    <x v="268"/>
    <n v="1000"/>
    <n v="620"/>
    <n v="38"/>
  </r>
  <r>
    <x v="26"/>
    <x v="20"/>
    <x v="1"/>
    <x v="246"/>
    <x v="3"/>
    <x v="269"/>
    <n v="500"/>
    <n v="495"/>
    <n v="0.390692640692682"/>
  </r>
  <r>
    <x v="26"/>
    <x v="20"/>
    <x v="1"/>
    <x v="247"/>
    <x v="2"/>
    <x v="270"/>
    <n v="50"/>
    <n v="43"/>
    <n v="7.6958874458874602"/>
  </r>
  <r>
    <x v="26"/>
    <x v="20"/>
    <x v="1"/>
    <x v="248"/>
    <x v="9"/>
    <x v="271"/>
    <n v="700"/>
    <n v="665"/>
    <n v="10.6504329004329"/>
  </r>
  <r>
    <x v="26"/>
    <x v="20"/>
    <x v="1"/>
    <x v="249"/>
    <x v="9"/>
    <x v="272"/>
    <n v="700"/>
    <n v="679"/>
    <n v="10.0010822510823"/>
  </r>
  <r>
    <x v="26"/>
    <x v="20"/>
    <x v="1"/>
    <x v="250"/>
    <x v="4"/>
    <x v="273"/>
    <n v="800"/>
    <n v="648"/>
    <n v="3.5400432900433398"/>
  </r>
  <r>
    <x v="26"/>
    <x v="20"/>
    <x v="1"/>
    <x v="251"/>
    <x v="2"/>
    <x v="274"/>
    <n v="50"/>
    <n v="36"/>
    <n v="4.64393939393943"/>
  </r>
  <r>
    <x v="26"/>
    <x v="20"/>
    <x v="1"/>
    <x v="252"/>
    <x v="11"/>
    <x v="275"/>
    <n v="50"/>
    <n v="39"/>
    <n v="3.9945887445887904"/>
  </r>
  <r>
    <x v="26"/>
    <x v="20"/>
    <x v="1"/>
    <x v="114"/>
    <x v="10"/>
    <x v="276"/>
    <n v="500"/>
    <n v="495"/>
    <n v="3.4426406926407402"/>
  </r>
  <r>
    <x v="27"/>
    <x v="21"/>
    <x v="1"/>
    <x v="253"/>
    <x v="1"/>
    <x v="277"/>
    <n v="150"/>
    <n v="150"/>
    <n v="8.6699134199134296"/>
  </r>
  <r>
    <x v="27"/>
    <x v="21"/>
    <x v="1"/>
    <x v="254"/>
    <x v="10"/>
    <x v="278"/>
    <n v="500"/>
    <n v="500"/>
    <n v="0"/>
  </r>
  <r>
    <x v="27"/>
    <x v="21"/>
    <x v="1"/>
    <x v="255"/>
    <x v="4"/>
    <x v="279"/>
    <n v="800"/>
    <n v="520"/>
    <n v="10.910173160173201"/>
  </r>
  <r>
    <x v="27"/>
    <x v="21"/>
    <x v="1"/>
    <x v="256"/>
    <x v="3"/>
    <x v="280"/>
    <n v="500"/>
    <n v="490"/>
    <n v="-2.4015151515150199"/>
  </r>
  <r>
    <x v="27"/>
    <x v="21"/>
    <x v="1"/>
    <x v="257"/>
    <x v="7"/>
    <x v="281"/>
    <n v="250"/>
    <n v="245"/>
    <n v="-1.33008658008652"/>
  </r>
  <r>
    <x v="27"/>
    <x v="21"/>
    <x v="1"/>
    <x v="206"/>
    <x v="11"/>
    <x v="282"/>
    <n v="50"/>
    <n v="36"/>
    <n v="6.5270562770563005"/>
  </r>
  <r>
    <x v="27"/>
    <x v="21"/>
    <x v="1"/>
    <x v="258"/>
    <x v="5"/>
    <x v="283"/>
    <n v="70"/>
    <n v="67"/>
    <n v="5.0984848484848797"/>
  </r>
  <r>
    <x v="27"/>
    <x v="21"/>
    <x v="1"/>
    <x v="259"/>
    <x v="0"/>
    <x v="284"/>
    <n v="30"/>
    <n v="21"/>
    <n v="5.7803030303030596"/>
  </r>
  <r>
    <x v="27"/>
    <x v="21"/>
    <x v="1"/>
    <x v="260"/>
    <x v="9"/>
    <x v="285"/>
    <n v="700"/>
    <n v="630"/>
    <n v="-0.25865800865791799"/>
  </r>
  <r>
    <x v="27"/>
    <x v="21"/>
    <x v="1"/>
    <x v="261"/>
    <x v="3"/>
    <x v="286"/>
    <n v="500"/>
    <n v="500"/>
    <n v="8.3777056277056392"/>
  </r>
  <r>
    <x v="27"/>
    <x v="21"/>
    <x v="1"/>
    <x v="262"/>
    <x v="10"/>
    <x v="287"/>
    <n v="500"/>
    <n v="490"/>
    <n v="5.6829004329004595"/>
  </r>
  <r>
    <x v="28"/>
    <x v="22"/>
    <x v="1"/>
    <x v="263"/>
    <x v="4"/>
    <x v="288"/>
    <n v="800"/>
    <n v="496"/>
    <n v="8.0530303030303205"/>
  </r>
  <r>
    <x v="28"/>
    <x v="22"/>
    <x v="1"/>
    <x v="264"/>
    <x v="9"/>
    <x v="289"/>
    <n v="700"/>
    <n v="623"/>
    <n v="6.2673160173160394"/>
  </r>
  <r>
    <x v="28"/>
    <x v="22"/>
    <x v="1"/>
    <x v="265"/>
    <x v="11"/>
    <x v="290"/>
    <n v="50"/>
    <n v="48"/>
    <n v="2.1114718614718799"/>
  </r>
  <r>
    <x v="28"/>
    <x v="22"/>
    <x v="1"/>
    <x v="266"/>
    <x v="4"/>
    <x v="291"/>
    <n v="800"/>
    <n v="760"/>
    <n v="-0.32359307359301903"/>
  </r>
  <r>
    <x v="28"/>
    <x v="22"/>
    <x v="1"/>
    <x v="267"/>
    <x v="5"/>
    <x v="292"/>
    <n v="70"/>
    <n v="64"/>
    <n v="11.364718614718599"/>
  </r>
  <r>
    <x v="28"/>
    <x v="22"/>
    <x v="1"/>
    <x v="268"/>
    <x v="4"/>
    <x v="293"/>
    <n v="800"/>
    <n v="608"/>
    <n v="10.0660173160173"/>
  </r>
  <r>
    <x v="28"/>
    <x v="22"/>
    <x v="1"/>
    <x v="269"/>
    <x v="1"/>
    <x v="294"/>
    <n v="150"/>
    <n v="146"/>
    <n v="2.6634199134199599"/>
  </r>
  <r>
    <x v="28"/>
    <x v="22"/>
    <x v="1"/>
    <x v="270"/>
    <x v="3"/>
    <x v="295"/>
    <n v="500"/>
    <n v="465"/>
    <n v="6.3647186147186394"/>
  </r>
  <r>
    <x v="28"/>
    <x v="22"/>
    <x v="1"/>
    <x v="271"/>
    <x v="0"/>
    <x v="296"/>
    <n v="30"/>
    <n v="24"/>
    <n v="10.358225108225099"/>
  </r>
  <r>
    <x v="29"/>
    <x v="23"/>
    <x v="1"/>
    <x v="272"/>
    <x v="7"/>
    <x v="297"/>
    <n v="250"/>
    <n v="243"/>
    <n v="-0.68073593073581695"/>
  </r>
  <r>
    <x v="29"/>
    <x v="23"/>
    <x v="1"/>
    <x v="273"/>
    <x v="3"/>
    <x v="298"/>
    <n v="500"/>
    <n v="455"/>
    <n v="-1.94696969696962"/>
  </r>
  <r>
    <x v="29"/>
    <x v="23"/>
    <x v="1"/>
    <x v="274"/>
    <x v="7"/>
    <x v="299"/>
    <n v="250"/>
    <n v="233"/>
    <n v="-0.128787878787817"/>
  </r>
  <r>
    <x v="29"/>
    <x v="23"/>
    <x v="1"/>
    <x v="275"/>
    <x v="1"/>
    <x v="300"/>
    <n v="150"/>
    <n v="143"/>
    <n v="-0.87554112554101704"/>
  </r>
  <r>
    <x v="29"/>
    <x v="23"/>
    <x v="1"/>
    <x v="276"/>
    <x v="5"/>
    <x v="301"/>
    <n v="70"/>
    <n v="67"/>
    <n v="3.0205627705628202"/>
  </r>
  <r>
    <x v="29"/>
    <x v="23"/>
    <x v="1"/>
    <x v="277"/>
    <x v="2"/>
    <x v="302"/>
    <n v="50"/>
    <n v="49"/>
    <n v="1.52705627705638"/>
  </r>
  <r>
    <x v="29"/>
    <x v="23"/>
    <x v="1"/>
    <x v="204"/>
    <x v="5"/>
    <x v="303"/>
    <n v="70"/>
    <n v="67"/>
    <n v="-1.88203463203452"/>
  </r>
  <r>
    <x v="29"/>
    <x v="23"/>
    <x v="1"/>
    <x v="278"/>
    <x v="3"/>
    <x v="304"/>
    <n v="500"/>
    <n v="460"/>
    <n v="11.137445887445899"/>
  </r>
  <r>
    <x v="29"/>
    <x v="23"/>
    <x v="1"/>
    <x v="279"/>
    <x v="5"/>
    <x v="305"/>
    <n v="70"/>
    <n v="57"/>
    <n v="8.44264069264071"/>
  </r>
  <r>
    <x v="29"/>
    <x v="23"/>
    <x v="1"/>
    <x v="280"/>
    <x v="6"/>
    <x v="306"/>
    <n v="80"/>
    <n v="78"/>
    <n v="4.1893939393939803"/>
  </r>
  <r>
    <x v="29"/>
    <x v="23"/>
    <x v="1"/>
    <x v="281"/>
    <x v="9"/>
    <x v="307"/>
    <n v="700"/>
    <n v="581"/>
    <n v="1.26731601731608"/>
  </r>
  <r>
    <x v="29"/>
    <x v="23"/>
    <x v="1"/>
    <x v="282"/>
    <x v="1"/>
    <x v="308"/>
    <n v="150"/>
    <n v="137"/>
    <n v="-0.74567099567091799"/>
  </r>
  <r>
    <x v="30"/>
    <x v="24"/>
    <x v="1"/>
    <x v="283"/>
    <x v="11"/>
    <x v="309"/>
    <n v="50"/>
    <n v="50"/>
    <n v="8.9945887445887607"/>
  </r>
  <r>
    <x v="30"/>
    <x v="24"/>
    <x v="1"/>
    <x v="284"/>
    <x v="8"/>
    <x v="310"/>
    <n v="1000"/>
    <n v="510"/>
    <n v="5.4231601731602099"/>
  </r>
  <r>
    <x v="30"/>
    <x v="24"/>
    <x v="1"/>
    <x v="279"/>
    <x v="0"/>
    <x v="311"/>
    <n v="30"/>
    <n v="26"/>
    <n v="8.28030303030304"/>
  </r>
  <r>
    <x v="30"/>
    <x v="24"/>
    <x v="1"/>
    <x v="285"/>
    <x v="5"/>
    <x v="312"/>
    <n v="70"/>
    <n v="50"/>
    <n v="9.6439393939394105"/>
  </r>
  <r>
    <x v="30"/>
    <x v="24"/>
    <x v="1"/>
    <x v="286"/>
    <x v="8"/>
    <x v="313"/>
    <n v="1000"/>
    <n v="610"/>
    <n v="9.0919913419913705"/>
  </r>
  <r>
    <x v="30"/>
    <x v="24"/>
    <x v="1"/>
    <x v="287"/>
    <x v="5"/>
    <x v="314"/>
    <n v="70"/>
    <n v="48"/>
    <n v="3.3777056277056698"/>
  </r>
  <r>
    <x v="31"/>
    <x v="25"/>
    <x v="1"/>
    <x v="184"/>
    <x v="6"/>
    <x v="315"/>
    <n v="80"/>
    <n v="78"/>
    <n v="7.2088744588744795"/>
  </r>
  <r>
    <x v="31"/>
    <x v="25"/>
    <x v="1"/>
    <x v="288"/>
    <x v="0"/>
    <x v="316"/>
    <n v="30"/>
    <n v="29"/>
    <n v="3.7997835497835899"/>
  </r>
  <r>
    <x v="31"/>
    <x v="25"/>
    <x v="1"/>
    <x v="289"/>
    <x v="3"/>
    <x v="317"/>
    <n v="500"/>
    <n v="435"/>
    <n v="-1.07034632034622"/>
  </r>
  <r>
    <x v="31"/>
    <x v="25"/>
    <x v="1"/>
    <x v="290"/>
    <x v="5"/>
    <x v="318"/>
    <n v="70"/>
    <n v="68"/>
    <n v="4.0919913419913803"/>
  </r>
  <r>
    <x v="31"/>
    <x v="25"/>
    <x v="1"/>
    <x v="291"/>
    <x v="1"/>
    <x v="319"/>
    <n v="150"/>
    <n v="140"/>
    <n v="10.747835497835501"/>
  </r>
  <r>
    <x v="31"/>
    <x v="25"/>
    <x v="1"/>
    <x v="292"/>
    <x v="4"/>
    <x v="320"/>
    <n v="800"/>
    <n v="736"/>
    <n v="7.9999999999999964"/>
  </r>
  <r>
    <x v="31"/>
    <x v="25"/>
    <x v="1"/>
    <x v="293"/>
    <x v="4"/>
    <x v="321"/>
    <n v="800"/>
    <n v="720"/>
    <n v="10.2608225108225"/>
  </r>
  <r>
    <x v="31"/>
    <x v="25"/>
    <x v="1"/>
    <x v="109"/>
    <x v="6"/>
    <x v="322"/>
    <n v="80"/>
    <n v="77"/>
    <n v="-3.8300865800865198"/>
  </r>
  <r>
    <x v="31"/>
    <x v="25"/>
    <x v="1"/>
    <x v="294"/>
    <x v="2"/>
    <x v="323"/>
    <n v="50"/>
    <n v="33"/>
    <n v="-0.38852813852801704"/>
  </r>
  <r>
    <x v="31"/>
    <x v="25"/>
    <x v="1"/>
    <x v="295"/>
    <x v="1"/>
    <x v="324"/>
    <n v="150"/>
    <n v="147"/>
    <n v="4.9361471861472204"/>
  </r>
  <r>
    <x v="31"/>
    <x v="25"/>
    <x v="1"/>
    <x v="296"/>
    <x v="1"/>
    <x v="325"/>
    <n v="150"/>
    <n v="114"/>
    <n v="-2.8885281385280197"/>
  </r>
  <r>
    <x v="31"/>
    <x v="25"/>
    <x v="1"/>
    <x v="297"/>
    <x v="4"/>
    <x v="326"/>
    <n v="800"/>
    <n v="672"/>
    <n v="8.7673160173160305"/>
  </r>
  <r>
    <x v="32"/>
    <x v="26"/>
    <x v="1"/>
    <x v="298"/>
    <x v="5"/>
    <x v="327"/>
    <n v="70"/>
    <n v="63"/>
    <n v="-0.84307359307351903"/>
  </r>
  <r>
    <x v="32"/>
    <x v="26"/>
    <x v="1"/>
    <x v="299"/>
    <x v="4"/>
    <x v="328"/>
    <n v="800"/>
    <n v="776"/>
    <n v="-0.35606060606051704"/>
  </r>
  <r>
    <x v="32"/>
    <x v="26"/>
    <x v="1"/>
    <x v="300"/>
    <x v="8"/>
    <x v="329"/>
    <n v="1000"/>
    <n v="750"/>
    <n v="-0.778138528138418"/>
  </r>
  <r>
    <x v="32"/>
    <x v="26"/>
    <x v="1"/>
    <x v="301"/>
    <x v="3"/>
    <x v="330"/>
    <n v="500"/>
    <n v="445"/>
    <n v="5.5530303030303401"/>
  </r>
  <r>
    <x v="32"/>
    <x v="26"/>
    <x v="1"/>
    <x v="302"/>
    <x v="11"/>
    <x v="331"/>
    <n v="50"/>
    <n v="47"/>
    <n v="9.741341991341999"/>
  </r>
  <r>
    <x v="32"/>
    <x v="26"/>
    <x v="1"/>
    <x v="303"/>
    <x v="9"/>
    <x v="332"/>
    <n v="700"/>
    <n v="700"/>
    <n v="6.4296536796537103"/>
  </r>
  <r>
    <x v="32"/>
    <x v="26"/>
    <x v="1"/>
    <x v="304"/>
    <x v="2"/>
    <x v="333"/>
    <n v="50"/>
    <n v="47"/>
    <n v="3.4101731601732097"/>
  </r>
  <r>
    <x v="32"/>
    <x v="26"/>
    <x v="1"/>
    <x v="305"/>
    <x v="7"/>
    <x v="334"/>
    <n v="250"/>
    <n v="243"/>
    <n v="-0.94047619047611808"/>
  </r>
  <r>
    <x v="32"/>
    <x v="26"/>
    <x v="1"/>
    <x v="196"/>
    <x v="0"/>
    <x v="335"/>
    <n v="30"/>
    <n v="29"/>
    <n v="0.78030303030308301"/>
  </r>
  <r>
    <x v="32"/>
    <x v="26"/>
    <x v="1"/>
    <x v="306"/>
    <x v="8"/>
    <x v="336"/>
    <n v="1000"/>
    <n v="780"/>
    <n v="8.1829004329004498"/>
  </r>
  <r>
    <x v="32"/>
    <x v="26"/>
    <x v="1"/>
    <x v="307"/>
    <x v="11"/>
    <x v="337"/>
    <n v="50"/>
    <n v="43"/>
    <n v="1.0822510822822201E-3"/>
  </r>
  <r>
    <x v="32"/>
    <x v="26"/>
    <x v="1"/>
    <x v="308"/>
    <x v="0"/>
    <x v="338"/>
    <n v="30"/>
    <n v="25"/>
    <n v="3.3452380952381402"/>
  </r>
  <r>
    <x v="32"/>
    <x v="26"/>
    <x v="1"/>
    <x v="309"/>
    <x v="9"/>
    <x v="339"/>
    <n v="700"/>
    <n v="574"/>
    <n v="-2.49891774891762"/>
  </r>
  <r>
    <x v="33"/>
    <x v="27"/>
    <x v="2"/>
    <x v="310"/>
    <x v="11"/>
    <x v="340"/>
    <n v="50"/>
    <n v="50"/>
    <n v="0.94264069264078199"/>
  </r>
  <r>
    <x v="33"/>
    <x v="27"/>
    <x v="2"/>
    <x v="311"/>
    <x v="10"/>
    <x v="341"/>
    <n v="500"/>
    <n v="490"/>
    <n v="7.5335497835498009"/>
  </r>
  <r>
    <x v="33"/>
    <x v="27"/>
    <x v="2"/>
    <x v="312"/>
    <x v="0"/>
    <x v="342"/>
    <n v="30"/>
    <n v="30"/>
    <n v="9.1893939393939696"/>
  </r>
  <r>
    <x v="33"/>
    <x v="27"/>
    <x v="2"/>
    <x v="313"/>
    <x v="5"/>
    <x v="343"/>
    <n v="70"/>
    <n v="69"/>
    <n v="9.7738095238095504"/>
  </r>
  <r>
    <x v="33"/>
    <x v="27"/>
    <x v="2"/>
    <x v="314"/>
    <x v="5"/>
    <x v="344"/>
    <n v="70"/>
    <n v="64"/>
    <n v="0.42316017316028198"/>
  </r>
  <r>
    <x v="33"/>
    <x v="27"/>
    <x v="2"/>
    <x v="4"/>
    <x v="6"/>
    <x v="345"/>
    <n v="80"/>
    <n v="73"/>
    <n v="8.8971861471861597"/>
  </r>
  <r>
    <x v="33"/>
    <x v="27"/>
    <x v="2"/>
    <x v="88"/>
    <x v="3"/>
    <x v="346"/>
    <n v="500"/>
    <n v="465"/>
    <n v="6.9999999999999947"/>
  </r>
  <r>
    <x v="33"/>
    <x v="27"/>
    <x v="2"/>
    <x v="315"/>
    <x v="11"/>
    <x v="347"/>
    <n v="50"/>
    <n v="43"/>
    <n v="0.16341991341998199"/>
  </r>
  <r>
    <x v="33"/>
    <x v="27"/>
    <x v="2"/>
    <x v="316"/>
    <x v="7"/>
    <x v="348"/>
    <n v="250"/>
    <n v="218"/>
    <n v="0.71536796536798108"/>
  </r>
  <r>
    <x v="33"/>
    <x v="27"/>
    <x v="2"/>
    <x v="317"/>
    <x v="11"/>
    <x v="349"/>
    <n v="50"/>
    <n v="46"/>
    <n v="1.2348484848485801"/>
  </r>
  <r>
    <x v="33"/>
    <x v="27"/>
    <x v="2"/>
    <x v="318"/>
    <x v="11"/>
    <x v="350"/>
    <n v="50"/>
    <n v="36"/>
    <n v="10.4556277056277"/>
  </r>
  <r>
    <x v="34"/>
    <x v="28"/>
    <x v="2"/>
    <x v="311"/>
    <x v="11"/>
    <x v="351"/>
    <n v="50"/>
    <n v="45"/>
    <n v="10.163419913419899"/>
  </r>
  <r>
    <x v="34"/>
    <x v="28"/>
    <x v="2"/>
    <x v="319"/>
    <x v="2"/>
    <x v="352"/>
    <n v="50"/>
    <n v="43"/>
    <n v="-2.7586580086579202"/>
  </r>
  <r>
    <x v="34"/>
    <x v="28"/>
    <x v="2"/>
    <x v="320"/>
    <x v="8"/>
    <x v="353"/>
    <n v="1000"/>
    <n v="720"/>
    <n v="4.0595238095238502"/>
  </r>
  <r>
    <x v="34"/>
    <x v="28"/>
    <x v="2"/>
    <x v="321"/>
    <x v="4"/>
    <x v="354"/>
    <n v="800"/>
    <n v="552"/>
    <n v="-0.161255411255318"/>
  </r>
  <r>
    <x v="34"/>
    <x v="28"/>
    <x v="2"/>
    <x v="322"/>
    <x v="1"/>
    <x v="355"/>
    <n v="150"/>
    <n v="147"/>
    <n v="1.2023809523809799"/>
  </r>
  <r>
    <x v="34"/>
    <x v="28"/>
    <x v="2"/>
    <x v="323"/>
    <x v="6"/>
    <x v="356"/>
    <n v="80"/>
    <n v="77"/>
    <n v="7.7283549783549992"/>
  </r>
  <r>
    <x v="34"/>
    <x v="28"/>
    <x v="2"/>
    <x v="20"/>
    <x v="8"/>
    <x v="357"/>
    <n v="1000"/>
    <n v="590"/>
    <n v="5.0660173160173505"/>
  </r>
  <r>
    <x v="34"/>
    <x v="28"/>
    <x v="2"/>
    <x v="324"/>
    <x v="4"/>
    <x v="358"/>
    <n v="800"/>
    <n v="488"/>
    <n v="3.7348484848485297"/>
  </r>
  <r>
    <x v="34"/>
    <x v="28"/>
    <x v="2"/>
    <x v="325"/>
    <x v="1"/>
    <x v="359"/>
    <n v="150"/>
    <n v="140"/>
    <n v="-3.9924242424241205"/>
  </r>
  <r>
    <x v="34"/>
    <x v="28"/>
    <x v="2"/>
    <x v="326"/>
    <x v="0"/>
    <x v="360"/>
    <n v="30"/>
    <n v="24"/>
    <n v="6.5919913419913696"/>
  </r>
  <r>
    <x v="34"/>
    <x v="28"/>
    <x v="2"/>
    <x v="327"/>
    <x v="3"/>
    <x v="361"/>
    <n v="500"/>
    <n v="305"/>
    <n v="-1.0378787878787199"/>
  </r>
  <r>
    <x v="34"/>
    <x v="28"/>
    <x v="2"/>
    <x v="328"/>
    <x v="2"/>
    <x v="362"/>
    <n v="50"/>
    <n v="44"/>
    <n v="2.3062770562771102"/>
  </r>
  <r>
    <x v="34"/>
    <x v="28"/>
    <x v="2"/>
    <x v="329"/>
    <x v="6"/>
    <x v="363"/>
    <n v="80"/>
    <n v="75"/>
    <n v="-4.1547619047618198"/>
  </r>
  <r>
    <x v="35"/>
    <x v="28"/>
    <x v="2"/>
    <x v="330"/>
    <x v="2"/>
    <x v="364"/>
    <n v="50"/>
    <n v="45"/>
    <n v="-3.2781385281384199"/>
  </r>
  <r>
    <x v="35"/>
    <x v="28"/>
    <x v="2"/>
    <x v="311"/>
    <x v="9"/>
    <x v="365"/>
    <n v="700"/>
    <n v="630"/>
    <n v="2.1439393939394797"/>
  </r>
  <r>
    <x v="35"/>
    <x v="28"/>
    <x v="2"/>
    <x v="331"/>
    <x v="5"/>
    <x v="366"/>
    <n v="70"/>
    <n v="67"/>
    <n v="4.4491341991342397"/>
  </r>
  <r>
    <x v="35"/>
    <x v="28"/>
    <x v="2"/>
    <x v="332"/>
    <x v="0"/>
    <x v="367"/>
    <n v="30"/>
    <n v="29"/>
    <n v="-1.5248917748917199"/>
  </r>
  <r>
    <x v="35"/>
    <x v="28"/>
    <x v="2"/>
    <x v="333"/>
    <x v="7"/>
    <x v="368"/>
    <n v="250"/>
    <n v="245"/>
    <n v="8.1504329004329197"/>
  </r>
  <r>
    <x v="35"/>
    <x v="28"/>
    <x v="2"/>
    <x v="173"/>
    <x v="0"/>
    <x v="369"/>
    <n v="30"/>
    <n v="28"/>
    <n v="6.6666666666666652"/>
  </r>
  <r>
    <x v="35"/>
    <x v="28"/>
    <x v="2"/>
    <x v="334"/>
    <x v="0"/>
    <x v="370"/>
    <n v="30"/>
    <n v="29"/>
    <n v="7.8906926406926603"/>
  </r>
  <r>
    <x v="35"/>
    <x v="28"/>
    <x v="2"/>
    <x v="335"/>
    <x v="0"/>
    <x v="371"/>
    <n v="30"/>
    <n v="28"/>
    <n v="6.6666666666666652"/>
  </r>
  <r>
    <x v="35"/>
    <x v="28"/>
    <x v="2"/>
    <x v="336"/>
    <x v="6"/>
    <x v="372"/>
    <n v="80"/>
    <n v="74"/>
    <n v="4.1244588744589201"/>
  </r>
  <r>
    <x v="35"/>
    <x v="28"/>
    <x v="2"/>
    <x v="337"/>
    <x v="1"/>
    <x v="373"/>
    <n v="150"/>
    <n v="137"/>
    <n v="4.8712121212121602"/>
  </r>
  <r>
    <x v="35"/>
    <x v="28"/>
    <x v="2"/>
    <x v="338"/>
    <x v="7"/>
    <x v="374"/>
    <n v="250"/>
    <n v="240"/>
    <n v="1.5919913419913798"/>
  </r>
  <r>
    <x v="36"/>
    <x v="29"/>
    <x v="2"/>
    <x v="339"/>
    <x v="9"/>
    <x v="375"/>
    <n v="700"/>
    <n v="651"/>
    <n v="4.8387445887446301"/>
  </r>
  <r>
    <x v="36"/>
    <x v="29"/>
    <x v="2"/>
    <x v="340"/>
    <x v="9"/>
    <x v="376"/>
    <n v="700"/>
    <n v="693"/>
    <n v="10.3906926406927"/>
  </r>
  <r>
    <x v="36"/>
    <x v="29"/>
    <x v="2"/>
    <x v="138"/>
    <x v="4"/>
    <x v="377"/>
    <n v="800"/>
    <n v="488"/>
    <n v="5.0010822510822903"/>
  </r>
  <r>
    <x v="36"/>
    <x v="29"/>
    <x v="2"/>
    <x v="341"/>
    <x v="0"/>
    <x v="378"/>
    <n v="30"/>
    <n v="27"/>
    <n v="8.4101731601731711"/>
  </r>
  <r>
    <x v="36"/>
    <x v="29"/>
    <x v="2"/>
    <x v="342"/>
    <x v="7"/>
    <x v="379"/>
    <n v="250"/>
    <n v="230"/>
    <n v="5.45562770562774"/>
  </r>
  <r>
    <x v="36"/>
    <x v="29"/>
    <x v="2"/>
    <x v="343"/>
    <x v="8"/>
    <x v="380"/>
    <n v="1000"/>
    <n v="710"/>
    <n v="-1.4274891774891199"/>
  </r>
  <r>
    <x v="36"/>
    <x v="29"/>
    <x v="2"/>
    <x v="147"/>
    <x v="10"/>
    <x v="381"/>
    <n v="500"/>
    <n v="490"/>
    <n v="-2.6287878787878203"/>
  </r>
  <r>
    <x v="36"/>
    <x v="29"/>
    <x v="2"/>
    <x v="307"/>
    <x v="9"/>
    <x v="382"/>
    <n v="700"/>
    <n v="623"/>
    <n v="5.7153679653679994"/>
  </r>
  <r>
    <x v="36"/>
    <x v="29"/>
    <x v="2"/>
    <x v="344"/>
    <x v="5"/>
    <x v="383"/>
    <n v="70"/>
    <n v="48"/>
    <n v="9.8062770562770787"/>
  </r>
  <r>
    <x v="36"/>
    <x v="29"/>
    <x v="2"/>
    <x v="345"/>
    <x v="1"/>
    <x v="384"/>
    <n v="150"/>
    <n v="144"/>
    <n v="3.8971861471861899"/>
  </r>
  <r>
    <x v="36"/>
    <x v="29"/>
    <x v="2"/>
    <x v="346"/>
    <x v="6"/>
    <x v="385"/>
    <n v="80"/>
    <n v="75"/>
    <n v="4.6764069264069601"/>
  </r>
  <r>
    <x v="36"/>
    <x v="29"/>
    <x v="2"/>
    <x v="347"/>
    <x v="3"/>
    <x v="386"/>
    <n v="500"/>
    <n v="430"/>
    <n v="-2.2391774891774201"/>
  </r>
  <r>
    <x v="36"/>
    <x v="29"/>
    <x v="2"/>
    <x v="262"/>
    <x v="11"/>
    <x v="387"/>
    <n v="50"/>
    <n v="47"/>
    <n v="4.2218614718615104"/>
  </r>
  <r>
    <x v="37"/>
    <x v="30"/>
    <x v="2"/>
    <x v="348"/>
    <x v="11"/>
    <x v="388"/>
    <n v="50"/>
    <n v="49"/>
    <n v="7.1764069264069503"/>
  </r>
  <r>
    <x v="37"/>
    <x v="30"/>
    <x v="2"/>
    <x v="349"/>
    <x v="11"/>
    <x v="389"/>
    <n v="50"/>
    <n v="49"/>
    <n v="6.0400432900433199"/>
  </r>
  <r>
    <x v="37"/>
    <x v="30"/>
    <x v="2"/>
    <x v="71"/>
    <x v="5"/>
    <x v="390"/>
    <n v="70"/>
    <n v="69"/>
    <n v="3.0530303030303503"/>
  </r>
  <r>
    <x v="37"/>
    <x v="30"/>
    <x v="2"/>
    <x v="350"/>
    <x v="9"/>
    <x v="391"/>
    <n v="700"/>
    <n v="441"/>
    <n v="3.8322510822511298"/>
  </r>
  <r>
    <x v="37"/>
    <x v="30"/>
    <x v="2"/>
    <x v="83"/>
    <x v="2"/>
    <x v="392"/>
    <n v="50"/>
    <n v="41"/>
    <n v="2.7608225108225599"/>
  </r>
  <r>
    <x v="37"/>
    <x v="30"/>
    <x v="2"/>
    <x v="351"/>
    <x v="8"/>
    <x v="393"/>
    <n v="1000"/>
    <n v="910"/>
    <n v="7.5010822510822699"/>
  </r>
  <r>
    <x v="37"/>
    <x v="30"/>
    <x v="2"/>
    <x v="352"/>
    <x v="8"/>
    <x v="394"/>
    <n v="1000"/>
    <n v="790"/>
    <n v="5.6179653679654002"/>
  </r>
  <r>
    <x v="38"/>
    <x v="31"/>
    <x v="2"/>
    <x v="156"/>
    <x v="7"/>
    <x v="395"/>
    <n v="250"/>
    <n v="250"/>
    <n v="-1.8495670995670201"/>
  </r>
  <r>
    <x v="38"/>
    <x v="31"/>
    <x v="2"/>
    <x v="353"/>
    <x v="9"/>
    <x v="396"/>
    <n v="700"/>
    <n v="686"/>
    <n v="2.0000000000000018"/>
  </r>
  <r>
    <x v="38"/>
    <x v="31"/>
    <x v="2"/>
    <x v="354"/>
    <x v="1"/>
    <x v="397"/>
    <n v="150"/>
    <n v="146"/>
    <n v="11.169913419913401"/>
  </r>
  <r>
    <x v="38"/>
    <x v="31"/>
    <x v="2"/>
    <x v="355"/>
    <x v="1"/>
    <x v="398"/>
    <n v="150"/>
    <n v="134"/>
    <n v="6.9166666666666901"/>
  </r>
  <r>
    <x v="38"/>
    <x v="31"/>
    <x v="2"/>
    <x v="356"/>
    <x v="5"/>
    <x v="399"/>
    <n v="70"/>
    <n v="67"/>
    <n v="9.0595238095238297"/>
  </r>
  <r>
    <x v="38"/>
    <x v="31"/>
    <x v="2"/>
    <x v="357"/>
    <x v="8"/>
    <x v="400"/>
    <n v="1000"/>
    <n v="580"/>
    <n v="5.1634199134199497"/>
  </r>
  <r>
    <x v="39"/>
    <x v="32"/>
    <x v="2"/>
    <x v="358"/>
    <x v="11"/>
    <x v="401"/>
    <n v="50"/>
    <n v="44"/>
    <n v="2.6309523809524298"/>
  </r>
  <r>
    <x v="39"/>
    <x v="32"/>
    <x v="2"/>
    <x v="359"/>
    <x v="8"/>
    <x v="402"/>
    <n v="1000"/>
    <n v="570"/>
    <n v="10.130952380952401"/>
  </r>
  <r>
    <x v="39"/>
    <x v="32"/>
    <x v="2"/>
    <x v="306"/>
    <x v="8"/>
    <x v="403"/>
    <n v="1000"/>
    <n v="560"/>
    <n v="-0.97294372294361897"/>
  </r>
  <r>
    <x v="39"/>
    <x v="32"/>
    <x v="2"/>
    <x v="360"/>
    <x v="11"/>
    <x v="404"/>
    <n v="50"/>
    <n v="49"/>
    <n v="1.3322510822511799"/>
  </r>
  <r>
    <x v="39"/>
    <x v="32"/>
    <x v="2"/>
    <x v="361"/>
    <x v="2"/>
    <x v="405"/>
    <n v="50"/>
    <n v="50"/>
    <n v="5.1958874458874797"/>
  </r>
  <r>
    <x v="39"/>
    <x v="32"/>
    <x v="2"/>
    <x v="362"/>
    <x v="0"/>
    <x v="406"/>
    <n v="30"/>
    <n v="28"/>
    <n v="7.4686147186147398"/>
  </r>
  <r>
    <x v="39"/>
    <x v="32"/>
    <x v="2"/>
    <x v="363"/>
    <x v="4"/>
    <x v="407"/>
    <n v="800"/>
    <n v="448"/>
    <n v="4.6114718614718999"/>
  </r>
  <r>
    <x v="39"/>
    <x v="32"/>
    <x v="2"/>
    <x v="364"/>
    <x v="3"/>
    <x v="408"/>
    <n v="500"/>
    <n v="440"/>
    <n v="2.0140692640692799"/>
  </r>
  <r>
    <x v="39"/>
    <x v="32"/>
    <x v="2"/>
    <x v="365"/>
    <x v="7"/>
    <x v="409"/>
    <n v="250"/>
    <n v="230"/>
    <n v="-3.5703463203462205"/>
  </r>
  <r>
    <x v="39"/>
    <x v="32"/>
    <x v="2"/>
    <x v="295"/>
    <x v="4"/>
    <x v="410"/>
    <n v="800"/>
    <n v="456"/>
    <n v="1.65692640692648"/>
  </r>
  <r>
    <x v="39"/>
    <x v="32"/>
    <x v="2"/>
    <x v="366"/>
    <x v="5"/>
    <x v="411"/>
    <n v="70"/>
    <n v="54"/>
    <n v="2.9880952380952901"/>
  </r>
  <r>
    <x v="39"/>
    <x v="32"/>
    <x v="2"/>
    <x v="154"/>
    <x v="4"/>
    <x v="412"/>
    <n v="800"/>
    <n v="712"/>
    <n v="9.4816017316017511"/>
  </r>
  <r>
    <x v="40"/>
    <x v="33"/>
    <x v="3"/>
    <x v="57"/>
    <x v="1"/>
    <x v="413"/>
    <n v="150"/>
    <n v="147"/>
    <n v="6.9491341991342201"/>
  </r>
  <r>
    <x v="40"/>
    <x v="33"/>
    <x v="3"/>
    <x v="367"/>
    <x v="10"/>
    <x v="414"/>
    <n v="500"/>
    <n v="495"/>
    <n v="0.55303030303038192"/>
  </r>
  <r>
    <x v="40"/>
    <x v="33"/>
    <x v="3"/>
    <x v="368"/>
    <x v="7"/>
    <x v="415"/>
    <n v="250"/>
    <n v="240"/>
    <n v="2.56601731601737"/>
  </r>
  <r>
    <x v="40"/>
    <x v="33"/>
    <x v="3"/>
    <x v="369"/>
    <x v="9"/>
    <x v="416"/>
    <n v="700"/>
    <n v="693"/>
    <n v="1.72186147186148"/>
  </r>
  <r>
    <x v="40"/>
    <x v="33"/>
    <x v="3"/>
    <x v="370"/>
    <x v="0"/>
    <x v="417"/>
    <n v="30"/>
    <n v="29"/>
    <n v="6.7218614718614997"/>
  </r>
  <r>
    <x v="40"/>
    <x v="33"/>
    <x v="3"/>
    <x v="371"/>
    <x v="8"/>
    <x v="418"/>
    <n v="1000"/>
    <n v="940"/>
    <n v="2.3387445887446399"/>
  </r>
  <r>
    <x v="40"/>
    <x v="33"/>
    <x v="3"/>
    <x v="372"/>
    <x v="10"/>
    <x v="419"/>
    <n v="500"/>
    <n v="490"/>
    <n v="8.6049783549783694"/>
  </r>
  <r>
    <x v="40"/>
    <x v="33"/>
    <x v="3"/>
    <x v="373"/>
    <x v="3"/>
    <x v="420"/>
    <n v="500"/>
    <n v="495"/>
    <n v="1.16991341991348"/>
  </r>
  <r>
    <x v="40"/>
    <x v="33"/>
    <x v="3"/>
    <x v="374"/>
    <x v="0"/>
    <x v="421"/>
    <n v="30"/>
    <n v="29"/>
    <n v="7.6309523809523991"/>
  </r>
  <r>
    <x v="40"/>
    <x v="33"/>
    <x v="3"/>
    <x v="375"/>
    <x v="9"/>
    <x v="422"/>
    <n v="700"/>
    <n v="665"/>
    <n v="-1.71969696969692"/>
  </r>
  <r>
    <x v="40"/>
    <x v="33"/>
    <x v="3"/>
    <x v="376"/>
    <x v="9"/>
    <x v="423"/>
    <n v="700"/>
    <n v="700"/>
    <n v="9.3192640692640989"/>
  </r>
  <r>
    <x v="41"/>
    <x v="33"/>
    <x v="3"/>
    <x v="331"/>
    <x v="9"/>
    <x v="424"/>
    <n v="700"/>
    <n v="658"/>
    <n v="-3.6028138528137204"/>
  </r>
  <r>
    <x v="41"/>
    <x v="33"/>
    <x v="3"/>
    <x v="377"/>
    <x v="2"/>
    <x v="425"/>
    <n v="50"/>
    <n v="47"/>
    <n v="-3.34307359307352"/>
  </r>
  <r>
    <x v="41"/>
    <x v="33"/>
    <x v="3"/>
    <x v="378"/>
    <x v="2"/>
    <x v="426"/>
    <n v="50"/>
    <n v="49"/>
    <n v="-3.3755411255410199"/>
  </r>
  <r>
    <x v="41"/>
    <x v="33"/>
    <x v="3"/>
    <x v="379"/>
    <x v="5"/>
    <x v="427"/>
    <n v="70"/>
    <n v="53"/>
    <n v="-3.9274891774891199"/>
  </r>
  <r>
    <x v="41"/>
    <x v="33"/>
    <x v="3"/>
    <x v="380"/>
    <x v="9"/>
    <x v="428"/>
    <n v="700"/>
    <n v="560"/>
    <n v="-3.2132034632034201"/>
  </r>
  <r>
    <x v="41"/>
    <x v="33"/>
    <x v="3"/>
    <x v="381"/>
    <x v="7"/>
    <x v="429"/>
    <n v="250"/>
    <n v="245"/>
    <n v="-4.0573593073592198"/>
  </r>
  <r>
    <x v="41"/>
    <x v="33"/>
    <x v="3"/>
    <x v="382"/>
    <x v="11"/>
    <x v="430"/>
    <n v="50"/>
    <n v="50"/>
    <n v="-3.7326839826839202"/>
  </r>
  <r>
    <x v="42"/>
    <x v="33"/>
    <x v="3"/>
    <x v="178"/>
    <x v="0"/>
    <x v="431"/>
    <n v="30"/>
    <n v="29"/>
    <n v="3.5075757575758004"/>
  </r>
  <r>
    <x v="42"/>
    <x v="33"/>
    <x v="3"/>
    <x v="383"/>
    <x v="5"/>
    <x v="432"/>
    <n v="70"/>
    <n v="60"/>
    <n v="8.0854978354978506"/>
  </r>
  <r>
    <x v="42"/>
    <x v="33"/>
    <x v="3"/>
    <x v="232"/>
    <x v="10"/>
    <x v="433"/>
    <n v="500"/>
    <n v="500"/>
    <n v="4.5790043290043698"/>
  </r>
  <r>
    <x v="42"/>
    <x v="33"/>
    <x v="3"/>
    <x v="384"/>
    <x v="4"/>
    <x v="434"/>
    <n v="800"/>
    <n v="648"/>
    <n v="10.325757575757601"/>
  </r>
  <r>
    <x v="42"/>
    <x v="33"/>
    <x v="3"/>
    <x v="385"/>
    <x v="7"/>
    <x v="435"/>
    <n v="250"/>
    <n v="228"/>
    <n v="-1.7521645021644199"/>
  </r>
  <r>
    <x v="42"/>
    <x v="33"/>
    <x v="3"/>
    <x v="386"/>
    <x v="6"/>
    <x v="436"/>
    <n v="80"/>
    <n v="72"/>
    <n v="7.0465367965368202"/>
  </r>
  <r>
    <x v="42"/>
    <x v="33"/>
    <x v="3"/>
    <x v="75"/>
    <x v="1"/>
    <x v="437"/>
    <n v="150"/>
    <n v="150"/>
    <n v="9.6114718614718804"/>
  </r>
  <r>
    <x v="42"/>
    <x v="33"/>
    <x v="3"/>
    <x v="103"/>
    <x v="1"/>
    <x v="438"/>
    <n v="150"/>
    <n v="138"/>
    <n v="11.332251082251101"/>
  </r>
  <r>
    <x v="42"/>
    <x v="33"/>
    <x v="3"/>
    <x v="387"/>
    <x v="9"/>
    <x v="439"/>
    <n v="700"/>
    <n v="574"/>
    <n v="6.2348484848485093"/>
  </r>
  <r>
    <x v="42"/>
    <x v="33"/>
    <x v="3"/>
    <x v="388"/>
    <x v="11"/>
    <x v="440"/>
    <n v="50"/>
    <n v="40"/>
    <n v="6.10497835497838"/>
  </r>
  <r>
    <x v="43"/>
    <x v="33"/>
    <x v="3"/>
    <x v="389"/>
    <x v="11"/>
    <x v="441"/>
    <n v="50"/>
    <n v="45"/>
    <n v="-4.0248917748917199"/>
  </r>
  <r>
    <x v="43"/>
    <x v="33"/>
    <x v="3"/>
    <x v="390"/>
    <x v="9"/>
    <x v="442"/>
    <n v="700"/>
    <n v="602"/>
    <n v="-4.2846320346319207"/>
  </r>
  <r>
    <x v="43"/>
    <x v="33"/>
    <x v="3"/>
    <x v="391"/>
    <x v="9"/>
    <x v="443"/>
    <n v="700"/>
    <n v="693"/>
    <n v="9.8484848484882398E-2"/>
  </r>
  <r>
    <x v="43"/>
    <x v="33"/>
    <x v="3"/>
    <x v="392"/>
    <x v="6"/>
    <x v="444"/>
    <n v="80"/>
    <n v="72"/>
    <n v="11.0725108225108"/>
  </r>
  <r>
    <x v="43"/>
    <x v="33"/>
    <x v="3"/>
    <x v="393"/>
    <x v="0"/>
    <x v="445"/>
    <n v="30"/>
    <n v="29"/>
    <n v="1.5595238095238799"/>
  </r>
  <r>
    <x v="43"/>
    <x v="33"/>
    <x v="3"/>
    <x v="394"/>
    <x v="3"/>
    <x v="446"/>
    <n v="500"/>
    <n v="495"/>
    <n v="6.8517316017316299"/>
  </r>
  <r>
    <x v="43"/>
    <x v="33"/>
    <x v="3"/>
    <x v="395"/>
    <x v="5"/>
    <x v="447"/>
    <n v="70"/>
    <n v="66"/>
    <n v="-1.1028138528138201"/>
  </r>
  <r>
    <x v="43"/>
    <x v="33"/>
    <x v="3"/>
    <x v="396"/>
    <x v="10"/>
    <x v="448"/>
    <n v="500"/>
    <n v="495"/>
    <n v="-0.58333333333321802"/>
  </r>
  <r>
    <x v="43"/>
    <x v="33"/>
    <x v="3"/>
    <x v="397"/>
    <x v="7"/>
    <x v="449"/>
    <n v="250"/>
    <n v="175"/>
    <n v="8.5075757575757684"/>
  </r>
  <r>
    <x v="43"/>
    <x v="33"/>
    <x v="3"/>
    <x v="381"/>
    <x v="5"/>
    <x v="450"/>
    <n v="70"/>
    <n v="52"/>
    <n v="1.6244588744589801"/>
  </r>
  <r>
    <x v="43"/>
    <x v="33"/>
    <x v="3"/>
    <x v="398"/>
    <x v="11"/>
    <x v="451"/>
    <n v="50"/>
    <n v="43"/>
    <n v="4.0270562770563201"/>
  </r>
  <r>
    <x v="44"/>
    <x v="33"/>
    <x v="3"/>
    <x v="399"/>
    <x v="3"/>
    <x v="452"/>
    <n v="500"/>
    <n v="450"/>
    <n v="1.6893939393939801"/>
  </r>
  <r>
    <x v="44"/>
    <x v="33"/>
    <x v="3"/>
    <x v="400"/>
    <x v="10"/>
    <x v="453"/>
    <n v="500"/>
    <n v="495"/>
    <n v="2.0465367965368801"/>
  </r>
  <r>
    <x v="44"/>
    <x v="33"/>
    <x v="3"/>
    <x v="170"/>
    <x v="10"/>
    <x v="454"/>
    <n v="500"/>
    <n v="490"/>
    <n v="5.8127705627705906"/>
  </r>
  <r>
    <x v="44"/>
    <x v="33"/>
    <x v="3"/>
    <x v="401"/>
    <x v="6"/>
    <x v="455"/>
    <n v="80"/>
    <n v="75"/>
    <n v="11.0400432900433"/>
  </r>
  <r>
    <x v="44"/>
    <x v="33"/>
    <x v="3"/>
    <x v="402"/>
    <x v="9"/>
    <x v="456"/>
    <n v="700"/>
    <n v="651"/>
    <n v="-0.51839826839821701"/>
  </r>
  <r>
    <x v="44"/>
    <x v="33"/>
    <x v="3"/>
    <x v="403"/>
    <x v="10"/>
    <x v="457"/>
    <n v="500"/>
    <n v="490"/>
    <n v="-2.59632034632022"/>
  </r>
  <r>
    <x v="44"/>
    <x v="33"/>
    <x v="3"/>
    <x v="404"/>
    <x v="11"/>
    <x v="458"/>
    <n v="50"/>
    <n v="44"/>
    <n v="4.2543290043290396"/>
  </r>
  <r>
    <x v="44"/>
    <x v="33"/>
    <x v="3"/>
    <x v="405"/>
    <x v="6"/>
    <x v="459"/>
    <n v="80"/>
    <n v="76"/>
    <n v="9.1569264069264396"/>
  </r>
  <r>
    <x v="44"/>
    <x v="33"/>
    <x v="3"/>
    <x v="259"/>
    <x v="5"/>
    <x v="460"/>
    <n v="70"/>
    <n v="65"/>
    <n v="1.3647186147186801"/>
  </r>
  <r>
    <x v="44"/>
    <x v="33"/>
    <x v="3"/>
    <x v="406"/>
    <x v="0"/>
    <x v="461"/>
    <n v="30"/>
    <n v="28"/>
    <n v="5.0335497835498195"/>
  </r>
  <r>
    <x v="44"/>
    <x v="33"/>
    <x v="3"/>
    <x v="407"/>
    <x v="7"/>
    <x v="462"/>
    <n v="250"/>
    <n v="193"/>
    <n v="7.1439393939394202"/>
  </r>
  <r>
    <x v="45"/>
    <x v="33"/>
    <x v="3"/>
    <x v="264"/>
    <x v="5"/>
    <x v="463"/>
    <n v="70"/>
    <n v="69"/>
    <n v="-3.24567099567092"/>
  </r>
  <r>
    <x v="45"/>
    <x v="33"/>
    <x v="3"/>
    <x v="408"/>
    <x v="5"/>
    <x v="464"/>
    <n v="70"/>
    <n v="67"/>
    <n v="-3.01839826839822"/>
  </r>
  <r>
    <x v="45"/>
    <x v="33"/>
    <x v="3"/>
    <x v="83"/>
    <x v="1"/>
    <x v="465"/>
    <n v="150"/>
    <n v="101"/>
    <n v="-3.9599567099566197"/>
  </r>
  <r>
    <x v="45"/>
    <x v="33"/>
    <x v="3"/>
    <x v="409"/>
    <x v="10"/>
    <x v="466"/>
    <n v="500"/>
    <n v="490"/>
    <n v="-3.0508658008657199"/>
  </r>
  <r>
    <x v="45"/>
    <x v="33"/>
    <x v="3"/>
    <x v="410"/>
    <x v="3"/>
    <x v="467"/>
    <n v="500"/>
    <n v="360"/>
    <n v="-4.2521645021644199"/>
  </r>
  <r>
    <x v="46"/>
    <x v="33"/>
    <x v="3"/>
    <x v="411"/>
    <x v="2"/>
    <x v="468"/>
    <n v="50"/>
    <n v="43"/>
    <n v="10.4231601731602"/>
  </r>
  <r>
    <x v="46"/>
    <x v="33"/>
    <x v="3"/>
    <x v="246"/>
    <x v="1"/>
    <x v="469"/>
    <n v="150"/>
    <n v="128"/>
    <n v="-2.8235930735930204"/>
  </r>
  <r>
    <x v="46"/>
    <x v="33"/>
    <x v="3"/>
    <x v="412"/>
    <x v="1"/>
    <x v="470"/>
    <n v="150"/>
    <n v="147"/>
    <n v="4.74134199134203"/>
  </r>
  <r>
    <x v="46"/>
    <x v="33"/>
    <x v="3"/>
    <x v="413"/>
    <x v="0"/>
    <x v="471"/>
    <n v="30"/>
    <n v="26"/>
    <n v="-1.23268398268392"/>
  </r>
  <r>
    <x v="46"/>
    <x v="33"/>
    <x v="3"/>
    <x v="414"/>
    <x v="9"/>
    <x v="472"/>
    <n v="700"/>
    <n v="665"/>
    <n v="1.1374458874459801"/>
  </r>
  <r>
    <x v="46"/>
    <x v="33"/>
    <x v="3"/>
    <x v="31"/>
    <x v="9"/>
    <x v="473"/>
    <n v="700"/>
    <n v="595"/>
    <n v="-0.61580086580081794"/>
  </r>
  <r>
    <x v="46"/>
    <x v="33"/>
    <x v="3"/>
    <x v="415"/>
    <x v="10"/>
    <x v="474"/>
    <n v="500"/>
    <n v="490"/>
    <n v="0.29329004329008096"/>
  </r>
  <r>
    <x v="46"/>
    <x v="33"/>
    <x v="3"/>
    <x v="416"/>
    <x v="8"/>
    <x v="475"/>
    <n v="1000"/>
    <n v="990"/>
    <n v="-3.1482683982683204"/>
  </r>
  <r>
    <x v="46"/>
    <x v="33"/>
    <x v="3"/>
    <x v="417"/>
    <x v="1"/>
    <x v="476"/>
    <n v="150"/>
    <n v="150"/>
    <n v="6.6569264069264307"/>
  </r>
  <r>
    <x v="46"/>
    <x v="33"/>
    <x v="3"/>
    <x v="418"/>
    <x v="8"/>
    <x v="477"/>
    <n v="1000"/>
    <n v="740"/>
    <n v="10.715367965367999"/>
  </r>
  <r>
    <x v="46"/>
    <x v="33"/>
    <x v="3"/>
    <x v="419"/>
    <x v="10"/>
    <x v="478"/>
    <n v="500"/>
    <n v="490"/>
    <n v="1.8192640692640798"/>
  </r>
  <r>
    <x v="46"/>
    <x v="33"/>
    <x v="3"/>
    <x v="420"/>
    <x v="1"/>
    <x v="479"/>
    <n v="150"/>
    <n v="110"/>
    <n v="-0.29112554112551797"/>
  </r>
  <r>
    <x v="46"/>
    <x v="33"/>
    <x v="3"/>
    <x v="85"/>
    <x v="2"/>
    <x v="480"/>
    <n v="50"/>
    <n v="44"/>
    <n v="6.6893939393939599"/>
  </r>
  <r>
    <x v="47"/>
    <x v="33"/>
    <x v="3"/>
    <x v="390"/>
    <x v="0"/>
    <x v="481"/>
    <n v="30"/>
    <n v="27"/>
    <n v="11.5270562770563"/>
  </r>
  <r>
    <x v="47"/>
    <x v="33"/>
    <x v="3"/>
    <x v="421"/>
    <x v="7"/>
    <x v="482"/>
    <n v="250"/>
    <n v="250"/>
    <n v="1.9166666666666801"/>
  </r>
  <r>
    <x v="47"/>
    <x v="33"/>
    <x v="3"/>
    <x v="422"/>
    <x v="11"/>
    <x v="483"/>
    <n v="50"/>
    <n v="48"/>
    <n v="-1.7846320346319202"/>
  </r>
  <r>
    <x v="47"/>
    <x v="33"/>
    <x v="3"/>
    <x v="119"/>
    <x v="2"/>
    <x v="484"/>
    <n v="50"/>
    <n v="48"/>
    <n v="8.4751082251082401"/>
  </r>
  <r>
    <x v="47"/>
    <x v="33"/>
    <x v="3"/>
    <x v="423"/>
    <x v="2"/>
    <x v="485"/>
    <n v="50"/>
    <n v="43"/>
    <n v="1.2997835497835799"/>
  </r>
  <r>
    <x v="47"/>
    <x v="33"/>
    <x v="3"/>
    <x v="424"/>
    <x v="3"/>
    <x v="486"/>
    <n v="500"/>
    <n v="425"/>
    <n v="3.2153679653680101"/>
  </r>
  <r>
    <x v="47"/>
    <x v="33"/>
    <x v="3"/>
    <x v="425"/>
    <x v="11"/>
    <x v="487"/>
    <n v="50"/>
    <n v="44"/>
    <n v="6.2997835497835801"/>
  </r>
  <r>
    <x v="47"/>
    <x v="33"/>
    <x v="3"/>
    <x v="426"/>
    <x v="6"/>
    <x v="488"/>
    <n v="80"/>
    <n v="58"/>
    <n v="9.9686147186147398"/>
  </r>
  <r>
    <x v="47"/>
    <x v="33"/>
    <x v="3"/>
    <x v="427"/>
    <x v="7"/>
    <x v="489"/>
    <n v="250"/>
    <n v="228"/>
    <n v="2.4361471861472399"/>
  </r>
  <r>
    <x v="47"/>
    <x v="33"/>
    <x v="3"/>
    <x v="428"/>
    <x v="7"/>
    <x v="490"/>
    <n v="250"/>
    <n v="198"/>
    <n v="-1.2651515151514201"/>
  </r>
  <r>
    <x v="48"/>
    <x v="34"/>
    <x v="3"/>
    <x v="429"/>
    <x v="6"/>
    <x v="491"/>
    <n v="80"/>
    <n v="73"/>
    <n v="6.9816017316017493"/>
  </r>
  <r>
    <x v="48"/>
    <x v="34"/>
    <x v="3"/>
    <x v="430"/>
    <x v="4"/>
    <x v="492"/>
    <n v="800"/>
    <n v="696"/>
    <n v="6.1374458874459199"/>
  </r>
  <r>
    <x v="48"/>
    <x v="34"/>
    <x v="3"/>
    <x v="431"/>
    <x v="7"/>
    <x v="493"/>
    <n v="250"/>
    <n v="238"/>
    <n v="10.780303030302999"/>
  </r>
  <r>
    <x v="48"/>
    <x v="34"/>
    <x v="3"/>
    <x v="15"/>
    <x v="1"/>
    <x v="494"/>
    <n v="150"/>
    <n v="150"/>
    <n v="2.20887445887448"/>
  </r>
  <r>
    <x v="48"/>
    <x v="34"/>
    <x v="3"/>
    <x v="432"/>
    <x v="11"/>
    <x v="495"/>
    <n v="50"/>
    <n v="49"/>
    <n v="3.7023809523810001"/>
  </r>
  <r>
    <x v="48"/>
    <x v="34"/>
    <x v="3"/>
    <x v="433"/>
    <x v="6"/>
    <x v="496"/>
    <n v="80"/>
    <n v="54"/>
    <n v="32.499999999999993"/>
  </r>
  <r>
    <x v="48"/>
    <x v="34"/>
    <x v="3"/>
    <x v="52"/>
    <x v="4"/>
    <x v="497"/>
    <n v="800"/>
    <n v="624"/>
    <n v="5.2608225108225399"/>
  </r>
  <r>
    <x v="48"/>
    <x v="34"/>
    <x v="3"/>
    <x v="434"/>
    <x v="1"/>
    <x v="498"/>
    <n v="150"/>
    <n v="150"/>
    <n v="0"/>
  </r>
  <r>
    <x v="48"/>
    <x v="34"/>
    <x v="3"/>
    <x v="435"/>
    <x v="8"/>
    <x v="499"/>
    <n v="1000"/>
    <n v="750"/>
    <n v="2.8257575757576299"/>
  </r>
  <r>
    <x v="48"/>
    <x v="34"/>
    <x v="3"/>
    <x v="436"/>
    <x v="2"/>
    <x v="500"/>
    <n v="50"/>
    <n v="48"/>
    <n v="6.81926406926409"/>
  </r>
  <r>
    <x v="49"/>
    <x v="34"/>
    <x v="3"/>
    <x v="437"/>
    <x v="1"/>
    <x v="501"/>
    <n v="150"/>
    <n v="131"/>
    <n v="-3.5054112554111199"/>
  </r>
  <r>
    <x v="49"/>
    <x v="34"/>
    <x v="3"/>
    <x v="438"/>
    <x v="2"/>
    <x v="502"/>
    <n v="50"/>
    <n v="45"/>
    <n v="-3.0833333333332198"/>
  </r>
  <r>
    <x v="49"/>
    <x v="34"/>
    <x v="3"/>
    <x v="439"/>
    <x v="6"/>
    <x v="503"/>
    <n v="80"/>
    <n v="78"/>
    <n v="-3.7651515151514201"/>
  </r>
  <r>
    <x v="49"/>
    <x v="34"/>
    <x v="3"/>
    <x v="440"/>
    <x v="7"/>
    <x v="504"/>
    <n v="250"/>
    <n v="243"/>
    <n v="-3.1807359307358203"/>
  </r>
  <r>
    <x v="49"/>
    <x v="34"/>
    <x v="3"/>
    <x v="441"/>
    <x v="0"/>
    <x v="505"/>
    <n v="30"/>
    <n v="29"/>
    <n v="-2.9534632034631199"/>
  </r>
  <r>
    <x v="49"/>
    <x v="34"/>
    <x v="3"/>
    <x v="442"/>
    <x v="4"/>
    <x v="506"/>
    <n v="800"/>
    <n v="448"/>
    <n v="-3.5378787878787197"/>
  </r>
  <r>
    <x v="49"/>
    <x v="34"/>
    <x v="3"/>
    <x v="443"/>
    <x v="4"/>
    <x v="507"/>
    <n v="800"/>
    <n v="632"/>
    <n v="-2.92099567099562"/>
  </r>
  <r>
    <x v="49"/>
    <x v="34"/>
    <x v="3"/>
    <x v="444"/>
    <x v="7"/>
    <x v="508"/>
    <n v="250"/>
    <n v="198"/>
    <n v="-4.21969696969692"/>
  </r>
  <r>
    <x v="49"/>
    <x v="34"/>
    <x v="3"/>
    <x v="445"/>
    <x v="8"/>
    <x v="509"/>
    <n v="1000"/>
    <n v="780"/>
    <n v="-4.0898268398267197"/>
  </r>
</pivotCacheRecords>
</file>

<file path=xl/pivotCache/pivotCacheRecords3.xml><?xml version="1.0" encoding="utf-8"?>
<pivotCacheRecords xmlns="http://schemas.openxmlformats.org/spreadsheetml/2006/main" xmlns:r="http://schemas.openxmlformats.org/officeDocument/2006/relationships" count="510">
  <r>
    <s v="Moscow"/>
    <x v="0"/>
    <s v="EMEA"/>
    <d v="2018-06-10T00:00:00"/>
    <s v="Microwave"/>
    <x v="0"/>
    <n v="80"/>
    <n v="79"/>
    <n v="1.2500000000000001E-2"/>
  </r>
  <r>
    <s v="Toronto"/>
    <x v="1"/>
    <s v="NORT AMERICA"/>
    <d v="2015-04-23T00:00:00"/>
    <s v="Microwave"/>
    <x v="1"/>
    <n v="80"/>
    <n v="54"/>
    <n v="0.32499999999999996"/>
  </r>
  <r>
    <s v="Sao Paolo"/>
    <x v="2"/>
    <s v="Latin America"/>
    <d v="2017-03-04T00:00:00"/>
    <s v="Air conditioner"/>
    <x v="2"/>
    <n v="700"/>
    <n v="686"/>
    <n v="2.0000000000000018E-2"/>
  </r>
  <r>
    <s v="Istanbul"/>
    <x v="3"/>
    <s v="EMEA"/>
    <d v="2018-08-14T00:00:00"/>
    <s v="Ceiling fan"/>
    <x v="3"/>
    <n v="150"/>
    <n v="137"/>
    <n v="8.666666666666667E-2"/>
  </r>
  <r>
    <s v="Sydney"/>
    <x v="4"/>
    <s v="APAC"/>
    <d v="2015-03-03T00:00:00"/>
    <s v="Toaster"/>
    <x v="4"/>
    <n v="50"/>
    <n v="37"/>
    <n v="0.26"/>
  </r>
  <r>
    <s v="Shenzhen"/>
    <x v="5"/>
    <s v="APAC"/>
    <d v="2016-04-25T00:00:00"/>
    <s v="Iron"/>
    <x v="5"/>
    <n v="30"/>
    <n v="29"/>
    <n v="3.3333333333333326E-2"/>
  </r>
  <r>
    <s v="Lima"/>
    <x v="6"/>
    <s v="Latin America"/>
    <d v="2016-06-06T00:00:00"/>
    <s v="Dishwasher"/>
    <x v="6"/>
    <n v="500"/>
    <n v="465"/>
    <n v="6.9999999999999951E-2"/>
  </r>
  <r>
    <s v="Tijuana"/>
    <x v="7"/>
    <s v="Latin America"/>
    <d v="2016-07-06T00:00:00"/>
    <s v="Iron"/>
    <x v="7"/>
    <n v="30"/>
    <n v="28"/>
    <n v="6.6666666666666652E-2"/>
  </r>
  <r>
    <s v="London"/>
    <x v="8"/>
    <s v="EMEA"/>
    <d v="2015-11-12T00:00:00"/>
    <s v="Washing Machine"/>
    <x v="8"/>
    <n v="800"/>
    <n v="760"/>
    <n v="5.0000000000000044E-2"/>
  </r>
  <r>
    <s v="Riyadh"/>
    <x v="9"/>
    <s v="EMEA"/>
    <d v="2017-07-10T00:00:00"/>
    <s v="Refrigerator"/>
    <x v="9"/>
    <n v="1000"/>
    <n v="500"/>
    <n v="0.5"/>
  </r>
  <r>
    <s v="Bangkok"/>
    <x v="10"/>
    <s v="APAC"/>
    <d v="2014-08-21T00:00:00"/>
    <s v="Air conditioner"/>
    <x v="10"/>
    <n v="700"/>
    <n v="679"/>
    <n v="3.0000000000000027E-2"/>
  </r>
  <r>
    <s v="Tijuana"/>
    <x v="7"/>
    <s v="Latin America"/>
    <d v="2015-09-03T00:00:00"/>
    <s v="Iron"/>
    <x v="11"/>
    <n v="30"/>
    <n v="28"/>
    <n v="6.6666666666666652E-2"/>
  </r>
  <r>
    <s v="Delhi"/>
    <x v="11"/>
    <s v="APAC"/>
    <d v="2014-05-30T00:00:00"/>
    <s v="Oven"/>
    <x v="12"/>
    <n v="500"/>
    <n v="490"/>
    <n v="2.0000000000000018E-2"/>
  </r>
  <r>
    <s v="Sydney"/>
    <x v="4"/>
    <s v="APAC"/>
    <d v="2018-12-11T00:00:00"/>
    <s v="Washing Machine"/>
    <x v="13"/>
    <n v="800"/>
    <n v="672"/>
    <n v="0.16000000000000003"/>
  </r>
  <r>
    <s v="Ho Chi Minh City"/>
    <x v="12"/>
    <s v="APAC"/>
    <d v="2015-05-24T00:00:00"/>
    <s v="Microwave"/>
    <x v="14"/>
    <n v="80"/>
    <n v="78"/>
    <n v="2.5000000000000022E-2"/>
  </r>
  <r>
    <s v="Tel Aviv"/>
    <x v="13"/>
    <s v="EMEA"/>
    <d v="2014-06-12T00:00:00"/>
    <s v="Refrigerator"/>
    <x v="15"/>
    <n v="1000"/>
    <n v="620"/>
    <n v="0.38"/>
  </r>
  <r>
    <s v="Athens"/>
    <x v="14"/>
    <s v="EMEA"/>
    <d v="2017-11-07T00:00:00"/>
    <s v="Oven"/>
    <x v="16"/>
    <n v="500"/>
    <n v="500"/>
    <n v="0"/>
  </r>
  <r>
    <s v="Toronto"/>
    <x v="1"/>
    <s v="NORT AMERICA"/>
    <d v="2014-11-03T00:00:00"/>
    <s v="Ceiling fan"/>
    <x v="17"/>
    <n v="150"/>
    <n v="150"/>
    <n v="0"/>
  </r>
  <r>
    <s v="Osaka"/>
    <x v="15"/>
    <s v="APAC"/>
    <d v="2016-07-23T00:00:00"/>
    <s v="Refrigerator"/>
    <x v="18"/>
    <n v="1000"/>
    <n v="950"/>
    <n v="5.0000000000000044E-2"/>
  </r>
  <r>
    <s v="Prague"/>
    <x v="16"/>
    <s v="EMEA"/>
    <d v="2017-09-28T00:00:00"/>
    <s v="Washing Machine"/>
    <x v="19"/>
    <n v="800"/>
    <n v="736"/>
    <n v="7.999999999999996E-2"/>
  </r>
  <r>
    <s v="Capetown"/>
    <x v="17"/>
    <s v="EMEA"/>
    <d v="2015-04-17T00:00:00"/>
    <s v="Iron"/>
    <x v="20"/>
    <n v="30"/>
    <n v="22"/>
    <n v="0.26666666666666672"/>
  </r>
  <r>
    <s v="Bangalore"/>
    <x v="11"/>
    <s v="APAC"/>
    <d v="2018-11-13T00:00:00"/>
    <s v="Coffee grinder"/>
    <x v="21"/>
    <n v="70"/>
    <n v="67"/>
    <n v="0.115595238095238"/>
  </r>
  <r>
    <s v="Seattle"/>
    <x v="18"/>
    <s v="NORT AMERICA"/>
    <d v="2018-02-13T00:00:00"/>
    <s v="Iron"/>
    <x v="22"/>
    <n v="30"/>
    <n v="27"/>
    <n v="0.115270562770563"/>
  </r>
  <r>
    <s v="Jerusalem"/>
    <x v="13"/>
    <s v="EMEA"/>
    <d v="2018-02-20T00:00:00"/>
    <s v="Oven"/>
    <x v="23"/>
    <n v="500"/>
    <n v="495"/>
    <n v="0.114945887445887"/>
  </r>
  <r>
    <s v="Birmingham"/>
    <x v="8"/>
    <s v="EMEA"/>
    <d v="2016-03-22T00:00:00"/>
    <s v="Vacuum Cleaner"/>
    <x v="24"/>
    <n v="250"/>
    <n v="238"/>
    <n v="0.114621212121212"/>
  </r>
  <r>
    <s v="Seoul"/>
    <x v="19"/>
    <s v="APAC"/>
    <d v="2017-02-07T00:00:00"/>
    <s v="Vacuum Cleaner"/>
    <x v="25"/>
    <n v="250"/>
    <n v="240"/>
    <n v="0.11429653679653699"/>
  </r>
  <r>
    <s v="Guangzhou"/>
    <x v="5"/>
    <s v="APAC"/>
    <d v="2015-10-28T00:00:00"/>
    <s v="Oven"/>
    <x v="26"/>
    <n v="500"/>
    <n v="495"/>
    <n v="0.113971861471861"/>
  </r>
  <r>
    <s v="Berlin"/>
    <x v="20"/>
    <s v="EMEA"/>
    <d v="2017-12-14T00:00:00"/>
    <s v="Coffee grinder"/>
    <x v="27"/>
    <n v="70"/>
    <n v="64"/>
    <n v="0.113647186147186"/>
  </r>
  <r>
    <s v="Kansas City"/>
    <x v="18"/>
    <s v="NORT AMERICA"/>
    <d v="2014-07-10T00:00:00"/>
    <s v="Ceiling fan"/>
    <x v="28"/>
    <n v="150"/>
    <n v="138"/>
    <n v="0.11332251082251101"/>
  </r>
  <r>
    <s v="Tokyo"/>
    <x v="15"/>
    <s v="APAC"/>
    <d v="2014-10-19T00:00:00"/>
    <s v="Ceiling fan"/>
    <x v="29"/>
    <n v="150"/>
    <n v="117"/>
    <n v="0.112997835497836"/>
  </r>
  <r>
    <s v="Moscow"/>
    <x v="0"/>
    <s v="EMEA"/>
    <d v="2014-10-19T00:00:00"/>
    <s v="Refrigerator"/>
    <x v="30"/>
    <n v="1000"/>
    <n v="910"/>
    <n v="0.11267316017315999"/>
  </r>
  <r>
    <s v="Bangkok"/>
    <x v="10"/>
    <s v="APAC"/>
    <d v="2015-10-13T00:00:00"/>
    <s v="Microwave"/>
    <x v="31"/>
    <n v="80"/>
    <n v="77"/>
    <n v="0.112348484848485"/>
  </r>
  <r>
    <s v="Delhi"/>
    <x v="11"/>
    <s v="APAC"/>
    <d v="2018-11-23T00:00:00"/>
    <s v="Oven"/>
    <x v="32"/>
    <n v="500"/>
    <n v="500"/>
    <n v="0.11202380952381"/>
  </r>
  <r>
    <s v="Sao Paolo"/>
    <x v="2"/>
    <s v="Latin America"/>
    <d v="2016-07-31T00:00:00"/>
    <s v="Ceiling fan"/>
    <x v="33"/>
    <n v="150"/>
    <n v="146"/>
    <n v="0.11169913419913401"/>
  </r>
  <r>
    <s v="Paris"/>
    <x v="21"/>
    <s v="EMEA"/>
    <d v="2015-11-30T00:00:00"/>
    <s v="Dishwasher"/>
    <x v="34"/>
    <n v="500"/>
    <n v="460"/>
    <n v="0.111374458874459"/>
  </r>
  <r>
    <s v="Rome"/>
    <x v="22"/>
    <s v="EMEA"/>
    <d v="2018-08-15T00:00:00"/>
    <s v="Blender"/>
    <x v="35"/>
    <n v="50"/>
    <n v="43"/>
    <n v="0.111049783549784"/>
  </r>
  <r>
    <s v="Los Angeles"/>
    <x v="18"/>
    <s v="NORT AMERICA"/>
    <d v="2017-09-15T00:00:00"/>
    <s v="Microwave"/>
    <x v="36"/>
    <n v="80"/>
    <n v="72"/>
    <n v="0.110725108225108"/>
  </r>
  <r>
    <s v="New York"/>
    <x v="18"/>
    <s v="NORT AMERICA"/>
    <d v="2017-07-20T00:00:00"/>
    <s v="Microwave"/>
    <x v="37"/>
    <n v="80"/>
    <n v="75"/>
    <n v="0.110400432900433"/>
  </r>
  <r>
    <s v="Sydney"/>
    <x v="4"/>
    <s v="APAC"/>
    <d v="2016-10-30T00:00:00"/>
    <s v="Iron"/>
    <x v="38"/>
    <n v="30"/>
    <n v="26"/>
    <n v="0.11007575757575799"/>
  </r>
  <r>
    <s v="Ho Chi Minh City"/>
    <x v="12"/>
    <s v="APAC"/>
    <d v="2018-03-25T00:00:00"/>
    <s v="Iron"/>
    <x v="39"/>
    <n v="30"/>
    <n v="26"/>
    <n v="0.109751082251082"/>
  </r>
  <r>
    <s v="Shenzhen"/>
    <x v="5"/>
    <s v="APAC"/>
    <d v="2017-07-27T00:00:00"/>
    <s v="Washing Machine"/>
    <x v="40"/>
    <n v="800"/>
    <n v="640"/>
    <n v="0.109426406926407"/>
  </r>
  <r>
    <s v="Athens"/>
    <x v="14"/>
    <s v="EMEA"/>
    <d v="2016-11-16T00:00:00"/>
    <s v="Washing Machine"/>
    <x v="41"/>
    <n v="800"/>
    <n v="520"/>
    <n v="0.109101731601732"/>
  </r>
  <r>
    <s v="Birmingham"/>
    <x v="8"/>
    <s v="EMEA"/>
    <d v="2018-01-20T00:00:00"/>
    <s v="Vacuum Cleaner"/>
    <x v="42"/>
    <n v="250"/>
    <n v="220"/>
    <n v="0.108777056277056"/>
  </r>
  <r>
    <s v="Warsaw"/>
    <x v="23"/>
    <s v="EMEA"/>
    <d v="2015-03-02T00:00:00"/>
    <s v="Air conditioner"/>
    <x v="43"/>
    <n v="700"/>
    <n v="434"/>
    <n v="0.10845238095238099"/>
  </r>
  <r>
    <s v="Amsterdam"/>
    <x v="24"/>
    <s v="EMEA"/>
    <d v="2015-02-11T00:00:00"/>
    <s v="Microwave"/>
    <x v="44"/>
    <n v="80"/>
    <n v="50"/>
    <n v="0.108127705627706"/>
  </r>
  <r>
    <s v="Toronto"/>
    <x v="1"/>
    <s v="NORT AMERICA"/>
    <d v="2017-09-06T00:00:00"/>
    <s v="Vacuum Cleaner"/>
    <x v="45"/>
    <n v="250"/>
    <n v="238"/>
    <n v="0.10780303030303"/>
  </r>
  <r>
    <s v="Prague"/>
    <x v="16"/>
    <s v="EMEA"/>
    <d v="2017-10-24T00:00:00"/>
    <s v="Ceiling fan"/>
    <x v="46"/>
    <n v="150"/>
    <n v="140"/>
    <n v="0.10747835497835501"/>
  </r>
  <r>
    <s v="San Fransisco"/>
    <x v="18"/>
    <s v="NORT AMERICA"/>
    <d v="2015-11-21T00:00:00"/>
    <s v="Refrigerator"/>
    <x v="47"/>
    <n v="1000"/>
    <n v="740"/>
    <n v="0.10715367965368"/>
  </r>
  <r>
    <s v="Rome"/>
    <x v="22"/>
    <s v="EMEA"/>
    <d v="2014-06-09T00:00:00"/>
    <s v="Iron"/>
    <x v="48"/>
    <n v="30"/>
    <n v="25"/>
    <n v="0.106829004329004"/>
  </r>
  <r>
    <s v="Dublin"/>
    <x v="25"/>
    <s v="EMEA"/>
    <d v="2017-10-23T00:00:00"/>
    <s v="Air conditioner"/>
    <x v="49"/>
    <n v="700"/>
    <n v="665"/>
    <n v="0.106504329004329"/>
  </r>
  <r>
    <s v="Bangalore"/>
    <x v="11"/>
    <s v="APAC"/>
    <d v="2014-07-15T00:00:00"/>
    <s v="Dishwasher"/>
    <x v="50"/>
    <n v="500"/>
    <n v="425"/>
    <n v="0.106179653679654"/>
  </r>
  <r>
    <s v="Moscow"/>
    <x v="0"/>
    <s v="EMEA"/>
    <d v="2014-09-16T00:00:00"/>
    <s v="Microwave"/>
    <x v="51"/>
    <n v="80"/>
    <n v="78"/>
    <n v="0.10585497835497799"/>
  </r>
  <r>
    <s v="Tel Aviv"/>
    <x v="13"/>
    <s v="EMEA"/>
    <d v="2015-05-10T00:00:00"/>
    <s v="Blender"/>
    <x v="52"/>
    <n v="50"/>
    <n v="39"/>
    <n v="0.105530303030303"/>
  </r>
  <r>
    <s v="Sydney"/>
    <x v="4"/>
    <s v="APAC"/>
    <d v="2016-07-20T00:00:00"/>
    <s v="Iron"/>
    <x v="53"/>
    <n v="30"/>
    <n v="27"/>
    <n v="0.105205627705628"/>
  </r>
  <r>
    <s v="Osaka"/>
    <x v="15"/>
    <s v="APAC"/>
    <d v="2018-03-26T00:00:00"/>
    <s v="Coffee grinder"/>
    <x v="54"/>
    <n v="70"/>
    <n v="64"/>
    <n v="0.10488095238095201"/>
  </r>
  <r>
    <s v="Lima"/>
    <x v="6"/>
    <s v="Latin America"/>
    <d v="2014-06-23T00:00:00"/>
    <s v="Toaster"/>
    <x v="55"/>
    <n v="50"/>
    <n v="36"/>
    <n v="0.104556277056277"/>
  </r>
  <r>
    <s v="San Fransisco"/>
    <x v="18"/>
    <s v="NORT AMERICA"/>
    <d v="2018-08-30T00:00:00"/>
    <s v="Blender"/>
    <x v="56"/>
    <n v="50"/>
    <n v="43"/>
    <n v="0.10423160173160199"/>
  </r>
  <r>
    <s v="Bogota"/>
    <x v="26"/>
    <s v="Latin America"/>
    <d v="2018-04-01T00:00:00"/>
    <s v="Air conditioner"/>
    <x v="57"/>
    <n v="700"/>
    <n v="693"/>
    <n v="0.103906926406927"/>
  </r>
  <r>
    <s v="Berlin"/>
    <x v="20"/>
    <s v="EMEA"/>
    <d v="2015-07-03T00:00:00"/>
    <s v="Iron"/>
    <x v="58"/>
    <n v="30"/>
    <n v="24"/>
    <n v="0.103582251082251"/>
  </r>
  <r>
    <s v="Kansas City"/>
    <x v="18"/>
    <s v="NORT AMERICA"/>
    <d v="2017-02-17T00:00:00"/>
    <s v="Washing Machine"/>
    <x v="59"/>
    <n v="800"/>
    <n v="648"/>
    <n v="0.10325757575757601"/>
  </r>
  <r>
    <s v="Shenzhen"/>
    <x v="5"/>
    <s v="APAC"/>
    <d v="2014-03-16T00:00:00"/>
    <s v="Refrigerator"/>
    <x v="60"/>
    <n v="1000"/>
    <n v="990"/>
    <n v="0.102932900432901"/>
  </r>
  <r>
    <s v="Prague"/>
    <x v="16"/>
    <s v="EMEA"/>
    <d v="2017-04-23T00:00:00"/>
    <s v="Washing Machine"/>
    <x v="61"/>
    <n v="800"/>
    <n v="720"/>
    <n v="0.102608225108225"/>
  </r>
  <r>
    <s v="Amsterdam"/>
    <x v="24"/>
    <s v="EMEA"/>
    <d v="2016-12-10T00:00:00"/>
    <s v="Ceiling fan"/>
    <x v="62"/>
    <n v="150"/>
    <n v="144"/>
    <n v="0.10228354978355"/>
  </r>
  <r>
    <s v="Shanghai"/>
    <x v="5"/>
    <s v="APAC"/>
    <d v="2016-09-15T00:00:00"/>
    <s v="Air conditioner"/>
    <x v="63"/>
    <n v="700"/>
    <n v="693"/>
    <n v="0.101958874458875"/>
  </r>
  <r>
    <s v="Mexico City"/>
    <x v="7"/>
    <s v="Latin America"/>
    <d v="2018-07-26T00:00:00"/>
    <s v="Toaster"/>
    <x v="64"/>
    <n v="50"/>
    <n v="45"/>
    <n v="0.10163419913419899"/>
  </r>
  <r>
    <s v="Buenos Aires"/>
    <x v="27"/>
    <s v="Latin America"/>
    <d v="2018-10-01T00:00:00"/>
    <s v="Refrigerator"/>
    <x v="65"/>
    <n v="1000"/>
    <n v="570"/>
    <n v="0.101309523809524"/>
  </r>
  <r>
    <s v="Shanghai"/>
    <x v="5"/>
    <s v="APAC"/>
    <d v="2014-02-19T00:00:00"/>
    <s v="Blender"/>
    <x v="66"/>
    <n v="50"/>
    <n v="40"/>
    <n v="0.100984848484849"/>
  </r>
  <r>
    <s v="Berlin"/>
    <x v="20"/>
    <s v="EMEA"/>
    <d v="2017-11-17T00:00:00"/>
    <s v="Washing Machine"/>
    <x v="67"/>
    <n v="800"/>
    <n v="608"/>
    <n v="0.10066017316017301"/>
  </r>
  <r>
    <s v="Birmingham"/>
    <x v="8"/>
    <s v="EMEA"/>
    <d v="2016-07-17T00:00:00"/>
    <s v="Microwave"/>
    <x v="68"/>
    <n v="80"/>
    <n v="76"/>
    <n v="0.100335497835498"/>
  </r>
  <r>
    <s v="Dublin"/>
    <x v="25"/>
    <s v="EMEA"/>
    <d v="2017-04-29T00:00:00"/>
    <s v="Air conditioner"/>
    <x v="69"/>
    <n v="700"/>
    <n v="679"/>
    <n v="0.10001082251082299"/>
  </r>
  <r>
    <s v="Seattle"/>
    <x v="18"/>
    <s v="NORT AMERICA"/>
    <d v="2014-08-15T00:00:00"/>
    <s v="Microwave"/>
    <x v="70"/>
    <n v="80"/>
    <n v="58"/>
    <n v="9.9686147186147406E-2"/>
  </r>
  <r>
    <s v="Madria"/>
    <x v="28"/>
    <s v="EMEA"/>
    <d v="2018-03-14T00:00:00"/>
    <s v="Iron"/>
    <x v="71"/>
    <n v="30"/>
    <n v="26"/>
    <n v="9.9361471861472095E-2"/>
  </r>
  <r>
    <s v="Shanghai"/>
    <x v="5"/>
    <s v="APAC"/>
    <d v="2017-10-06T00:00:00"/>
    <s v="Ceiling fan"/>
    <x v="72"/>
    <n v="150"/>
    <n v="140"/>
    <n v="9.9036796536796798E-2"/>
  </r>
  <r>
    <s v="Bangalore"/>
    <x v="11"/>
    <s v="APAC"/>
    <d v="2016-08-31T00:00:00"/>
    <s v="Oven"/>
    <x v="73"/>
    <n v="500"/>
    <n v="490"/>
    <n v="9.8712121212121307E-2"/>
  </r>
  <r>
    <s v="Istanbul"/>
    <x v="3"/>
    <s v="EMEA"/>
    <d v="2015-08-23T00:00:00"/>
    <s v="Vacuum Cleaner"/>
    <x v="74"/>
    <n v="250"/>
    <n v="155"/>
    <n v="9.8387445887446107E-2"/>
  </r>
  <r>
    <s v="Bogota"/>
    <x v="26"/>
    <s v="Latin America"/>
    <d v="2015-08-24T00:00:00"/>
    <s v="Coffee grinder"/>
    <x v="75"/>
    <n v="70"/>
    <n v="48"/>
    <n v="9.8062770562770796E-2"/>
  </r>
  <r>
    <s v="Lima"/>
    <x v="6"/>
    <s v="Latin America"/>
    <d v="2018-04-11T00:00:00"/>
    <s v="Coffee grinder"/>
    <x v="76"/>
    <n v="70"/>
    <n v="69"/>
    <n v="9.7738095238095499E-2"/>
  </r>
  <r>
    <s v="Vienna"/>
    <x v="29"/>
    <s v="EMEA"/>
    <d v="2017-12-16T00:00:00"/>
    <s v="Toaster"/>
    <x v="77"/>
    <n v="50"/>
    <n v="47"/>
    <n v="9.7413419913419994E-2"/>
  </r>
  <r>
    <s v="Shanghai"/>
    <x v="5"/>
    <s v="APAC"/>
    <d v="2018-12-07T00:00:00"/>
    <s v="Washing Machine"/>
    <x v="78"/>
    <n v="800"/>
    <n v="512"/>
    <n v="9.7088744588744794E-2"/>
  </r>
  <r>
    <s v="Shanghai"/>
    <x v="5"/>
    <s v="APAC"/>
    <d v="2018-03-16T00:00:00"/>
    <s v="Microwave"/>
    <x v="79"/>
    <n v="80"/>
    <n v="79"/>
    <n v="9.6764069264069399E-2"/>
  </r>
  <r>
    <s v="Cairo"/>
    <x v="30"/>
    <s v="EMEA"/>
    <d v="2015-06-14T00:00:00"/>
    <s v="Coffee grinder"/>
    <x v="80"/>
    <n v="70"/>
    <n v="50"/>
    <n v="9.6439393939394102E-2"/>
  </r>
  <r>
    <s v="Kansas City"/>
    <x v="18"/>
    <s v="NORT AMERICA"/>
    <d v="2014-07-15T00:00:00"/>
    <s v="Ceiling fan"/>
    <x v="81"/>
    <n v="150"/>
    <n v="150"/>
    <n v="9.6114718614718805E-2"/>
  </r>
  <r>
    <s v="Kuala Lumpur"/>
    <x v="31"/>
    <s v="APAC"/>
    <d v="2016-04-22T00:00:00"/>
    <s v="Coffee grinder"/>
    <x v="82"/>
    <n v="70"/>
    <n v="64"/>
    <n v="9.5790043290043494E-2"/>
  </r>
  <r>
    <s v="Warsaw"/>
    <x v="23"/>
    <s v="EMEA"/>
    <d v="2015-03-03T00:00:00"/>
    <s v="Toaster"/>
    <x v="83"/>
    <n v="50"/>
    <n v="46"/>
    <n v="9.54653679653681E-2"/>
  </r>
  <r>
    <s v="Moscow"/>
    <x v="0"/>
    <s v="EMEA"/>
    <d v="2014-11-20T00:00:00"/>
    <s v="Refrigerator"/>
    <x v="84"/>
    <n v="1000"/>
    <n v="880"/>
    <n v="9.5140692640692803E-2"/>
  </r>
  <r>
    <s v="Buenos Aires"/>
    <x v="27"/>
    <s v="Latin America"/>
    <d v="2014-03-01T00:00:00"/>
    <s v="Washing Machine"/>
    <x v="85"/>
    <n v="800"/>
    <n v="712"/>
    <n v="9.4816017316017506E-2"/>
  </r>
  <r>
    <s v="Bangkok"/>
    <x v="10"/>
    <s v="APAC"/>
    <d v="2017-07-15T00:00:00"/>
    <s v="Refrigerator"/>
    <x v="86"/>
    <n v="1000"/>
    <n v="740"/>
    <n v="9.4491341991342195E-2"/>
  </r>
  <r>
    <s v="Tel Aviv"/>
    <x v="13"/>
    <s v="EMEA"/>
    <d v="2015-02-15T00:00:00"/>
    <s v="Blender"/>
    <x v="87"/>
    <n v="50"/>
    <n v="35"/>
    <n v="9.4166666666666801E-2"/>
  </r>
  <r>
    <s v="Osaka"/>
    <x v="15"/>
    <s v="APAC"/>
    <d v="2018-04-08T00:00:00"/>
    <s v="Refrigerator"/>
    <x v="88"/>
    <n v="1000"/>
    <n v="930"/>
    <n v="9.3841991341991504E-2"/>
  </r>
  <r>
    <s v="Madria"/>
    <x v="28"/>
    <s v="EMEA"/>
    <d v="2017-06-30T00:00:00"/>
    <s v="Dishwasher"/>
    <x v="89"/>
    <n v="500"/>
    <n v="455"/>
    <n v="9.3517316017316193E-2"/>
  </r>
  <r>
    <s v="Chicago"/>
    <x v="18"/>
    <s v="NORT AMERICA"/>
    <d v="2014-10-29T00:00:00"/>
    <s v="Air conditioner"/>
    <x v="90"/>
    <n v="700"/>
    <n v="700"/>
    <n v="9.3192640692640993E-2"/>
  </r>
  <r>
    <s v="Moscow"/>
    <x v="0"/>
    <s v="EMEA"/>
    <d v="2018-04-27T00:00:00"/>
    <s v="Iron"/>
    <x v="91"/>
    <n v="30"/>
    <n v="29"/>
    <n v="9.2867965367965502E-2"/>
  </r>
  <r>
    <s v="Jerusalem"/>
    <x v="13"/>
    <s v="EMEA"/>
    <d v="2017-04-05T00:00:00"/>
    <s v="Blender"/>
    <x v="92"/>
    <n v="50"/>
    <n v="50"/>
    <n v="9.2543290043290205E-2"/>
  </r>
  <r>
    <s v="Bangkok"/>
    <x v="10"/>
    <s v="APAC"/>
    <d v="2016-03-17T00:00:00"/>
    <s v="Iron"/>
    <x v="93"/>
    <n v="30"/>
    <n v="30"/>
    <n v="9.2218614718614894E-2"/>
  </r>
  <r>
    <s v="Lima"/>
    <x v="6"/>
    <s v="Latin America"/>
    <d v="2018-07-24T00:00:00"/>
    <s v="Iron"/>
    <x v="94"/>
    <n v="30"/>
    <n v="30"/>
    <n v="9.1893939393939694E-2"/>
  </r>
  <r>
    <s v="New York"/>
    <x v="18"/>
    <s v="NORT AMERICA"/>
    <d v="2014-09-22T00:00:00"/>
    <s v="Microwave"/>
    <x v="95"/>
    <n v="80"/>
    <n v="76"/>
    <n v="9.1569264069264397E-2"/>
  </r>
  <r>
    <s v="Rome"/>
    <x v="22"/>
    <s v="EMEA"/>
    <d v="2017-01-30T00:00:00"/>
    <s v="Toaster"/>
    <x v="96"/>
    <n v="50"/>
    <n v="45"/>
    <n v="9.1244588744588906E-2"/>
  </r>
  <r>
    <s v="Cairo"/>
    <x v="30"/>
    <s v="EMEA"/>
    <d v="2015-05-09T00:00:00"/>
    <s v="Refrigerator"/>
    <x v="97"/>
    <n v="1000"/>
    <n v="610"/>
    <n v="9.0919913419913706E-2"/>
  </r>
  <r>
    <s v="Sao Paolo"/>
    <x v="2"/>
    <s v="Latin America"/>
    <d v="2015-10-17T00:00:00"/>
    <s v="Coffee grinder"/>
    <x v="98"/>
    <n v="70"/>
    <n v="67"/>
    <n v="9.0595238095238298E-2"/>
  </r>
  <r>
    <s v="Riyadh"/>
    <x v="9"/>
    <s v="EMEA"/>
    <d v="2017-04-10T00:00:00"/>
    <s v="Coffee grinder"/>
    <x v="99"/>
    <n v="70"/>
    <n v="68"/>
    <n v="9.0270562770563098E-2"/>
  </r>
  <r>
    <s v="Cairo"/>
    <x v="30"/>
    <s v="EMEA"/>
    <d v="2017-10-16T00:00:00"/>
    <s v="Toaster"/>
    <x v="100"/>
    <n v="50"/>
    <n v="50"/>
    <n v="8.9945887445887607E-2"/>
  </r>
  <r>
    <s v="Ho Chi Minh City"/>
    <x v="12"/>
    <s v="APAC"/>
    <d v="2014-09-07T00:00:00"/>
    <s v="Coffee grinder"/>
    <x v="101"/>
    <n v="70"/>
    <n v="62"/>
    <n v="8.9621212121212407E-2"/>
  </r>
  <r>
    <s v="Amsterdam"/>
    <x v="24"/>
    <s v="EMEA"/>
    <d v="2017-11-04T00:00:00"/>
    <s v="Oven"/>
    <x v="102"/>
    <n v="500"/>
    <n v="490"/>
    <n v="8.9296536796536902E-2"/>
  </r>
  <r>
    <s v="Lima"/>
    <x v="6"/>
    <s v="Latin America"/>
    <d v="2017-03-11T00:00:00"/>
    <s v="Microwave"/>
    <x v="103"/>
    <n v="80"/>
    <n v="73"/>
    <n v="8.8971861471861605E-2"/>
  </r>
  <r>
    <s v="Bucharest"/>
    <x v="32"/>
    <s v="EMEA"/>
    <d v="2016-12-12T00:00:00"/>
    <s v="Iron"/>
    <x v="104"/>
    <n v="30"/>
    <n v="30"/>
    <n v="8.8647186147186294E-2"/>
  </r>
  <r>
    <s v="Delhi"/>
    <x v="11"/>
    <s v="APAC"/>
    <d v="2015-11-16T00:00:00"/>
    <s v="Iron"/>
    <x v="105"/>
    <n v="30"/>
    <n v="23"/>
    <n v="8.83225108225109E-2"/>
  </r>
  <r>
    <s v="Madria"/>
    <x v="28"/>
    <s v="EMEA"/>
    <d v="2014-04-17T00:00:00"/>
    <s v="Oven"/>
    <x v="106"/>
    <n v="500"/>
    <n v="490"/>
    <n v="8.7997835497835603E-2"/>
  </r>
  <r>
    <s v="Prague"/>
    <x v="16"/>
    <s v="EMEA"/>
    <d v="2014-09-10T00:00:00"/>
    <s v="Washing Machine"/>
    <x v="107"/>
    <n v="800"/>
    <n v="672"/>
    <n v="8.7673160173160306E-2"/>
  </r>
  <r>
    <s v="Istanbul"/>
    <x v="3"/>
    <s v="EMEA"/>
    <d v="2017-11-02T00:00:00"/>
    <s v="Oven"/>
    <x v="108"/>
    <n v="500"/>
    <n v="490"/>
    <n v="8.7348484848484995E-2"/>
  </r>
  <r>
    <s v="Kuala Lumpur"/>
    <x v="31"/>
    <s v="APAC"/>
    <d v="2016-03-15T00:00:00"/>
    <s v="Ceiling fan"/>
    <x v="109"/>
    <n v="150"/>
    <n v="140"/>
    <n v="8.70238095238096E-2"/>
  </r>
  <r>
    <s v="Athens"/>
    <x v="14"/>
    <s v="EMEA"/>
    <d v="2018-04-28T00:00:00"/>
    <s v="Ceiling fan"/>
    <x v="110"/>
    <n v="150"/>
    <n v="150"/>
    <n v="8.6699134199134303E-2"/>
  </r>
  <r>
    <s v="Osaka"/>
    <x v="15"/>
    <s v="APAC"/>
    <d v="2014-07-07T00:00:00"/>
    <s v="Refrigerator"/>
    <x v="111"/>
    <n v="1000"/>
    <n v="510"/>
    <n v="8.6374458874459006E-2"/>
  </r>
  <r>
    <s v="Chicago"/>
    <x v="18"/>
    <s v="NORT AMERICA"/>
    <d v="2016-02-22T00:00:00"/>
    <s v="Oven"/>
    <x v="112"/>
    <n v="500"/>
    <n v="490"/>
    <n v="8.6049783549783695E-2"/>
  </r>
  <r>
    <s v="Moscow"/>
    <x v="0"/>
    <s v="EMEA"/>
    <d v="2017-12-11T00:00:00"/>
    <s v="Toaster"/>
    <x v="113"/>
    <n v="50"/>
    <n v="50"/>
    <n v="8.5725108225108301E-2"/>
  </r>
  <r>
    <s v="Madria"/>
    <x v="28"/>
    <s v="EMEA"/>
    <d v="2016-07-06T00:00:00"/>
    <s v="Air conditioner"/>
    <x v="114"/>
    <n v="700"/>
    <n v="665"/>
    <n v="8.5400432900433004E-2"/>
  </r>
  <r>
    <s v="Los Angeles"/>
    <x v="18"/>
    <s v="NORT AMERICA"/>
    <d v="2014-08-02T00:00:00"/>
    <s v="Vacuum Cleaner"/>
    <x v="115"/>
    <n v="250"/>
    <n v="175"/>
    <n v="8.5075757575757693E-2"/>
  </r>
  <r>
    <s v="Seattle"/>
    <x v="18"/>
    <s v="NORT AMERICA"/>
    <d v="2016-10-30T00:00:00"/>
    <s v="Blender"/>
    <x v="116"/>
    <n v="50"/>
    <n v="48"/>
    <n v="8.4751082251082396E-2"/>
  </r>
  <r>
    <s v="Paris"/>
    <x v="21"/>
    <s v="EMEA"/>
    <d v="2015-10-05T00:00:00"/>
    <s v="Coffee grinder"/>
    <x v="117"/>
    <n v="70"/>
    <n v="57"/>
    <n v="8.4426406926407099E-2"/>
  </r>
  <r>
    <s v="Bogota"/>
    <x v="26"/>
    <s v="Latin America"/>
    <d v="2017-12-25T00:00:00"/>
    <s v="Iron"/>
    <x v="118"/>
    <n v="30"/>
    <n v="27"/>
    <n v="8.4101731601731705E-2"/>
  </r>
  <r>
    <s v="Athens"/>
    <x v="14"/>
    <s v="EMEA"/>
    <d v="2014-04-05T00:00:00"/>
    <s v="Dishwasher"/>
    <x v="119"/>
    <n v="500"/>
    <n v="500"/>
    <n v="8.3777056277056394E-2"/>
  </r>
  <r>
    <s v="Bucharest"/>
    <x v="32"/>
    <s v="EMEA"/>
    <d v="2018-07-07T00:00:00"/>
    <s v="Dishwasher"/>
    <x v="120"/>
    <n v="500"/>
    <n v="500"/>
    <n v="8.3452380952381097E-2"/>
  </r>
  <r>
    <s v="Birmingham"/>
    <x v="8"/>
    <s v="EMEA"/>
    <d v="2018-11-03T00:00:00"/>
    <s v="Vacuum Cleaner"/>
    <x v="121"/>
    <n v="250"/>
    <n v="225"/>
    <n v="8.31277056277058E-2"/>
  </r>
  <r>
    <s v="Cairo"/>
    <x v="30"/>
    <s v="EMEA"/>
    <d v="2015-10-05T00:00:00"/>
    <s v="Iron"/>
    <x v="122"/>
    <n v="30"/>
    <n v="26"/>
    <n v="8.2803030303030406E-2"/>
  </r>
  <r>
    <s v="Jerusalem"/>
    <x v="13"/>
    <s v="EMEA"/>
    <d v="2015-12-09T00:00:00"/>
    <s v="Blender"/>
    <x v="123"/>
    <n v="50"/>
    <n v="34"/>
    <n v="8.2478354978355095E-2"/>
  </r>
  <r>
    <s v="Tokyo"/>
    <x v="15"/>
    <s v="APAC"/>
    <d v="2018-11-08T00:00:00"/>
    <s v="Oven"/>
    <x v="124"/>
    <n v="500"/>
    <n v="500"/>
    <n v="8.2153679653679798E-2"/>
  </r>
  <r>
    <s v="Vienna"/>
    <x v="29"/>
    <s v="EMEA"/>
    <d v="2017-04-30T00:00:00"/>
    <s v="Refrigerator"/>
    <x v="125"/>
    <n v="1000"/>
    <n v="780"/>
    <n v="8.1829004329004501E-2"/>
  </r>
  <r>
    <s v="Tijuana"/>
    <x v="7"/>
    <s v="Latin America"/>
    <d v="2017-03-05T00:00:00"/>
    <s v="Vacuum Cleaner"/>
    <x v="126"/>
    <n v="250"/>
    <n v="245"/>
    <n v="8.1504329004329204E-2"/>
  </r>
  <r>
    <s v="Madria"/>
    <x v="28"/>
    <s v="EMEA"/>
    <d v="2017-01-20T00:00:00"/>
    <s v="Washing Machine"/>
    <x v="127"/>
    <n v="800"/>
    <n v="784"/>
    <n v="8.1179653679653796E-2"/>
  </r>
  <r>
    <s v="Kansas City"/>
    <x v="18"/>
    <s v="NORT AMERICA"/>
    <d v="2018-05-07T00:00:00"/>
    <s v="Coffee grinder"/>
    <x v="128"/>
    <n v="70"/>
    <n v="60"/>
    <n v="8.0854978354978499E-2"/>
  </r>
  <r>
    <s v="Berlin"/>
    <x v="20"/>
    <s v="EMEA"/>
    <d v="2018-09-04T00:00:00"/>
    <s v="Washing Machine"/>
    <x v="129"/>
    <n v="800"/>
    <n v="496"/>
    <n v="8.0530303030303202E-2"/>
  </r>
  <r>
    <s v="Tel Aviv"/>
    <x v="13"/>
    <s v="EMEA"/>
    <d v="2018-08-31T00:00:00"/>
    <s v="Coffee grinder"/>
    <x v="130"/>
    <n v="70"/>
    <n v="69"/>
    <n v="8.0205627705627905E-2"/>
  </r>
  <r>
    <s v="Delhi"/>
    <x v="11"/>
    <s v="APAC"/>
    <d v="2016-04-05T00:00:00"/>
    <s v="Microwave"/>
    <x v="131"/>
    <n v="80"/>
    <n v="78"/>
    <n v="7.9880952380952497E-2"/>
  </r>
  <r>
    <s v="Ho Chi Minh City"/>
    <x v="12"/>
    <s v="APAC"/>
    <d v="2017-04-15T00:00:00"/>
    <s v="Iron"/>
    <x v="132"/>
    <n v="30"/>
    <n v="28"/>
    <n v="7.95562770562772E-2"/>
  </r>
  <r>
    <s v="Istanbul"/>
    <x v="3"/>
    <s v="EMEA"/>
    <d v="2015-06-25T00:00:00"/>
    <s v="Dishwasher"/>
    <x v="133"/>
    <n v="500"/>
    <n v="315"/>
    <n v="7.9231601731601903E-2"/>
  </r>
  <r>
    <s v="Tijuana"/>
    <x v="7"/>
    <s v="Latin America"/>
    <d v="2016-05-05T00:00:00"/>
    <s v="Iron"/>
    <x v="134"/>
    <n v="30"/>
    <n v="29"/>
    <n v="7.8906926406926606E-2"/>
  </r>
  <r>
    <s v="Dubai"/>
    <x v="33"/>
    <s v="EMEA"/>
    <d v="2016-05-19T00:00:00"/>
    <s v="Air conditioner"/>
    <x v="135"/>
    <n v="700"/>
    <n v="595"/>
    <n v="7.8582251082251295E-2"/>
  </r>
  <r>
    <s v="London"/>
    <x v="8"/>
    <s v="EMEA"/>
    <d v="2014-02-26T00:00:00"/>
    <s v="Oven"/>
    <x v="136"/>
    <n v="500"/>
    <n v="500"/>
    <n v="7.8257575757575901E-2"/>
  </r>
  <r>
    <s v="Rome"/>
    <x v="22"/>
    <s v="EMEA"/>
    <d v="2015-04-06T00:00:00"/>
    <s v="Blender"/>
    <x v="137"/>
    <n v="50"/>
    <n v="46"/>
    <n v="7.7932900432900604E-2"/>
  </r>
  <r>
    <s v="Warsaw"/>
    <x v="23"/>
    <s v="EMEA"/>
    <d v="2015-06-03T00:00:00"/>
    <s v="Oven"/>
    <x v="138"/>
    <n v="500"/>
    <n v="500"/>
    <n v="7.7608225108225307E-2"/>
  </r>
  <r>
    <s v="Mexico City"/>
    <x v="7"/>
    <s v="Latin America"/>
    <d v="2017-03-25T00:00:00"/>
    <s v="Microwave"/>
    <x v="139"/>
    <n v="80"/>
    <n v="77"/>
    <n v="7.7283549783549996E-2"/>
  </r>
  <r>
    <s v="Dublin"/>
    <x v="25"/>
    <s v="EMEA"/>
    <d v="2018-01-16T00:00:00"/>
    <s v="Blender"/>
    <x v="140"/>
    <n v="50"/>
    <n v="43"/>
    <n v="7.6958874458874602E-2"/>
  </r>
  <r>
    <s v="Delhi"/>
    <x v="11"/>
    <s v="APAC"/>
    <d v="2018-08-07T00:00:00"/>
    <s v="Ceiling fan"/>
    <x v="141"/>
    <n v="150"/>
    <n v="143"/>
    <n v="7.6634199134199305E-2"/>
  </r>
  <r>
    <s v="Chicago"/>
    <x v="18"/>
    <s v="NORT AMERICA"/>
    <d v="2015-06-20T00:00:00"/>
    <s v="Iron"/>
    <x v="142"/>
    <n v="30"/>
    <n v="29"/>
    <n v="7.6309523809523994E-2"/>
  </r>
  <r>
    <s v="Istanbul"/>
    <x v="3"/>
    <s v="EMEA"/>
    <d v="2018-12-10T00:00:00"/>
    <s v="Vacuum Cleaner"/>
    <x v="143"/>
    <n v="250"/>
    <n v="240"/>
    <n v="7.5984848484848697E-2"/>
  </r>
  <r>
    <s v="Madria"/>
    <x v="28"/>
    <s v="EMEA"/>
    <d v="2018-05-20T00:00:00"/>
    <s v="Iron"/>
    <x v="144"/>
    <n v="30"/>
    <n v="28"/>
    <n v="7.56601731601734E-2"/>
  </r>
  <r>
    <s v="Lima"/>
    <x v="6"/>
    <s v="Latin America"/>
    <d v="2018-07-26T00:00:00"/>
    <s v="Oven"/>
    <x v="145"/>
    <n v="500"/>
    <n v="490"/>
    <n v="7.5335497835498005E-2"/>
  </r>
  <r>
    <s v="Santiago"/>
    <x v="34"/>
    <s v="Latin America"/>
    <d v="2015-07-09T00:00:00"/>
    <s v="Refrigerator"/>
    <x v="146"/>
    <n v="1000"/>
    <n v="910"/>
    <n v="7.5010822510822694E-2"/>
  </r>
  <r>
    <s v="Buenos Aires"/>
    <x v="27"/>
    <s v="Latin America"/>
    <d v="2016-08-19T00:00:00"/>
    <s v="Iron"/>
    <x v="147"/>
    <n v="30"/>
    <n v="28"/>
    <n v="7.4686147186147397E-2"/>
  </r>
  <r>
    <s v="Warsaw"/>
    <x v="23"/>
    <s v="EMEA"/>
    <d v="2014-02-01T00:00:00"/>
    <s v="Toaster"/>
    <x v="148"/>
    <n v="50"/>
    <n v="44"/>
    <n v="7.43614718614721E-2"/>
  </r>
  <r>
    <s v="Dubai"/>
    <x v="33"/>
    <s v="EMEA"/>
    <d v="2015-06-22T00:00:00"/>
    <s v="Vacuum Cleaner"/>
    <x v="149"/>
    <n v="250"/>
    <n v="225"/>
    <n v="7.4036796536796706E-2"/>
  </r>
  <r>
    <s v="Istanbul"/>
    <x v="3"/>
    <s v="EMEA"/>
    <d v="2016-09-24T00:00:00"/>
    <s v="Iron"/>
    <x v="150"/>
    <n v="30"/>
    <n v="30"/>
    <n v="7.3712121212121395E-2"/>
  </r>
  <r>
    <s v="Warsaw"/>
    <x v="23"/>
    <s v="EMEA"/>
    <d v="2017-12-27T00:00:00"/>
    <s v="Dishwasher"/>
    <x v="151"/>
    <n v="500"/>
    <n v="480"/>
    <n v="7.3387445887446098E-2"/>
  </r>
  <r>
    <s v="Sydney"/>
    <x v="4"/>
    <s v="APAC"/>
    <d v="2016-03-04T00:00:00"/>
    <s v="Refrigerator"/>
    <x v="152"/>
    <n v="1000"/>
    <n v="970"/>
    <n v="7.3062770562770801E-2"/>
  </r>
  <r>
    <s v="Bucharest"/>
    <x v="32"/>
    <s v="EMEA"/>
    <d v="2014-07-21T00:00:00"/>
    <s v="Ceiling fan"/>
    <x v="153"/>
    <n v="150"/>
    <n v="144"/>
    <n v="7.2738095238095393E-2"/>
  </r>
  <r>
    <s v="Jerusalem"/>
    <x v="13"/>
    <s v="EMEA"/>
    <d v="2016-04-13T00:00:00"/>
    <s v="Coffee grinder"/>
    <x v="154"/>
    <n v="70"/>
    <n v="63"/>
    <n v="7.2413419913420096E-2"/>
  </r>
  <r>
    <s v="Prague"/>
    <x v="16"/>
    <s v="EMEA"/>
    <d v="2018-11-30T00:00:00"/>
    <s v="Microwave"/>
    <x v="155"/>
    <n v="80"/>
    <n v="78"/>
    <n v="7.2088744588744799E-2"/>
  </r>
  <r>
    <s v="Santiago"/>
    <x v="34"/>
    <s v="Latin America"/>
    <d v="2017-11-25T00:00:00"/>
    <s v="Toaster"/>
    <x v="156"/>
    <n v="50"/>
    <n v="49"/>
    <n v="7.1764069264069502E-2"/>
  </r>
  <r>
    <s v="New York"/>
    <x v="18"/>
    <s v="NORT AMERICA"/>
    <d v="2014-01-05T00:00:00"/>
    <s v="Vacuum Cleaner"/>
    <x v="157"/>
    <n v="250"/>
    <n v="193"/>
    <n v="7.1439393939394205E-2"/>
  </r>
  <r>
    <s v="Istanbul"/>
    <x v="3"/>
    <s v="EMEA"/>
    <d v="2014-11-08T00:00:00"/>
    <s v="Microwave"/>
    <x v="158"/>
    <n v="80"/>
    <n v="66"/>
    <n v="7.1114718614718797E-2"/>
  </r>
  <r>
    <s v="Amsterdam"/>
    <x v="24"/>
    <s v="EMEA"/>
    <d v="2014-02-12T00:00:00"/>
    <s v="Dishwasher"/>
    <x v="159"/>
    <n v="500"/>
    <n v="370"/>
    <n v="7.07900432900435E-2"/>
  </r>
  <r>
    <s v="Kansas City"/>
    <x v="18"/>
    <s v="NORT AMERICA"/>
    <d v="2016-01-25T00:00:00"/>
    <s v="Microwave"/>
    <x v="160"/>
    <n v="80"/>
    <n v="72"/>
    <n v="7.0465367965368203E-2"/>
  </r>
  <r>
    <s v="Birmingham"/>
    <x v="8"/>
    <s v="EMEA"/>
    <d v="2015-01-26T00:00:00"/>
    <s v="Microwave"/>
    <x v="161"/>
    <n v="80"/>
    <n v="58"/>
    <n v="7.0140692640692906E-2"/>
  </r>
  <r>
    <s v="Toronto"/>
    <x v="1"/>
    <s v="NORT AMERICA"/>
    <d v="2018-10-03T00:00:00"/>
    <s v="Microwave"/>
    <x v="162"/>
    <n v="80"/>
    <n v="73"/>
    <n v="6.9816017316017498E-2"/>
  </r>
  <r>
    <s v="Chicago"/>
    <x v="18"/>
    <s v="NORT AMERICA"/>
    <d v="2018-08-26T00:00:00"/>
    <s v="Ceiling fan"/>
    <x v="163"/>
    <n v="150"/>
    <n v="147"/>
    <n v="6.9491341991342201E-2"/>
  </r>
  <r>
    <s v="Sao Paolo"/>
    <x v="2"/>
    <s v="Latin America"/>
    <d v="2016-01-09T00:00:00"/>
    <s v="Ceiling fan"/>
    <x v="164"/>
    <n v="150"/>
    <n v="134"/>
    <n v="6.9166666666666904E-2"/>
  </r>
  <r>
    <s v="Dubai"/>
    <x v="33"/>
    <s v="EMEA"/>
    <d v="2014-11-29T00:00:00"/>
    <s v="Ceiling fan"/>
    <x v="165"/>
    <n v="150"/>
    <n v="135"/>
    <n v="6.8841991341991607E-2"/>
  </r>
  <r>
    <s v="Los Angeles"/>
    <x v="18"/>
    <s v="NORT AMERICA"/>
    <d v="2017-02-19T00:00:00"/>
    <s v="Dishwasher"/>
    <x v="166"/>
    <n v="500"/>
    <n v="495"/>
    <n v="6.8517316017316296E-2"/>
  </r>
  <r>
    <s v="Toronto"/>
    <x v="1"/>
    <s v="NORT AMERICA"/>
    <d v="2014-01-10T00:00:00"/>
    <s v="Blender"/>
    <x v="167"/>
    <n v="50"/>
    <n v="48"/>
    <n v="6.8192640692640902E-2"/>
  </r>
  <r>
    <s v="Osaka"/>
    <x v="15"/>
    <s v="APAC"/>
    <d v="2015-09-04T00:00:00"/>
    <s v="Air conditioner"/>
    <x v="168"/>
    <n v="700"/>
    <n v="560"/>
    <n v="6.7867965367965605E-2"/>
  </r>
  <r>
    <s v="Bangalore"/>
    <x v="11"/>
    <s v="APAC"/>
    <d v="2014-08-04T00:00:00"/>
    <s v="Refrigerator"/>
    <x v="169"/>
    <n v="1000"/>
    <n v="500"/>
    <n v="6.7543290043290294E-2"/>
  </r>
  <r>
    <s v="Chicago"/>
    <x v="18"/>
    <s v="NORT AMERICA"/>
    <d v="2016-10-04T00:00:00"/>
    <s v="Iron"/>
    <x v="170"/>
    <n v="30"/>
    <n v="29"/>
    <n v="6.7218614718614997E-2"/>
  </r>
  <r>
    <s v="San Fransisco"/>
    <x v="18"/>
    <s v="NORT AMERICA"/>
    <d v="2014-07-06T00:00:00"/>
    <s v="Blender"/>
    <x v="171"/>
    <n v="50"/>
    <n v="44"/>
    <n v="6.6893939393939603E-2"/>
  </r>
  <r>
    <s v="San Fransisco"/>
    <x v="18"/>
    <s v="NORT AMERICA"/>
    <d v="2016-04-16T00:00:00"/>
    <s v="Ceiling fan"/>
    <x v="172"/>
    <n v="150"/>
    <n v="150"/>
    <n v="6.6569264069264306E-2"/>
  </r>
  <r>
    <s v="Osaka"/>
    <x v="15"/>
    <s v="APAC"/>
    <d v="2016-10-23T00:00:00"/>
    <s v="Toaster"/>
    <x v="173"/>
    <n v="50"/>
    <n v="44"/>
    <n v="6.6244588744588995E-2"/>
  </r>
  <r>
    <s v="Mexico City"/>
    <x v="7"/>
    <s v="Latin America"/>
    <d v="2015-03-05T00:00:00"/>
    <s v="Iron"/>
    <x v="174"/>
    <n v="30"/>
    <n v="24"/>
    <n v="6.5919913419913698E-2"/>
  </r>
  <r>
    <s v="Bangkok"/>
    <x v="10"/>
    <s v="APAC"/>
    <d v="2018-10-08T00:00:00"/>
    <s v="Microwave"/>
    <x v="175"/>
    <n v="80"/>
    <n v="78"/>
    <n v="6.5595238095238401E-2"/>
  </r>
  <r>
    <s v="Athens"/>
    <x v="14"/>
    <s v="EMEA"/>
    <d v="2015-07-14T00:00:00"/>
    <s v="Toaster"/>
    <x v="176"/>
    <n v="50"/>
    <n v="36"/>
    <n v="6.5270562770563006E-2"/>
  </r>
  <r>
    <s v="Warsaw"/>
    <x v="23"/>
    <s v="EMEA"/>
    <d v="2014-04-21T00:00:00"/>
    <s v="Oven"/>
    <x v="177"/>
    <n v="500"/>
    <n v="500"/>
    <n v="6.4945887445887696E-2"/>
  </r>
  <r>
    <s v="Madria"/>
    <x v="28"/>
    <s v="EMEA"/>
    <d v="2015-07-26T00:00:00"/>
    <s v="Ceiling fan"/>
    <x v="178"/>
    <n v="150"/>
    <n v="140"/>
    <n v="6.4621212121212399E-2"/>
  </r>
  <r>
    <s v="Vienna"/>
    <x v="29"/>
    <s v="EMEA"/>
    <d v="2017-12-04T00:00:00"/>
    <s v="Air conditioner"/>
    <x v="179"/>
    <n v="700"/>
    <n v="700"/>
    <n v="6.4296536796537102E-2"/>
  </r>
  <r>
    <s v="Ho Chi Minh City"/>
    <x v="12"/>
    <s v="APAC"/>
    <d v="2017-04-12T00:00:00"/>
    <s v="Ceiling fan"/>
    <x v="180"/>
    <n v="150"/>
    <n v="144"/>
    <n v="6.3971861471861693E-2"/>
  </r>
  <r>
    <s v="Berlin"/>
    <x v="20"/>
    <s v="EMEA"/>
    <d v="2017-09-23T00:00:00"/>
    <s v="Dishwasher"/>
    <x v="181"/>
    <n v="500"/>
    <n v="465"/>
    <n v="6.3647186147186396E-2"/>
  </r>
  <r>
    <s v="Bangkok"/>
    <x v="10"/>
    <s v="APAC"/>
    <d v="2015-03-11T00:00:00"/>
    <s v="Blender"/>
    <x v="182"/>
    <n v="50"/>
    <n v="49"/>
    <n v="6.3322510822511099E-2"/>
  </r>
  <r>
    <s v="Seattle"/>
    <x v="18"/>
    <s v="NORT AMERICA"/>
    <d v="2014-08-17T00:00:00"/>
    <s v="Toaster"/>
    <x v="183"/>
    <n v="50"/>
    <n v="44"/>
    <n v="6.2997835497835802E-2"/>
  </r>
  <r>
    <s v="Berlin"/>
    <x v="20"/>
    <s v="EMEA"/>
    <d v="2018-07-01T00:00:00"/>
    <s v="Air conditioner"/>
    <x v="184"/>
    <n v="700"/>
    <n v="623"/>
    <n v="6.2673160173160394E-2"/>
  </r>
  <r>
    <s v="Kansas City"/>
    <x v="18"/>
    <s v="NORT AMERICA"/>
    <d v="2014-06-11T00:00:00"/>
    <s v="Air conditioner"/>
    <x v="185"/>
    <n v="700"/>
    <n v="574"/>
    <n v="6.2348484848485097E-2"/>
  </r>
  <r>
    <s v="Tokyo"/>
    <x v="15"/>
    <s v="APAC"/>
    <d v="2016-01-27T00:00:00"/>
    <s v="Coffee grinder"/>
    <x v="186"/>
    <n v="70"/>
    <n v="68"/>
    <n v="6.20238095238098E-2"/>
  </r>
  <r>
    <s v="Seoul"/>
    <x v="19"/>
    <s v="APAC"/>
    <d v="2018-09-26T00:00:00"/>
    <s v="Coffee grinder"/>
    <x v="187"/>
    <n v="70"/>
    <n v="69"/>
    <n v="6.1699134199134503E-2"/>
  </r>
  <r>
    <s v="Toronto"/>
    <x v="1"/>
    <s v="NORT AMERICA"/>
    <d v="2018-09-16T00:00:00"/>
    <s v="Washing Machine"/>
    <x v="188"/>
    <n v="800"/>
    <n v="696"/>
    <n v="6.1374458874459199E-2"/>
  </r>
  <r>
    <s v="Kansas City"/>
    <x v="18"/>
    <s v="NORT AMERICA"/>
    <d v="2014-04-08T00:00:00"/>
    <s v="Toaster"/>
    <x v="189"/>
    <n v="50"/>
    <n v="40"/>
    <n v="6.1049783549783798E-2"/>
  </r>
  <r>
    <s v="Ho Chi Minh City"/>
    <x v="12"/>
    <s v="APAC"/>
    <d v="2017-04-05T00:00:00"/>
    <s v="Blender"/>
    <x v="190"/>
    <n v="50"/>
    <n v="50"/>
    <n v="6.0725108225108501E-2"/>
  </r>
  <r>
    <s v="Santiago"/>
    <x v="34"/>
    <s v="Latin America"/>
    <d v="2017-11-22T00:00:00"/>
    <s v="Toaster"/>
    <x v="191"/>
    <n v="50"/>
    <n v="49"/>
    <n v="6.0400432900433197E-2"/>
  </r>
  <r>
    <s v="Istanbul"/>
    <x v="3"/>
    <s v="EMEA"/>
    <d v="2015-09-30T00:00:00"/>
    <s v="Washing Machine"/>
    <x v="192"/>
    <n v="800"/>
    <n v="680"/>
    <n v="6.00757575757579E-2"/>
  </r>
  <r>
    <s v="Tel Aviv"/>
    <x v="13"/>
    <s v="EMEA"/>
    <d v="2017-12-12T00:00:00"/>
    <s v="Ceiling fan"/>
    <x v="193"/>
    <n v="150"/>
    <n v="144"/>
    <n v="5.9751082251082499E-2"/>
  </r>
  <r>
    <s v="Jerusalem"/>
    <x v="13"/>
    <s v="EMEA"/>
    <d v="2017-05-20T00:00:00"/>
    <s v="Iron"/>
    <x v="194"/>
    <n v="30"/>
    <n v="28"/>
    <n v="5.9426406926407202E-2"/>
  </r>
  <r>
    <s v="Jerusalem"/>
    <x v="13"/>
    <s v="EMEA"/>
    <d v="2014-07-20T00:00:00"/>
    <s v="Microwave"/>
    <x v="195"/>
    <n v="80"/>
    <n v="60"/>
    <n v="5.9101731601731898E-2"/>
  </r>
  <r>
    <s v="Kuala Lumpur"/>
    <x v="31"/>
    <s v="APAC"/>
    <d v="2018-06-17T00:00:00"/>
    <s v="Iron"/>
    <x v="196"/>
    <n v="30"/>
    <n v="26"/>
    <n v="5.8777056277056601E-2"/>
  </r>
  <r>
    <s v="Guangzhou"/>
    <x v="5"/>
    <s v="APAC"/>
    <d v="2014-05-09T00:00:00"/>
    <s v="Refrigerator"/>
    <x v="197"/>
    <n v="1000"/>
    <n v="620"/>
    <n v="5.8452380952381297E-2"/>
  </r>
  <r>
    <s v="New York"/>
    <x v="18"/>
    <s v="NORT AMERICA"/>
    <d v="2018-03-14T00:00:00"/>
    <s v="Oven"/>
    <x v="198"/>
    <n v="500"/>
    <n v="490"/>
    <n v="5.8127705627705903E-2"/>
  </r>
  <r>
    <s v="Athens"/>
    <x v="14"/>
    <s v="EMEA"/>
    <d v="2014-08-11T00:00:00"/>
    <s v="Iron"/>
    <x v="199"/>
    <n v="30"/>
    <n v="21"/>
    <n v="5.7803030303030599E-2"/>
  </r>
  <r>
    <s v="Guangzhou"/>
    <x v="5"/>
    <s v="APAC"/>
    <d v="2015-05-28T00:00:00"/>
    <s v="Iron"/>
    <x v="200"/>
    <n v="30"/>
    <n v="20"/>
    <n v="5.7478354978355302E-2"/>
  </r>
  <r>
    <s v="Bogota"/>
    <x v="26"/>
    <s v="Latin America"/>
    <d v="2016-03-27T00:00:00"/>
    <s v="Air conditioner"/>
    <x v="201"/>
    <n v="700"/>
    <n v="623"/>
    <n v="5.7153679653679998E-2"/>
  </r>
  <r>
    <s v="Athens"/>
    <x v="14"/>
    <s v="EMEA"/>
    <d v="2014-02-28T00:00:00"/>
    <s v="Oven"/>
    <x v="202"/>
    <n v="500"/>
    <n v="490"/>
    <n v="5.6829004329004597E-2"/>
  </r>
  <r>
    <s v="Seoul"/>
    <x v="19"/>
    <s v="APAC"/>
    <d v="2016-11-04T00:00:00"/>
    <s v="Toaster"/>
    <x v="203"/>
    <n v="50"/>
    <n v="50"/>
    <n v="5.65043290043293E-2"/>
  </r>
  <r>
    <s v="Santiago"/>
    <x v="34"/>
    <s v="Latin America"/>
    <d v="2015-06-26T00:00:00"/>
    <s v="Refrigerator"/>
    <x v="204"/>
    <n v="1000"/>
    <n v="790"/>
    <n v="5.6179653679654003E-2"/>
  </r>
  <r>
    <s v="Bucharest"/>
    <x v="32"/>
    <s v="EMEA"/>
    <d v="2015-07-14T00:00:00"/>
    <s v="Refrigerator"/>
    <x v="205"/>
    <n v="1000"/>
    <n v="960"/>
    <n v="5.5854978354978699E-2"/>
  </r>
  <r>
    <s v="Vienna"/>
    <x v="29"/>
    <s v="EMEA"/>
    <d v="2018-01-17T00:00:00"/>
    <s v="Dishwasher"/>
    <x v="206"/>
    <n v="500"/>
    <n v="445"/>
    <n v="5.5530303030303402E-2"/>
  </r>
  <r>
    <s v="Bangalore"/>
    <x v="11"/>
    <s v="APAC"/>
    <d v="2018-10-23T00:00:00"/>
    <s v="Dishwasher"/>
    <x v="207"/>
    <n v="500"/>
    <n v="435"/>
    <n v="5.5205627705628001E-2"/>
  </r>
  <r>
    <s v="Capetown"/>
    <x v="17"/>
    <s v="EMEA"/>
    <d v="2014-08-27T00:00:00"/>
    <s v="Oven"/>
    <x v="208"/>
    <n v="500"/>
    <n v="490"/>
    <n v="5.4880952380952697E-2"/>
  </r>
  <r>
    <s v="Bogota"/>
    <x v="26"/>
    <s v="Latin America"/>
    <d v="2017-10-14T00:00:00"/>
    <s v="Vacuum Cleaner"/>
    <x v="209"/>
    <n v="250"/>
    <n v="230"/>
    <n v="5.45562770562774E-2"/>
  </r>
  <r>
    <s v="Cairo"/>
    <x v="30"/>
    <s v="EMEA"/>
    <d v="2016-02-11T00:00:00"/>
    <s v="Refrigerator"/>
    <x v="210"/>
    <n v="1000"/>
    <n v="510"/>
    <n v="5.4231601731602103E-2"/>
  </r>
  <r>
    <s v="Bangalore"/>
    <x v="11"/>
    <s v="APAC"/>
    <d v="2015-03-02T00:00:00"/>
    <s v="Microwave"/>
    <x v="211"/>
    <n v="80"/>
    <n v="49"/>
    <n v="5.3906926406926702E-2"/>
  </r>
  <r>
    <s v="Amsterdam"/>
    <x v="24"/>
    <s v="EMEA"/>
    <d v="2015-12-27T00:00:00"/>
    <s v="Refrigerator"/>
    <x v="212"/>
    <n v="1000"/>
    <n v="900"/>
    <n v="5.3582251082251398E-2"/>
  </r>
  <r>
    <s v="Jerusalem"/>
    <x v="13"/>
    <s v="EMEA"/>
    <d v="2017-02-06T00:00:00"/>
    <s v="Ceiling fan"/>
    <x v="213"/>
    <n v="150"/>
    <n v="144"/>
    <n v="5.3257575757576101E-2"/>
  </r>
  <r>
    <s v="Riyadh"/>
    <x v="9"/>
    <s v="EMEA"/>
    <d v="2018-06-28T00:00:00"/>
    <s v="Coffee grinder"/>
    <x v="214"/>
    <n v="70"/>
    <n v="60"/>
    <n v="5.2932900432900797E-2"/>
  </r>
  <r>
    <s v="Toronto"/>
    <x v="1"/>
    <s v="NORT AMERICA"/>
    <d v="2014-11-27T00:00:00"/>
    <s v="Washing Machine"/>
    <x v="215"/>
    <n v="800"/>
    <n v="624"/>
    <n v="5.2608225108225402E-2"/>
  </r>
  <r>
    <s v="Dubai"/>
    <x v="33"/>
    <s v="EMEA"/>
    <d v="2018-08-01T00:00:00"/>
    <s v="Toaster"/>
    <x v="216"/>
    <n v="50"/>
    <n v="47"/>
    <n v="5.2283549783550098E-2"/>
  </r>
  <r>
    <s v="Buenos Aires"/>
    <x v="27"/>
    <s v="Latin America"/>
    <d v="2016-12-11T00:00:00"/>
    <s v="Blender"/>
    <x v="217"/>
    <n v="50"/>
    <n v="50"/>
    <n v="5.1958874458874801E-2"/>
  </r>
  <r>
    <s v="Sao Paolo"/>
    <x v="2"/>
    <s v="Latin America"/>
    <d v="2015-02-01T00:00:00"/>
    <s v="Refrigerator"/>
    <x v="218"/>
    <n v="1000"/>
    <n v="580"/>
    <n v="5.1634199134199497E-2"/>
  </r>
  <r>
    <s v="Madria"/>
    <x v="28"/>
    <s v="EMEA"/>
    <d v="2016-05-12T00:00:00"/>
    <s v="Washing Machine"/>
    <x v="219"/>
    <n v="800"/>
    <n v="552"/>
    <n v="5.13095238095242E-2"/>
  </r>
  <r>
    <s v="Athens"/>
    <x v="14"/>
    <s v="EMEA"/>
    <d v="2015-05-12T00:00:00"/>
    <s v="Coffee grinder"/>
    <x v="220"/>
    <n v="70"/>
    <n v="67"/>
    <n v="5.0984848484848799E-2"/>
  </r>
  <r>
    <s v="Mexico City"/>
    <x v="7"/>
    <s v="Latin America"/>
    <d v="2015-05-20T00:00:00"/>
    <s v="Refrigerator"/>
    <x v="221"/>
    <n v="1000"/>
    <n v="590"/>
    <n v="5.0660173160173502E-2"/>
  </r>
  <r>
    <s v="New York"/>
    <x v="18"/>
    <s v="NORT AMERICA"/>
    <d v="2014-05-16T00:00:00"/>
    <s v="Iron"/>
    <x v="222"/>
    <n v="30"/>
    <n v="28"/>
    <n v="5.0335497835498198E-2"/>
  </r>
  <r>
    <s v="Bogota"/>
    <x v="26"/>
    <s v="Latin America"/>
    <d v="2017-12-30T00:00:00"/>
    <s v="Washing Machine"/>
    <x v="223"/>
    <n v="800"/>
    <n v="488"/>
    <n v="5.0010822510822901E-2"/>
  </r>
  <r>
    <s v="London"/>
    <x v="8"/>
    <s v="EMEA"/>
    <d v="2018-12-06T00:00:00"/>
    <s v="Refrigerator"/>
    <x v="224"/>
    <n v="1000"/>
    <n v="810"/>
    <n v="4.96861471861475E-2"/>
  </r>
  <r>
    <s v="Prague"/>
    <x v="16"/>
    <s v="EMEA"/>
    <d v="2015-06-24T00:00:00"/>
    <s v="Ceiling fan"/>
    <x v="225"/>
    <n v="150"/>
    <n v="147"/>
    <n v="4.9361471861472203E-2"/>
  </r>
  <r>
    <s v="London"/>
    <x v="8"/>
    <s v="EMEA"/>
    <d v="2018-12-13T00:00:00"/>
    <s v="Refrigerator"/>
    <x v="226"/>
    <n v="1000"/>
    <n v="730"/>
    <n v="4.9036796536796899E-2"/>
  </r>
  <r>
    <s v="Tijuana"/>
    <x v="7"/>
    <s v="Latin America"/>
    <d v="2014-09-14T00:00:00"/>
    <s v="Ceiling fan"/>
    <x v="227"/>
    <n v="150"/>
    <n v="137"/>
    <n v="4.8712121212121602E-2"/>
  </r>
  <r>
    <s v="Bogota"/>
    <x v="26"/>
    <s v="Latin America"/>
    <d v="2018-06-13T00:00:00"/>
    <s v="Air conditioner"/>
    <x v="228"/>
    <n v="700"/>
    <n v="651"/>
    <n v="4.8387445887446298E-2"/>
  </r>
  <r>
    <s v="Ho Chi Minh City"/>
    <x v="12"/>
    <s v="APAC"/>
    <d v="2014-01-27T00:00:00"/>
    <s v="Iron"/>
    <x v="229"/>
    <n v="30"/>
    <n v="29"/>
    <n v="4.8062770562770897E-2"/>
  </r>
  <r>
    <s v="Delhi"/>
    <x v="11"/>
    <s v="APAC"/>
    <d v="2014-07-06T00:00:00"/>
    <s v="Washing Machine"/>
    <x v="230"/>
    <n v="800"/>
    <n v="656"/>
    <n v="4.77380952380956E-2"/>
  </r>
  <r>
    <s v="San Fransisco"/>
    <x v="18"/>
    <s v="NORT AMERICA"/>
    <d v="2018-07-10T00:00:00"/>
    <s v="Ceiling fan"/>
    <x v="231"/>
    <n v="150"/>
    <n v="147"/>
    <n v="4.7413419913420303E-2"/>
  </r>
  <r>
    <s v="Tokyo"/>
    <x v="15"/>
    <s v="APAC"/>
    <d v="2018-08-26T00:00:00"/>
    <s v="Blender"/>
    <x v="232"/>
    <n v="50"/>
    <n v="45"/>
    <n v="4.7088744588744999E-2"/>
  </r>
  <r>
    <s v="Bogota"/>
    <x v="26"/>
    <s v="Latin America"/>
    <d v="2014-11-21T00:00:00"/>
    <s v="Microwave"/>
    <x v="233"/>
    <n v="80"/>
    <n v="75"/>
    <n v="4.6764069264069598E-2"/>
  </r>
  <r>
    <s v="Dublin"/>
    <x v="25"/>
    <s v="EMEA"/>
    <d v="2015-08-03T00:00:00"/>
    <s v="Blender"/>
    <x v="234"/>
    <n v="50"/>
    <n v="36"/>
    <n v="4.6439393939394301E-2"/>
  </r>
  <r>
    <s v="Buenos Aires"/>
    <x v="27"/>
    <s v="Latin America"/>
    <d v="2016-04-27T00:00:00"/>
    <s v="Washing Machine"/>
    <x v="235"/>
    <n v="800"/>
    <n v="448"/>
    <n v="4.6114718614718997E-2"/>
  </r>
  <r>
    <s v="Kansas City"/>
    <x v="18"/>
    <s v="NORT AMERICA"/>
    <d v="2017-05-20T00:00:00"/>
    <s v="Oven"/>
    <x v="236"/>
    <n v="500"/>
    <n v="500"/>
    <n v="4.57900432900437E-2"/>
  </r>
  <r>
    <s v="Dubai"/>
    <x v="33"/>
    <s v="EMEA"/>
    <d v="2014-03-01T00:00:00"/>
    <s v="Microwave"/>
    <x v="237"/>
    <n v="80"/>
    <n v="80"/>
    <n v="4.5465367965368403E-2"/>
  </r>
  <r>
    <s v="Seoul"/>
    <x v="19"/>
    <s v="APAC"/>
    <d v="2018-04-21T00:00:00"/>
    <s v="Ceiling fan"/>
    <x v="238"/>
    <n v="150"/>
    <n v="147"/>
    <n v="4.5140692640693002E-2"/>
  </r>
  <r>
    <s v="Riyadh"/>
    <x v="9"/>
    <s v="EMEA"/>
    <d v="2014-02-22T00:00:00"/>
    <s v="Toaster"/>
    <x v="239"/>
    <n v="50"/>
    <n v="44"/>
    <n v="4.4816017316017698E-2"/>
  </r>
  <r>
    <s v="Tijuana"/>
    <x v="7"/>
    <s v="Latin America"/>
    <d v="2018-05-13T00:00:00"/>
    <s v="Coffee grinder"/>
    <x v="240"/>
    <n v="70"/>
    <n v="67"/>
    <n v="4.4491341991342401E-2"/>
  </r>
  <r>
    <s v="Tokyo"/>
    <x v="15"/>
    <s v="APAC"/>
    <d v="2016-10-28T00:00:00"/>
    <s v="Dishwasher"/>
    <x v="241"/>
    <n v="500"/>
    <n v="460"/>
    <n v="4.4166666666667097E-2"/>
  </r>
  <r>
    <s v="Seoul"/>
    <x v="19"/>
    <s v="APAC"/>
    <d v="2015-12-10T00:00:00"/>
    <s v="Coffee grinder"/>
    <x v="242"/>
    <n v="70"/>
    <n v="68"/>
    <n v="4.3841991341991703E-2"/>
  </r>
  <r>
    <s v="Dubai"/>
    <x v="33"/>
    <s v="EMEA"/>
    <d v="2015-10-23T00:00:00"/>
    <s v="Coffee grinder"/>
    <x v="243"/>
    <n v="70"/>
    <n v="70"/>
    <n v="4.3517316017316399E-2"/>
  </r>
  <r>
    <s v="Kuala Lumpur"/>
    <x v="31"/>
    <s v="APAC"/>
    <d v="2018-11-06T00:00:00"/>
    <s v="Iron"/>
    <x v="244"/>
    <n v="30"/>
    <n v="28"/>
    <n v="4.3192640692641102E-2"/>
  </r>
  <r>
    <s v="Kuala Lumpur"/>
    <x v="31"/>
    <s v="APAC"/>
    <d v="2017-06-03T00:00:00"/>
    <s v="Coffee grinder"/>
    <x v="245"/>
    <n v="70"/>
    <n v="64"/>
    <n v="4.2867965367965798E-2"/>
  </r>
  <r>
    <s v="New York"/>
    <x v="18"/>
    <s v="NORT AMERICA"/>
    <d v="2014-11-14T00:00:00"/>
    <s v="Toaster"/>
    <x v="246"/>
    <n v="50"/>
    <n v="44"/>
    <n v="4.2543290043290397E-2"/>
  </r>
  <r>
    <s v="Bogota"/>
    <x v="26"/>
    <s v="Latin America"/>
    <d v="2014-02-28T00:00:00"/>
    <s v="Toaster"/>
    <x v="247"/>
    <n v="50"/>
    <n v="47"/>
    <n v="4.22186147186151E-2"/>
  </r>
  <r>
    <s v="Paris"/>
    <x v="21"/>
    <s v="EMEA"/>
    <d v="2014-11-07T00:00:00"/>
    <s v="Microwave"/>
    <x v="248"/>
    <n v="80"/>
    <n v="78"/>
    <n v="4.1893939393939802E-2"/>
  </r>
  <r>
    <s v="Bangalore"/>
    <x v="11"/>
    <s v="APAC"/>
    <d v="2015-02-21T00:00:00"/>
    <s v="Oven"/>
    <x v="249"/>
    <n v="500"/>
    <n v="500"/>
    <n v="4.1569264069264499E-2"/>
  </r>
  <r>
    <s v="Tijuana"/>
    <x v="7"/>
    <s v="Latin America"/>
    <d v="2015-02-28T00:00:00"/>
    <s v="Microwave"/>
    <x v="250"/>
    <n v="80"/>
    <n v="74"/>
    <n v="4.1244588744589201E-2"/>
  </r>
  <r>
    <s v="Prague"/>
    <x v="16"/>
    <s v="EMEA"/>
    <d v="2017-11-27T00:00:00"/>
    <s v="Coffee grinder"/>
    <x v="251"/>
    <n v="70"/>
    <n v="68"/>
    <n v="4.09199134199138E-2"/>
  </r>
  <r>
    <s v="Mexico City"/>
    <x v="7"/>
    <s v="Latin America"/>
    <d v="2018-04-04T00:00:00"/>
    <s v="Refrigerator"/>
    <x v="252"/>
    <n v="1000"/>
    <n v="720"/>
    <n v="4.0595238095238503E-2"/>
  </r>
  <r>
    <s v="Los Angeles"/>
    <x v="18"/>
    <s v="NORT AMERICA"/>
    <d v="2014-02-16T00:00:00"/>
    <s v="Toaster"/>
    <x v="253"/>
    <n v="50"/>
    <n v="43"/>
    <n v="4.0270562770563199E-2"/>
  </r>
  <r>
    <s v="Dublin"/>
    <x v="25"/>
    <s v="EMEA"/>
    <d v="2015-03-06T00:00:00"/>
    <s v="Toaster"/>
    <x v="254"/>
    <n v="50"/>
    <n v="39"/>
    <n v="3.9945887445887902E-2"/>
  </r>
  <r>
    <s v="Tokyo"/>
    <x v="15"/>
    <s v="APAC"/>
    <d v="2017-02-28T00:00:00"/>
    <s v="Microwave"/>
    <x v="255"/>
    <n v="80"/>
    <n v="72"/>
    <n v="3.9621212121212501E-2"/>
  </r>
  <r>
    <s v="Capetown"/>
    <x v="17"/>
    <s v="EMEA"/>
    <d v="2018-12-07T00:00:00"/>
    <s v="Dishwasher"/>
    <x v="256"/>
    <n v="500"/>
    <n v="440"/>
    <n v="3.9296536796537197E-2"/>
  </r>
  <r>
    <s v="Bogota"/>
    <x v="26"/>
    <s v="Latin America"/>
    <d v="2015-08-04T00:00:00"/>
    <s v="Ceiling fan"/>
    <x v="257"/>
    <n v="150"/>
    <n v="144"/>
    <n v="3.89718614718619E-2"/>
  </r>
  <r>
    <s v="Ho Chi Minh City"/>
    <x v="12"/>
    <s v="APAC"/>
    <d v="2016-01-10T00:00:00"/>
    <s v="Washing Machine"/>
    <x v="258"/>
    <n v="800"/>
    <n v="800"/>
    <n v="3.8647186147186603E-2"/>
  </r>
  <r>
    <s v="Santiago"/>
    <x v="34"/>
    <s v="Latin America"/>
    <d v="2015-11-28T00:00:00"/>
    <s v="Air conditioner"/>
    <x v="259"/>
    <n v="700"/>
    <n v="441"/>
    <n v="3.8322510822511299E-2"/>
  </r>
  <r>
    <s v="Prague"/>
    <x v="16"/>
    <s v="EMEA"/>
    <d v="2018-09-28T00:00:00"/>
    <s v="Iron"/>
    <x v="260"/>
    <n v="30"/>
    <n v="29"/>
    <n v="3.7997835497835898E-2"/>
  </r>
  <r>
    <s v="Rome"/>
    <x v="22"/>
    <s v="EMEA"/>
    <d v="2017-04-20T00:00:00"/>
    <s v="Oven"/>
    <x v="261"/>
    <n v="500"/>
    <n v="500"/>
    <n v="3.7673160173160601E-2"/>
  </r>
  <r>
    <s v="Mexico City"/>
    <x v="7"/>
    <s v="Latin America"/>
    <d v="2015-05-11T00:00:00"/>
    <s v="Washing Machine"/>
    <x v="262"/>
    <n v="800"/>
    <n v="488"/>
    <n v="3.7348484848485297E-2"/>
  </r>
  <r>
    <s v="Toronto"/>
    <x v="1"/>
    <s v="NORT AMERICA"/>
    <d v="2016-12-15T00:00:00"/>
    <s v="Toaster"/>
    <x v="263"/>
    <n v="50"/>
    <n v="49"/>
    <n v="3.702380952381E-2"/>
  </r>
  <r>
    <s v="Madria"/>
    <x v="28"/>
    <s v="EMEA"/>
    <d v="2018-08-13T00:00:00"/>
    <s v="Blender"/>
    <x v="264"/>
    <n v="50"/>
    <n v="48"/>
    <n v="3.6699134199134599E-2"/>
  </r>
  <r>
    <s v="Riyadh"/>
    <x v="9"/>
    <s v="EMEA"/>
    <d v="2018-03-31T00:00:00"/>
    <s v="Blender"/>
    <x v="265"/>
    <n v="50"/>
    <n v="50"/>
    <n v="3.6374458874459302E-2"/>
  </r>
  <r>
    <s v="Bangkok"/>
    <x v="10"/>
    <s v="APAC"/>
    <d v="2018-10-24T00:00:00"/>
    <s v="Vacuum Cleaner"/>
    <x v="266"/>
    <n v="250"/>
    <n v="250"/>
    <n v="3.6049783549783998E-2"/>
  </r>
  <r>
    <s v="Amsterdam"/>
    <x v="24"/>
    <s v="EMEA"/>
    <d v="2016-03-19T00:00:00"/>
    <s v="Toaster"/>
    <x v="267"/>
    <n v="50"/>
    <n v="49"/>
    <n v="3.5725108225108701E-2"/>
  </r>
  <r>
    <s v="Dublin"/>
    <x v="25"/>
    <s v="EMEA"/>
    <d v="2016-04-26T00:00:00"/>
    <s v="Washing Machine"/>
    <x v="268"/>
    <n v="800"/>
    <n v="648"/>
    <n v="3.5400432900433397E-2"/>
  </r>
  <r>
    <s v="Kansas City"/>
    <x v="18"/>
    <s v="NORT AMERICA"/>
    <d v="2018-10-25T00:00:00"/>
    <s v="Iron"/>
    <x v="269"/>
    <n v="30"/>
    <n v="29"/>
    <n v="3.5075757575758003E-2"/>
  </r>
  <r>
    <s v="London"/>
    <x v="8"/>
    <s v="EMEA"/>
    <d v="2017-11-26T00:00:00"/>
    <s v="Dishwasher"/>
    <x v="270"/>
    <n v="500"/>
    <n v="475"/>
    <n v="3.4751082251082699E-2"/>
  </r>
  <r>
    <s v="Dublin"/>
    <x v="25"/>
    <s v="EMEA"/>
    <d v="2015-02-24T00:00:00"/>
    <s v="Oven"/>
    <x v="271"/>
    <n v="500"/>
    <n v="495"/>
    <n v="3.4426406926407402E-2"/>
  </r>
  <r>
    <s v="Vienna"/>
    <x v="29"/>
    <s v="EMEA"/>
    <d v="2017-11-14T00:00:00"/>
    <s v="Blender"/>
    <x v="272"/>
    <n v="50"/>
    <n v="47"/>
    <n v="3.4101731601732098E-2"/>
  </r>
  <r>
    <s v="Cairo"/>
    <x v="30"/>
    <s v="EMEA"/>
    <d v="2015-05-05T00:00:00"/>
    <s v="Coffee grinder"/>
    <x v="273"/>
    <n v="70"/>
    <n v="48"/>
    <n v="3.3777056277056697E-2"/>
  </r>
  <r>
    <s v="Vienna"/>
    <x v="29"/>
    <s v="EMEA"/>
    <d v="2014-05-31T00:00:00"/>
    <s v="Iron"/>
    <x v="274"/>
    <n v="30"/>
    <n v="25"/>
    <n v="3.34523809523814E-2"/>
  </r>
  <r>
    <s v="Tokyo"/>
    <x v="15"/>
    <s v="APAC"/>
    <d v="2018-09-29T00:00:00"/>
    <s v="Iron"/>
    <x v="275"/>
    <n v="30"/>
    <n v="27"/>
    <n v="3.3127705627706103E-2"/>
  </r>
  <r>
    <s v="Kuala Lumpur"/>
    <x v="31"/>
    <s v="APAC"/>
    <d v="2018-12-16T00:00:00"/>
    <s v="Oven"/>
    <x v="276"/>
    <n v="500"/>
    <n v="490"/>
    <n v="3.2803030303030799E-2"/>
  </r>
  <r>
    <s v="London"/>
    <x v="8"/>
    <s v="EMEA"/>
    <d v="2014-02-14T00:00:00"/>
    <s v="Microwave"/>
    <x v="277"/>
    <n v="80"/>
    <n v="79"/>
    <n v="3.2478354978355398E-2"/>
  </r>
  <r>
    <s v="Seattle"/>
    <x v="18"/>
    <s v="NORT AMERICA"/>
    <d v="2016-02-14T00:00:00"/>
    <s v="Dishwasher"/>
    <x v="278"/>
    <n v="500"/>
    <n v="425"/>
    <n v="3.2153679653680101E-2"/>
  </r>
  <r>
    <s v="Jerusalem"/>
    <x v="13"/>
    <s v="EMEA"/>
    <d v="2018-06-03T00:00:00"/>
    <s v="Vacuum Cleaner"/>
    <x v="279"/>
    <n v="250"/>
    <n v="245"/>
    <n v="3.1829004329004797E-2"/>
  </r>
  <r>
    <s v="London"/>
    <x v="8"/>
    <s v="EMEA"/>
    <d v="2017-03-27T00:00:00"/>
    <s v="Blender"/>
    <x v="280"/>
    <n v="50"/>
    <n v="50"/>
    <n v="3.15043290043295E-2"/>
  </r>
  <r>
    <s v="Rome"/>
    <x v="22"/>
    <s v="EMEA"/>
    <d v="2018-06-24T00:00:00"/>
    <s v="Vacuum Cleaner"/>
    <x v="281"/>
    <n v="250"/>
    <n v="235"/>
    <n v="3.1179653679654199E-2"/>
  </r>
  <r>
    <s v="Jerusalem"/>
    <x v="13"/>
    <s v="EMEA"/>
    <d v="2016-11-23T00:00:00"/>
    <s v="Vacuum Cleaner"/>
    <x v="282"/>
    <n v="250"/>
    <n v="240"/>
    <n v="3.0854978354978801E-2"/>
  </r>
  <r>
    <s v="Santiago"/>
    <x v="34"/>
    <s v="Latin America"/>
    <d v="2017-07-22T00:00:00"/>
    <s v="Coffee grinder"/>
    <x v="283"/>
    <n v="70"/>
    <n v="69"/>
    <n v="3.0530303030303501E-2"/>
  </r>
  <r>
    <s v="Paris"/>
    <x v="21"/>
    <s v="EMEA"/>
    <d v="2017-08-24T00:00:00"/>
    <s v="Coffee grinder"/>
    <x v="284"/>
    <n v="70"/>
    <n v="67"/>
    <n v="3.02056277056282E-2"/>
  </r>
  <r>
    <s v="Buenos Aires"/>
    <x v="27"/>
    <s v="Latin America"/>
    <d v="2014-12-20T00:00:00"/>
    <s v="Coffee grinder"/>
    <x v="285"/>
    <n v="70"/>
    <n v="54"/>
    <n v="2.98809523809529E-2"/>
  </r>
  <r>
    <s v="Riyadh"/>
    <x v="9"/>
    <s v="EMEA"/>
    <d v="2015-11-08T00:00:00"/>
    <s v="Ceiling fan"/>
    <x v="286"/>
    <n v="150"/>
    <n v="93"/>
    <n v="2.9556277056277599E-2"/>
  </r>
  <r>
    <s v="Shenzhen"/>
    <x v="5"/>
    <s v="APAC"/>
    <d v="2018-08-09T00:00:00"/>
    <s v="Oven"/>
    <x v="287"/>
    <n v="500"/>
    <n v="495"/>
    <n v="2.9231601731602198E-2"/>
  </r>
  <r>
    <s v="Seoul"/>
    <x v="19"/>
    <s v="APAC"/>
    <d v="2014-03-23T00:00:00"/>
    <s v="Coffee grinder"/>
    <x v="288"/>
    <n v="70"/>
    <n v="67"/>
    <n v="2.8906926406926901E-2"/>
  </r>
  <r>
    <s v="Tokyo"/>
    <x v="15"/>
    <s v="APAC"/>
    <d v="2015-10-01T00:00:00"/>
    <s v="Vacuum Cleaner"/>
    <x v="289"/>
    <n v="250"/>
    <n v="235"/>
    <n v="2.8582251082251601E-2"/>
  </r>
  <r>
    <s v="Toronto"/>
    <x v="1"/>
    <s v="NORT AMERICA"/>
    <d v="2014-02-02T00:00:00"/>
    <s v="Refrigerator"/>
    <x v="290"/>
    <n v="1000"/>
    <n v="750"/>
    <n v="2.82575757575763E-2"/>
  </r>
  <r>
    <s v="Dubai"/>
    <x v="33"/>
    <s v="EMEA"/>
    <d v="2014-04-21T00:00:00"/>
    <s v="Ceiling fan"/>
    <x v="291"/>
    <n v="150"/>
    <n v="146"/>
    <n v="2.7932900432900899E-2"/>
  </r>
  <r>
    <s v="Santiago"/>
    <x v="34"/>
    <s v="Latin America"/>
    <d v="2015-10-11T00:00:00"/>
    <s v="Blender"/>
    <x v="292"/>
    <n v="50"/>
    <n v="41"/>
    <n v="2.7608225108225599E-2"/>
  </r>
  <r>
    <s v="Tel Aviv"/>
    <x v="13"/>
    <s v="EMEA"/>
    <d v="2017-07-23T00:00:00"/>
    <s v="Toaster"/>
    <x v="293"/>
    <n v="50"/>
    <n v="46"/>
    <n v="2.7283549783550302E-2"/>
  </r>
  <r>
    <s v="Guangzhou"/>
    <x v="5"/>
    <s v="APAC"/>
    <d v="2015-11-24T00:00:00"/>
    <s v="Microwave"/>
    <x v="294"/>
    <n v="80"/>
    <n v="74"/>
    <n v="2.6958874458875001E-2"/>
  </r>
  <r>
    <s v="Berlin"/>
    <x v="20"/>
    <s v="EMEA"/>
    <d v="2017-11-08T00:00:00"/>
    <s v="Ceiling fan"/>
    <x v="295"/>
    <n v="150"/>
    <n v="146"/>
    <n v="2.66341991341996E-2"/>
  </r>
  <r>
    <s v="Buenos Aires"/>
    <x v="27"/>
    <s v="Latin America"/>
    <d v="2018-10-18T00:00:00"/>
    <s v="Toaster"/>
    <x v="296"/>
    <n v="50"/>
    <n v="44"/>
    <n v="2.63095238095243E-2"/>
  </r>
  <r>
    <s v="Bangkok"/>
    <x v="10"/>
    <s v="APAC"/>
    <d v="2014-12-31T00:00:00"/>
    <s v="Air conditioner"/>
    <x v="297"/>
    <n v="700"/>
    <n v="693"/>
    <n v="2.5984848484848999E-2"/>
  </r>
  <r>
    <s v="Chicago"/>
    <x v="18"/>
    <s v="NORT AMERICA"/>
    <d v="2017-09-27T00:00:00"/>
    <s v="Vacuum Cleaner"/>
    <x v="298"/>
    <n v="250"/>
    <n v="240"/>
    <n v="2.5660173160173699E-2"/>
  </r>
  <r>
    <s v="Bucharest"/>
    <x v="32"/>
    <s v="EMEA"/>
    <d v="2018-06-08T00:00:00"/>
    <s v="Dishwasher"/>
    <x v="299"/>
    <n v="500"/>
    <n v="485"/>
    <n v="2.5335497835498402E-2"/>
  </r>
  <r>
    <s v="Birmingham"/>
    <x v="8"/>
    <s v="EMEA"/>
    <d v="2015-04-19T00:00:00"/>
    <s v="Blender"/>
    <x v="300"/>
    <n v="50"/>
    <n v="39"/>
    <n v="2.5010822510823E-2"/>
  </r>
  <r>
    <s v="Birmingham"/>
    <x v="8"/>
    <s v="EMEA"/>
    <d v="2017-04-26T00:00:00"/>
    <s v="Refrigerator"/>
    <x v="301"/>
    <n v="1000"/>
    <n v="830"/>
    <n v="2.46861471861477E-2"/>
  </r>
  <r>
    <s v="Seattle"/>
    <x v="18"/>
    <s v="NORT AMERICA"/>
    <d v="2014-07-25T00:00:00"/>
    <s v="Vacuum Cleaner"/>
    <x v="302"/>
    <n v="250"/>
    <n v="228"/>
    <n v="2.4361471861472399E-2"/>
  </r>
  <r>
    <s v="Seoul"/>
    <x v="19"/>
    <s v="APAC"/>
    <d v="2017-12-09T00:00:00"/>
    <s v="Vacuum Cleaner"/>
    <x v="303"/>
    <n v="250"/>
    <n v="250"/>
    <n v="2.4036796536797099E-2"/>
  </r>
  <r>
    <s v="Osaka"/>
    <x v="15"/>
    <s v="APAC"/>
    <d v="2018-08-19T00:00:00"/>
    <s v="Air conditioner"/>
    <x v="304"/>
    <n v="700"/>
    <n v="686"/>
    <n v="2.3712121212121701E-2"/>
  </r>
  <r>
    <s v="Chicago"/>
    <x v="18"/>
    <s v="NORT AMERICA"/>
    <d v="2016-06-05T00:00:00"/>
    <s v="Refrigerator"/>
    <x v="305"/>
    <n v="1000"/>
    <n v="940"/>
    <n v="2.3387445887446401E-2"/>
  </r>
  <r>
    <s v="Mexico City"/>
    <x v="7"/>
    <s v="Latin America"/>
    <d v="2014-05-19T00:00:00"/>
    <s v="Blender"/>
    <x v="306"/>
    <n v="50"/>
    <n v="44"/>
    <n v="2.30627705627711E-2"/>
  </r>
  <r>
    <s v="Seoul"/>
    <x v="19"/>
    <s v="APAC"/>
    <d v="2016-10-08T00:00:00"/>
    <s v="Ceiling fan"/>
    <x v="307"/>
    <n v="150"/>
    <n v="144"/>
    <n v="2.27380952380958E-2"/>
  </r>
  <r>
    <s v="Capetown"/>
    <x v="17"/>
    <s v="EMEA"/>
    <d v="2018-05-04T00:00:00"/>
    <s v="Refrigerator"/>
    <x v="308"/>
    <n v="1000"/>
    <n v="890"/>
    <n v="2.2413419913420399E-2"/>
  </r>
  <r>
    <s v="Toronto"/>
    <x v="1"/>
    <s v="NORT AMERICA"/>
    <d v="2017-07-15T00:00:00"/>
    <s v="Ceiling fan"/>
    <x v="309"/>
    <n v="150"/>
    <n v="150"/>
    <n v="2.20887445887448E-2"/>
  </r>
  <r>
    <s v="Guangzhou"/>
    <x v="5"/>
    <s v="APAC"/>
    <d v="2016-06-06T00:00:00"/>
    <s v="Blender"/>
    <x v="310"/>
    <n v="50"/>
    <n v="49"/>
    <n v="2.1764069264069801E-2"/>
  </r>
  <r>
    <s v="Tijuana"/>
    <x v="7"/>
    <s v="Latin America"/>
    <d v="2018-07-26T00:00:00"/>
    <s v="Air conditioner"/>
    <x v="311"/>
    <n v="700"/>
    <n v="630"/>
    <n v="2.1439393939394799E-2"/>
  </r>
  <r>
    <s v="Berlin"/>
    <x v="20"/>
    <s v="EMEA"/>
    <d v="2018-05-26T00:00:00"/>
    <s v="Toaster"/>
    <x v="312"/>
    <n v="50"/>
    <n v="48"/>
    <n v="2.1114718614718801E-2"/>
  </r>
  <r>
    <s v="Bucharest"/>
    <x v="32"/>
    <s v="EMEA"/>
    <d v="2015-11-25T00:00:00"/>
    <s v="Dishwasher"/>
    <x v="313"/>
    <n v="500"/>
    <n v="500"/>
    <n v="2.0790043290043799E-2"/>
  </r>
  <r>
    <s v="New York"/>
    <x v="18"/>
    <s v="NORT AMERICA"/>
    <d v="2018-10-15T00:00:00"/>
    <s v="Oven"/>
    <x v="314"/>
    <n v="500"/>
    <n v="495"/>
    <n v="2.04653679653688E-2"/>
  </r>
  <r>
    <s v="Buenos Aires"/>
    <x v="27"/>
    <s v="Latin America"/>
    <d v="2016-02-06T00:00:00"/>
    <s v="Dishwasher"/>
    <x v="315"/>
    <n v="500"/>
    <n v="440"/>
    <n v="2.0140692640692799E-2"/>
  </r>
  <r>
    <s v="Osaka"/>
    <x v="15"/>
    <s v="APAC"/>
    <d v="2015-02-04T00:00:00"/>
    <s v="Coffee grinder"/>
    <x v="316"/>
    <n v="70"/>
    <n v="44"/>
    <n v="1.98160173160178E-2"/>
  </r>
  <r>
    <s v="Warsaw"/>
    <x v="23"/>
    <s v="EMEA"/>
    <d v="2014-10-16T00:00:00"/>
    <s v="Vacuum Cleaner"/>
    <x v="317"/>
    <n v="250"/>
    <n v="73"/>
    <n v="1.9491341991342798E-2"/>
  </r>
  <r>
    <s v="Seattle"/>
    <x v="18"/>
    <s v="NORT AMERICA"/>
    <d v="2017-09-21T00:00:00"/>
    <s v="Vacuum Cleaner"/>
    <x v="318"/>
    <n v="250"/>
    <n v="250"/>
    <n v="1.91666666666668E-2"/>
  </r>
  <r>
    <s v="Capetown"/>
    <x v="17"/>
    <s v="EMEA"/>
    <d v="2017-04-06T00:00:00"/>
    <s v="Air conditioner"/>
    <x v="319"/>
    <n v="700"/>
    <n v="665"/>
    <n v="1.8841991341991798E-2"/>
  </r>
  <r>
    <s v="Tel Aviv"/>
    <x v="13"/>
    <s v="EMEA"/>
    <d v="2015-11-03T00:00:00"/>
    <s v="Iron"/>
    <x v="320"/>
    <n v="30"/>
    <n v="23"/>
    <n v="1.85173160173168E-2"/>
  </r>
  <r>
    <s v="San Fransisco"/>
    <x v="18"/>
    <s v="NORT AMERICA"/>
    <d v="2015-07-01T00:00:00"/>
    <s v="Oven"/>
    <x v="321"/>
    <n v="500"/>
    <n v="490"/>
    <n v="1.8192640692640798E-2"/>
  </r>
  <r>
    <s v="Delhi"/>
    <x v="11"/>
    <s v="APAC"/>
    <d v="2014-08-09T00:00:00"/>
    <s v="Washing Machine"/>
    <x v="322"/>
    <n v="800"/>
    <n v="696"/>
    <n v="1.78679653679658E-2"/>
  </r>
  <r>
    <s v="Guangzhou"/>
    <x v="5"/>
    <s v="APAC"/>
    <d v="2016-09-24T00:00:00"/>
    <s v="Vacuum Cleaner"/>
    <x v="323"/>
    <n v="250"/>
    <n v="213"/>
    <n v="1.7543290043290801E-2"/>
  </r>
  <r>
    <s v="Chicago"/>
    <x v="18"/>
    <s v="NORT AMERICA"/>
    <d v="2016-10-19T00:00:00"/>
    <s v="Air conditioner"/>
    <x v="324"/>
    <n v="700"/>
    <n v="693"/>
    <n v="1.72186147186148E-2"/>
  </r>
  <r>
    <s v="New York"/>
    <x v="18"/>
    <s v="NORT AMERICA"/>
    <d v="2018-12-19T00:00:00"/>
    <s v="Dishwasher"/>
    <x v="325"/>
    <n v="500"/>
    <n v="450"/>
    <n v="1.6893939393939801E-2"/>
  </r>
  <r>
    <s v="Buenos Aires"/>
    <x v="27"/>
    <s v="Latin America"/>
    <d v="2015-06-24T00:00:00"/>
    <s v="Washing Machine"/>
    <x v="326"/>
    <n v="800"/>
    <n v="456"/>
    <n v="1.6569264069264799E-2"/>
  </r>
  <r>
    <s v="Los Angeles"/>
    <x v="18"/>
    <s v="NORT AMERICA"/>
    <d v="2014-07-19T00:00:00"/>
    <s v="Coffee grinder"/>
    <x v="327"/>
    <n v="70"/>
    <n v="52"/>
    <n v="1.62445887445898E-2"/>
  </r>
  <r>
    <s v="Tijuana"/>
    <x v="7"/>
    <s v="Latin America"/>
    <d v="2014-07-16T00:00:00"/>
    <s v="Vacuum Cleaner"/>
    <x v="328"/>
    <n v="250"/>
    <n v="240"/>
    <n v="1.5919913419913799E-2"/>
  </r>
  <r>
    <s v="Los Angeles"/>
    <x v="18"/>
    <s v="NORT AMERICA"/>
    <d v="2017-05-31T00:00:00"/>
    <s v="Iron"/>
    <x v="329"/>
    <n v="30"/>
    <n v="29"/>
    <n v="1.55952380952388E-2"/>
  </r>
  <r>
    <s v="Paris"/>
    <x v="21"/>
    <s v="EMEA"/>
    <d v="2017-06-16T00:00:00"/>
    <s v="Blender"/>
    <x v="330"/>
    <n v="50"/>
    <n v="49"/>
    <n v="1.52705627705638E-2"/>
  </r>
  <r>
    <s v="Bucharest"/>
    <x v="32"/>
    <s v="EMEA"/>
    <d v="2014-08-13T00:00:00"/>
    <s v="Washing Machine"/>
    <x v="331"/>
    <n v="800"/>
    <n v="720"/>
    <n v="1.49458874458878E-2"/>
  </r>
  <r>
    <s v="Riyadh"/>
    <x v="9"/>
    <s v="EMEA"/>
    <d v="2014-08-04T00:00:00"/>
    <s v="Air conditioner"/>
    <x v="332"/>
    <n v="700"/>
    <n v="602"/>
    <n v="1.46212121212128E-2"/>
  </r>
  <r>
    <s v="Guangzhou"/>
    <x v="5"/>
    <s v="APAC"/>
    <d v="2015-12-23T00:00:00"/>
    <s v="Oven"/>
    <x v="333"/>
    <n v="500"/>
    <n v="495"/>
    <n v="1.42965367965378E-2"/>
  </r>
  <r>
    <s v="Tokyo"/>
    <x v="15"/>
    <s v="APAC"/>
    <d v="2016-11-02T00:00:00"/>
    <s v="Microwave"/>
    <x v="334"/>
    <n v="80"/>
    <n v="71"/>
    <n v="1.39718614718618E-2"/>
  </r>
  <r>
    <s v="New York"/>
    <x v="18"/>
    <s v="NORT AMERICA"/>
    <d v="2014-08-11T00:00:00"/>
    <s v="Coffee grinder"/>
    <x v="335"/>
    <n v="70"/>
    <n v="65"/>
    <n v="1.36471861471868E-2"/>
  </r>
  <r>
    <s v="Buenos Aires"/>
    <x v="27"/>
    <s v="Latin America"/>
    <d v="2017-01-16T00:00:00"/>
    <s v="Toaster"/>
    <x v="336"/>
    <n v="50"/>
    <n v="49"/>
    <n v="1.3322510822511799E-2"/>
  </r>
  <r>
    <s v="Seattle"/>
    <x v="18"/>
    <s v="NORT AMERICA"/>
    <d v="2016-09-20T00:00:00"/>
    <s v="Blender"/>
    <x v="337"/>
    <n v="50"/>
    <n v="43"/>
    <n v="1.29978354978358E-2"/>
  </r>
  <r>
    <s v="Paris"/>
    <x v="21"/>
    <s v="EMEA"/>
    <d v="2014-04-22T00:00:00"/>
    <s v="Air conditioner"/>
    <x v="338"/>
    <n v="700"/>
    <n v="581"/>
    <n v="1.2673160173160799E-2"/>
  </r>
  <r>
    <s v="Lima"/>
    <x v="6"/>
    <s v="Latin America"/>
    <d v="2014-09-03T00:00:00"/>
    <s v="Toaster"/>
    <x v="339"/>
    <n v="50"/>
    <n v="46"/>
    <n v="1.2348484848485801E-2"/>
  </r>
  <r>
    <s v="Mexico City"/>
    <x v="7"/>
    <s v="Latin America"/>
    <d v="2017-05-14T00:00:00"/>
    <s v="Ceiling fan"/>
    <x v="340"/>
    <n v="150"/>
    <n v="147"/>
    <n v="1.2023809523809799E-2"/>
  </r>
  <r>
    <s v="Chicago"/>
    <x v="18"/>
    <s v="NORT AMERICA"/>
    <d v="2015-11-13T00:00:00"/>
    <s v="Dishwasher"/>
    <x v="341"/>
    <n v="500"/>
    <n v="495"/>
    <n v="1.1699134199134801E-2"/>
  </r>
  <r>
    <s v="San Fransisco"/>
    <x v="18"/>
    <s v="NORT AMERICA"/>
    <d v="2017-04-19T00:00:00"/>
    <s v="Air conditioner"/>
    <x v="342"/>
    <n v="700"/>
    <n v="665"/>
    <n v="1.13744588744598E-2"/>
  </r>
  <r>
    <s v="Tel Aviv"/>
    <x v="13"/>
    <s v="EMEA"/>
    <d v="2018-11-22T00:00:00"/>
    <s v="Refrigerator"/>
    <x v="343"/>
    <n v="1000"/>
    <n v="540"/>
    <n v="1.1049783549783801E-2"/>
  </r>
  <r>
    <s v="Bangkok"/>
    <x v="10"/>
    <s v="APAC"/>
    <d v="2016-04-30T00:00:00"/>
    <s v="Refrigerator"/>
    <x v="344"/>
    <n v="1000"/>
    <n v="850"/>
    <n v="1.07251082251088E-2"/>
  </r>
  <r>
    <s v="Shanghai"/>
    <x v="5"/>
    <s v="APAC"/>
    <d v="2014-05-15T00:00:00"/>
    <s v="Toaster"/>
    <x v="345"/>
    <n v="50"/>
    <n v="40"/>
    <n v="1.04004329004338E-2"/>
  </r>
  <r>
    <s v="Tokyo"/>
    <x v="15"/>
    <s v="APAC"/>
    <d v="2016-08-15T00:00:00"/>
    <s v="Microwave"/>
    <x v="346"/>
    <n v="80"/>
    <n v="79"/>
    <n v="1.00757575757578E-2"/>
  </r>
  <r>
    <s v="Birmingham"/>
    <x v="8"/>
    <s v="EMEA"/>
    <d v="2017-10-07T00:00:00"/>
    <s v="Refrigerator"/>
    <x v="347"/>
    <n v="1000"/>
    <n v="920"/>
    <n v="9.7510822510828207E-3"/>
  </r>
  <r>
    <s v="Lima"/>
    <x v="6"/>
    <s v="Latin America"/>
    <d v="2018-09-05T00:00:00"/>
    <s v="Toaster"/>
    <x v="348"/>
    <n v="50"/>
    <n v="50"/>
    <n v="9.4264069264078203E-3"/>
  </r>
  <r>
    <s v="Ho Chi Minh City"/>
    <x v="12"/>
    <s v="APAC"/>
    <d v="2015-08-28T00:00:00"/>
    <s v="Coffee grinder"/>
    <x v="349"/>
    <n v="70"/>
    <n v="53"/>
    <n v="9.1017316017318207E-3"/>
  </r>
  <r>
    <s v="Seoul"/>
    <x v="19"/>
    <s v="APAC"/>
    <d v="2016-03-16T00:00:00"/>
    <s v="Refrigerator"/>
    <x v="350"/>
    <n v="1000"/>
    <n v="930"/>
    <n v="8.7770562770568307E-3"/>
  </r>
  <r>
    <s v="Capetown"/>
    <x v="17"/>
    <s v="EMEA"/>
    <d v="2015-02-09T00:00:00"/>
    <s v="Dishwasher"/>
    <x v="351"/>
    <n v="500"/>
    <n v="485"/>
    <n v="8.4523809523818199E-3"/>
  </r>
  <r>
    <s v="Ho Chi Minh City"/>
    <x v="12"/>
    <s v="APAC"/>
    <d v="2017-03-11T00:00:00"/>
    <s v="Dishwasher"/>
    <x v="352"/>
    <n v="500"/>
    <n v="450"/>
    <n v="8.1277056277058203E-3"/>
  </r>
  <r>
    <s v="Vienna"/>
    <x v="29"/>
    <s v="EMEA"/>
    <d v="2017-05-08T00:00:00"/>
    <s v="Iron"/>
    <x v="353"/>
    <n v="30"/>
    <n v="29"/>
    <n v="7.8030303030308303E-3"/>
  </r>
  <r>
    <s v="Warsaw"/>
    <x v="23"/>
    <s v="EMEA"/>
    <d v="2017-07-24T00:00:00"/>
    <s v="Coffee grinder"/>
    <x v="354"/>
    <n v="70"/>
    <n v="69"/>
    <n v="7.4783549783558204E-3"/>
  </r>
  <r>
    <s v="Lima"/>
    <x v="6"/>
    <s v="Latin America"/>
    <d v="2015-10-02T00:00:00"/>
    <s v="Vacuum Cleaner"/>
    <x v="355"/>
    <n v="250"/>
    <n v="218"/>
    <n v="7.1536796536798104E-3"/>
  </r>
  <r>
    <s v="Istanbul"/>
    <x v="3"/>
    <s v="EMEA"/>
    <d v="2014-12-16T00:00:00"/>
    <s v="Dishwasher"/>
    <x v="356"/>
    <n v="500"/>
    <n v="465"/>
    <n v="6.8290043290048204E-3"/>
  </r>
  <r>
    <s v="Seoul"/>
    <x v="19"/>
    <s v="APAC"/>
    <d v="2017-01-05T00:00:00"/>
    <s v="Blender"/>
    <x v="357"/>
    <n v="50"/>
    <n v="48"/>
    <n v="6.50432900432982E-3"/>
  </r>
  <r>
    <s v="Istanbul"/>
    <x v="3"/>
    <s v="EMEA"/>
    <d v="2014-02-12T00:00:00"/>
    <s v="Iron"/>
    <x v="358"/>
    <n v="30"/>
    <n v="29"/>
    <n v="6.17965367965483E-3"/>
  </r>
  <r>
    <s v="Tokyo"/>
    <x v="15"/>
    <s v="APAC"/>
    <d v="2016-08-04T00:00:00"/>
    <s v="Toaster"/>
    <x v="359"/>
    <n v="50"/>
    <n v="49"/>
    <n v="5.85497835497882E-3"/>
  </r>
  <r>
    <s v="Chicago"/>
    <x v="18"/>
    <s v="NORT AMERICA"/>
    <d v="2018-01-11T00:00:00"/>
    <s v="Oven"/>
    <x v="360"/>
    <n v="500"/>
    <n v="495"/>
    <n v="5.5303030303038197E-3"/>
  </r>
  <r>
    <s v="Sydney"/>
    <x v="4"/>
    <s v="APAC"/>
    <d v="2016-10-13T00:00:00"/>
    <s v="Refrigerator"/>
    <x v="361"/>
    <n v="1000"/>
    <n v="510"/>
    <n v="5.2056277056288201E-3"/>
  </r>
  <r>
    <s v="Tokyo"/>
    <x v="15"/>
    <s v="APAC"/>
    <d v="2015-11-05T00:00:00"/>
    <s v="Washing Machine"/>
    <x v="362"/>
    <n v="800"/>
    <n v="656"/>
    <n v="4.8809523809528197E-3"/>
  </r>
  <r>
    <s v="Sydney"/>
    <x v="4"/>
    <s v="APAC"/>
    <d v="2015-11-10T00:00:00"/>
    <s v="Oven"/>
    <x v="363"/>
    <n v="500"/>
    <n v="500"/>
    <n v="4.5562770562778297E-3"/>
  </r>
  <r>
    <s v="Lima"/>
    <x v="6"/>
    <s v="Latin America"/>
    <d v="2017-08-18T00:00:00"/>
    <s v="Coffee grinder"/>
    <x v="364"/>
    <n v="70"/>
    <n v="64"/>
    <n v="4.2316017316028198E-3"/>
  </r>
  <r>
    <s v="Dublin"/>
    <x v="25"/>
    <s v="EMEA"/>
    <d v="2018-08-17T00:00:00"/>
    <s v="Dishwasher"/>
    <x v="365"/>
    <n v="500"/>
    <n v="495"/>
    <n v="3.9069264069268202E-3"/>
  </r>
  <r>
    <s v="Madria"/>
    <x v="28"/>
    <s v="EMEA"/>
    <d v="2016-03-06T00:00:00"/>
    <s v="Washing Machine"/>
    <x v="366"/>
    <n v="800"/>
    <n v="760"/>
    <n v="3.5822510822518202E-3"/>
  </r>
  <r>
    <s v="Osaka"/>
    <x v="15"/>
    <s v="APAC"/>
    <d v="2014-11-27T00:00:00"/>
    <s v="Coffee grinder"/>
    <x v="367"/>
    <n v="70"/>
    <n v="67"/>
    <n v="3.2575757575768198E-3"/>
  </r>
  <r>
    <s v="San Fransisco"/>
    <x v="18"/>
    <s v="NORT AMERICA"/>
    <d v="2016-04-29T00:00:00"/>
    <s v="Oven"/>
    <x v="368"/>
    <n v="500"/>
    <n v="490"/>
    <n v="2.9329004329008098E-3"/>
  </r>
  <r>
    <s v="Moscow"/>
    <x v="0"/>
    <s v="EMEA"/>
    <d v="2017-05-08T00:00:00"/>
    <s v="Ceiling fan"/>
    <x v="369"/>
    <n v="150"/>
    <n v="147"/>
    <n v="2.6082251082258198E-3"/>
  </r>
  <r>
    <s v="Dubai"/>
    <x v="33"/>
    <s v="EMEA"/>
    <d v="2015-02-12T00:00:00"/>
    <s v="Washing Machine"/>
    <x v="370"/>
    <n v="800"/>
    <n v="680"/>
    <n v="2.2835497835508199E-3"/>
  </r>
  <r>
    <s v="Capetown"/>
    <x v="17"/>
    <s v="EMEA"/>
    <d v="2016-08-29T00:00:00"/>
    <s v="Toaster"/>
    <x v="371"/>
    <n v="50"/>
    <n v="48"/>
    <n v="1.9588744588748298E-3"/>
  </r>
  <r>
    <s v="Lima"/>
    <x v="6"/>
    <s v="Latin America"/>
    <d v="2016-01-28T00:00:00"/>
    <s v="Toaster"/>
    <x v="372"/>
    <n v="50"/>
    <n v="43"/>
    <n v="1.6341991341998199E-3"/>
  </r>
  <r>
    <s v="Shanghai"/>
    <x v="5"/>
    <s v="APAC"/>
    <d v="2018-02-03T00:00:00"/>
    <s v="Vacuum Cleaner"/>
    <x v="373"/>
    <n v="250"/>
    <n v="250"/>
    <n v="1.3095238095248199E-3"/>
  </r>
  <r>
    <s v="Los Angeles"/>
    <x v="18"/>
    <s v="NORT AMERICA"/>
    <d v="2017-10-27T00:00:00"/>
    <s v="Air conditioner"/>
    <x v="374"/>
    <n v="700"/>
    <n v="693"/>
    <n v="9.8484848484882404E-4"/>
  </r>
  <r>
    <s v="Bucharest"/>
    <x v="32"/>
    <s v="EMEA"/>
    <d v="2014-10-21T00:00:00"/>
    <s v="Washing Machine"/>
    <x v="375"/>
    <n v="800"/>
    <n v="480"/>
    <n v="6.6017316017381899E-4"/>
  </r>
  <r>
    <s v="London"/>
    <x v="8"/>
    <s v="EMEA"/>
    <d v="2017-12-30T00:00:00"/>
    <s v="Dishwasher"/>
    <x v="376"/>
    <n v="500"/>
    <n v="475"/>
    <n v="3.35497835498827E-4"/>
  </r>
  <r>
    <s v="Vienna"/>
    <x v="29"/>
    <s v="EMEA"/>
    <d v="2016-03-27T00:00:00"/>
    <s v="Toaster"/>
    <x v="377"/>
    <n v="50"/>
    <n v="43"/>
    <n v="1.08225108228222E-5"/>
  </r>
  <r>
    <s v="Jerusalem"/>
    <x v="13"/>
    <s v="EMEA"/>
    <d v="2016-11-28T00:00:00"/>
    <s v="Washing Machine"/>
    <x v="378"/>
    <n v="800"/>
    <n v="648"/>
    <n v="-3.1385281385218301E-4"/>
  </r>
  <r>
    <s v="Birmingham"/>
    <x v="8"/>
    <s v="EMEA"/>
    <d v="2014-04-16T00:00:00"/>
    <s v="Washing Machine"/>
    <x v="379"/>
    <n v="800"/>
    <n v="488"/>
    <n v="-6.3852813852717505E-4"/>
  </r>
  <r>
    <s v="Tel Aviv"/>
    <x v="13"/>
    <s v="EMEA"/>
    <d v="2018-05-10T00:00:00"/>
    <s v="Air conditioner"/>
    <x v="380"/>
    <n v="700"/>
    <n v="651"/>
    <n v="-9.6320346320317995E-4"/>
  </r>
  <r>
    <s v="Paris"/>
    <x v="21"/>
    <s v="EMEA"/>
    <d v="2018-04-16T00:00:00"/>
    <s v="Vacuum Cleaner"/>
    <x v="381"/>
    <n v="250"/>
    <n v="233"/>
    <n v="-1.2878787878781699E-3"/>
  </r>
  <r>
    <s v="Mexico City"/>
    <x v="7"/>
    <s v="Latin America"/>
    <d v="2017-06-17T00:00:00"/>
    <s v="Washing Machine"/>
    <x v="382"/>
    <n v="800"/>
    <n v="552"/>
    <n v="-1.6125541125531801E-3"/>
  </r>
  <r>
    <s v="Sydney"/>
    <x v="4"/>
    <s v="APAC"/>
    <d v="2018-03-16T00:00:00"/>
    <s v="Refrigerator"/>
    <x v="383"/>
    <n v="1000"/>
    <n v="930"/>
    <n v="-1.9372294372291799E-3"/>
  </r>
  <r>
    <s v="Bucharest"/>
    <x v="32"/>
    <s v="EMEA"/>
    <d v="2016-11-10T00:00:00"/>
    <s v="Coffee grinder"/>
    <x v="384"/>
    <n v="70"/>
    <n v="69"/>
    <n v="-2.2619047619041699E-3"/>
  </r>
  <r>
    <s v="Athens"/>
    <x v="14"/>
    <s v="EMEA"/>
    <d v="2014-06-14T00:00:00"/>
    <s v="Air conditioner"/>
    <x v="385"/>
    <n v="700"/>
    <n v="630"/>
    <n v="-2.5865800865791798E-3"/>
  </r>
  <r>
    <s v="San Fransisco"/>
    <x v="18"/>
    <s v="NORT AMERICA"/>
    <d v="2014-09-23T00:00:00"/>
    <s v="Ceiling fan"/>
    <x v="386"/>
    <n v="150"/>
    <n v="110"/>
    <n v="-2.9112554112551798E-3"/>
  </r>
  <r>
    <s v="Berlin"/>
    <x v="20"/>
    <s v="EMEA"/>
    <d v="2018-02-06T00:00:00"/>
    <s v="Washing Machine"/>
    <x v="387"/>
    <n v="800"/>
    <n v="760"/>
    <n v="-3.2359307359301902E-3"/>
  </r>
  <r>
    <s v="Vienna"/>
    <x v="29"/>
    <s v="EMEA"/>
    <d v="2018-09-01T00:00:00"/>
    <s v="Washing Machine"/>
    <x v="388"/>
    <n v="800"/>
    <n v="776"/>
    <n v="-3.5606060606051702E-3"/>
  </r>
  <r>
    <s v="Prague"/>
    <x v="16"/>
    <s v="EMEA"/>
    <d v="2015-08-11T00:00:00"/>
    <s v="Blender"/>
    <x v="389"/>
    <n v="50"/>
    <n v="33"/>
    <n v="-3.8852813852801702E-3"/>
  </r>
  <r>
    <s v="Amsterdam"/>
    <x v="24"/>
    <s v="EMEA"/>
    <d v="2017-02-01T00:00:00"/>
    <s v="Refrigerator"/>
    <x v="390"/>
    <n v="1000"/>
    <n v="880"/>
    <n v="-4.2099567099561797E-3"/>
  </r>
  <r>
    <s v="Dubai"/>
    <x v="33"/>
    <s v="EMEA"/>
    <d v="2018-02-09T00:00:00"/>
    <s v="Dishwasher"/>
    <x v="391"/>
    <n v="500"/>
    <n v="100"/>
    <n v="-4.5346320346311801E-3"/>
  </r>
  <r>
    <s v="Shenzhen"/>
    <x v="5"/>
    <s v="APAC"/>
    <d v="2015-10-25T00:00:00"/>
    <s v="Microwave"/>
    <x v="392"/>
    <n v="80"/>
    <n v="65"/>
    <n v="-4.85930735930619E-3"/>
  </r>
  <r>
    <s v="New York"/>
    <x v="18"/>
    <s v="NORT AMERICA"/>
    <d v="2017-04-27T00:00:00"/>
    <s v="Air conditioner"/>
    <x v="393"/>
    <n v="700"/>
    <n v="651"/>
    <n v="-5.1839826839821697E-3"/>
  </r>
  <r>
    <s v="Shenzhen"/>
    <x v="5"/>
    <s v="APAC"/>
    <d v="2015-12-02T00:00:00"/>
    <s v="Coffee grinder"/>
    <x v="394"/>
    <n v="70"/>
    <n v="57"/>
    <n v="-5.5086580086571701E-3"/>
  </r>
  <r>
    <s v="Los Angeles"/>
    <x v="18"/>
    <s v="NORT AMERICA"/>
    <d v="2014-09-21T00:00:00"/>
    <s v="Oven"/>
    <x v="395"/>
    <n v="500"/>
    <n v="495"/>
    <n v="-5.83333333333218E-3"/>
  </r>
  <r>
    <s v="San Fransisco"/>
    <x v="18"/>
    <s v="NORT AMERICA"/>
    <d v="2016-10-08T00:00:00"/>
    <s v="Air conditioner"/>
    <x v="396"/>
    <n v="700"/>
    <n v="595"/>
    <n v="-6.1580086580081796E-3"/>
  </r>
  <r>
    <s v="Shenzhen"/>
    <x v="5"/>
    <s v="APAC"/>
    <d v="2015-02-24T00:00:00"/>
    <s v="Refrigerator"/>
    <x v="397"/>
    <n v="1000"/>
    <n v="700"/>
    <n v="-6.4826839826831904E-3"/>
  </r>
  <r>
    <s v="Paris"/>
    <x v="21"/>
    <s v="EMEA"/>
    <d v="2018-12-22T00:00:00"/>
    <s v="Vacuum Cleaner"/>
    <x v="398"/>
    <n v="250"/>
    <n v="243"/>
    <n v="-6.80735930735817E-3"/>
  </r>
  <r>
    <s v="Shanghai"/>
    <x v="5"/>
    <s v="APAC"/>
    <d v="2014-07-10T00:00:00"/>
    <s v="Washing Machine"/>
    <x v="399"/>
    <n v="800"/>
    <n v="648"/>
    <n v="-7.1320346320341704E-3"/>
  </r>
  <r>
    <s v="Paris"/>
    <x v="21"/>
    <s v="EMEA"/>
    <d v="2014-04-06T00:00:00"/>
    <s v="Ceiling fan"/>
    <x v="400"/>
    <n v="150"/>
    <n v="137"/>
    <n v="-7.4567099567091804E-3"/>
  </r>
  <r>
    <s v="Vienna"/>
    <x v="29"/>
    <s v="EMEA"/>
    <d v="2018-01-28T00:00:00"/>
    <s v="Refrigerator"/>
    <x v="401"/>
    <n v="1000"/>
    <n v="750"/>
    <n v="-7.7813852813841799E-3"/>
  </r>
  <r>
    <s v="Osaka"/>
    <x v="15"/>
    <s v="APAC"/>
    <d v="2018-04-17T00:00:00"/>
    <s v="Ceiling fan"/>
    <x v="402"/>
    <n v="150"/>
    <n v="150"/>
    <n v="-8.1060606060601899E-3"/>
  </r>
  <r>
    <s v="Vienna"/>
    <x v="29"/>
    <s v="EMEA"/>
    <d v="2018-12-15T00:00:00"/>
    <s v="Coffee grinder"/>
    <x v="403"/>
    <n v="70"/>
    <n v="63"/>
    <n v="-8.4307359307351903E-3"/>
  </r>
  <r>
    <s v="Paris"/>
    <x v="21"/>
    <s v="EMEA"/>
    <d v="2018-02-01T00:00:00"/>
    <s v="Ceiling fan"/>
    <x v="404"/>
    <n v="150"/>
    <n v="143"/>
    <n v="-8.7554112554101698E-3"/>
  </r>
  <r>
    <s v="Rome"/>
    <x v="22"/>
    <s v="EMEA"/>
    <d v="2017-04-04T00:00:00"/>
    <s v="Washing Machine"/>
    <x v="405"/>
    <n v="800"/>
    <n v="648"/>
    <n v="-9.0800865800861694E-3"/>
  </r>
  <r>
    <s v="Vienna"/>
    <x v="29"/>
    <s v="EMEA"/>
    <d v="2017-07-28T00:00:00"/>
    <s v="Vacuum Cleaner"/>
    <x v="406"/>
    <n v="250"/>
    <n v="243"/>
    <n v="-9.4047619047611802E-3"/>
  </r>
  <r>
    <s v="Buenos Aires"/>
    <x v="27"/>
    <s v="Latin America"/>
    <d v="2017-04-30T00:00:00"/>
    <s v="Refrigerator"/>
    <x v="407"/>
    <n v="1000"/>
    <n v="560"/>
    <n v="-9.7294372294361893E-3"/>
  </r>
  <r>
    <s v="Osaka"/>
    <x v="15"/>
    <s v="APAC"/>
    <d v="2016-03-16T00:00:00"/>
    <s v="Toaster"/>
    <x v="408"/>
    <n v="50"/>
    <n v="46"/>
    <n v="-1.0054112554112199E-2"/>
  </r>
  <r>
    <s v="Mexico City"/>
    <x v="7"/>
    <s v="Latin America"/>
    <d v="2015-01-02T00:00:00"/>
    <s v="Dishwasher"/>
    <x v="409"/>
    <n v="500"/>
    <n v="305"/>
    <n v="-1.03787878787872E-2"/>
  </r>
  <r>
    <s v="Prague"/>
    <x v="16"/>
    <s v="EMEA"/>
    <d v="2018-02-19T00:00:00"/>
    <s v="Dishwasher"/>
    <x v="410"/>
    <n v="500"/>
    <n v="435"/>
    <n v="-1.07034632034622E-2"/>
  </r>
  <r>
    <s v="Los Angeles"/>
    <x v="18"/>
    <s v="NORT AMERICA"/>
    <d v="2016-09-23T00:00:00"/>
    <s v="Coffee grinder"/>
    <x v="411"/>
    <n v="70"/>
    <n v="66"/>
    <n v="-1.10281385281382E-2"/>
  </r>
  <r>
    <s v="Delhi"/>
    <x v="11"/>
    <s v="APAC"/>
    <d v="2016-12-17T00:00:00"/>
    <s v="Microwave"/>
    <x v="412"/>
    <n v="80"/>
    <n v="79"/>
    <n v="-1.13528138528132E-2"/>
  </r>
  <r>
    <s v="Warsaw"/>
    <x v="23"/>
    <s v="EMEA"/>
    <d v="2018-07-22T00:00:00"/>
    <s v="Vacuum Cleaner"/>
    <x v="413"/>
    <n v="250"/>
    <n v="235"/>
    <n v="-1.16774891774882E-2"/>
  </r>
  <r>
    <s v="Jerusalem"/>
    <x v="13"/>
    <s v="EMEA"/>
    <d v="2015-03-11T00:00:00"/>
    <s v="Iron"/>
    <x v="414"/>
    <n v="30"/>
    <n v="23"/>
    <n v="-1.20021645021642E-2"/>
  </r>
  <r>
    <s v="San Fransisco"/>
    <x v="18"/>
    <s v="NORT AMERICA"/>
    <d v="2018-01-05T00:00:00"/>
    <s v="Iron"/>
    <x v="415"/>
    <n v="30"/>
    <n v="26"/>
    <n v="-1.23268398268392E-2"/>
  </r>
  <r>
    <s v="Seattle"/>
    <x v="18"/>
    <s v="NORT AMERICA"/>
    <d v="2014-04-29T00:00:00"/>
    <s v="Vacuum Cleaner"/>
    <x v="416"/>
    <n v="250"/>
    <n v="198"/>
    <n v="-1.2651515151514201E-2"/>
  </r>
  <r>
    <s v="Amsterdam"/>
    <x v="24"/>
    <s v="EMEA"/>
    <d v="2018-08-01T00:00:00"/>
    <s v="Air conditioner"/>
    <x v="417"/>
    <n v="700"/>
    <n v="623"/>
    <n v="-1.29761904761902E-2"/>
  </r>
  <r>
    <s v="Athens"/>
    <x v="14"/>
    <s v="EMEA"/>
    <d v="2016-06-28T00:00:00"/>
    <s v="Vacuum Cleaner"/>
    <x v="418"/>
    <n v="250"/>
    <n v="245"/>
    <n v="-1.3300865800865201E-2"/>
  </r>
  <r>
    <s v="Bucharest"/>
    <x v="32"/>
    <s v="EMEA"/>
    <d v="2018-10-31T00:00:00"/>
    <s v="Microwave"/>
    <x v="419"/>
    <n v="80"/>
    <n v="76"/>
    <n v="-1.3625541125540199E-2"/>
  </r>
  <r>
    <s v="Tokyo"/>
    <x v="15"/>
    <s v="APAC"/>
    <d v="2014-02-15T00:00:00"/>
    <s v="Coffee grinder"/>
    <x v="420"/>
    <n v="70"/>
    <n v="57"/>
    <n v="-1.39502164502152E-2"/>
  </r>
  <r>
    <s v="Bogota"/>
    <x v="26"/>
    <s v="Latin America"/>
    <d v="2017-06-21T00:00:00"/>
    <s v="Refrigerator"/>
    <x v="421"/>
    <n v="1000"/>
    <n v="710"/>
    <n v="-1.4274891774891199E-2"/>
  </r>
  <r>
    <s v="Tel Aviv"/>
    <x v="13"/>
    <s v="EMEA"/>
    <d v="2016-09-13T00:00:00"/>
    <s v="Blender"/>
    <x v="422"/>
    <n v="50"/>
    <n v="45"/>
    <n v="-1.45995670995662E-2"/>
  </r>
  <r>
    <s v="Birmingham"/>
    <x v="8"/>
    <s v="EMEA"/>
    <d v="2016-06-10T00:00:00"/>
    <s v="Dishwasher"/>
    <x v="423"/>
    <n v="500"/>
    <n v="455"/>
    <n v="-1.49242424242412E-2"/>
  </r>
  <r>
    <s v="Tijuana"/>
    <x v="7"/>
    <s v="Latin America"/>
    <d v="2017-09-03T00:00:00"/>
    <s v="Iron"/>
    <x v="424"/>
    <n v="30"/>
    <n v="29"/>
    <n v="-1.52489177489172E-2"/>
  </r>
  <r>
    <s v="Osaka"/>
    <x v="15"/>
    <s v="APAC"/>
    <d v="2014-02-27T00:00:00"/>
    <s v="Air conditioner"/>
    <x v="425"/>
    <n v="700"/>
    <n v="651"/>
    <n v="-1.55735930735922E-2"/>
  </r>
  <r>
    <s v="Shenzhen"/>
    <x v="5"/>
    <s v="APAC"/>
    <d v="2016-01-16T00:00:00"/>
    <s v="Ceiling fan"/>
    <x v="426"/>
    <n v="150"/>
    <n v="138"/>
    <n v="-1.5898268398267201E-2"/>
  </r>
  <r>
    <s v="Bangalore"/>
    <x v="11"/>
    <s v="APAC"/>
    <d v="2017-07-22T00:00:00"/>
    <s v="Vacuum Cleaner"/>
    <x v="427"/>
    <n v="250"/>
    <n v="238"/>
    <n v="-1.6222943722943198E-2"/>
  </r>
  <r>
    <s v="Istanbul"/>
    <x v="3"/>
    <s v="EMEA"/>
    <d v="2018-05-10T00:00:00"/>
    <s v="Microwave"/>
    <x v="428"/>
    <n v="80"/>
    <n v="80"/>
    <n v="-1.6547619047618201E-2"/>
  </r>
  <r>
    <s v="Bangkok"/>
    <x v="10"/>
    <s v="APAC"/>
    <d v="2015-05-20T00:00:00"/>
    <s v="Ceiling fan"/>
    <x v="429"/>
    <n v="150"/>
    <n v="146"/>
    <n v="-1.6872294372293199E-2"/>
  </r>
  <r>
    <s v="Chicago"/>
    <x v="18"/>
    <s v="NORT AMERICA"/>
    <d v="2015-01-27T00:00:00"/>
    <s v="Air conditioner"/>
    <x v="430"/>
    <n v="700"/>
    <n v="665"/>
    <n v="-1.7196969696969201E-2"/>
  </r>
  <r>
    <s v="Kansas City"/>
    <x v="18"/>
    <s v="NORT AMERICA"/>
    <d v="2016-12-03T00:00:00"/>
    <s v="Vacuum Cleaner"/>
    <x v="431"/>
    <n v="250"/>
    <n v="228"/>
    <n v="-1.7521645021644199E-2"/>
  </r>
  <r>
    <s v="Seattle"/>
    <x v="18"/>
    <s v="NORT AMERICA"/>
    <d v="2017-05-05T00:00:00"/>
    <s v="Toaster"/>
    <x v="432"/>
    <n v="50"/>
    <n v="48"/>
    <n v="-1.7846320346319201E-2"/>
  </r>
  <r>
    <s v="Amsterdam"/>
    <x v="24"/>
    <s v="EMEA"/>
    <d v="2016-01-20T00:00:00"/>
    <s v="Refrigerator"/>
    <x v="433"/>
    <n v="1000"/>
    <n v="590"/>
    <n v="-1.8170995670995199E-2"/>
  </r>
  <r>
    <s v="Sao Paolo"/>
    <x v="2"/>
    <s v="Latin America"/>
    <d v="2018-08-14T00:00:00"/>
    <s v="Vacuum Cleaner"/>
    <x v="434"/>
    <n v="250"/>
    <n v="250"/>
    <n v="-1.8495670995670201E-2"/>
  </r>
  <r>
    <s v="Paris"/>
    <x v="21"/>
    <s v="EMEA"/>
    <d v="2016-10-12T00:00:00"/>
    <s v="Coffee grinder"/>
    <x v="435"/>
    <n v="70"/>
    <n v="67"/>
    <n v="-1.88203463203452E-2"/>
  </r>
  <r>
    <s v="Shenzhen"/>
    <x v="5"/>
    <s v="APAC"/>
    <d v="2014-02-03T00:00:00"/>
    <s v="Air conditioner"/>
    <x v="436"/>
    <n v="700"/>
    <n v="539"/>
    <n v="-1.9145021645021201E-2"/>
  </r>
  <r>
    <s v="Paris"/>
    <x v="21"/>
    <s v="EMEA"/>
    <d v="2018-06-18T00:00:00"/>
    <s v="Dishwasher"/>
    <x v="437"/>
    <n v="500"/>
    <n v="455"/>
    <n v="-1.94696969696962E-2"/>
  </r>
  <r>
    <s v="Seoul"/>
    <x v="19"/>
    <s v="APAC"/>
    <d v="2014-08-04T00:00:00"/>
    <s v="Blender"/>
    <x v="438"/>
    <n v="50"/>
    <n v="50"/>
    <n v="-1.9794372294371199E-2"/>
  </r>
  <r>
    <s v="Jerusalem"/>
    <x v="13"/>
    <s v="EMEA"/>
    <d v="2015-02-11T00:00:00"/>
    <s v="Washing Machine"/>
    <x v="439"/>
    <n v="800"/>
    <n v="744"/>
    <n v="-2.01190476190472E-2"/>
  </r>
  <r>
    <s v="Shenzhen"/>
    <x v="5"/>
    <s v="APAC"/>
    <d v="2014-01-03T00:00:00"/>
    <s v="Vacuum Cleaner"/>
    <x v="440"/>
    <n v="250"/>
    <n v="235"/>
    <n v="-2.0443722943722199E-2"/>
  </r>
  <r>
    <s v="Bangkok"/>
    <x v="10"/>
    <s v="APAC"/>
    <d v="2017-07-08T00:00:00"/>
    <s v="Air conditioner"/>
    <x v="441"/>
    <n v="700"/>
    <n v="665"/>
    <n v="-2.0768398268397201E-2"/>
  </r>
  <r>
    <s v="Delhi"/>
    <x v="11"/>
    <s v="APAC"/>
    <d v="2015-10-11T00:00:00"/>
    <s v="Ceiling fan"/>
    <x v="442"/>
    <n v="150"/>
    <n v="126"/>
    <n v="-2.1093073593073199E-2"/>
  </r>
  <r>
    <s v="Dubai"/>
    <x v="33"/>
    <s v="EMEA"/>
    <d v="2017-12-06T00:00:00"/>
    <s v="Refrigerator"/>
    <x v="443"/>
    <n v="1000"/>
    <n v="790"/>
    <n v="-2.1417748917748201E-2"/>
  </r>
  <r>
    <s v="Istanbul"/>
    <x v="3"/>
    <s v="EMEA"/>
    <d v="2016-10-25T00:00:00"/>
    <s v="Blender"/>
    <x v="444"/>
    <n v="50"/>
    <n v="44"/>
    <n v="-2.1742424242423199E-2"/>
  </r>
  <r>
    <s v="Riyadh"/>
    <x v="9"/>
    <s v="EMEA"/>
    <d v="2017-01-19T00:00:00"/>
    <s v="Dishwasher"/>
    <x v="445"/>
    <n v="500"/>
    <n v="485"/>
    <n v="-2.2067099567099201E-2"/>
  </r>
  <r>
    <s v="Bogota"/>
    <x v="26"/>
    <s v="Latin America"/>
    <d v="2014-05-10T00:00:00"/>
    <s v="Dishwasher"/>
    <x v="446"/>
    <n v="500"/>
    <n v="430"/>
    <n v="-2.2391774891774199E-2"/>
  </r>
  <r>
    <s v="Riyadh"/>
    <x v="9"/>
    <s v="EMEA"/>
    <d v="2016-09-09T00:00:00"/>
    <s v="Ceiling fan"/>
    <x v="447"/>
    <n v="150"/>
    <n v="143"/>
    <n v="-2.2716450216449201E-2"/>
  </r>
  <r>
    <s v="Ho Chi Minh City"/>
    <x v="12"/>
    <s v="APAC"/>
    <d v="2015-03-04T00:00:00"/>
    <s v="Coffee grinder"/>
    <x v="448"/>
    <n v="70"/>
    <n v="67"/>
    <n v="-2.3041125541125199E-2"/>
  </r>
  <r>
    <s v="Delhi"/>
    <x v="11"/>
    <s v="APAC"/>
    <d v="2015-12-09T00:00:00"/>
    <s v="Toaster"/>
    <x v="449"/>
    <n v="50"/>
    <n v="33"/>
    <n v="-2.3365800865800201E-2"/>
  </r>
  <r>
    <s v="Bangalore"/>
    <x v="11"/>
    <s v="APAC"/>
    <d v="2017-12-27T00:00:00"/>
    <s v="Toaster"/>
    <x v="450"/>
    <n v="50"/>
    <n v="48"/>
    <n v="-2.36904761904752E-2"/>
  </r>
  <r>
    <s v="Athens"/>
    <x v="14"/>
    <s v="EMEA"/>
    <d v="2016-11-13T00:00:00"/>
    <s v="Dishwasher"/>
    <x v="451"/>
    <n v="500"/>
    <n v="490"/>
    <n v="-2.4015151515150199E-2"/>
  </r>
  <r>
    <s v="Capetown"/>
    <x v="17"/>
    <s v="EMEA"/>
    <d v="2018-10-25T00:00:00"/>
    <s v="Microwave"/>
    <x v="452"/>
    <n v="80"/>
    <n v="68"/>
    <n v="-2.43398268398262E-2"/>
  </r>
  <r>
    <s v="Kuala Lumpur"/>
    <x v="31"/>
    <s v="APAC"/>
    <d v="2016-07-13T00:00:00"/>
    <s v="Toaster"/>
    <x v="453"/>
    <n v="50"/>
    <n v="46"/>
    <n v="-2.4664502164501199E-2"/>
  </r>
  <r>
    <s v="Vienna"/>
    <x v="29"/>
    <s v="EMEA"/>
    <d v="2014-01-28T00:00:00"/>
    <s v="Air conditioner"/>
    <x v="454"/>
    <n v="700"/>
    <n v="574"/>
    <n v="-2.4989177489176201E-2"/>
  </r>
  <r>
    <s v="Riyadh"/>
    <x v="9"/>
    <s v="EMEA"/>
    <d v="2018-11-30T00:00:00"/>
    <s v="Blender"/>
    <x v="455"/>
    <n v="50"/>
    <n v="48"/>
    <n v="-2.5313852813852199E-2"/>
  </r>
  <r>
    <s v="Warsaw"/>
    <x v="23"/>
    <s v="EMEA"/>
    <d v="2018-05-30T00:00:00"/>
    <s v="Refrigerator"/>
    <x v="456"/>
    <n v="1000"/>
    <n v="940"/>
    <n v="-2.5638528138527201E-2"/>
  </r>
  <r>
    <s v="New York"/>
    <x v="18"/>
    <s v="NORT AMERICA"/>
    <d v="2016-07-29T00:00:00"/>
    <s v="Oven"/>
    <x v="457"/>
    <n v="500"/>
    <n v="490"/>
    <n v="-2.5963203463202199E-2"/>
  </r>
  <r>
    <s v="Bogota"/>
    <x v="26"/>
    <s v="Latin America"/>
    <d v="2016-05-19T00:00:00"/>
    <s v="Oven"/>
    <x v="458"/>
    <n v="500"/>
    <n v="490"/>
    <n v="-2.6287878787878201E-2"/>
  </r>
  <r>
    <s v="Shenzhen"/>
    <x v="5"/>
    <s v="APAC"/>
    <d v="2016-11-01T00:00:00"/>
    <s v="Coffee grinder"/>
    <x v="459"/>
    <n v="70"/>
    <n v="62"/>
    <n v="-2.6612554112553199E-2"/>
  </r>
  <r>
    <s v="Bucharest"/>
    <x v="32"/>
    <s v="EMEA"/>
    <d v="2016-10-12T00:00:00"/>
    <s v="Dishwasher"/>
    <x v="460"/>
    <n v="500"/>
    <n v="500"/>
    <n v="-2.6937229437228202E-2"/>
  </r>
  <r>
    <s v="Shanghai"/>
    <x v="5"/>
    <s v="APAC"/>
    <d v="2015-07-22T00:00:00"/>
    <s v="Refrigerator"/>
    <x v="461"/>
    <n v="1000"/>
    <n v="870"/>
    <n v="-2.7261904761904199E-2"/>
  </r>
  <r>
    <s v="Mexico City"/>
    <x v="7"/>
    <s v="Latin America"/>
    <d v="2018-04-19T00:00:00"/>
    <s v="Blender"/>
    <x v="462"/>
    <n v="50"/>
    <n v="43"/>
    <n v="-2.7586580086579202E-2"/>
  </r>
  <r>
    <s v="Birmingham"/>
    <x v="8"/>
    <s v="EMEA"/>
    <d v="2017-02-12T00:00:00"/>
    <s v="Ceiling fan"/>
    <x v="463"/>
    <n v="150"/>
    <n v="150"/>
    <n v="-2.79112554112542E-2"/>
  </r>
  <r>
    <s v="San Fransisco"/>
    <x v="18"/>
    <s v="NORT AMERICA"/>
    <d v="2018-08-17T00:00:00"/>
    <s v="Ceiling fan"/>
    <x v="464"/>
    <n v="150"/>
    <n v="128"/>
    <n v="-2.8235930735930202E-2"/>
  </r>
  <r>
    <s v="Rome"/>
    <x v="22"/>
    <s v="EMEA"/>
    <d v="2017-06-30T00:00:00"/>
    <s v="Air conditioner"/>
    <x v="465"/>
    <n v="700"/>
    <n v="686"/>
    <n v="-2.85606060606052E-2"/>
  </r>
  <r>
    <s v="Prague"/>
    <x v="16"/>
    <s v="EMEA"/>
    <d v="2015-06-16T00:00:00"/>
    <s v="Ceiling fan"/>
    <x v="466"/>
    <n v="150"/>
    <n v="114"/>
    <n v="-2.8885281385280199E-2"/>
  </r>
  <r>
    <s v="Vancouver"/>
    <x v="1"/>
    <s v="NORT AMERICA"/>
    <d v="2015-10-18T00:00:00"/>
    <s v="Washing Machine"/>
    <x v="467"/>
    <n v="800"/>
    <n v="632"/>
    <n v="-2.92099567099562E-2"/>
  </r>
  <r>
    <s v="Vancouver"/>
    <x v="1"/>
    <s v="NORT AMERICA"/>
    <d v="2016-04-12T00:00:00"/>
    <s v="Iron"/>
    <x v="468"/>
    <n v="30"/>
    <n v="29"/>
    <n v="-2.9534632034631199E-2"/>
  </r>
  <r>
    <s v="Dubai"/>
    <x v="33"/>
    <s v="EMEA"/>
    <d v="2015-01-18T00:00:00"/>
    <s v="Blender"/>
    <x v="469"/>
    <n v="50"/>
    <n v="37"/>
    <n v="-2.9859307359306201E-2"/>
  </r>
  <r>
    <s v="Rochester"/>
    <x v="18"/>
    <s v="NORT AMERICA"/>
    <d v="2017-11-09T00:00:00"/>
    <s v="Coffee grinder"/>
    <x v="470"/>
    <n v="70"/>
    <n v="67"/>
    <n v="-3.0183982683982199E-2"/>
  </r>
  <r>
    <s v="Rochester"/>
    <x v="18"/>
    <s v="NORT AMERICA"/>
    <d v="2014-06-29T00:00:00"/>
    <s v="Oven"/>
    <x v="471"/>
    <n v="500"/>
    <n v="490"/>
    <n v="-3.0508658008657201E-2"/>
  </r>
  <r>
    <s v="Vancouver"/>
    <x v="1"/>
    <s v="NORT AMERICA"/>
    <d v="2017-12-03T00:00:00"/>
    <s v="Blender"/>
    <x v="472"/>
    <n v="50"/>
    <n v="45"/>
    <n v="-3.08333333333322E-2"/>
  </r>
  <r>
    <s v="Madria"/>
    <x v="28"/>
    <s v="EMEA"/>
    <d v="2018-07-29T00:00:00"/>
    <s v="Iron"/>
    <x v="473"/>
    <n v="30"/>
    <n v="27"/>
    <n v="-3.1158008658008201E-2"/>
  </r>
  <r>
    <s v="San Fransisco"/>
    <x v="18"/>
    <s v="NORT AMERICA"/>
    <d v="2016-04-28T00:00:00"/>
    <s v="Refrigerator"/>
    <x v="474"/>
    <n v="1000"/>
    <n v="990"/>
    <n v="-3.1482683982683203E-2"/>
  </r>
  <r>
    <s v="Vancouver"/>
    <x v="1"/>
    <s v="NORT AMERICA"/>
    <d v="2016-11-15T00:00:00"/>
    <s v="Vacuum Cleaner"/>
    <x v="475"/>
    <n v="250"/>
    <n v="243"/>
    <n v="-3.1807359307358202E-2"/>
  </r>
  <r>
    <s v="Houston"/>
    <x v="18"/>
    <s v="NORT AMERICA"/>
    <d v="2015-03-12T00:00:00"/>
    <s v="Air conditioner"/>
    <x v="476"/>
    <n v="700"/>
    <n v="560"/>
    <n v="-3.21320346320342E-2"/>
  </r>
  <r>
    <s v="Rochester"/>
    <x v="18"/>
    <s v="NORT AMERICA"/>
    <d v="2018-07-01T00:00:00"/>
    <s v="Coffee grinder"/>
    <x v="477"/>
    <n v="70"/>
    <n v="69"/>
    <n v="-3.2456709956709198E-2"/>
  </r>
  <r>
    <s v="Tijuana"/>
    <x v="7"/>
    <s v="Latin America"/>
    <d v="2018-12-09T00:00:00"/>
    <s v="Blender"/>
    <x v="478"/>
    <n v="50"/>
    <n v="45"/>
    <n v="-3.2781385281384197E-2"/>
  </r>
  <r>
    <s v="Delhi"/>
    <x v="11"/>
    <s v="APAC"/>
    <d v="2018-01-29T00:00:00"/>
    <s v="Refrigerator"/>
    <x v="479"/>
    <n v="1000"/>
    <n v="790"/>
    <n v="-3.3106060606060202E-2"/>
  </r>
  <r>
    <s v="Houston"/>
    <x v="18"/>
    <s v="NORT AMERICA"/>
    <d v="2017-05-24T00:00:00"/>
    <s v="Blender"/>
    <x v="480"/>
    <n v="50"/>
    <n v="47"/>
    <n v="-3.34307359307352E-2"/>
  </r>
  <r>
    <s v="Houston"/>
    <x v="18"/>
    <s v="NORT AMERICA"/>
    <d v="2016-10-24T00:00:00"/>
    <s v="Blender"/>
    <x v="481"/>
    <n v="50"/>
    <n v="49"/>
    <n v="-3.3755411255410199E-2"/>
  </r>
  <r>
    <s v="Ho Chi Minh City"/>
    <x v="12"/>
    <s v="APAC"/>
    <d v="2016-03-04T00:00:00"/>
    <s v="Blender"/>
    <x v="482"/>
    <n v="50"/>
    <n v="48"/>
    <n v="-3.4080086580085198E-2"/>
  </r>
  <r>
    <s v="Shanghai"/>
    <x v="5"/>
    <s v="APAC"/>
    <d v="2014-02-05T00:00:00"/>
    <s v="Iron"/>
    <x v="483"/>
    <n v="30"/>
    <n v="26"/>
    <n v="-3.4404761904761202E-2"/>
  </r>
  <r>
    <s v="Osaka"/>
    <x v="15"/>
    <s v="APAC"/>
    <d v="2014-07-07T00:00:00"/>
    <s v="Air conditioner"/>
    <x v="484"/>
    <n v="700"/>
    <n v="147"/>
    <n v="-3.4729437229436201E-2"/>
  </r>
  <r>
    <s v="Vancouver"/>
    <x v="1"/>
    <s v="NORT AMERICA"/>
    <d v="2018-01-08T00:00:00"/>
    <s v="Ceiling fan"/>
    <x v="485"/>
    <n v="150"/>
    <n v="131"/>
    <n v="-3.50541125541112E-2"/>
  </r>
  <r>
    <s v="Vancouver"/>
    <x v="1"/>
    <s v="NORT AMERICA"/>
    <d v="2015-12-05T00:00:00"/>
    <s v="Washing Machine"/>
    <x v="486"/>
    <n v="800"/>
    <n v="448"/>
    <n v="-3.5378787878787198E-2"/>
  </r>
  <r>
    <s v="Buenos Aires"/>
    <x v="27"/>
    <s v="Latin America"/>
    <d v="2015-07-08T00:00:00"/>
    <s v="Vacuum Cleaner"/>
    <x v="487"/>
    <n v="250"/>
    <n v="230"/>
    <n v="-3.5703463203462203E-2"/>
  </r>
  <r>
    <s v="Houston"/>
    <x v="18"/>
    <s v="NORT AMERICA"/>
    <d v="2018-05-13T00:00:00"/>
    <s v="Air conditioner"/>
    <x v="488"/>
    <n v="700"/>
    <n v="658"/>
    <n v="-3.6028138528137202E-2"/>
  </r>
  <r>
    <s v="Sydney"/>
    <x v="4"/>
    <s v="APAC"/>
    <d v="2015-02-09T00:00:00"/>
    <s v="Blender"/>
    <x v="489"/>
    <n v="50"/>
    <n v="33"/>
    <n v="-3.63528138528132E-2"/>
  </r>
  <r>
    <s v="Shanghai"/>
    <x v="5"/>
    <s v="APAC"/>
    <d v="2015-01-23T00:00:00"/>
    <s v="Iron"/>
    <x v="490"/>
    <n v="30"/>
    <n v="20"/>
    <n v="-3.6677489177488198E-2"/>
  </r>
  <r>
    <s v="Ho Chi Minh City"/>
    <x v="12"/>
    <s v="APAC"/>
    <d v="2014-12-08T00:00:00"/>
    <s v="Dishwasher"/>
    <x v="491"/>
    <n v="500"/>
    <n v="365"/>
    <n v="-3.7002164502163197E-2"/>
  </r>
  <r>
    <s v="Houston"/>
    <x v="18"/>
    <s v="NORT AMERICA"/>
    <d v="2014-06-10T00:00:00"/>
    <s v="Toaster"/>
    <x v="492"/>
    <n v="50"/>
    <n v="50"/>
    <n v="-3.7326839826839202E-2"/>
  </r>
  <r>
    <s v="Vancouver"/>
    <x v="1"/>
    <s v="NORT AMERICA"/>
    <d v="2016-12-21T00:00:00"/>
    <s v="Microwave"/>
    <x v="493"/>
    <n v="80"/>
    <n v="78"/>
    <n v="-3.76515151515142E-2"/>
  </r>
  <r>
    <s v="Bangkok"/>
    <x v="10"/>
    <s v="APAC"/>
    <d v="2014-08-18T00:00:00"/>
    <s v="Oven"/>
    <x v="494"/>
    <n v="500"/>
    <n v="490"/>
    <n v="-3.7976190476189199E-2"/>
  </r>
  <r>
    <s v="Prague"/>
    <x v="16"/>
    <s v="EMEA"/>
    <d v="2016-11-01T00:00:00"/>
    <s v="Microwave"/>
    <x v="495"/>
    <n v="80"/>
    <n v="77"/>
    <n v="-3.8300865800865197E-2"/>
  </r>
  <r>
    <s v="Guangzhou"/>
    <x v="5"/>
    <s v="APAC"/>
    <d v="2016-03-01T00:00:00"/>
    <s v="Microwave"/>
    <x v="496"/>
    <n v="80"/>
    <n v="70"/>
    <n v="-3.8625541125540203E-2"/>
  </r>
  <r>
    <s v="Shanghai"/>
    <x v="5"/>
    <s v="APAC"/>
    <d v="2018-04-10T00:00:00"/>
    <s v="Microwave"/>
    <x v="497"/>
    <n v="80"/>
    <n v="73"/>
    <n v="-3.8950216450215201E-2"/>
  </r>
  <r>
    <s v="Houston"/>
    <x v="18"/>
    <s v="NORT AMERICA"/>
    <d v="2015-05-08T00:00:00"/>
    <s v="Coffee grinder"/>
    <x v="498"/>
    <n v="70"/>
    <n v="53"/>
    <n v="-3.9274891774891199E-2"/>
  </r>
  <r>
    <s v="Rochester"/>
    <x v="18"/>
    <s v="NORT AMERICA"/>
    <d v="2015-10-11T00:00:00"/>
    <s v="Ceiling fan"/>
    <x v="499"/>
    <n v="150"/>
    <n v="101"/>
    <n v="-3.9599567099566198E-2"/>
  </r>
  <r>
    <s v="Mexico City"/>
    <x v="7"/>
    <s v="Latin America"/>
    <d v="2015-05-02T00:00:00"/>
    <s v="Ceiling fan"/>
    <x v="500"/>
    <n v="150"/>
    <n v="140"/>
    <n v="-3.9924242424241203E-2"/>
  </r>
  <r>
    <s v="Los Angeles"/>
    <x v="18"/>
    <s v="NORT AMERICA"/>
    <d v="2018-11-20T00:00:00"/>
    <s v="Toaster"/>
    <x v="501"/>
    <n v="50"/>
    <n v="45"/>
    <n v="-4.0248917748917201E-2"/>
  </r>
  <r>
    <s v="Houston"/>
    <x v="18"/>
    <s v="NORT AMERICA"/>
    <d v="2014-07-19T00:00:00"/>
    <s v="Vacuum Cleaner"/>
    <x v="502"/>
    <n v="250"/>
    <n v="245"/>
    <n v="-4.05735930735922E-2"/>
  </r>
  <r>
    <s v="Vancouver"/>
    <x v="1"/>
    <s v="NORT AMERICA"/>
    <d v="2014-05-02T00:00:00"/>
    <s v="Refrigerator"/>
    <x v="503"/>
    <n v="1000"/>
    <n v="780"/>
    <n v="-4.0898268398267199E-2"/>
  </r>
  <r>
    <s v="Istanbul"/>
    <x v="3"/>
    <s v="EMEA"/>
    <d v="2017-02-06T00:00:00"/>
    <s v="Microwave"/>
    <x v="504"/>
    <n v="80"/>
    <n v="73"/>
    <n v="-4.1222943722943203E-2"/>
  </r>
  <r>
    <s v="Mexico City"/>
    <x v="7"/>
    <s v="Latin America"/>
    <d v="2014-03-29T00:00:00"/>
    <s v="Microwave"/>
    <x v="505"/>
    <n v="80"/>
    <n v="75"/>
    <n v="-4.1547619047618202E-2"/>
  </r>
  <r>
    <s v="Kuala Lumpur"/>
    <x v="31"/>
    <s v="APAC"/>
    <d v="2014-07-23T00:00:00"/>
    <s v="Refrigerator"/>
    <x v="506"/>
    <n v="1000"/>
    <n v="800"/>
    <n v="-4.1872294372293201E-2"/>
  </r>
  <r>
    <s v="Vancouver"/>
    <x v="1"/>
    <s v="NORT AMERICA"/>
    <d v="2014-09-24T00:00:00"/>
    <s v="Vacuum Cleaner"/>
    <x v="507"/>
    <n v="250"/>
    <n v="198"/>
    <n v="-4.2196969696969198E-2"/>
  </r>
  <r>
    <s v="Rochester"/>
    <x v="18"/>
    <s v="NORT AMERICA"/>
    <d v="2014-01-08T00:00:00"/>
    <s v="Dishwasher"/>
    <x v="508"/>
    <n v="500"/>
    <n v="360"/>
    <n v="-4.2521645021644197E-2"/>
  </r>
  <r>
    <s v="Los Angeles"/>
    <x v="18"/>
    <s v="NORT AMERICA"/>
    <d v="2018-02-13T00:00:00"/>
    <s v="Air conditioner"/>
    <x v="509"/>
    <n v="700"/>
    <n v="602"/>
    <n v="-4.2846320346319203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rowHeaderCaption=" country">
  <location ref="A3:B5" firstHeaderRow="1" firstDataRow="1" firstDataCol="1"/>
  <pivotFields count="9">
    <pivotField showAll="0" defaultSubtotal="0">
      <items count="50">
        <item x="22"/>
        <item x="27"/>
        <item x="6"/>
        <item x="1"/>
        <item x="28"/>
        <item x="12"/>
        <item x="36"/>
        <item x="20"/>
        <item x="39"/>
        <item x="30"/>
        <item x="17"/>
        <item x="40"/>
        <item x="7"/>
        <item x="14"/>
        <item x="26"/>
        <item x="8"/>
        <item x="0"/>
        <item x="41"/>
        <item x="15"/>
        <item x="24"/>
        <item x="42"/>
        <item x="3"/>
        <item x="33"/>
        <item x="13"/>
        <item x="43"/>
        <item x="16"/>
        <item x="34"/>
        <item x="19"/>
        <item x="44"/>
        <item x="4"/>
        <item x="29"/>
        <item x="31"/>
        <item x="18"/>
        <item x="45"/>
        <item x="23"/>
        <item x="46"/>
        <item x="37"/>
        <item x="38"/>
        <item x="47"/>
        <item x="2"/>
        <item x="9"/>
        <item x="10"/>
        <item x="11"/>
        <item x="25"/>
        <item x="35"/>
        <item x="5"/>
        <item x="48"/>
        <item x="49"/>
        <item x="32"/>
        <item x="21"/>
      </items>
    </pivotField>
    <pivotField axis="axisRow" showAll="0">
      <items count="36">
        <item h="1" x="32"/>
        <item h="1" x="7"/>
        <item h="1" x="26"/>
        <item h="1" x="31"/>
        <item h="1" x="34"/>
        <item h="1" x="30"/>
        <item h="1" x="6"/>
        <item h="1" x="29"/>
        <item h="1" x="25"/>
        <item h="1" x="24"/>
        <item h="1" x="23"/>
        <item h="1" x="22"/>
        <item h="1" x="21"/>
        <item h="1" x="5"/>
        <item h="1" x="20"/>
        <item h="1" x="19"/>
        <item h="1" x="18"/>
        <item h="1" x="4"/>
        <item h="1" x="3"/>
        <item h="1" x="28"/>
        <item h="1" x="17"/>
        <item h="1" x="27"/>
        <item h="1" x="16"/>
        <item h="1" x="15"/>
        <item h="1" x="14"/>
        <item h="1" x="13"/>
        <item h="1" x="12"/>
        <item h="1" x="2"/>
        <item h="1" x="11"/>
        <item h="1" x="1"/>
        <item h="1" x="10"/>
        <item h="1" x="9"/>
        <item h="1" x="8"/>
        <item x="33"/>
        <item h="1" x="0"/>
        <item t="default"/>
      </items>
    </pivotField>
    <pivotField showAll="0"/>
    <pivotField numFmtId="14" showAll="0">
      <items count="447">
        <item x="117"/>
        <item x="407"/>
        <item x="410"/>
        <item x="436"/>
        <item x="12"/>
        <item x="309"/>
        <item x="215"/>
        <item x="435"/>
        <item x="116"/>
        <item x="106"/>
        <item x="166"/>
        <item x="143"/>
        <item x="67"/>
        <item x="398"/>
        <item x="105"/>
        <item x="192"/>
        <item x="142"/>
        <item x="54"/>
        <item x="262"/>
        <item x="154"/>
        <item x="115"/>
        <item x="35"/>
        <item x="329"/>
        <item x="261"/>
        <item x="282"/>
        <item x="388"/>
        <item x="135"/>
        <item x="177"/>
        <item x="153"/>
        <item x="281"/>
        <item x="428"/>
        <item x="445"/>
        <item x="94"/>
        <item x="347"/>
        <item x="104"/>
        <item x="406"/>
        <item x="328"/>
        <item x="86"/>
        <item x="308"/>
        <item x="229"/>
        <item x="382"/>
        <item x="387"/>
        <item x="245"/>
        <item x="260"/>
        <item x="318"/>
        <item x="409"/>
        <item x="85"/>
        <item x="53"/>
        <item x="103"/>
        <item x="75"/>
        <item x="338"/>
        <item x="381"/>
        <item x="236"/>
        <item x="209"/>
        <item x="43"/>
        <item x="427"/>
        <item x="397"/>
        <item x="34"/>
        <item x="84"/>
        <item x="259"/>
        <item x="208"/>
        <item x="426"/>
        <item x="425"/>
        <item x="24"/>
        <item x="23"/>
        <item x="183"/>
        <item x="317"/>
        <item x="11"/>
        <item x="297"/>
        <item x="337"/>
        <item x="198"/>
        <item x="396"/>
        <item x="405"/>
        <item x="420"/>
        <item x="444"/>
        <item x="214"/>
        <item x="66"/>
        <item x="207"/>
        <item x="376"/>
        <item x="434"/>
        <item x="280"/>
        <item x="165"/>
        <item x="404"/>
        <item x="197"/>
        <item x="346"/>
        <item x="52"/>
        <item x="152"/>
        <item x="10"/>
        <item x="164"/>
        <item x="366"/>
        <item x="22"/>
        <item x="327"/>
        <item x="151"/>
        <item x="102"/>
        <item x="134"/>
        <item x="375"/>
        <item x="357"/>
        <item x="51"/>
        <item x="124"/>
        <item x="222"/>
        <item x="150"/>
        <item x="244"/>
        <item x="74"/>
        <item x="114"/>
        <item x="336"/>
        <item x="73"/>
        <item x="123"/>
        <item x="9"/>
        <item x="326"/>
        <item x="252"/>
        <item x="21"/>
        <item x="380"/>
        <item x="228"/>
        <item x="182"/>
        <item x="133"/>
        <item x="433"/>
        <item x="325"/>
        <item x="287"/>
        <item x="379"/>
        <item x="286"/>
        <item x="243"/>
        <item x="324"/>
        <item x="258"/>
        <item x="20"/>
        <item x="8"/>
        <item x="93"/>
        <item x="213"/>
        <item x="285"/>
        <item x="296"/>
        <item x="374"/>
        <item x="149"/>
        <item x="295"/>
        <item x="163"/>
        <item x="352"/>
        <item x="419"/>
        <item x="271"/>
        <item x="365"/>
        <item x="351"/>
        <item x="206"/>
        <item x="101"/>
        <item x="176"/>
        <item x="251"/>
        <item x="345"/>
        <item x="294"/>
        <item x="162"/>
        <item x="344"/>
        <item x="7"/>
        <item x="335"/>
        <item x="50"/>
        <item x="161"/>
        <item x="65"/>
        <item x="316"/>
        <item x="279"/>
        <item x="83"/>
        <item x="19"/>
        <item x="356"/>
        <item x="443"/>
        <item x="148"/>
        <item x="113"/>
        <item x="92"/>
        <item x="242"/>
        <item x="64"/>
        <item x="191"/>
        <item x="122"/>
        <item x="141"/>
        <item x="373"/>
        <item x="82"/>
        <item x="418"/>
        <item x="91"/>
        <item x="205"/>
        <item x="350"/>
        <item x="278"/>
        <item x="112"/>
        <item x="442"/>
        <item x="81"/>
        <item x="33"/>
        <item x="90"/>
        <item x="221"/>
        <item x="355"/>
        <item x="6"/>
        <item x="111"/>
        <item x="220"/>
        <item x="386"/>
        <item x="63"/>
        <item x="315"/>
        <item x="364"/>
        <item x="284"/>
        <item x="424"/>
        <item x="372"/>
        <item x="89"/>
        <item x="5"/>
        <item x="175"/>
        <item x="42"/>
        <item x="32"/>
        <item x="18"/>
        <item x="219"/>
        <item x="132"/>
        <item x="307"/>
        <item x="80"/>
        <item x="441"/>
        <item x="235"/>
        <item x="417"/>
        <item x="41"/>
        <item x="110"/>
        <item x="250"/>
        <item x="363"/>
        <item x="416"/>
        <item x="415"/>
        <item x="17"/>
        <item x="334"/>
        <item x="174"/>
        <item x="147"/>
        <item x="371"/>
        <item x="88"/>
        <item x="131"/>
        <item x="257"/>
        <item x="173"/>
        <item x="40"/>
        <item x="130"/>
        <item x="121"/>
        <item x="49"/>
        <item x="403"/>
        <item x="354"/>
        <item x="62"/>
        <item x="61"/>
        <item x="362"/>
        <item x="181"/>
        <item x="72"/>
        <item x="190"/>
        <item x="241"/>
        <item x="100"/>
        <item x="423"/>
        <item x="395"/>
        <item x="87"/>
        <item x="370"/>
        <item x="31"/>
        <item x="204"/>
        <item x="120"/>
        <item x="369"/>
        <item x="48"/>
        <item x="378"/>
        <item x="160"/>
        <item x="60"/>
        <item x="119"/>
        <item x="109"/>
        <item x="59"/>
        <item x="30"/>
        <item x="203"/>
        <item x="256"/>
        <item x="440"/>
        <item x="255"/>
        <item x="234"/>
        <item x="233"/>
        <item x="385"/>
        <item x="218"/>
        <item x="361"/>
        <item x="202"/>
        <item x="432"/>
        <item x="79"/>
        <item x="439"/>
        <item x="29"/>
        <item x="360"/>
        <item x="189"/>
        <item x="172"/>
        <item x="227"/>
        <item x="217"/>
        <item x="159"/>
        <item x="28"/>
        <item x="129"/>
        <item x="384"/>
        <item x="394"/>
        <item x="58"/>
        <item x="353"/>
        <item x="333"/>
        <item x="4"/>
        <item x="323"/>
        <item x="140"/>
        <item x="226"/>
        <item x="3"/>
        <item x="180"/>
        <item x="188"/>
        <item x="2"/>
        <item x="1"/>
        <item x="414"/>
        <item x="225"/>
        <item x="293"/>
        <item x="128"/>
        <item x="402"/>
        <item x="249"/>
        <item x="306"/>
        <item x="422"/>
        <item x="196"/>
        <item x="322"/>
        <item x="232"/>
        <item x="377"/>
        <item x="393"/>
        <item x="39"/>
        <item x="277"/>
        <item x="321"/>
        <item x="343"/>
        <item x="171"/>
        <item x="16"/>
        <item x="187"/>
        <item x="15"/>
        <item x="401"/>
        <item x="71"/>
        <item x="240"/>
        <item x="212"/>
        <item x="108"/>
        <item x="305"/>
        <item x="314"/>
        <item x="276"/>
        <item x="332"/>
        <item x="431"/>
        <item x="392"/>
        <item x="421"/>
        <item x="270"/>
        <item x="368"/>
        <item x="292"/>
        <item x="99"/>
        <item x="127"/>
        <item x="342"/>
        <item x="283"/>
        <item x="248"/>
        <item x="291"/>
        <item x="391"/>
        <item x="158"/>
        <item x="216"/>
        <item x="254"/>
        <item x="269"/>
        <item x="408"/>
        <item x="304"/>
        <item x="268"/>
        <item x="349"/>
        <item x="348"/>
        <item x="139"/>
        <item x="290"/>
        <item x="438"/>
        <item x="303"/>
        <item x="146"/>
        <item x="27"/>
        <item x="195"/>
        <item x="239"/>
        <item x="267"/>
        <item x="302"/>
        <item x="341"/>
        <item x="70"/>
        <item x="138"/>
        <item x="413"/>
        <item x="437"/>
        <item x="367"/>
        <item x="247"/>
        <item x="301"/>
        <item x="126"/>
        <item x="300"/>
        <item x="78"/>
        <item x="275"/>
        <item x="98"/>
        <item x="266"/>
        <item x="145"/>
        <item x="390"/>
        <item x="289"/>
        <item x="231"/>
        <item x="170"/>
        <item x="97"/>
        <item x="0"/>
        <item x="47"/>
        <item x="186"/>
        <item x="340"/>
        <item x="320"/>
        <item x="46"/>
        <item x="96"/>
        <item x="313"/>
        <item x="274"/>
        <item x="45"/>
        <item x="319"/>
        <item x="26"/>
        <item x="194"/>
        <item x="253"/>
        <item x="179"/>
        <item x="383"/>
        <item x="157"/>
        <item x="331"/>
        <item x="169"/>
        <item x="265"/>
        <item x="211"/>
        <item x="230"/>
        <item x="201"/>
        <item x="193"/>
        <item x="339"/>
        <item x="38"/>
        <item x="273"/>
        <item x="224"/>
        <item x="185"/>
        <item x="264"/>
        <item x="200"/>
        <item x="412"/>
        <item x="210"/>
        <item x="312"/>
        <item x="311"/>
        <item x="168"/>
        <item x="144"/>
        <item x="77"/>
        <item x="107"/>
        <item x="167"/>
        <item x="156"/>
        <item x="223"/>
        <item x="246"/>
        <item x="44"/>
        <item x="57"/>
        <item x="411"/>
        <item x="238"/>
        <item x="299"/>
        <item x="263"/>
        <item x="310"/>
        <item x="430"/>
        <item x="25"/>
        <item x="288"/>
        <item x="56"/>
        <item x="359"/>
        <item x="429"/>
        <item x="14"/>
        <item x="400"/>
        <item x="358"/>
        <item x="69"/>
        <item x="13"/>
        <item x="178"/>
        <item x="199"/>
        <item x="125"/>
        <item x="37"/>
        <item x="55"/>
        <item x="68"/>
        <item x="389"/>
        <item x="237"/>
        <item x="76"/>
        <item x="184"/>
        <item x="137"/>
        <item x="95"/>
        <item x="330"/>
        <item x="155"/>
        <item x="118"/>
        <item x="136"/>
        <item x="298"/>
        <item x="36"/>
        <item x="399"/>
        <item x="272"/>
        <item t="default"/>
      </items>
    </pivotField>
    <pivotField showAll="0">
      <items count="13">
        <item h="1" x="9"/>
        <item h="1" x="2"/>
        <item x="1"/>
        <item h="1" x="5"/>
        <item h="1" x="3"/>
        <item h="1" x="0"/>
        <item h="1" x="6"/>
        <item h="1" x="10"/>
        <item h="1" x="8"/>
        <item h="1" x="11"/>
        <item h="1" x="7"/>
        <item h="1" x="4"/>
        <item t="default"/>
      </items>
    </pivotField>
    <pivotField showAll="0">
      <items count="511">
        <item h="1" x="93"/>
        <item h="1" x="412"/>
        <item h="1" x="249"/>
        <item h="1" x="282"/>
        <item h="1" x="488"/>
        <item h="1" x="238"/>
        <item h="1" x="218"/>
        <item h="1" x="13"/>
        <item h="1" x="119"/>
        <item h="1" x="108"/>
        <item h="1" x="203"/>
        <item h="1" x="281"/>
        <item h="1" x="66"/>
        <item h="1" x="442"/>
        <item h="1" x="228"/>
        <item h="1" x="44"/>
        <item h="1" x="322"/>
        <item h="1" x="381"/>
        <item h="1" x="492"/>
        <item h="1" x="270"/>
        <item h="1" x="230"/>
        <item h="1" x="237"/>
        <item h="1" x="414"/>
        <item h="1" x="24"/>
        <item h="1" x="361"/>
        <item h="1" x="245"/>
        <item h="1" x="461"/>
        <item h="1" x="272"/>
        <item h="1" x="326"/>
        <item h="1" x="229"/>
        <item h="1" x="40"/>
        <item h="1" x="450"/>
        <item h="1" x="170"/>
        <item h="1" x="376"/>
        <item h="1" x="50"/>
        <item h="1" x="126"/>
        <item h="1" x="471"/>
        <item h="1" x="14"/>
        <item h="1" x="244"/>
        <item h="1" x="4"/>
        <item h="1" x="334"/>
        <item h="1" x="92"/>
        <item h="1" x="2"/>
        <item h="1" x="227"/>
        <item h="1" x="257"/>
        <item h="1" x="459"/>
        <item h="1" x="183"/>
        <item x="413"/>
        <item h="1" x="299"/>
        <item h="1" x="311"/>
        <item h="1" x="67"/>
        <item h="1" x="377"/>
        <item h="1" x="154"/>
        <item h="1" x="351"/>
        <item h="1" x="403"/>
        <item h="1" x="501"/>
        <item h="1" x="389"/>
        <item h="1" x="213"/>
        <item h="1" x="330"/>
        <item h="1" x="167"/>
        <item h="1" x="97"/>
        <item h="1" x="20"/>
        <item h="1" x="258"/>
        <item h="1" x="304"/>
        <item h="1" x="114"/>
        <item h="1" x="181"/>
        <item h="1" x="353"/>
        <item h="1" x="449"/>
        <item h="1" x="284"/>
        <item h="1" x="214"/>
        <item h="1" x="350"/>
        <item h="1" x="399"/>
        <item h="1" x="166"/>
        <item h="1" x="434"/>
        <item h="1" x="128"/>
        <item h="1" x="509"/>
        <item h="1" x="346"/>
        <item h="1" x="466"/>
        <item h="1" x="307"/>
        <item h="1" x="236"/>
        <item h="1" x="504"/>
        <item h="1" x="446"/>
        <item h="1" x="324"/>
        <item h="1" x="319"/>
        <item h="1" x="100"/>
        <item h="1" x="144"/>
        <item h="1" x="342"/>
        <item h="1" x="75"/>
        <item h="1" x="444"/>
        <item h="1" x="53"/>
        <item h="1" x="212"/>
        <item h="1" x="169"/>
        <item h="1" x="98"/>
        <item h="1" x="137"/>
        <item h="1" x="142"/>
        <item h="1" x="200"/>
        <item h="1" x="332"/>
        <item h="1" x="195"/>
        <item h="1" x="231"/>
        <item h="1" x="207"/>
        <item h="1" x="298"/>
        <item h="1" x="197"/>
        <item h="1" x="310"/>
        <item h="1" x="232"/>
        <item h="1" x="384"/>
        <item h="1" x="68"/>
        <item h="1" x="220"/>
        <item h="1" x="247"/>
        <item h="1" x="264"/>
        <item h="1" x="87"/>
        <item h="1" x="160"/>
        <item h="1" x="294"/>
        <item h="1" x="431"/>
        <item h="1" x="150"/>
        <item h="1" x="428"/>
        <item h="1" x="496"/>
        <item h="1" x="321"/>
        <item h="1" x="291"/>
        <item h="1" x="278"/>
        <item h="1" x="266"/>
        <item h="1" x="70"/>
        <item h="1" x="209"/>
        <item h="1" x="54"/>
        <item h="1" x="104"/>
        <item h="1" x="280"/>
        <item h="1" x="360"/>
        <item h="1" x="422"/>
        <item h="1" x="484"/>
        <item h="1" x="206"/>
        <item h="1" x="205"/>
        <item h="1" x="233"/>
        <item h="1" x="94"/>
        <item h="1" x="5"/>
        <item h="1" x="440"/>
        <item h="1" x="115"/>
        <item h="1" x="320"/>
        <item h="1" x="503"/>
        <item h="1" x="246"/>
        <item h="1" x="398"/>
        <item h="1" x="451"/>
        <item h="1" x="366"/>
        <item h="1" x="275"/>
        <item h="1" x="252"/>
        <item h="1" x="357"/>
        <item h="1" x="153"/>
        <item h="1" x="117"/>
        <item h="1" x="250"/>
        <item h="1" x="261"/>
        <item h="1" x="146"/>
        <item h="1" x="171"/>
        <item h="1" x="88"/>
        <item h="1" x="78"/>
        <item h="1" x="508"/>
        <item h="1" x="155"/>
        <item h="1" x="9"/>
        <item h="1" x="480"/>
        <item h="1" x="223"/>
        <item h="1" x="382"/>
        <item h="1" x="396"/>
        <item h="1" x="287"/>
        <item h="1" x="113"/>
        <item h="1" x="83"/>
        <item h="1" x="219"/>
        <item h="1" x="172"/>
        <item h="1" x="151"/>
        <item h="1" x="460"/>
        <item h="1" x="468"/>
        <item h="1" x="369"/>
        <item h="1" x="192"/>
        <item h="1" x="82"/>
        <item h="1" x="327"/>
        <item h="1" x="79"/>
        <item h="1" x="429"/>
        <item h="1" x="101"/>
        <item h="1" x="95"/>
        <item h="1" x="242"/>
        <item h="1" x="139"/>
        <item h="1" x="274"/>
        <item h="1" x="253"/>
        <item h="1" x="486"/>
        <item h="1" x="39"/>
        <item h="1" x="443"/>
        <item h="1" x="490"/>
        <item h="1" x="423"/>
        <item h="1" x="194"/>
        <item h="1" x="185"/>
        <item h="1" x="463"/>
        <item h="1" x="505"/>
        <item h="1" x="91"/>
        <item h="1" x="226"/>
        <item h="1" x="177"/>
        <item h="1" x="42"/>
        <item h="1" x="148"/>
        <item h="1" x="235"/>
        <item h="1" x="453"/>
        <item h="1" x="411"/>
        <item h="1" x="168"/>
        <item h="1" x="29"/>
        <item h="1" x="426"/>
        <item h="1" x="12"/>
        <item h="1" x="254"/>
        <item h="1" x="260"/>
        <item h="1" x="293"/>
        <item h="1" x="355"/>
        <item h="1" x="345"/>
        <item h="1" x="210"/>
        <item h="1" x="358"/>
        <item h="1" x="475"/>
        <item h="1" x="271"/>
        <item h="1" x="27"/>
        <item h="1" x="491"/>
        <item h="1" x="221"/>
        <item h="1" x="141"/>
        <item h="1" x="121"/>
        <item h="1" x="477"/>
        <item h="1" x="479"/>
        <item h="1" x="125"/>
        <item h="1" x="296"/>
        <item h="1" x="343"/>
        <item h="1" x="331"/>
        <item h="1" x="390"/>
        <item h="1" x="420"/>
        <item h="1" x="362"/>
        <item h="1" x="129"/>
        <item h="1" x="335"/>
        <item h="1" x="47"/>
        <item h="1" x="110"/>
        <item h="1" x="305"/>
        <item h="1" x="199"/>
        <item h="1" x="136"/>
        <item h="1" x="72"/>
        <item h="1" x="359"/>
        <item h="1" x="312"/>
        <item h="1" x="255"/>
        <item h="1" x="454"/>
        <item h="1" x="193"/>
        <item h="1" x="269"/>
        <item h="1" x="467"/>
        <item h="1" x="290"/>
        <item h="1" x="483"/>
        <item h="1" x="23"/>
        <item h="1" x="476"/>
        <item h="1" x="259"/>
        <item h="1" x="134"/>
        <item h="1" x="16"/>
        <item h="1" x="107"/>
        <item h="1" x="494"/>
        <item h="1" x="234"/>
        <item h="1" x="392"/>
        <item h="1" x="388"/>
        <item h="1" x="164"/>
        <item h="1" x="391"/>
        <item h="1" x="485"/>
        <item h="1" x="292"/>
        <item h="1" x="120"/>
        <item h="1" x="201"/>
        <item h="1" x="64"/>
        <item h="1" x="11"/>
        <item h="1" x="62"/>
        <item h="1" x="49"/>
        <item h="1" x="308"/>
        <item h="1" x="469"/>
        <item h="1" x="404"/>
        <item h="1" x="340"/>
        <item h="1" x="34"/>
        <item h="1" x="370"/>
        <item h="1" x="215"/>
        <item h="1" x="482"/>
        <item h="1" x="433"/>
        <item h="1" x="499"/>
        <item h="1" x="45"/>
        <item h="1" x="30"/>
        <item h="1" x="481"/>
        <item h="1" x="378"/>
        <item h="1" x="339"/>
        <item h="1" x="408"/>
        <item h="1" x="198"/>
        <item h="1" x="347"/>
        <item h="1" x="190"/>
        <item h="1" x="356"/>
        <item h="1" x="184"/>
        <item h="1" x="309"/>
        <item h="1" x="385"/>
        <item h="1" x="502"/>
        <item h="1" x="187"/>
        <item h="1" x="417"/>
        <item h="1" x="337"/>
        <item h="1" x="152"/>
        <item h="1" x="31"/>
        <item h="1" x="161"/>
        <item h="1" x="363"/>
        <item h="1" x="162"/>
        <item h="1" x="286"/>
        <item h="1" x="165"/>
        <item h="1" x="90"/>
        <item h="1" x="33"/>
        <item h="1" x="35"/>
        <item h="1" x="22"/>
        <item h="1" x="173"/>
        <item h="1" x="285"/>
        <item h="1" x="15"/>
        <item h="1" x="452"/>
        <item h="1" x="317"/>
        <item h="1" x="263"/>
        <item h="1" x="441"/>
        <item h="1" x="202"/>
        <item h="1" x="19"/>
        <item h="1" x="301"/>
        <item h="1" x="0"/>
        <item h="1" x="464"/>
        <item h="1" x="500"/>
        <item h="1" x="6"/>
        <item h="1" x="240"/>
        <item h="1" x="348"/>
        <item h="1" x="59"/>
        <item h="1" x="102"/>
        <item h="1" x="406"/>
        <item h="1" x="289"/>
        <item h="1" x="46"/>
        <item h="1" x="251"/>
        <item h="1" x="63"/>
        <item h="1" x="189"/>
        <item h="1" x="421"/>
        <item h="1" x="149"/>
        <item h="1" x="495"/>
        <item h="1" x="323"/>
        <item h="1" x="432"/>
        <item h="1" x="217"/>
        <item h="1" x="405"/>
        <item h="1" x="300"/>
        <item h="1" x="143"/>
        <item h="1" x="435"/>
        <item h="1" x="303"/>
        <item h="1" x="21"/>
        <item h="1" x="188"/>
        <item h="1" x="84"/>
        <item h="1" x="329"/>
        <item h="1" x="17"/>
        <item h="1" x="283"/>
        <item h="1" x="71"/>
        <item h="1" x="470"/>
        <item h="1" x="48"/>
        <item h="1" x="73"/>
        <item h="1" x="419"/>
        <item h="1" x="338"/>
        <item h="1" x="424"/>
        <item h="1" x="445"/>
        <item h="1" x="180"/>
        <item h="1" x="288"/>
        <item h="1" x="409"/>
        <item h="1" x="328"/>
        <item h="1" x="106"/>
        <item h="1" x="387"/>
        <item h="1" x="74"/>
        <item h="1" x="372"/>
        <item h="1" x="295"/>
        <item h="1" x="365"/>
        <item h="1" x="352"/>
        <item h="1" x="174"/>
        <item h="1" x="325"/>
        <item h="1" x="65"/>
        <item h="1" x="58"/>
        <item h="1" x="176"/>
        <item h="1" x="276"/>
        <item h="1" x="243"/>
        <item h="1" x="430"/>
        <item h="1" x="349"/>
        <item h="1" x="157"/>
        <item h="1" x="336"/>
        <item h="1" x="52"/>
        <item h="1" x="130"/>
        <item h="1" x="147"/>
        <item h="1" x="375"/>
        <item h="1" x="179"/>
        <item h="1" x="302"/>
        <item h="1" x="354"/>
        <item h="1" x="116"/>
        <item h="1" x="316"/>
        <item h="1" x="159"/>
        <item h="1" x="69"/>
        <item h="1" x="344"/>
        <item h="1" x="38"/>
        <item h="1" x="425"/>
        <item h="1" x="393"/>
        <item h="1" x="507"/>
        <item h="1" x="333"/>
        <item h="1" x="262"/>
        <item h="1" x="371"/>
        <item h="1" x="489"/>
        <item h="1" x="465"/>
        <item h="1" x="163"/>
        <item h="1" x="241"/>
        <item h="1" x="109"/>
        <item h="1" x="472"/>
        <item h="1" x="374"/>
        <item h="1" x="416"/>
        <item h="1" x="394"/>
        <item h="1" x="395"/>
        <item h="1" x="267"/>
        <item h="1" x="458"/>
        <item h="1" x="497"/>
        <item h="1" x="279"/>
        <item h="1" x="216"/>
        <item h="1" x="208"/>
        <item h="1" x="447"/>
        <item h="1" x="427"/>
        <item h="1" x="438"/>
        <item h="1" x="224"/>
        <item h="1" x="127"/>
        <item h="1" x="273"/>
        <item h="1" x="133"/>
        <item h="1" x="437"/>
        <item h="1" x="313"/>
        <item h="1" x="415"/>
        <item h="1" x="131"/>
        <item h="1" x="456"/>
        <item h="1" x="132"/>
        <item h="1" x="474"/>
        <item h="1" x="498"/>
        <item h="1" x="111"/>
        <item h="1" x="25"/>
        <item h="1" x="86"/>
        <item h="1" x="448"/>
        <item h="1" x="418"/>
        <item h="1" x="118"/>
        <item h="1" x="379"/>
        <item h="1" x="407"/>
        <item h="1" x="439"/>
        <item h="1" x="297"/>
        <item h="1" x="26"/>
        <item h="1" x="61"/>
        <item h="1" x="1"/>
        <item h="1" x="364"/>
        <item h="1" x="158"/>
        <item h="1" x="410"/>
        <item h="1" x="85"/>
        <item h="1" x="178"/>
        <item h="1" x="175"/>
        <item h="1" x="112"/>
        <item h="1" x="380"/>
        <item h="1" x="81"/>
        <item h="1" x="306"/>
        <item h="1" x="367"/>
        <item h="1" x="473"/>
        <item h="1" x="386"/>
        <item h="1" x="277"/>
        <item h="1" x="457"/>
        <item h="1" x="506"/>
        <item h="1" x="56"/>
        <item h="1" x="99"/>
        <item h="1" x="478"/>
        <item h="1" x="383"/>
        <item h="1" x="462"/>
        <item h="1" x="401"/>
        <item h="1" x="10"/>
        <item h="1" x="55"/>
        <item h="1" x="18"/>
        <item h="1" x="368"/>
        <item h="1" x="455"/>
        <item h="1" x="493"/>
        <item h="1" x="37"/>
        <item h="1" x="138"/>
        <item h="1" x="124"/>
        <item h="1" x="315"/>
        <item h="1" x="397"/>
        <item h="1" x="80"/>
        <item h="1" x="239"/>
        <item h="1" x="60"/>
        <item h="1" x="265"/>
        <item h="1" x="43"/>
        <item h="1" x="28"/>
        <item h="1" x="186"/>
        <item h="1" x="402"/>
        <item h="1" x="76"/>
        <item h="1" x="77"/>
        <item h="1" x="248"/>
        <item h="1" x="8"/>
        <item h="1" x="140"/>
        <item h="1" x="122"/>
        <item h="1" x="3"/>
        <item h="1" x="135"/>
        <item h="1" x="487"/>
        <item h="1" x="32"/>
        <item h="1" x="7"/>
        <item h="1" x="318"/>
        <item h="1" x="89"/>
        <item h="1" x="191"/>
        <item h="1" x="268"/>
        <item h="1" x="211"/>
        <item h="1" x="105"/>
        <item h="1" x="373"/>
        <item h="1" x="156"/>
        <item h="1" x="222"/>
        <item h="1" x="57"/>
        <item h="1" x="51"/>
        <item h="1" x="41"/>
        <item h="1" x="225"/>
        <item h="1" x="36"/>
        <item h="1" x="314"/>
        <item h="1" x="196"/>
        <item h="1" x="256"/>
        <item h="1" x="145"/>
        <item h="1" x="341"/>
        <item h="1" x="123"/>
        <item h="1" x="103"/>
        <item h="1" x="96"/>
        <item h="1" x="436"/>
        <item h="1" x="182"/>
        <item h="1" x="400"/>
        <item h="1" x="204"/>
        <item t="default"/>
      </items>
    </pivotField>
    <pivotField showAll="0"/>
    <pivotField dataField="1" showAll="0"/>
    <pivotField numFmtId="2" showAll="0"/>
  </pivotFields>
  <rowFields count="1">
    <field x="1"/>
  </rowFields>
  <rowItems count="2">
    <i>
      <x v="33"/>
    </i>
    <i t="grand">
      <x/>
    </i>
  </rowItems>
  <colItems count="1">
    <i/>
  </colItems>
  <dataFields count="1">
    <dataField name="Sum of Actual Price" fld="7" baseField="0" baseItem="0"/>
  </dataFields>
  <formats count="8">
    <format dxfId="77">
      <pivotArea field="1" type="button" dataOnly="0" labelOnly="1" outline="0" axis="axisRow" fieldPosition="0"/>
    </format>
    <format dxfId="76">
      <pivotArea dataOnly="0" labelOnly="1" outline="0" axis="axisValues" fieldPosition="0"/>
    </format>
    <format dxfId="75">
      <pivotArea dataOnly="0" grandRow="1" fieldPosition="0"/>
    </format>
    <format dxfId="74">
      <pivotArea outline="0" collapsedLevelsAreSubtotals="1" fieldPosition="0"/>
    </format>
    <format dxfId="73">
      <pivotArea dataOnly="0" labelOnly="1" fieldPosition="0">
        <references count="1">
          <reference field="1" count="0"/>
        </references>
      </pivotArea>
    </format>
    <format dxfId="72">
      <pivotArea dataOnly="0" labelOnly="1" grandRow="1" outline="0" fieldPosition="0"/>
    </format>
    <format dxfId="71">
      <pivotArea grandRow="1" outline="0" collapsedLevelsAreSubtotals="1" fieldPosition="0"/>
    </format>
    <format dxfId="7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ITEM">
  <location ref="A3:B5" firstHeaderRow="1" firstDataRow="1" firstDataCol="1"/>
  <pivotFields count="9">
    <pivotField showAll="0" defaultSubtotal="0">
      <items count="50">
        <item x="22"/>
        <item x="27"/>
        <item x="6"/>
        <item x="1"/>
        <item x="28"/>
        <item x="12"/>
        <item x="36"/>
        <item x="20"/>
        <item x="39"/>
        <item x="30"/>
        <item x="17"/>
        <item x="40"/>
        <item x="7"/>
        <item x="14"/>
        <item x="26"/>
        <item x="8"/>
        <item x="0"/>
        <item x="41"/>
        <item x="15"/>
        <item x="24"/>
        <item x="42"/>
        <item x="3"/>
        <item x="33"/>
        <item x="13"/>
        <item x="43"/>
        <item x="16"/>
        <item x="34"/>
        <item x="19"/>
        <item x="44"/>
        <item x="4"/>
        <item x="29"/>
        <item x="31"/>
        <item x="18"/>
        <item x="45"/>
        <item x="23"/>
        <item x="46"/>
        <item x="37"/>
        <item x="38"/>
        <item x="47"/>
        <item x="2"/>
        <item x="9"/>
        <item x="10"/>
        <item x="11"/>
        <item x="25"/>
        <item x="35"/>
        <item x="5"/>
        <item x="48"/>
        <item x="49"/>
        <item x="32"/>
        <item x="21"/>
      </items>
    </pivotField>
    <pivotField showAll="0">
      <items count="36">
        <item h="1" x="32"/>
        <item h="1" x="7"/>
        <item h="1" x="26"/>
        <item h="1" x="31"/>
        <item h="1" x="34"/>
        <item h="1" x="30"/>
        <item h="1" x="6"/>
        <item h="1" x="29"/>
        <item h="1" x="25"/>
        <item h="1" x="24"/>
        <item h="1" x="23"/>
        <item h="1" x="22"/>
        <item h="1" x="21"/>
        <item h="1" x="5"/>
        <item h="1" x="20"/>
        <item h="1" x="19"/>
        <item h="1" x="18"/>
        <item h="1" x="4"/>
        <item h="1" x="3"/>
        <item h="1" x="28"/>
        <item h="1" x="17"/>
        <item h="1" x="27"/>
        <item h="1" x="16"/>
        <item h="1" x="15"/>
        <item h="1" x="14"/>
        <item h="1" x="13"/>
        <item h="1" x="12"/>
        <item h="1" x="2"/>
        <item h="1" x="11"/>
        <item h="1" x="1"/>
        <item h="1" x="10"/>
        <item h="1" x="9"/>
        <item h="1" x="8"/>
        <item x="33"/>
        <item h="1" x="0"/>
        <item t="default"/>
      </items>
    </pivotField>
    <pivotField showAll="0"/>
    <pivotField numFmtId="14" showAll="0"/>
    <pivotField axis="axisRow" showAll="0">
      <items count="13">
        <item h="1" x="9"/>
        <item h="1" x="2"/>
        <item x="1"/>
        <item h="1" x="5"/>
        <item h="1" x="3"/>
        <item h="1" x="0"/>
        <item h="1" x="6"/>
        <item h="1" x="10"/>
        <item h="1" x="8"/>
        <item h="1" x="11"/>
        <item h="1" x="7"/>
        <item h="1" x="4"/>
        <item t="default"/>
      </items>
    </pivotField>
    <pivotField showAll="0">
      <items count="511">
        <item h="1" x="93"/>
        <item h="1" x="412"/>
        <item h="1" x="249"/>
        <item h="1" x="282"/>
        <item h="1" x="488"/>
        <item h="1" x="238"/>
        <item h="1" x="218"/>
        <item h="1" x="13"/>
        <item h="1" x="119"/>
        <item h="1" x="108"/>
        <item h="1" x="203"/>
        <item h="1" x="281"/>
        <item h="1" x="66"/>
        <item h="1" x="442"/>
        <item h="1" x="228"/>
        <item h="1" x="44"/>
        <item h="1" x="322"/>
        <item h="1" x="381"/>
        <item h="1" x="492"/>
        <item h="1" x="270"/>
        <item h="1" x="230"/>
        <item h="1" x="237"/>
        <item h="1" x="414"/>
        <item h="1" x="24"/>
        <item h="1" x="361"/>
        <item h="1" x="245"/>
        <item h="1" x="461"/>
        <item h="1" x="272"/>
        <item h="1" x="326"/>
        <item h="1" x="229"/>
        <item h="1" x="40"/>
        <item h="1" x="450"/>
        <item h="1" x="170"/>
        <item h="1" x="376"/>
        <item h="1" x="50"/>
        <item h="1" x="126"/>
        <item h="1" x="471"/>
        <item h="1" x="14"/>
        <item h="1" x="244"/>
        <item h="1" x="4"/>
        <item h="1" x="334"/>
        <item h="1" x="92"/>
        <item h="1" x="2"/>
        <item h="1" x="227"/>
        <item h="1" x="257"/>
        <item h="1" x="459"/>
        <item h="1" x="183"/>
        <item x="413"/>
        <item h="1" x="299"/>
        <item h="1" x="311"/>
        <item h="1" x="67"/>
        <item h="1" x="377"/>
        <item h="1" x="154"/>
        <item h="1" x="351"/>
        <item h="1" x="403"/>
        <item h="1" x="501"/>
        <item h="1" x="389"/>
        <item h="1" x="213"/>
        <item h="1" x="330"/>
        <item h="1" x="167"/>
        <item h="1" x="97"/>
        <item h="1" x="20"/>
        <item h="1" x="258"/>
        <item h="1" x="304"/>
        <item h="1" x="114"/>
        <item h="1" x="181"/>
        <item h="1" x="353"/>
        <item h="1" x="449"/>
        <item h="1" x="284"/>
        <item h="1" x="214"/>
        <item h="1" x="350"/>
        <item h="1" x="399"/>
        <item h="1" x="166"/>
        <item h="1" x="434"/>
        <item h="1" x="128"/>
        <item h="1" x="509"/>
        <item h="1" x="346"/>
        <item h="1" x="466"/>
        <item h="1" x="307"/>
        <item h="1" x="236"/>
        <item h="1" x="504"/>
        <item h="1" x="446"/>
        <item h="1" x="324"/>
        <item h="1" x="319"/>
        <item h="1" x="100"/>
        <item h="1" x="144"/>
        <item h="1" x="342"/>
        <item h="1" x="75"/>
        <item h="1" x="444"/>
        <item h="1" x="53"/>
        <item h="1" x="212"/>
        <item h="1" x="169"/>
        <item h="1" x="98"/>
        <item h="1" x="137"/>
        <item h="1" x="142"/>
        <item h="1" x="200"/>
        <item h="1" x="332"/>
        <item h="1" x="195"/>
        <item h="1" x="231"/>
        <item h="1" x="207"/>
        <item h="1" x="298"/>
        <item h="1" x="197"/>
        <item h="1" x="310"/>
        <item h="1" x="232"/>
        <item h="1" x="384"/>
        <item h="1" x="68"/>
        <item h="1" x="220"/>
        <item h="1" x="247"/>
        <item h="1" x="264"/>
        <item h="1" x="87"/>
        <item h="1" x="160"/>
        <item h="1" x="294"/>
        <item h="1" x="431"/>
        <item h="1" x="150"/>
        <item h="1" x="428"/>
        <item h="1" x="496"/>
        <item h="1" x="321"/>
        <item h="1" x="291"/>
        <item h="1" x="278"/>
        <item h="1" x="266"/>
        <item h="1" x="70"/>
        <item h="1" x="209"/>
        <item h="1" x="54"/>
        <item h="1" x="104"/>
        <item h="1" x="280"/>
        <item h="1" x="360"/>
        <item h="1" x="422"/>
        <item h="1" x="484"/>
        <item h="1" x="206"/>
        <item h="1" x="205"/>
        <item h="1" x="233"/>
        <item h="1" x="94"/>
        <item h="1" x="5"/>
        <item h="1" x="440"/>
        <item h="1" x="115"/>
        <item h="1" x="320"/>
        <item h="1" x="503"/>
        <item h="1" x="246"/>
        <item h="1" x="398"/>
        <item h="1" x="451"/>
        <item h="1" x="366"/>
        <item h="1" x="275"/>
        <item h="1" x="252"/>
        <item h="1" x="357"/>
        <item h="1" x="153"/>
        <item h="1" x="117"/>
        <item h="1" x="250"/>
        <item h="1" x="261"/>
        <item h="1" x="146"/>
        <item h="1" x="171"/>
        <item h="1" x="88"/>
        <item h="1" x="78"/>
        <item h="1" x="508"/>
        <item h="1" x="155"/>
        <item h="1" x="9"/>
        <item h="1" x="480"/>
        <item h="1" x="223"/>
        <item h="1" x="382"/>
        <item h="1" x="396"/>
        <item h="1" x="287"/>
        <item h="1" x="113"/>
        <item h="1" x="83"/>
        <item h="1" x="219"/>
        <item h="1" x="172"/>
        <item h="1" x="151"/>
        <item h="1" x="460"/>
        <item h="1" x="468"/>
        <item h="1" x="369"/>
        <item h="1" x="192"/>
        <item h="1" x="82"/>
        <item h="1" x="327"/>
        <item h="1" x="79"/>
        <item h="1" x="429"/>
        <item h="1" x="101"/>
        <item h="1" x="95"/>
        <item h="1" x="242"/>
        <item h="1" x="139"/>
        <item h="1" x="274"/>
        <item h="1" x="253"/>
        <item h="1" x="486"/>
        <item h="1" x="39"/>
        <item h="1" x="443"/>
        <item h="1" x="490"/>
        <item h="1" x="423"/>
        <item h="1" x="194"/>
        <item h="1" x="185"/>
        <item h="1" x="463"/>
        <item h="1" x="505"/>
        <item h="1" x="91"/>
        <item h="1" x="226"/>
        <item h="1" x="177"/>
        <item h="1" x="42"/>
        <item h="1" x="148"/>
        <item h="1" x="235"/>
        <item h="1" x="453"/>
        <item h="1" x="411"/>
        <item h="1" x="168"/>
        <item h="1" x="29"/>
        <item h="1" x="426"/>
        <item h="1" x="12"/>
        <item h="1" x="254"/>
        <item h="1" x="260"/>
        <item h="1" x="293"/>
        <item h="1" x="355"/>
        <item h="1" x="345"/>
        <item h="1" x="210"/>
        <item h="1" x="358"/>
        <item h="1" x="475"/>
        <item h="1" x="271"/>
        <item h="1" x="27"/>
        <item h="1" x="491"/>
        <item h="1" x="221"/>
        <item h="1" x="141"/>
        <item h="1" x="121"/>
        <item h="1" x="477"/>
        <item h="1" x="479"/>
        <item h="1" x="125"/>
        <item h="1" x="296"/>
        <item h="1" x="343"/>
        <item h="1" x="331"/>
        <item h="1" x="390"/>
        <item h="1" x="420"/>
        <item h="1" x="362"/>
        <item h="1" x="129"/>
        <item h="1" x="335"/>
        <item h="1" x="47"/>
        <item h="1" x="110"/>
        <item h="1" x="305"/>
        <item h="1" x="199"/>
        <item h="1" x="136"/>
        <item h="1" x="72"/>
        <item h="1" x="359"/>
        <item h="1" x="312"/>
        <item h="1" x="255"/>
        <item h="1" x="454"/>
        <item h="1" x="193"/>
        <item h="1" x="269"/>
        <item h="1" x="467"/>
        <item h="1" x="290"/>
        <item h="1" x="483"/>
        <item h="1" x="23"/>
        <item h="1" x="476"/>
        <item h="1" x="259"/>
        <item h="1" x="134"/>
        <item h="1" x="16"/>
        <item h="1" x="107"/>
        <item h="1" x="494"/>
        <item h="1" x="234"/>
        <item h="1" x="392"/>
        <item h="1" x="388"/>
        <item h="1" x="164"/>
        <item h="1" x="391"/>
        <item h="1" x="485"/>
        <item h="1" x="292"/>
        <item h="1" x="120"/>
        <item h="1" x="201"/>
        <item h="1" x="64"/>
        <item h="1" x="11"/>
        <item h="1" x="62"/>
        <item h="1" x="49"/>
        <item h="1" x="308"/>
        <item h="1" x="469"/>
        <item h="1" x="404"/>
        <item h="1" x="340"/>
        <item h="1" x="34"/>
        <item h="1" x="370"/>
        <item h="1" x="215"/>
        <item h="1" x="482"/>
        <item h="1" x="433"/>
        <item h="1" x="499"/>
        <item h="1" x="45"/>
        <item h="1" x="30"/>
        <item h="1" x="481"/>
        <item h="1" x="378"/>
        <item h="1" x="339"/>
        <item h="1" x="408"/>
        <item h="1" x="198"/>
        <item h="1" x="347"/>
        <item h="1" x="190"/>
        <item h="1" x="356"/>
        <item h="1" x="184"/>
        <item h="1" x="309"/>
        <item h="1" x="385"/>
        <item h="1" x="502"/>
        <item h="1" x="187"/>
        <item h="1" x="417"/>
        <item h="1" x="337"/>
        <item h="1" x="152"/>
        <item h="1" x="31"/>
        <item h="1" x="161"/>
        <item h="1" x="363"/>
        <item h="1" x="162"/>
        <item h="1" x="286"/>
        <item h="1" x="165"/>
        <item h="1" x="90"/>
        <item h="1" x="33"/>
        <item h="1" x="35"/>
        <item h="1" x="22"/>
        <item h="1" x="173"/>
        <item h="1" x="285"/>
        <item h="1" x="15"/>
        <item h="1" x="452"/>
        <item h="1" x="317"/>
        <item h="1" x="263"/>
        <item h="1" x="441"/>
        <item h="1" x="202"/>
        <item h="1" x="19"/>
        <item h="1" x="301"/>
        <item h="1" x="0"/>
        <item h="1" x="464"/>
        <item h="1" x="500"/>
        <item h="1" x="6"/>
        <item h="1" x="240"/>
        <item h="1" x="348"/>
        <item h="1" x="59"/>
        <item h="1" x="102"/>
        <item h="1" x="406"/>
        <item h="1" x="289"/>
        <item h="1" x="46"/>
        <item h="1" x="251"/>
        <item h="1" x="63"/>
        <item h="1" x="189"/>
        <item h="1" x="421"/>
        <item h="1" x="149"/>
        <item h="1" x="495"/>
        <item h="1" x="323"/>
        <item h="1" x="432"/>
        <item h="1" x="217"/>
        <item h="1" x="405"/>
        <item h="1" x="300"/>
        <item h="1" x="143"/>
        <item h="1" x="435"/>
        <item h="1" x="303"/>
        <item h="1" x="21"/>
        <item h="1" x="188"/>
        <item h="1" x="84"/>
        <item h="1" x="329"/>
        <item h="1" x="17"/>
        <item h="1" x="283"/>
        <item h="1" x="71"/>
        <item h="1" x="470"/>
        <item h="1" x="48"/>
        <item h="1" x="73"/>
        <item h="1" x="419"/>
        <item h="1" x="338"/>
        <item h="1" x="424"/>
        <item h="1" x="445"/>
        <item h="1" x="180"/>
        <item h="1" x="288"/>
        <item h="1" x="409"/>
        <item h="1" x="328"/>
        <item h="1" x="106"/>
        <item h="1" x="387"/>
        <item h="1" x="74"/>
        <item h="1" x="372"/>
        <item h="1" x="295"/>
        <item h="1" x="365"/>
        <item h="1" x="352"/>
        <item h="1" x="174"/>
        <item h="1" x="325"/>
        <item h="1" x="65"/>
        <item h="1" x="58"/>
        <item h="1" x="176"/>
        <item h="1" x="276"/>
        <item h="1" x="243"/>
        <item h="1" x="430"/>
        <item h="1" x="349"/>
        <item h="1" x="157"/>
        <item h="1" x="336"/>
        <item h="1" x="52"/>
        <item h="1" x="130"/>
        <item h="1" x="147"/>
        <item h="1" x="375"/>
        <item h="1" x="179"/>
        <item h="1" x="302"/>
        <item h="1" x="354"/>
        <item h="1" x="116"/>
        <item h="1" x="316"/>
        <item h="1" x="159"/>
        <item h="1" x="69"/>
        <item h="1" x="344"/>
        <item h="1" x="38"/>
        <item h="1" x="425"/>
        <item h="1" x="393"/>
        <item h="1" x="507"/>
        <item h="1" x="333"/>
        <item h="1" x="262"/>
        <item h="1" x="371"/>
        <item h="1" x="489"/>
        <item h="1" x="465"/>
        <item h="1" x="163"/>
        <item h="1" x="241"/>
        <item h="1" x="109"/>
        <item h="1" x="472"/>
        <item h="1" x="374"/>
        <item h="1" x="416"/>
        <item h="1" x="394"/>
        <item h="1" x="395"/>
        <item h="1" x="267"/>
        <item h="1" x="458"/>
        <item h="1" x="497"/>
        <item h="1" x="279"/>
        <item h="1" x="216"/>
        <item h="1" x="208"/>
        <item h="1" x="447"/>
        <item h="1" x="427"/>
        <item h="1" x="438"/>
        <item h="1" x="224"/>
        <item h="1" x="127"/>
        <item h="1" x="273"/>
        <item h="1" x="133"/>
        <item h="1" x="437"/>
        <item h="1" x="313"/>
        <item h="1" x="415"/>
        <item h="1" x="131"/>
        <item h="1" x="456"/>
        <item h="1" x="132"/>
        <item h="1" x="474"/>
        <item h="1" x="498"/>
        <item h="1" x="111"/>
        <item h="1" x="25"/>
        <item h="1" x="86"/>
        <item h="1" x="448"/>
        <item h="1" x="418"/>
        <item h="1" x="118"/>
        <item h="1" x="379"/>
        <item h="1" x="407"/>
        <item h="1" x="439"/>
        <item h="1" x="297"/>
        <item h="1" x="26"/>
        <item h="1" x="61"/>
        <item h="1" x="1"/>
        <item h="1" x="364"/>
        <item h="1" x="158"/>
        <item h="1" x="410"/>
        <item h="1" x="85"/>
        <item h="1" x="178"/>
        <item h="1" x="175"/>
        <item h="1" x="112"/>
        <item h="1" x="380"/>
        <item h="1" x="81"/>
        <item h="1" x="306"/>
        <item h="1" x="367"/>
        <item h="1" x="473"/>
        <item h="1" x="386"/>
        <item h="1" x="277"/>
        <item h="1" x="457"/>
        <item h="1" x="506"/>
        <item h="1" x="56"/>
        <item h="1" x="99"/>
        <item h="1" x="478"/>
        <item h="1" x="383"/>
        <item h="1" x="462"/>
        <item h="1" x="401"/>
        <item h="1" x="10"/>
        <item h="1" x="55"/>
        <item h="1" x="18"/>
        <item h="1" x="368"/>
        <item h="1" x="455"/>
        <item h="1" x="493"/>
        <item h="1" x="37"/>
        <item h="1" x="138"/>
        <item h="1" x="124"/>
        <item h="1" x="315"/>
        <item h="1" x="397"/>
        <item h="1" x="80"/>
        <item h="1" x="239"/>
        <item h="1" x="60"/>
        <item h="1" x="265"/>
        <item h="1" x="43"/>
        <item h="1" x="28"/>
        <item h="1" x="186"/>
        <item h="1" x="402"/>
        <item h="1" x="76"/>
        <item h="1" x="77"/>
        <item h="1" x="248"/>
        <item h="1" x="8"/>
        <item h="1" x="140"/>
        <item h="1" x="122"/>
        <item h="1" x="3"/>
        <item h="1" x="135"/>
        <item h="1" x="487"/>
        <item h="1" x="32"/>
        <item h="1" x="7"/>
        <item h="1" x="318"/>
        <item h="1" x="89"/>
        <item h="1" x="191"/>
        <item h="1" x="268"/>
        <item h="1" x="211"/>
        <item h="1" x="105"/>
        <item h="1" x="373"/>
        <item h="1" x="156"/>
        <item h="1" x="222"/>
        <item h="1" x="57"/>
        <item h="1" x="51"/>
        <item h="1" x="41"/>
        <item h="1" x="225"/>
        <item h="1" x="36"/>
        <item h="1" x="314"/>
        <item h="1" x="196"/>
        <item h="1" x="256"/>
        <item h="1" x="145"/>
        <item h="1" x="341"/>
        <item h="1" x="123"/>
        <item h="1" x="103"/>
        <item h="1" x="96"/>
        <item h="1" x="436"/>
        <item h="1" x="182"/>
        <item h="1" x="400"/>
        <item h="1" x="204"/>
        <item t="default"/>
      </items>
    </pivotField>
    <pivotField showAll="0"/>
    <pivotField dataField="1" showAll="0"/>
    <pivotField numFmtId="2" showAll="0"/>
  </pivotFields>
  <rowFields count="1">
    <field x="4"/>
  </rowFields>
  <rowItems count="2">
    <i>
      <x v="2"/>
    </i>
    <i t="grand">
      <x/>
    </i>
  </rowItems>
  <colItems count="1">
    <i/>
  </colItems>
  <dataFields count="1">
    <dataField name="Count of Actual Price" fld="7" subtotal="count" baseField="3" baseItem="7"/>
  </dataFields>
  <formats count="10">
    <format dxfId="69">
      <pivotArea type="all" dataOnly="0" outline="0" fieldPosition="0"/>
    </format>
    <format dxfId="68">
      <pivotArea outline="0" collapsedLevelsAreSubtotals="1" fieldPosition="0"/>
    </format>
    <format dxfId="67">
      <pivotArea field="4" type="button" dataOnly="0" labelOnly="1" outline="0" axis="axisRow" fieldPosition="0"/>
    </format>
    <format dxfId="66">
      <pivotArea dataOnly="0" labelOnly="1" outline="0" axis="axisValues" fieldPosition="0"/>
    </format>
    <format dxfId="65">
      <pivotArea dataOnly="0" labelOnly="1" fieldPosition="0">
        <references count="1">
          <reference field="4" count="0"/>
        </references>
      </pivotArea>
    </format>
    <format dxfId="64">
      <pivotArea dataOnly="0" labelOnly="1" grandRow="1" outline="0" fieldPosition="0"/>
    </format>
    <format dxfId="63">
      <pivotArea field="4" type="button" dataOnly="0" labelOnly="1" outline="0" axis="axisRow" fieldPosition="0"/>
    </format>
    <format dxfId="62">
      <pivotArea dataOnly="0" labelOnly="1" outline="0" axis="axisValues" fieldPosition="0"/>
    </format>
    <format dxfId="61">
      <pivotArea grandRow="1" outline="0" collapsedLevelsAreSubtotals="1" fieldPosition="0"/>
    </format>
    <format dxfId="60">
      <pivotArea dataOnly="0" labelOnly="1" grandRow="1" outline="0" fieldPosition="0"/>
    </format>
  </formats>
  <chartFormats count="26">
    <chartFormat chart="0" format="0"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4" count="1" selected="0">
            <x v="0"/>
          </reference>
        </references>
      </pivotArea>
    </chartFormat>
    <chartFormat chart="0" format="26">
      <pivotArea type="data" outline="0" fieldPosition="0">
        <references count="2">
          <reference field="4294967294" count="1" selected="0">
            <x v="0"/>
          </reference>
          <reference field="4" count="1" selected="0">
            <x v="1"/>
          </reference>
        </references>
      </pivotArea>
    </chartFormat>
    <chartFormat chart="0" format="27">
      <pivotArea type="data" outline="0" fieldPosition="0">
        <references count="2">
          <reference field="4294967294" count="1" selected="0">
            <x v="0"/>
          </reference>
          <reference field="4" count="1" selected="0">
            <x v="2"/>
          </reference>
        </references>
      </pivotArea>
    </chartFormat>
    <chartFormat chart="0" format="28">
      <pivotArea type="data" outline="0" fieldPosition="0">
        <references count="2">
          <reference field="4294967294" count="1" selected="0">
            <x v="0"/>
          </reference>
          <reference field="4" count="1" selected="0">
            <x v="3"/>
          </reference>
        </references>
      </pivotArea>
    </chartFormat>
    <chartFormat chart="0" format="29">
      <pivotArea type="data" outline="0" fieldPosition="0">
        <references count="2">
          <reference field="4294967294" count="1" selected="0">
            <x v="0"/>
          </reference>
          <reference field="4" count="1" selected="0">
            <x v="4"/>
          </reference>
        </references>
      </pivotArea>
    </chartFormat>
    <chartFormat chart="0" format="30">
      <pivotArea type="data" outline="0" fieldPosition="0">
        <references count="2">
          <reference field="4294967294" count="1" selected="0">
            <x v="0"/>
          </reference>
          <reference field="4" count="1" selected="0">
            <x v="5"/>
          </reference>
        </references>
      </pivotArea>
    </chartFormat>
    <chartFormat chart="0" format="31">
      <pivotArea type="data" outline="0" fieldPosition="0">
        <references count="2">
          <reference field="4294967294" count="1" selected="0">
            <x v="0"/>
          </reference>
          <reference field="4" count="1" selected="0">
            <x v="6"/>
          </reference>
        </references>
      </pivotArea>
    </chartFormat>
    <chartFormat chart="0" format="32">
      <pivotArea type="data" outline="0" fieldPosition="0">
        <references count="2">
          <reference field="4294967294" count="1" selected="0">
            <x v="0"/>
          </reference>
          <reference field="4" count="1" selected="0">
            <x v="7"/>
          </reference>
        </references>
      </pivotArea>
    </chartFormat>
    <chartFormat chart="0" format="33">
      <pivotArea type="data" outline="0" fieldPosition="0">
        <references count="2">
          <reference field="4294967294" count="1" selected="0">
            <x v="0"/>
          </reference>
          <reference field="4" count="1" selected="0">
            <x v="8"/>
          </reference>
        </references>
      </pivotArea>
    </chartFormat>
    <chartFormat chart="0" format="34">
      <pivotArea type="data" outline="0" fieldPosition="0">
        <references count="2">
          <reference field="4294967294" count="1" selected="0">
            <x v="0"/>
          </reference>
          <reference field="4" count="1" selected="0">
            <x v="9"/>
          </reference>
        </references>
      </pivotArea>
    </chartFormat>
    <chartFormat chart="0" format="35">
      <pivotArea type="data" outline="0" fieldPosition="0">
        <references count="2">
          <reference field="4294967294" count="1" selected="0">
            <x v="0"/>
          </reference>
          <reference field="4" count="1" selected="0">
            <x v="10"/>
          </reference>
        </references>
      </pivotArea>
    </chartFormat>
    <chartFormat chart="0" format="36">
      <pivotArea type="data" outline="0" fieldPosition="0">
        <references count="2">
          <reference field="4294967294" count="1" selected="0">
            <x v="0"/>
          </reference>
          <reference field="4" count="1" selected="0">
            <x v="11"/>
          </reference>
        </references>
      </pivotArea>
    </chartFormat>
    <chartFormat chart="4" format="50" series="1">
      <pivotArea type="data" outline="0" fieldPosition="0">
        <references count="1">
          <reference field="4294967294" count="1" selected="0">
            <x v="0"/>
          </reference>
        </references>
      </pivotArea>
    </chartFormat>
    <chartFormat chart="4" format="51">
      <pivotArea type="data" outline="0" fieldPosition="0">
        <references count="2">
          <reference field="4294967294" count="1" selected="0">
            <x v="0"/>
          </reference>
          <reference field="4" count="1" selected="0">
            <x v="0"/>
          </reference>
        </references>
      </pivotArea>
    </chartFormat>
    <chartFormat chart="4" format="52">
      <pivotArea type="data" outline="0" fieldPosition="0">
        <references count="2">
          <reference field="4294967294" count="1" selected="0">
            <x v="0"/>
          </reference>
          <reference field="4" count="1" selected="0">
            <x v="1"/>
          </reference>
        </references>
      </pivotArea>
    </chartFormat>
    <chartFormat chart="4" format="53">
      <pivotArea type="data" outline="0" fieldPosition="0">
        <references count="2">
          <reference field="4294967294" count="1" selected="0">
            <x v="0"/>
          </reference>
          <reference field="4" count="1" selected="0">
            <x v="2"/>
          </reference>
        </references>
      </pivotArea>
    </chartFormat>
    <chartFormat chart="4" format="54">
      <pivotArea type="data" outline="0" fieldPosition="0">
        <references count="2">
          <reference field="4294967294" count="1" selected="0">
            <x v="0"/>
          </reference>
          <reference field="4" count="1" selected="0">
            <x v="3"/>
          </reference>
        </references>
      </pivotArea>
    </chartFormat>
    <chartFormat chart="4" format="55">
      <pivotArea type="data" outline="0" fieldPosition="0">
        <references count="2">
          <reference field="4294967294" count="1" selected="0">
            <x v="0"/>
          </reference>
          <reference field="4" count="1" selected="0">
            <x v="4"/>
          </reference>
        </references>
      </pivotArea>
    </chartFormat>
    <chartFormat chart="4" format="56">
      <pivotArea type="data" outline="0" fieldPosition="0">
        <references count="2">
          <reference field="4294967294" count="1" selected="0">
            <x v="0"/>
          </reference>
          <reference field="4" count="1" selected="0">
            <x v="5"/>
          </reference>
        </references>
      </pivotArea>
    </chartFormat>
    <chartFormat chart="4" format="57">
      <pivotArea type="data" outline="0" fieldPosition="0">
        <references count="2">
          <reference field="4294967294" count="1" selected="0">
            <x v="0"/>
          </reference>
          <reference field="4" count="1" selected="0">
            <x v="6"/>
          </reference>
        </references>
      </pivotArea>
    </chartFormat>
    <chartFormat chart="4" format="58">
      <pivotArea type="data" outline="0" fieldPosition="0">
        <references count="2">
          <reference field="4294967294" count="1" selected="0">
            <x v="0"/>
          </reference>
          <reference field="4" count="1" selected="0">
            <x v="7"/>
          </reference>
        </references>
      </pivotArea>
    </chartFormat>
    <chartFormat chart="4" format="59">
      <pivotArea type="data" outline="0" fieldPosition="0">
        <references count="2">
          <reference field="4294967294" count="1" selected="0">
            <x v="0"/>
          </reference>
          <reference field="4" count="1" selected="0">
            <x v="8"/>
          </reference>
        </references>
      </pivotArea>
    </chartFormat>
    <chartFormat chart="4" format="60">
      <pivotArea type="data" outline="0" fieldPosition="0">
        <references count="2">
          <reference field="4294967294" count="1" selected="0">
            <x v="0"/>
          </reference>
          <reference field="4" count="1" selected="0">
            <x v="9"/>
          </reference>
        </references>
      </pivotArea>
    </chartFormat>
    <chartFormat chart="4" format="61">
      <pivotArea type="data" outline="0" fieldPosition="0">
        <references count="2">
          <reference field="4294967294" count="1" selected="0">
            <x v="0"/>
          </reference>
          <reference field="4" count="1" selected="0">
            <x v="10"/>
          </reference>
        </references>
      </pivotArea>
    </chartFormat>
    <chartFormat chart="4" format="62">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N9" firstHeaderRow="1" firstDataRow="2" firstDataCol="1"/>
  <pivotFields count="8">
    <pivotField showAll="0"/>
    <pivotField axis="axisRow" showAll="0">
      <items count="5">
        <item x="0"/>
        <item x="1"/>
        <item x="2"/>
        <item x="3"/>
        <item t="default"/>
      </items>
    </pivotField>
    <pivotField numFmtId="14" showAll="0"/>
    <pivotField axis="axisCol" showAll="0">
      <items count="13">
        <item x="9"/>
        <item x="2"/>
        <item x="1"/>
        <item x="5"/>
        <item x="3"/>
        <item x="0"/>
        <item x="6"/>
        <item x="10"/>
        <item x="8"/>
        <item x="11"/>
        <item x="7"/>
        <item x="4"/>
        <item t="default"/>
      </items>
    </pivotField>
    <pivotField showAll="0"/>
    <pivotField showAll="0"/>
    <pivotField dataField="1" showAll="0"/>
    <pivotField numFmtId="2" showAll="0"/>
  </pivotFields>
  <rowFields count="1">
    <field x="1"/>
  </rowFields>
  <rowItems count="5">
    <i>
      <x/>
    </i>
    <i>
      <x v="1"/>
    </i>
    <i>
      <x v="2"/>
    </i>
    <i>
      <x v="3"/>
    </i>
    <i t="grand">
      <x/>
    </i>
  </rowItems>
  <colFields count="1">
    <field x="3"/>
  </colFields>
  <colItems count="13">
    <i>
      <x/>
    </i>
    <i>
      <x v="1"/>
    </i>
    <i>
      <x v="2"/>
    </i>
    <i>
      <x v="3"/>
    </i>
    <i>
      <x v="4"/>
    </i>
    <i>
      <x v="5"/>
    </i>
    <i>
      <x v="6"/>
    </i>
    <i>
      <x v="7"/>
    </i>
    <i>
      <x v="8"/>
    </i>
    <i>
      <x v="9"/>
    </i>
    <i>
      <x v="10"/>
    </i>
    <i>
      <x v="11"/>
    </i>
    <i t="grand">
      <x/>
    </i>
  </colItems>
  <dataFields count="1">
    <dataField name="Count of Actual Price" fld="6" subtotal="count" baseField="1" baseItem="0"/>
  </dataFields>
  <formats count="13">
    <format dxfId="59">
      <pivotArea field="1" grandCol="1" collapsedLevelsAreSubtotals="1" axis="axisRow" fieldPosition="0">
        <references count="1">
          <reference field="1" count="0"/>
        </references>
      </pivotArea>
    </format>
    <format dxfId="58">
      <pivotArea collapsedLevelsAreSubtotals="1" fieldPosition="0">
        <references count="2">
          <reference field="1" count="0"/>
          <reference field="3" count="0" selected="0"/>
        </references>
      </pivotArea>
    </format>
    <format dxfId="57">
      <pivotArea dataOnly="0" labelOnly="1" fieldPosition="0">
        <references count="1">
          <reference field="1" count="0"/>
        </references>
      </pivotArea>
    </format>
    <format dxfId="56">
      <pivotArea grandRow="1" outline="0" collapsedLevelsAreSubtotals="1" fieldPosition="0"/>
    </format>
    <format dxfId="55">
      <pivotArea dataOnly="0" labelOnly="1" grandRow="1" outline="0" fieldPosition="0"/>
    </format>
    <format dxfId="54">
      <pivotArea field="1" type="button" dataOnly="0" labelOnly="1" outline="0" axis="axisRow" fieldPosition="0"/>
    </format>
    <format dxfId="53">
      <pivotArea dataOnly="0" labelOnly="1" fieldPosition="0">
        <references count="1">
          <reference field="3" count="0"/>
        </references>
      </pivotArea>
    </format>
    <format dxfId="52">
      <pivotArea dataOnly="0" labelOnly="1" grandCol="1" outline="0" fieldPosition="0"/>
    </format>
    <format dxfId="51">
      <pivotArea type="origin" dataOnly="0" labelOnly="1" outline="0" fieldPosition="0"/>
    </format>
    <format dxfId="50">
      <pivotArea field="1" grandCol="1" collapsedLevelsAreSubtotals="1" axis="axisRow" fieldPosition="0">
        <references count="1">
          <reference field="1" count="0"/>
        </references>
      </pivotArea>
    </format>
    <format dxfId="49">
      <pivotArea dataOnly="0" labelOnly="1" grandCol="1" outline="0" fieldPosition="0"/>
    </format>
    <format dxfId="48">
      <pivotArea dataOnly="0" labelOnly="1" fieldPosition="0">
        <references count="1">
          <reference field="1" count="0"/>
        </references>
      </pivotArea>
    </format>
    <format dxfId="47">
      <pivotArea field="3"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6:B20" firstHeaderRow="1" firstDataRow="1" firstDataCol="1" rowPageCount="1" colPageCount="1"/>
  <pivotFields count="9">
    <pivotField showAll="0" defaultSubtotal="0"/>
    <pivotField axis="axisPage" multipleItemSelectionAllowed="1" showAll="0">
      <items count="36">
        <item h="1" x="27"/>
        <item h="1" x="4"/>
        <item h="1" x="29"/>
        <item h="1" x="2"/>
        <item h="1" x="1"/>
        <item h="1" x="34"/>
        <item h="1" x="5"/>
        <item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h="1" x="18"/>
        <item h="1" x="12"/>
        <item t="default"/>
      </items>
    </pivotField>
    <pivotField showAll="0"/>
    <pivotField numFmtId="14" showAll="0"/>
    <pivotField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showAll="0"/>
    <pivotField dataField="1" numFmtId="10" showAll="0"/>
  </pivotFields>
  <rowFields count="1">
    <field x="5"/>
  </rowFields>
  <rowItems count="14">
    <i>
      <x v="17"/>
    </i>
    <i>
      <x v="33"/>
    </i>
    <i>
      <x v="51"/>
    </i>
    <i>
      <x v="104"/>
    </i>
    <i>
      <x v="157"/>
    </i>
    <i>
      <x v="273"/>
    </i>
    <i>
      <x v="282"/>
    </i>
    <i>
      <x v="352"/>
    </i>
    <i>
      <x v="372"/>
    </i>
    <i>
      <x v="425"/>
    </i>
    <i>
      <x v="439"/>
    </i>
    <i>
      <x v="444"/>
    </i>
    <i>
      <x v="451"/>
    </i>
    <i t="grand">
      <x/>
    </i>
  </rowItems>
  <colItems count="1">
    <i/>
  </colItems>
  <pageFields count="1">
    <pageField fld="1" hier="-1"/>
  </pageFields>
  <dataFields count="1">
    <dataField name="Sum of Discount %" fld="8" baseField="0" baseItem="0" numFmtId="10"/>
  </dataFields>
  <formats count="13">
    <format dxfId="46">
      <pivotArea field="5" type="button" dataOnly="0" labelOnly="1" outline="0" axis="axisRow" fieldPosition="0"/>
    </format>
    <format dxfId="45">
      <pivotArea outline="0" collapsedLevelsAreSubtotals="1" fieldPosition="0"/>
    </format>
    <format dxfId="44">
      <pivotArea field="5" type="button" dataOnly="0" labelOnly="1" outline="0" axis="axisRow" fieldPosition="0"/>
    </format>
    <format dxfId="43">
      <pivotArea dataOnly="0" labelOnly="1" outline="0" axis="axisValues" fieldPosition="0"/>
    </format>
    <format dxfId="42">
      <pivotArea dataOnly="0" fieldPosition="0">
        <references count="1">
          <reference field="5" count="13">
            <x v="17"/>
            <x v="33"/>
            <x v="51"/>
            <x v="104"/>
            <x v="157"/>
            <x v="273"/>
            <x v="282"/>
            <x v="352"/>
            <x v="372"/>
            <x v="425"/>
            <x v="439"/>
            <x v="444"/>
            <x v="451"/>
          </reference>
        </references>
      </pivotArea>
    </format>
    <format dxfId="41">
      <pivotArea grandRow="1" outline="0" collapsedLevelsAreSubtotals="1" fieldPosition="0"/>
    </format>
    <format dxfId="40">
      <pivotArea dataOnly="0" labelOnly="1" grandRow="1" outline="0" fieldPosition="0"/>
    </format>
    <format dxfId="39">
      <pivotArea type="all" dataOnly="0" outline="0" fieldPosition="0"/>
    </format>
    <format dxfId="38">
      <pivotArea outline="0" collapsedLevelsAreSubtotals="1" fieldPosition="0"/>
    </format>
    <format dxfId="37">
      <pivotArea field="5" type="button" dataOnly="0" labelOnly="1" outline="0" axis="axisRow" fieldPosition="0"/>
    </format>
    <format dxfId="36">
      <pivotArea dataOnly="0" labelOnly="1" outline="0" axis="axisValues" fieldPosition="0"/>
    </format>
    <format dxfId="35">
      <pivotArea dataOnly="0" labelOnly="1" fieldPosition="0">
        <references count="1">
          <reference field="5" count="13">
            <x v="17"/>
            <x v="33"/>
            <x v="51"/>
            <x v="104"/>
            <x v="157"/>
            <x v="273"/>
            <x v="282"/>
            <x v="352"/>
            <x v="372"/>
            <x v="425"/>
            <x v="439"/>
            <x v="444"/>
            <x v="451"/>
          </reference>
        </references>
      </pivotArea>
    </format>
    <format dxfId="34">
      <pivotArea dataOnly="0" labelOnly="1" grandRow="1" outline="0" fieldPosition="0"/>
    </format>
  </formats>
  <chartFormats count="28">
    <chartFormat chart="1" format="0" series="1">
      <pivotArea type="data" outline="0" fieldPosition="0">
        <references count="1">
          <reference field="4294967294" count="1" selected="0">
            <x v="0"/>
          </reference>
        </references>
      </pivotArea>
    </chartFormat>
    <chartFormat chart="1" format="27">
      <pivotArea type="data" outline="0" fieldPosition="0">
        <references count="2">
          <reference field="4294967294" count="1" selected="0">
            <x v="0"/>
          </reference>
          <reference field="5" count="1" selected="0">
            <x v="17"/>
          </reference>
        </references>
      </pivotArea>
    </chartFormat>
    <chartFormat chart="1" format="28">
      <pivotArea type="data" outline="0" fieldPosition="0">
        <references count="2">
          <reference field="4294967294" count="1" selected="0">
            <x v="0"/>
          </reference>
          <reference field="5" count="1" selected="0">
            <x v="33"/>
          </reference>
        </references>
      </pivotArea>
    </chartFormat>
    <chartFormat chart="1" format="29">
      <pivotArea type="data" outline="0" fieldPosition="0">
        <references count="2">
          <reference field="4294967294" count="1" selected="0">
            <x v="0"/>
          </reference>
          <reference field="5" count="1" selected="0">
            <x v="51"/>
          </reference>
        </references>
      </pivotArea>
    </chartFormat>
    <chartFormat chart="1" format="30">
      <pivotArea type="data" outline="0" fieldPosition="0">
        <references count="2">
          <reference field="4294967294" count="1" selected="0">
            <x v="0"/>
          </reference>
          <reference field="5" count="1" selected="0">
            <x v="104"/>
          </reference>
        </references>
      </pivotArea>
    </chartFormat>
    <chartFormat chart="1" format="31">
      <pivotArea type="data" outline="0" fieldPosition="0">
        <references count="2">
          <reference field="4294967294" count="1" selected="0">
            <x v="0"/>
          </reference>
          <reference field="5" count="1" selected="0">
            <x v="157"/>
          </reference>
        </references>
      </pivotArea>
    </chartFormat>
    <chartFormat chart="1" format="32">
      <pivotArea type="data" outline="0" fieldPosition="0">
        <references count="2">
          <reference field="4294967294" count="1" selected="0">
            <x v="0"/>
          </reference>
          <reference field="5" count="1" selected="0">
            <x v="273"/>
          </reference>
        </references>
      </pivotArea>
    </chartFormat>
    <chartFormat chart="1" format="33">
      <pivotArea type="data" outline="0" fieldPosition="0">
        <references count="2">
          <reference field="4294967294" count="1" selected="0">
            <x v="0"/>
          </reference>
          <reference field="5" count="1" selected="0">
            <x v="282"/>
          </reference>
        </references>
      </pivotArea>
    </chartFormat>
    <chartFormat chart="1" format="34">
      <pivotArea type="data" outline="0" fieldPosition="0">
        <references count="2">
          <reference field="4294967294" count="1" selected="0">
            <x v="0"/>
          </reference>
          <reference field="5" count="1" selected="0">
            <x v="352"/>
          </reference>
        </references>
      </pivotArea>
    </chartFormat>
    <chartFormat chart="1" format="35">
      <pivotArea type="data" outline="0" fieldPosition="0">
        <references count="2">
          <reference field="4294967294" count="1" selected="0">
            <x v="0"/>
          </reference>
          <reference field="5" count="1" selected="0">
            <x v="372"/>
          </reference>
        </references>
      </pivotArea>
    </chartFormat>
    <chartFormat chart="1" format="36">
      <pivotArea type="data" outline="0" fieldPosition="0">
        <references count="2">
          <reference field="4294967294" count="1" selected="0">
            <x v="0"/>
          </reference>
          <reference field="5" count="1" selected="0">
            <x v="425"/>
          </reference>
        </references>
      </pivotArea>
    </chartFormat>
    <chartFormat chart="1" format="37">
      <pivotArea type="data" outline="0" fieldPosition="0">
        <references count="2">
          <reference field="4294967294" count="1" selected="0">
            <x v="0"/>
          </reference>
          <reference field="5" count="1" selected="0">
            <x v="439"/>
          </reference>
        </references>
      </pivotArea>
    </chartFormat>
    <chartFormat chart="1" format="38">
      <pivotArea type="data" outline="0" fieldPosition="0">
        <references count="2">
          <reference field="4294967294" count="1" selected="0">
            <x v="0"/>
          </reference>
          <reference field="5" count="1" selected="0">
            <x v="444"/>
          </reference>
        </references>
      </pivotArea>
    </chartFormat>
    <chartFormat chart="1" format="39">
      <pivotArea type="data" outline="0" fieldPosition="0">
        <references count="2">
          <reference field="4294967294" count="1" selected="0">
            <x v="0"/>
          </reference>
          <reference field="5" count="1" selected="0">
            <x v="451"/>
          </reference>
        </references>
      </pivotArea>
    </chartFormat>
    <chartFormat chart="4" format="54" series="1">
      <pivotArea type="data" outline="0" fieldPosition="0">
        <references count="1">
          <reference field="4294967294" count="1" selected="0">
            <x v="0"/>
          </reference>
        </references>
      </pivotArea>
    </chartFormat>
    <chartFormat chart="4" format="55">
      <pivotArea type="data" outline="0" fieldPosition="0">
        <references count="2">
          <reference field="4294967294" count="1" selected="0">
            <x v="0"/>
          </reference>
          <reference field="5" count="1" selected="0">
            <x v="17"/>
          </reference>
        </references>
      </pivotArea>
    </chartFormat>
    <chartFormat chart="4" format="56">
      <pivotArea type="data" outline="0" fieldPosition="0">
        <references count="2">
          <reference field="4294967294" count="1" selected="0">
            <x v="0"/>
          </reference>
          <reference field="5" count="1" selected="0">
            <x v="33"/>
          </reference>
        </references>
      </pivotArea>
    </chartFormat>
    <chartFormat chart="4" format="57">
      <pivotArea type="data" outline="0" fieldPosition="0">
        <references count="2">
          <reference field="4294967294" count="1" selected="0">
            <x v="0"/>
          </reference>
          <reference field="5" count="1" selected="0">
            <x v="51"/>
          </reference>
        </references>
      </pivotArea>
    </chartFormat>
    <chartFormat chart="4" format="58">
      <pivotArea type="data" outline="0" fieldPosition="0">
        <references count="2">
          <reference field="4294967294" count="1" selected="0">
            <x v="0"/>
          </reference>
          <reference field="5" count="1" selected="0">
            <x v="104"/>
          </reference>
        </references>
      </pivotArea>
    </chartFormat>
    <chartFormat chart="4" format="59">
      <pivotArea type="data" outline="0" fieldPosition="0">
        <references count="2">
          <reference field="4294967294" count="1" selected="0">
            <x v="0"/>
          </reference>
          <reference field="5" count="1" selected="0">
            <x v="157"/>
          </reference>
        </references>
      </pivotArea>
    </chartFormat>
    <chartFormat chart="4" format="60">
      <pivotArea type="data" outline="0" fieldPosition="0">
        <references count="2">
          <reference field="4294967294" count="1" selected="0">
            <x v="0"/>
          </reference>
          <reference field="5" count="1" selected="0">
            <x v="273"/>
          </reference>
        </references>
      </pivotArea>
    </chartFormat>
    <chartFormat chart="4" format="61">
      <pivotArea type="data" outline="0" fieldPosition="0">
        <references count="2">
          <reference field="4294967294" count="1" selected="0">
            <x v="0"/>
          </reference>
          <reference field="5" count="1" selected="0">
            <x v="282"/>
          </reference>
        </references>
      </pivotArea>
    </chartFormat>
    <chartFormat chart="4" format="62">
      <pivotArea type="data" outline="0" fieldPosition="0">
        <references count="2">
          <reference field="4294967294" count="1" selected="0">
            <x v="0"/>
          </reference>
          <reference field="5" count="1" selected="0">
            <x v="352"/>
          </reference>
        </references>
      </pivotArea>
    </chartFormat>
    <chartFormat chart="4" format="63">
      <pivotArea type="data" outline="0" fieldPosition="0">
        <references count="2">
          <reference field="4294967294" count="1" selected="0">
            <x v="0"/>
          </reference>
          <reference field="5" count="1" selected="0">
            <x v="372"/>
          </reference>
        </references>
      </pivotArea>
    </chartFormat>
    <chartFormat chart="4" format="64">
      <pivotArea type="data" outline="0" fieldPosition="0">
        <references count="2">
          <reference field="4294967294" count="1" selected="0">
            <x v="0"/>
          </reference>
          <reference field="5" count="1" selected="0">
            <x v="425"/>
          </reference>
        </references>
      </pivotArea>
    </chartFormat>
    <chartFormat chart="4" format="65">
      <pivotArea type="data" outline="0" fieldPosition="0">
        <references count="2">
          <reference field="4294967294" count="1" selected="0">
            <x v="0"/>
          </reference>
          <reference field="5" count="1" selected="0">
            <x v="439"/>
          </reference>
        </references>
      </pivotArea>
    </chartFormat>
    <chartFormat chart="4" format="66">
      <pivotArea type="data" outline="0" fieldPosition="0">
        <references count="2">
          <reference field="4294967294" count="1" selected="0">
            <x v="0"/>
          </reference>
          <reference field="5" count="1" selected="0">
            <x v="444"/>
          </reference>
        </references>
      </pivotArea>
    </chartFormat>
    <chartFormat chart="4" format="67">
      <pivotArea type="data" outline="0" fieldPosition="0">
        <references count="2">
          <reference field="4294967294" count="1" selected="0">
            <x v="0"/>
          </reference>
          <reference field="5" count="1" selected="0">
            <x v="45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9">
    <pivotField showAll="0" defaultSubtotal="0">
      <items count="50">
        <item x="22"/>
        <item x="27"/>
        <item x="6"/>
        <item x="1"/>
        <item x="28"/>
        <item x="12"/>
        <item x="36"/>
        <item x="20"/>
        <item x="39"/>
        <item x="30"/>
        <item x="17"/>
        <item x="40"/>
        <item x="7"/>
        <item x="14"/>
        <item x="26"/>
        <item x="8"/>
        <item x="0"/>
        <item x="41"/>
        <item x="15"/>
        <item x="24"/>
        <item x="42"/>
        <item x="3"/>
        <item x="33"/>
        <item x="13"/>
        <item x="43"/>
        <item x="16"/>
        <item x="34"/>
        <item x="19"/>
        <item x="44"/>
        <item x="4"/>
        <item x="29"/>
        <item x="31"/>
        <item x="18"/>
        <item x="45"/>
        <item x="23"/>
        <item x="46"/>
        <item x="37"/>
        <item x="38"/>
        <item x="47"/>
        <item x="2"/>
        <item x="9"/>
        <item x="10"/>
        <item x="11"/>
        <item x="25"/>
        <item x="35"/>
        <item x="5"/>
        <item x="48"/>
        <item x="49"/>
        <item x="32"/>
        <item x="21"/>
      </items>
    </pivotField>
    <pivotField axis="axisRow" showAll="0">
      <items count="36">
        <item h="1" x="32"/>
        <item h="1" x="7"/>
        <item h="1" x="26"/>
        <item h="1" x="31"/>
        <item h="1" x="34"/>
        <item h="1" x="30"/>
        <item h="1" x="6"/>
        <item h="1" x="29"/>
        <item h="1" x="25"/>
        <item h="1" x="24"/>
        <item h="1" x="23"/>
        <item h="1" x="22"/>
        <item h="1" x="21"/>
        <item h="1" x="5"/>
        <item h="1" x="20"/>
        <item h="1" x="19"/>
        <item h="1" x="18"/>
        <item h="1" x="4"/>
        <item h="1" x="3"/>
        <item h="1" x="28"/>
        <item h="1" x="17"/>
        <item h="1" x="27"/>
        <item h="1" x="16"/>
        <item h="1" x="15"/>
        <item h="1" x="14"/>
        <item h="1" x="13"/>
        <item h="1" x="12"/>
        <item h="1" x="2"/>
        <item h="1" x="11"/>
        <item h="1" x="1"/>
        <item h="1" x="10"/>
        <item h="1" x="9"/>
        <item h="1" x="8"/>
        <item x="33"/>
        <item h="1" x="0"/>
        <item t="default"/>
      </items>
    </pivotField>
    <pivotField axis="axisRow" showAll="0">
      <items count="5">
        <item x="0"/>
        <item x="1"/>
        <item x="2"/>
        <item x="3"/>
        <item t="default"/>
      </items>
    </pivotField>
    <pivotField numFmtId="14" showAll="0"/>
    <pivotField showAll="0">
      <items count="13">
        <item h="1" x="9"/>
        <item h="1" x="2"/>
        <item x="1"/>
        <item h="1" x="5"/>
        <item h="1" x="3"/>
        <item h="1" x="0"/>
        <item h="1" x="6"/>
        <item h="1" x="10"/>
        <item h="1" x="8"/>
        <item h="1" x="11"/>
        <item h="1" x="7"/>
        <item h="1" x="4"/>
        <item t="default"/>
      </items>
    </pivotField>
    <pivotField showAll="0">
      <items count="511">
        <item h="1" x="93"/>
        <item h="1" x="412"/>
        <item h="1" x="249"/>
        <item h="1" x="282"/>
        <item h="1" x="488"/>
        <item h="1" x="238"/>
        <item h="1" x="218"/>
        <item h="1" x="13"/>
        <item h="1" x="119"/>
        <item h="1" x="108"/>
        <item h="1" x="203"/>
        <item h="1" x="281"/>
        <item h="1" x="66"/>
        <item h="1" x="442"/>
        <item h="1" x="228"/>
        <item h="1" x="44"/>
        <item h="1" x="322"/>
        <item h="1" x="381"/>
        <item h="1" x="492"/>
        <item h="1" x="270"/>
        <item h="1" x="230"/>
        <item h="1" x="237"/>
        <item h="1" x="414"/>
        <item h="1" x="24"/>
        <item h="1" x="361"/>
        <item h="1" x="245"/>
        <item h="1" x="461"/>
        <item h="1" x="272"/>
        <item h="1" x="326"/>
        <item h="1" x="229"/>
        <item h="1" x="40"/>
        <item h="1" x="450"/>
        <item h="1" x="170"/>
        <item h="1" x="376"/>
        <item h="1" x="50"/>
        <item h="1" x="126"/>
        <item h="1" x="471"/>
        <item h="1" x="14"/>
        <item h="1" x="244"/>
        <item h="1" x="4"/>
        <item h="1" x="334"/>
        <item h="1" x="92"/>
        <item h="1" x="2"/>
        <item h="1" x="227"/>
        <item h="1" x="257"/>
        <item h="1" x="459"/>
        <item h="1" x="183"/>
        <item x="413"/>
        <item h="1" x="299"/>
        <item h="1" x="311"/>
        <item h="1" x="67"/>
        <item h="1" x="377"/>
        <item h="1" x="154"/>
        <item h="1" x="351"/>
        <item h="1" x="403"/>
        <item h="1" x="501"/>
        <item h="1" x="389"/>
        <item h="1" x="213"/>
        <item h="1" x="330"/>
        <item h="1" x="167"/>
        <item h="1" x="97"/>
        <item h="1" x="20"/>
        <item h="1" x="258"/>
        <item h="1" x="304"/>
        <item h="1" x="114"/>
        <item h="1" x="181"/>
        <item h="1" x="353"/>
        <item h="1" x="449"/>
        <item h="1" x="284"/>
        <item h="1" x="214"/>
        <item h="1" x="350"/>
        <item h="1" x="399"/>
        <item h="1" x="166"/>
        <item h="1" x="434"/>
        <item h="1" x="128"/>
        <item h="1" x="509"/>
        <item h="1" x="346"/>
        <item h="1" x="466"/>
        <item h="1" x="307"/>
        <item h="1" x="236"/>
        <item h="1" x="504"/>
        <item h="1" x="446"/>
        <item h="1" x="324"/>
        <item h="1" x="319"/>
        <item h="1" x="100"/>
        <item h="1" x="144"/>
        <item h="1" x="342"/>
        <item h="1" x="75"/>
        <item h="1" x="444"/>
        <item h="1" x="53"/>
        <item h="1" x="212"/>
        <item h="1" x="169"/>
        <item h="1" x="98"/>
        <item h="1" x="137"/>
        <item h="1" x="142"/>
        <item h="1" x="200"/>
        <item h="1" x="332"/>
        <item h="1" x="195"/>
        <item h="1" x="231"/>
        <item h="1" x="207"/>
        <item h="1" x="298"/>
        <item h="1" x="197"/>
        <item h="1" x="310"/>
        <item h="1" x="232"/>
        <item h="1" x="384"/>
        <item h="1" x="68"/>
        <item h="1" x="220"/>
        <item h="1" x="247"/>
        <item h="1" x="264"/>
        <item h="1" x="87"/>
        <item h="1" x="160"/>
        <item h="1" x="294"/>
        <item h="1" x="431"/>
        <item h="1" x="150"/>
        <item h="1" x="428"/>
        <item h="1" x="496"/>
        <item h="1" x="321"/>
        <item h="1" x="291"/>
        <item h="1" x="278"/>
        <item h="1" x="266"/>
        <item h="1" x="70"/>
        <item h="1" x="209"/>
        <item h="1" x="54"/>
        <item h="1" x="104"/>
        <item h="1" x="280"/>
        <item h="1" x="360"/>
        <item h="1" x="422"/>
        <item h="1" x="484"/>
        <item h="1" x="206"/>
        <item h="1" x="205"/>
        <item h="1" x="233"/>
        <item h="1" x="94"/>
        <item h="1" x="5"/>
        <item h="1" x="440"/>
        <item h="1" x="115"/>
        <item h="1" x="320"/>
        <item h="1" x="503"/>
        <item h="1" x="246"/>
        <item h="1" x="398"/>
        <item h="1" x="451"/>
        <item h="1" x="366"/>
        <item h="1" x="275"/>
        <item h="1" x="252"/>
        <item h="1" x="357"/>
        <item h="1" x="153"/>
        <item h="1" x="117"/>
        <item h="1" x="250"/>
        <item h="1" x="261"/>
        <item h="1" x="146"/>
        <item h="1" x="171"/>
        <item h="1" x="88"/>
        <item h="1" x="78"/>
        <item h="1" x="508"/>
        <item h="1" x="155"/>
        <item h="1" x="9"/>
        <item h="1" x="480"/>
        <item h="1" x="223"/>
        <item h="1" x="382"/>
        <item h="1" x="396"/>
        <item h="1" x="287"/>
        <item h="1" x="113"/>
        <item h="1" x="83"/>
        <item h="1" x="219"/>
        <item h="1" x="172"/>
        <item h="1" x="151"/>
        <item h="1" x="460"/>
        <item h="1" x="468"/>
        <item h="1" x="369"/>
        <item h="1" x="192"/>
        <item h="1" x="82"/>
        <item h="1" x="327"/>
        <item h="1" x="79"/>
        <item h="1" x="429"/>
        <item h="1" x="101"/>
        <item h="1" x="95"/>
        <item h="1" x="242"/>
        <item h="1" x="139"/>
        <item h="1" x="274"/>
        <item h="1" x="253"/>
        <item h="1" x="486"/>
        <item h="1" x="39"/>
        <item h="1" x="443"/>
        <item h="1" x="490"/>
        <item h="1" x="423"/>
        <item h="1" x="194"/>
        <item h="1" x="185"/>
        <item h="1" x="463"/>
        <item h="1" x="505"/>
        <item h="1" x="91"/>
        <item h="1" x="226"/>
        <item h="1" x="177"/>
        <item h="1" x="42"/>
        <item h="1" x="148"/>
        <item h="1" x="235"/>
        <item h="1" x="453"/>
        <item h="1" x="411"/>
        <item h="1" x="168"/>
        <item h="1" x="29"/>
        <item h="1" x="426"/>
        <item h="1" x="12"/>
        <item h="1" x="254"/>
        <item h="1" x="260"/>
        <item h="1" x="293"/>
        <item h="1" x="355"/>
        <item h="1" x="345"/>
        <item h="1" x="210"/>
        <item h="1" x="358"/>
        <item h="1" x="475"/>
        <item h="1" x="271"/>
        <item h="1" x="27"/>
        <item h="1" x="491"/>
        <item h="1" x="221"/>
        <item h="1" x="141"/>
        <item h="1" x="121"/>
        <item h="1" x="477"/>
        <item h="1" x="479"/>
        <item h="1" x="125"/>
        <item h="1" x="296"/>
        <item h="1" x="343"/>
        <item h="1" x="331"/>
        <item h="1" x="390"/>
        <item h="1" x="420"/>
        <item h="1" x="362"/>
        <item h="1" x="129"/>
        <item h="1" x="335"/>
        <item h="1" x="47"/>
        <item h="1" x="110"/>
        <item h="1" x="305"/>
        <item h="1" x="199"/>
        <item h="1" x="136"/>
        <item h="1" x="72"/>
        <item h="1" x="359"/>
        <item h="1" x="312"/>
        <item h="1" x="255"/>
        <item h="1" x="454"/>
        <item h="1" x="193"/>
        <item h="1" x="269"/>
        <item h="1" x="467"/>
        <item h="1" x="290"/>
        <item h="1" x="483"/>
        <item h="1" x="23"/>
        <item h="1" x="476"/>
        <item h="1" x="259"/>
        <item h="1" x="134"/>
        <item h="1" x="16"/>
        <item h="1" x="107"/>
        <item h="1" x="494"/>
        <item h="1" x="234"/>
        <item h="1" x="392"/>
        <item h="1" x="388"/>
        <item h="1" x="164"/>
        <item h="1" x="391"/>
        <item h="1" x="485"/>
        <item h="1" x="292"/>
        <item h="1" x="120"/>
        <item h="1" x="201"/>
        <item h="1" x="64"/>
        <item h="1" x="11"/>
        <item h="1" x="62"/>
        <item h="1" x="49"/>
        <item h="1" x="308"/>
        <item h="1" x="469"/>
        <item h="1" x="404"/>
        <item h="1" x="340"/>
        <item h="1" x="34"/>
        <item h="1" x="370"/>
        <item h="1" x="215"/>
        <item h="1" x="482"/>
        <item h="1" x="433"/>
        <item h="1" x="499"/>
        <item h="1" x="45"/>
        <item h="1" x="30"/>
        <item h="1" x="481"/>
        <item h="1" x="378"/>
        <item h="1" x="339"/>
        <item h="1" x="408"/>
        <item h="1" x="198"/>
        <item h="1" x="347"/>
        <item h="1" x="190"/>
        <item h="1" x="356"/>
        <item h="1" x="184"/>
        <item h="1" x="309"/>
        <item h="1" x="385"/>
        <item h="1" x="502"/>
        <item h="1" x="187"/>
        <item h="1" x="417"/>
        <item h="1" x="337"/>
        <item h="1" x="152"/>
        <item h="1" x="31"/>
        <item h="1" x="161"/>
        <item h="1" x="363"/>
        <item h="1" x="162"/>
        <item h="1" x="286"/>
        <item h="1" x="165"/>
        <item h="1" x="90"/>
        <item h="1" x="33"/>
        <item h="1" x="35"/>
        <item h="1" x="22"/>
        <item h="1" x="173"/>
        <item h="1" x="285"/>
        <item h="1" x="15"/>
        <item h="1" x="452"/>
        <item h="1" x="317"/>
        <item h="1" x="263"/>
        <item h="1" x="441"/>
        <item h="1" x="202"/>
        <item h="1" x="19"/>
        <item h="1" x="301"/>
        <item h="1" x="0"/>
        <item h="1" x="464"/>
        <item h="1" x="500"/>
        <item h="1" x="6"/>
        <item h="1" x="240"/>
        <item h="1" x="348"/>
        <item h="1" x="59"/>
        <item h="1" x="102"/>
        <item h="1" x="406"/>
        <item h="1" x="289"/>
        <item h="1" x="46"/>
        <item h="1" x="251"/>
        <item h="1" x="63"/>
        <item h="1" x="189"/>
        <item h="1" x="421"/>
        <item h="1" x="149"/>
        <item h="1" x="495"/>
        <item h="1" x="323"/>
        <item h="1" x="432"/>
        <item h="1" x="217"/>
        <item h="1" x="405"/>
        <item h="1" x="300"/>
        <item h="1" x="143"/>
        <item h="1" x="435"/>
        <item h="1" x="303"/>
        <item h="1" x="21"/>
        <item h="1" x="188"/>
        <item h="1" x="84"/>
        <item h="1" x="329"/>
        <item h="1" x="17"/>
        <item h="1" x="283"/>
        <item h="1" x="71"/>
        <item h="1" x="470"/>
        <item h="1" x="48"/>
        <item h="1" x="73"/>
        <item h="1" x="419"/>
        <item h="1" x="338"/>
        <item h="1" x="424"/>
        <item h="1" x="445"/>
        <item h="1" x="180"/>
        <item h="1" x="288"/>
        <item h="1" x="409"/>
        <item h="1" x="328"/>
        <item h="1" x="106"/>
        <item h="1" x="387"/>
        <item h="1" x="74"/>
        <item h="1" x="372"/>
        <item h="1" x="295"/>
        <item h="1" x="365"/>
        <item h="1" x="352"/>
        <item h="1" x="174"/>
        <item h="1" x="325"/>
        <item h="1" x="65"/>
        <item h="1" x="58"/>
        <item h="1" x="176"/>
        <item h="1" x="276"/>
        <item h="1" x="243"/>
        <item h="1" x="430"/>
        <item h="1" x="349"/>
        <item h="1" x="157"/>
        <item h="1" x="336"/>
        <item h="1" x="52"/>
        <item h="1" x="130"/>
        <item h="1" x="147"/>
        <item h="1" x="375"/>
        <item h="1" x="179"/>
        <item h="1" x="302"/>
        <item h="1" x="354"/>
        <item h="1" x="116"/>
        <item h="1" x="316"/>
        <item h="1" x="159"/>
        <item h="1" x="69"/>
        <item h="1" x="344"/>
        <item h="1" x="38"/>
        <item h="1" x="425"/>
        <item h="1" x="393"/>
        <item h="1" x="507"/>
        <item h="1" x="333"/>
        <item h="1" x="262"/>
        <item h="1" x="371"/>
        <item h="1" x="489"/>
        <item h="1" x="465"/>
        <item h="1" x="163"/>
        <item h="1" x="241"/>
        <item h="1" x="109"/>
        <item h="1" x="472"/>
        <item h="1" x="374"/>
        <item h="1" x="416"/>
        <item h="1" x="394"/>
        <item h="1" x="395"/>
        <item h="1" x="267"/>
        <item h="1" x="458"/>
        <item h="1" x="497"/>
        <item h="1" x="279"/>
        <item h="1" x="216"/>
        <item h="1" x="208"/>
        <item h="1" x="447"/>
        <item h="1" x="427"/>
        <item h="1" x="438"/>
        <item h="1" x="224"/>
        <item h="1" x="127"/>
        <item h="1" x="273"/>
        <item h="1" x="133"/>
        <item h="1" x="437"/>
        <item h="1" x="313"/>
        <item h="1" x="415"/>
        <item h="1" x="131"/>
        <item h="1" x="456"/>
        <item h="1" x="132"/>
        <item h="1" x="474"/>
        <item h="1" x="498"/>
        <item h="1" x="111"/>
        <item h="1" x="25"/>
        <item h="1" x="86"/>
        <item h="1" x="448"/>
        <item h="1" x="418"/>
        <item h="1" x="118"/>
        <item h="1" x="379"/>
        <item h="1" x="407"/>
        <item h="1" x="439"/>
        <item h="1" x="297"/>
        <item h="1" x="26"/>
        <item h="1" x="61"/>
        <item h="1" x="1"/>
        <item h="1" x="364"/>
        <item h="1" x="158"/>
        <item h="1" x="410"/>
        <item h="1" x="85"/>
        <item h="1" x="178"/>
        <item h="1" x="175"/>
        <item h="1" x="112"/>
        <item h="1" x="380"/>
        <item h="1" x="81"/>
        <item h="1" x="306"/>
        <item h="1" x="367"/>
        <item h="1" x="473"/>
        <item h="1" x="386"/>
        <item h="1" x="277"/>
        <item h="1" x="457"/>
        <item h="1" x="506"/>
        <item h="1" x="56"/>
        <item h="1" x="99"/>
        <item h="1" x="478"/>
        <item h="1" x="383"/>
        <item h="1" x="462"/>
        <item h="1" x="401"/>
        <item h="1" x="10"/>
        <item h="1" x="55"/>
        <item h="1" x="18"/>
        <item h="1" x="368"/>
        <item h="1" x="455"/>
        <item h="1" x="493"/>
        <item h="1" x="37"/>
        <item h="1" x="138"/>
        <item h="1" x="124"/>
        <item h="1" x="315"/>
        <item h="1" x="397"/>
        <item h="1" x="80"/>
        <item h="1" x="239"/>
        <item h="1" x="60"/>
        <item h="1" x="265"/>
        <item h="1" x="43"/>
        <item h="1" x="28"/>
        <item h="1" x="186"/>
        <item h="1" x="402"/>
        <item h="1" x="76"/>
        <item h="1" x="77"/>
        <item h="1" x="248"/>
        <item h="1" x="8"/>
        <item h="1" x="140"/>
        <item h="1" x="122"/>
        <item h="1" x="3"/>
        <item h="1" x="135"/>
        <item h="1" x="487"/>
        <item h="1" x="32"/>
        <item h="1" x="7"/>
        <item h="1" x="318"/>
        <item h="1" x="89"/>
        <item h="1" x="191"/>
        <item h="1" x="268"/>
        <item h="1" x="211"/>
        <item h="1" x="105"/>
        <item h="1" x="373"/>
        <item h="1" x="156"/>
        <item h="1" x="222"/>
        <item h="1" x="57"/>
        <item h="1" x="51"/>
        <item h="1" x="41"/>
        <item h="1" x="225"/>
        <item h="1" x="36"/>
        <item h="1" x="314"/>
        <item h="1" x="196"/>
        <item h="1" x="256"/>
        <item h="1" x="145"/>
        <item h="1" x="341"/>
        <item h="1" x="123"/>
        <item h="1" x="103"/>
        <item h="1" x="96"/>
        <item h="1" x="436"/>
        <item h="1" x="182"/>
        <item h="1" x="400"/>
        <item h="1" x="204"/>
        <item t="default"/>
      </items>
    </pivotField>
    <pivotField showAll="0"/>
    <pivotField dataField="1" showAll="0"/>
    <pivotField numFmtId="2" showAll="0"/>
  </pivotFields>
  <rowFields count="2">
    <field x="2"/>
    <field x="1"/>
  </rowFields>
  <rowItems count="3">
    <i>
      <x v="3"/>
    </i>
    <i r="1">
      <x v="33"/>
    </i>
    <i t="grand">
      <x/>
    </i>
  </rowItems>
  <colItems count="1">
    <i/>
  </colItems>
  <dataFields count="1">
    <dataField name="Sum of Actual Price" fld="7" baseField="0" baseItem="0"/>
  </dataFields>
  <formats count="18">
    <format dxfId="33">
      <pivotArea field="2" type="button" dataOnly="0" labelOnly="1" outline="0" axis="axisRow" fieldPosition="0"/>
    </format>
    <format dxfId="32">
      <pivotArea dataOnly="0" labelOnly="1" outline="0" axis="axisValues" fieldPosition="0"/>
    </format>
    <format dxfId="31">
      <pivotArea collapsedLevelsAreSubtotals="1" fieldPosition="0">
        <references count="1">
          <reference field="2" count="1">
            <x v="0"/>
          </reference>
        </references>
      </pivotArea>
    </format>
    <format dxfId="30">
      <pivotArea dataOnly="0" labelOnly="1" fieldPosition="0">
        <references count="1">
          <reference field="2" count="1">
            <x v="0"/>
          </reference>
        </references>
      </pivotArea>
    </format>
    <format dxfId="29">
      <pivotArea grandRow="1" outline="0" collapsedLevelsAreSubtotals="1" fieldPosition="0"/>
    </format>
    <format dxfId="28">
      <pivotArea dataOnly="0" labelOnly="1" grandRow="1" outline="0" fieldPosition="0"/>
    </format>
    <format dxfId="27">
      <pivotArea dataOnly="0" fieldPosition="0">
        <references count="1">
          <reference field="2" count="1">
            <x v="3"/>
          </reference>
        </references>
      </pivotArea>
    </format>
    <format dxfId="26">
      <pivotArea collapsedLevelsAreSubtotals="1" fieldPosition="0">
        <references count="1">
          <reference field="2" count="1">
            <x v="2"/>
          </reference>
        </references>
      </pivotArea>
    </format>
    <format dxfId="25">
      <pivotArea dataOnly="0" labelOnly="1" fieldPosition="0">
        <references count="1">
          <reference field="2" count="1">
            <x v="2"/>
          </reference>
        </references>
      </pivotArea>
    </format>
    <format dxfId="24">
      <pivotArea collapsedLevelsAreSubtotals="1" fieldPosition="0">
        <references count="1">
          <reference field="2" count="1">
            <x v="1"/>
          </reference>
        </references>
      </pivotArea>
    </format>
    <format dxfId="23">
      <pivotArea dataOnly="0" labelOnly="1" fieldPosition="0">
        <references count="1">
          <reference field="2" count="1">
            <x v="1"/>
          </reference>
        </references>
      </pivotArea>
    </format>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outline="0" axis="axisValues" fieldPosition="0"/>
    </format>
    <format dxfId="18">
      <pivotArea dataOnly="0" labelOnly="1" fieldPosition="0">
        <references count="1">
          <reference field="2" count="0"/>
        </references>
      </pivotArea>
    </format>
    <format dxfId="17">
      <pivotArea dataOnly="0" labelOnly="1" grandRow="1" outline="0" fieldPosition="0"/>
    </format>
    <format dxfId="16">
      <pivotArea dataOnly="0" labelOnly="1" fieldPosition="0">
        <references count="2">
          <reference field="1" count="0"/>
          <reference field="2"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9">
    <pivotField axis="axisRow" showAll="0" defaultSubtotal="0">
      <items count="50">
        <item x="22"/>
        <item x="27"/>
        <item x="6"/>
        <item x="1"/>
        <item x="28"/>
        <item x="12"/>
        <item x="36"/>
        <item x="20"/>
        <item x="39"/>
        <item x="30"/>
        <item x="17"/>
        <item x="40"/>
        <item x="7"/>
        <item x="14"/>
        <item x="26"/>
        <item x="8"/>
        <item x="0"/>
        <item x="41"/>
        <item x="15"/>
        <item x="24"/>
        <item x="42"/>
        <item x="3"/>
        <item x="33"/>
        <item x="13"/>
        <item x="43"/>
        <item x="16"/>
        <item x="34"/>
        <item x="19"/>
        <item x="44"/>
        <item x="4"/>
        <item x="29"/>
        <item x="31"/>
        <item x="18"/>
        <item x="45"/>
        <item x="23"/>
        <item x="46"/>
        <item x="37"/>
        <item x="38"/>
        <item x="47"/>
        <item x="2"/>
        <item x="9"/>
        <item x="10"/>
        <item x="11"/>
        <item x="25"/>
        <item x="35"/>
        <item x="5"/>
        <item x="48"/>
        <item x="49"/>
        <item x="32"/>
        <item x="21"/>
      </items>
    </pivotField>
    <pivotField axis="axisRow" showAll="0">
      <items count="36">
        <item h="1" x="32"/>
        <item h="1" x="7"/>
        <item h="1" x="26"/>
        <item h="1" x="31"/>
        <item h="1" x="34"/>
        <item h="1" x="30"/>
        <item h="1" x="6"/>
        <item h="1" x="29"/>
        <item h="1" x="25"/>
        <item h="1" x="24"/>
        <item h="1" x="23"/>
        <item h="1" x="22"/>
        <item h="1" x="21"/>
        <item h="1" x="5"/>
        <item h="1" x="20"/>
        <item h="1" x="19"/>
        <item h="1" x="18"/>
        <item h="1" x="4"/>
        <item h="1" x="3"/>
        <item h="1" x="28"/>
        <item h="1" x="17"/>
        <item h="1" x="27"/>
        <item h="1" x="16"/>
        <item h="1" x="15"/>
        <item h="1" x="14"/>
        <item h="1" x="13"/>
        <item h="1" x="12"/>
        <item h="1" x="2"/>
        <item h="1" x="11"/>
        <item h="1" x="1"/>
        <item h="1" x="10"/>
        <item h="1" x="9"/>
        <item h="1" x="8"/>
        <item x="33"/>
        <item h="1" x="0"/>
        <item t="default"/>
      </items>
    </pivotField>
    <pivotField showAll="0"/>
    <pivotField numFmtId="14" showAll="0"/>
    <pivotField showAll="0">
      <items count="13">
        <item h="1" x="9"/>
        <item h="1" x="2"/>
        <item x="1"/>
        <item h="1" x="5"/>
        <item h="1" x="3"/>
        <item h="1" x="0"/>
        <item h="1" x="6"/>
        <item h="1" x="10"/>
        <item h="1" x="8"/>
        <item h="1" x="11"/>
        <item h="1" x="7"/>
        <item h="1" x="4"/>
        <item t="default"/>
      </items>
    </pivotField>
    <pivotField showAll="0">
      <items count="511">
        <item h="1" x="93"/>
        <item h="1" x="412"/>
        <item h="1" x="249"/>
        <item h="1" x="282"/>
        <item h="1" x="488"/>
        <item h="1" x="238"/>
        <item h="1" x="218"/>
        <item h="1" x="13"/>
        <item h="1" x="119"/>
        <item h="1" x="108"/>
        <item h="1" x="203"/>
        <item h="1" x="281"/>
        <item h="1" x="66"/>
        <item h="1" x="442"/>
        <item h="1" x="228"/>
        <item h="1" x="44"/>
        <item h="1" x="322"/>
        <item h="1" x="381"/>
        <item h="1" x="492"/>
        <item h="1" x="270"/>
        <item h="1" x="230"/>
        <item h="1" x="237"/>
        <item h="1" x="414"/>
        <item h="1" x="24"/>
        <item h="1" x="361"/>
        <item h="1" x="245"/>
        <item h="1" x="461"/>
        <item h="1" x="272"/>
        <item h="1" x="326"/>
        <item h="1" x="229"/>
        <item h="1" x="40"/>
        <item h="1" x="450"/>
        <item h="1" x="170"/>
        <item h="1" x="376"/>
        <item h="1" x="50"/>
        <item h="1" x="126"/>
        <item h="1" x="471"/>
        <item h="1" x="14"/>
        <item h="1" x="244"/>
        <item h="1" x="4"/>
        <item h="1" x="334"/>
        <item h="1" x="92"/>
        <item h="1" x="2"/>
        <item h="1" x="227"/>
        <item h="1" x="257"/>
        <item h="1" x="459"/>
        <item h="1" x="183"/>
        <item x="413"/>
        <item h="1" x="299"/>
        <item h="1" x="311"/>
        <item h="1" x="67"/>
        <item h="1" x="377"/>
        <item h="1" x="154"/>
        <item h="1" x="351"/>
        <item h="1" x="403"/>
        <item h="1" x="501"/>
        <item h="1" x="389"/>
        <item h="1" x="213"/>
        <item h="1" x="330"/>
        <item h="1" x="167"/>
        <item h="1" x="97"/>
        <item h="1" x="20"/>
        <item h="1" x="258"/>
        <item h="1" x="304"/>
        <item h="1" x="114"/>
        <item h="1" x="181"/>
        <item h="1" x="353"/>
        <item h="1" x="449"/>
        <item h="1" x="284"/>
        <item h="1" x="214"/>
        <item h="1" x="350"/>
        <item h="1" x="399"/>
        <item h="1" x="166"/>
        <item h="1" x="434"/>
        <item h="1" x="128"/>
        <item h="1" x="509"/>
        <item h="1" x="346"/>
        <item h="1" x="466"/>
        <item h="1" x="307"/>
        <item h="1" x="236"/>
        <item h="1" x="504"/>
        <item h="1" x="446"/>
        <item h="1" x="324"/>
        <item h="1" x="319"/>
        <item h="1" x="100"/>
        <item h="1" x="144"/>
        <item h="1" x="342"/>
        <item h="1" x="75"/>
        <item h="1" x="444"/>
        <item h="1" x="53"/>
        <item h="1" x="212"/>
        <item h="1" x="169"/>
        <item h="1" x="98"/>
        <item h="1" x="137"/>
        <item h="1" x="142"/>
        <item h="1" x="200"/>
        <item h="1" x="332"/>
        <item h="1" x="195"/>
        <item h="1" x="231"/>
        <item h="1" x="207"/>
        <item h="1" x="298"/>
        <item h="1" x="197"/>
        <item h="1" x="310"/>
        <item h="1" x="232"/>
        <item h="1" x="384"/>
        <item h="1" x="68"/>
        <item h="1" x="220"/>
        <item h="1" x="247"/>
        <item h="1" x="264"/>
        <item h="1" x="87"/>
        <item h="1" x="160"/>
        <item h="1" x="294"/>
        <item h="1" x="431"/>
        <item h="1" x="150"/>
        <item h="1" x="428"/>
        <item h="1" x="496"/>
        <item h="1" x="321"/>
        <item h="1" x="291"/>
        <item h="1" x="278"/>
        <item h="1" x="266"/>
        <item h="1" x="70"/>
        <item h="1" x="209"/>
        <item h="1" x="54"/>
        <item h="1" x="104"/>
        <item h="1" x="280"/>
        <item h="1" x="360"/>
        <item h="1" x="422"/>
        <item h="1" x="484"/>
        <item h="1" x="206"/>
        <item h="1" x="205"/>
        <item h="1" x="233"/>
        <item h="1" x="94"/>
        <item h="1" x="5"/>
        <item h="1" x="440"/>
        <item h="1" x="115"/>
        <item h="1" x="320"/>
        <item h="1" x="503"/>
        <item h="1" x="246"/>
        <item h="1" x="398"/>
        <item h="1" x="451"/>
        <item h="1" x="366"/>
        <item h="1" x="275"/>
        <item h="1" x="252"/>
        <item h="1" x="357"/>
        <item h="1" x="153"/>
        <item h="1" x="117"/>
        <item h="1" x="250"/>
        <item h="1" x="261"/>
        <item h="1" x="146"/>
        <item h="1" x="171"/>
        <item h="1" x="88"/>
        <item h="1" x="78"/>
        <item h="1" x="508"/>
        <item h="1" x="155"/>
        <item h="1" x="9"/>
        <item h="1" x="480"/>
        <item h="1" x="223"/>
        <item h="1" x="382"/>
        <item h="1" x="396"/>
        <item h="1" x="287"/>
        <item h="1" x="113"/>
        <item h="1" x="83"/>
        <item h="1" x="219"/>
        <item h="1" x="172"/>
        <item h="1" x="151"/>
        <item h="1" x="460"/>
        <item h="1" x="468"/>
        <item h="1" x="369"/>
        <item h="1" x="192"/>
        <item h="1" x="82"/>
        <item h="1" x="327"/>
        <item h="1" x="79"/>
        <item h="1" x="429"/>
        <item h="1" x="101"/>
        <item h="1" x="95"/>
        <item h="1" x="242"/>
        <item h="1" x="139"/>
        <item h="1" x="274"/>
        <item h="1" x="253"/>
        <item h="1" x="486"/>
        <item h="1" x="39"/>
        <item h="1" x="443"/>
        <item h="1" x="490"/>
        <item h="1" x="423"/>
        <item h="1" x="194"/>
        <item h="1" x="185"/>
        <item h="1" x="463"/>
        <item h="1" x="505"/>
        <item h="1" x="91"/>
        <item h="1" x="226"/>
        <item h="1" x="177"/>
        <item h="1" x="42"/>
        <item h="1" x="148"/>
        <item h="1" x="235"/>
        <item h="1" x="453"/>
        <item h="1" x="411"/>
        <item h="1" x="168"/>
        <item h="1" x="29"/>
        <item h="1" x="426"/>
        <item h="1" x="12"/>
        <item h="1" x="254"/>
        <item h="1" x="260"/>
        <item h="1" x="293"/>
        <item h="1" x="355"/>
        <item h="1" x="345"/>
        <item h="1" x="210"/>
        <item h="1" x="358"/>
        <item h="1" x="475"/>
        <item h="1" x="271"/>
        <item h="1" x="27"/>
        <item h="1" x="491"/>
        <item h="1" x="221"/>
        <item h="1" x="141"/>
        <item h="1" x="121"/>
        <item h="1" x="477"/>
        <item h="1" x="479"/>
        <item h="1" x="125"/>
        <item h="1" x="296"/>
        <item h="1" x="343"/>
        <item h="1" x="331"/>
        <item h="1" x="390"/>
        <item h="1" x="420"/>
        <item h="1" x="362"/>
        <item h="1" x="129"/>
        <item h="1" x="335"/>
        <item h="1" x="47"/>
        <item h="1" x="110"/>
        <item h="1" x="305"/>
        <item h="1" x="199"/>
        <item h="1" x="136"/>
        <item h="1" x="72"/>
        <item h="1" x="359"/>
        <item h="1" x="312"/>
        <item h="1" x="255"/>
        <item h="1" x="454"/>
        <item h="1" x="193"/>
        <item h="1" x="269"/>
        <item h="1" x="467"/>
        <item h="1" x="290"/>
        <item h="1" x="483"/>
        <item h="1" x="23"/>
        <item h="1" x="476"/>
        <item h="1" x="259"/>
        <item h="1" x="134"/>
        <item h="1" x="16"/>
        <item h="1" x="107"/>
        <item h="1" x="494"/>
        <item h="1" x="234"/>
        <item h="1" x="392"/>
        <item h="1" x="388"/>
        <item h="1" x="164"/>
        <item h="1" x="391"/>
        <item h="1" x="485"/>
        <item h="1" x="292"/>
        <item h="1" x="120"/>
        <item h="1" x="201"/>
        <item h="1" x="64"/>
        <item h="1" x="11"/>
        <item h="1" x="62"/>
        <item h="1" x="49"/>
        <item h="1" x="308"/>
        <item h="1" x="469"/>
        <item h="1" x="404"/>
        <item h="1" x="340"/>
        <item h="1" x="34"/>
        <item h="1" x="370"/>
        <item h="1" x="215"/>
        <item h="1" x="482"/>
        <item h="1" x="433"/>
        <item h="1" x="499"/>
        <item h="1" x="45"/>
        <item h="1" x="30"/>
        <item h="1" x="481"/>
        <item h="1" x="378"/>
        <item h="1" x="339"/>
        <item h="1" x="408"/>
        <item h="1" x="198"/>
        <item h="1" x="347"/>
        <item h="1" x="190"/>
        <item h="1" x="356"/>
        <item h="1" x="184"/>
        <item h="1" x="309"/>
        <item h="1" x="385"/>
        <item h="1" x="502"/>
        <item h="1" x="187"/>
        <item h="1" x="417"/>
        <item h="1" x="337"/>
        <item h="1" x="152"/>
        <item h="1" x="31"/>
        <item h="1" x="161"/>
        <item h="1" x="363"/>
        <item h="1" x="162"/>
        <item h="1" x="286"/>
        <item h="1" x="165"/>
        <item h="1" x="90"/>
        <item h="1" x="33"/>
        <item h="1" x="35"/>
        <item h="1" x="22"/>
        <item h="1" x="173"/>
        <item h="1" x="285"/>
        <item h="1" x="15"/>
        <item h="1" x="452"/>
        <item h="1" x="317"/>
        <item h="1" x="263"/>
        <item h="1" x="441"/>
        <item h="1" x="202"/>
        <item h="1" x="19"/>
        <item h="1" x="301"/>
        <item h="1" x="0"/>
        <item h="1" x="464"/>
        <item h="1" x="500"/>
        <item h="1" x="6"/>
        <item h="1" x="240"/>
        <item h="1" x="348"/>
        <item h="1" x="59"/>
        <item h="1" x="102"/>
        <item h="1" x="406"/>
        <item h="1" x="289"/>
        <item h="1" x="46"/>
        <item h="1" x="251"/>
        <item h="1" x="63"/>
        <item h="1" x="189"/>
        <item h="1" x="421"/>
        <item h="1" x="149"/>
        <item h="1" x="495"/>
        <item h="1" x="323"/>
        <item h="1" x="432"/>
        <item h="1" x="217"/>
        <item h="1" x="405"/>
        <item h="1" x="300"/>
        <item h="1" x="143"/>
        <item h="1" x="435"/>
        <item h="1" x="303"/>
        <item h="1" x="21"/>
        <item h="1" x="188"/>
        <item h="1" x="84"/>
        <item h="1" x="329"/>
        <item h="1" x="17"/>
        <item h="1" x="283"/>
        <item h="1" x="71"/>
        <item h="1" x="470"/>
        <item h="1" x="48"/>
        <item h="1" x="73"/>
        <item h="1" x="419"/>
        <item h="1" x="338"/>
        <item h="1" x="424"/>
        <item h="1" x="445"/>
        <item h="1" x="180"/>
        <item h="1" x="288"/>
        <item h="1" x="409"/>
        <item h="1" x="328"/>
        <item h="1" x="106"/>
        <item h="1" x="387"/>
        <item h="1" x="74"/>
        <item h="1" x="372"/>
        <item h="1" x="295"/>
        <item h="1" x="365"/>
        <item h="1" x="352"/>
        <item h="1" x="174"/>
        <item h="1" x="325"/>
        <item h="1" x="65"/>
        <item h="1" x="58"/>
        <item h="1" x="176"/>
        <item h="1" x="276"/>
        <item h="1" x="243"/>
        <item h="1" x="430"/>
        <item h="1" x="349"/>
        <item h="1" x="157"/>
        <item h="1" x="336"/>
        <item h="1" x="52"/>
        <item h="1" x="130"/>
        <item h="1" x="147"/>
        <item h="1" x="375"/>
        <item h="1" x="179"/>
        <item h="1" x="302"/>
        <item h="1" x="354"/>
        <item h="1" x="116"/>
        <item h="1" x="316"/>
        <item h="1" x="159"/>
        <item h="1" x="69"/>
        <item h="1" x="344"/>
        <item h="1" x="38"/>
        <item h="1" x="425"/>
        <item h="1" x="393"/>
        <item h="1" x="507"/>
        <item h="1" x="333"/>
        <item h="1" x="262"/>
        <item h="1" x="371"/>
        <item h="1" x="489"/>
        <item h="1" x="465"/>
        <item h="1" x="163"/>
        <item h="1" x="241"/>
        <item h="1" x="109"/>
        <item h="1" x="472"/>
        <item h="1" x="374"/>
        <item h="1" x="416"/>
        <item h="1" x="394"/>
        <item h="1" x="395"/>
        <item h="1" x="267"/>
        <item h="1" x="458"/>
        <item h="1" x="497"/>
        <item h="1" x="279"/>
        <item h="1" x="216"/>
        <item h="1" x="208"/>
        <item h="1" x="447"/>
        <item h="1" x="427"/>
        <item h="1" x="438"/>
        <item h="1" x="224"/>
        <item h="1" x="127"/>
        <item h="1" x="273"/>
        <item h="1" x="133"/>
        <item h="1" x="437"/>
        <item h="1" x="313"/>
        <item h="1" x="415"/>
        <item h="1" x="131"/>
        <item h="1" x="456"/>
        <item h="1" x="132"/>
        <item h="1" x="474"/>
        <item h="1" x="498"/>
        <item h="1" x="111"/>
        <item h="1" x="25"/>
        <item h="1" x="86"/>
        <item h="1" x="448"/>
        <item h="1" x="418"/>
        <item h="1" x="118"/>
        <item h="1" x="379"/>
        <item h="1" x="407"/>
        <item h="1" x="439"/>
        <item h="1" x="297"/>
        <item h="1" x="26"/>
        <item h="1" x="61"/>
        <item h="1" x="1"/>
        <item h="1" x="364"/>
        <item h="1" x="158"/>
        <item h="1" x="410"/>
        <item h="1" x="85"/>
        <item h="1" x="178"/>
        <item h="1" x="175"/>
        <item h="1" x="112"/>
        <item h="1" x="380"/>
        <item h="1" x="81"/>
        <item h="1" x="306"/>
        <item h="1" x="367"/>
        <item h="1" x="473"/>
        <item h="1" x="386"/>
        <item h="1" x="277"/>
        <item h="1" x="457"/>
        <item h="1" x="506"/>
        <item h="1" x="56"/>
        <item h="1" x="99"/>
        <item h="1" x="478"/>
        <item h="1" x="383"/>
        <item h="1" x="462"/>
        <item h="1" x="401"/>
        <item h="1" x="10"/>
        <item h="1" x="55"/>
        <item h="1" x="18"/>
        <item h="1" x="368"/>
        <item h="1" x="455"/>
        <item h="1" x="493"/>
        <item h="1" x="37"/>
        <item h="1" x="138"/>
        <item h="1" x="124"/>
        <item h="1" x="315"/>
        <item h="1" x="397"/>
        <item h="1" x="80"/>
        <item h="1" x="239"/>
        <item h="1" x="60"/>
        <item h="1" x="265"/>
        <item h="1" x="43"/>
        <item h="1" x="28"/>
        <item h="1" x="186"/>
        <item h="1" x="402"/>
        <item h="1" x="76"/>
        <item h="1" x="77"/>
        <item h="1" x="248"/>
        <item h="1" x="8"/>
        <item h="1" x="140"/>
        <item h="1" x="122"/>
        <item h="1" x="3"/>
        <item h="1" x="135"/>
        <item h="1" x="487"/>
        <item h="1" x="32"/>
        <item h="1" x="7"/>
        <item h="1" x="318"/>
        <item h="1" x="89"/>
        <item h="1" x="191"/>
        <item h="1" x="268"/>
        <item h="1" x="211"/>
        <item h="1" x="105"/>
        <item h="1" x="373"/>
        <item h="1" x="156"/>
        <item h="1" x="222"/>
        <item h="1" x="57"/>
        <item h="1" x="51"/>
        <item h="1" x="41"/>
        <item h="1" x="225"/>
        <item h="1" x="36"/>
        <item h="1" x="314"/>
        <item h="1" x="196"/>
        <item h="1" x="256"/>
        <item h="1" x="145"/>
        <item h="1" x="341"/>
        <item h="1" x="123"/>
        <item h="1" x="103"/>
        <item h="1" x="96"/>
        <item h="1" x="436"/>
        <item h="1" x="182"/>
        <item h="1" x="400"/>
        <item h="1" x="204"/>
        <item t="default"/>
      </items>
    </pivotField>
    <pivotField showAll="0"/>
    <pivotField dataField="1" showAll="0"/>
    <pivotField numFmtId="2" showAll="0"/>
  </pivotFields>
  <rowFields count="2">
    <field x="1"/>
    <field x="0"/>
  </rowFields>
  <rowItems count="6">
    <i>
      <x v="33"/>
    </i>
    <i r="1">
      <x v="11"/>
    </i>
    <i r="1">
      <x v="20"/>
    </i>
    <i r="1">
      <x v="33"/>
    </i>
    <i r="1">
      <x v="35"/>
    </i>
    <i t="grand">
      <x/>
    </i>
  </rowItems>
  <colItems count="1">
    <i/>
  </colItems>
  <dataFields count="1">
    <dataField name="Sum of Actual Price" fld="7" baseField="0" baseItem="0"/>
  </dataFields>
  <formats count="16">
    <format dxfId="15">
      <pivotArea collapsedLevelsAreSubtotals="1" fieldPosition="0">
        <references count="1">
          <reference field="1" count="0"/>
        </references>
      </pivotArea>
    </format>
    <format dxfId="14">
      <pivotArea field="1" type="button" dataOnly="0" labelOnly="1" outline="0" axis="axisRow" fieldPosition="0"/>
    </format>
    <format dxfId="13">
      <pivotArea dataOnly="0" labelOnly="1" outline="0" axis="axisValues" fieldPosition="0"/>
    </format>
    <format dxfId="12">
      <pivotArea outline="0" collapsedLevelsAreSubtotals="1" fieldPosition="0"/>
    </format>
    <format dxfId="11">
      <pivotArea dataOnly="0" labelOnly="1" fieldPosition="0">
        <references count="1">
          <reference field="1" count="0"/>
        </references>
      </pivotArea>
    </format>
    <format dxfId="10">
      <pivotArea grandRow="1" outline="0" collapsedLevelsAreSubtotals="1" fieldPosition="0"/>
    </format>
    <format dxfId="9">
      <pivotArea dataOnly="0" labelOnly="1" grandRow="1" outline="0" fieldPosition="0"/>
    </format>
    <format dxfId="8">
      <pivotArea field="1" type="button" dataOnly="0" labelOnly="1" outline="0" axis="axisRow"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outline="0" axis="axisValues"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fieldPosition="0">
        <references count="2">
          <reference field="0" count="8">
            <x v="11"/>
            <x v="17"/>
            <x v="20"/>
            <x v="24"/>
            <x v="28"/>
            <x v="33"/>
            <x v="35"/>
            <x v="38"/>
          </reference>
          <reference field="1" count="0" selected="0"/>
        </references>
      </pivotArea>
    </format>
  </formats>
  <chartFormats count="18">
    <chartFormat chart="1" format="0"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1" format="17">
      <pivotArea type="data" outline="0" fieldPosition="0">
        <references count="3">
          <reference field="4294967294" count="1" selected="0">
            <x v="0"/>
          </reference>
          <reference field="0" count="1" selected="0">
            <x v="11"/>
          </reference>
          <reference field="1" count="1" selected="0">
            <x v="33"/>
          </reference>
        </references>
      </pivotArea>
    </chartFormat>
    <chartFormat chart="1" format="18">
      <pivotArea type="data" outline="0" fieldPosition="0">
        <references count="3">
          <reference field="4294967294" count="1" selected="0">
            <x v="0"/>
          </reference>
          <reference field="0" count="1" selected="0">
            <x v="17"/>
          </reference>
          <reference field="1" count="1" selected="0">
            <x v="33"/>
          </reference>
        </references>
      </pivotArea>
    </chartFormat>
    <chartFormat chart="1" format="19">
      <pivotArea type="data" outline="0" fieldPosition="0">
        <references count="3">
          <reference field="4294967294" count="1" selected="0">
            <x v="0"/>
          </reference>
          <reference field="0" count="1" selected="0">
            <x v="20"/>
          </reference>
          <reference field="1" count="1" selected="0">
            <x v="33"/>
          </reference>
        </references>
      </pivotArea>
    </chartFormat>
    <chartFormat chart="1" format="20">
      <pivotArea type="data" outline="0" fieldPosition="0">
        <references count="3">
          <reference field="4294967294" count="1" selected="0">
            <x v="0"/>
          </reference>
          <reference field="0" count="1" selected="0">
            <x v="24"/>
          </reference>
          <reference field="1" count="1" selected="0">
            <x v="33"/>
          </reference>
        </references>
      </pivotArea>
    </chartFormat>
    <chartFormat chart="1" format="21">
      <pivotArea type="data" outline="0" fieldPosition="0">
        <references count="3">
          <reference field="4294967294" count="1" selected="0">
            <x v="0"/>
          </reference>
          <reference field="0" count="1" selected="0">
            <x v="28"/>
          </reference>
          <reference field="1" count="1" selected="0">
            <x v="33"/>
          </reference>
        </references>
      </pivotArea>
    </chartFormat>
    <chartFormat chart="1" format="22">
      <pivotArea type="data" outline="0" fieldPosition="0">
        <references count="3">
          <reference field="4294967294" count="1" selected="0">
            <x v="0"/>
          </reference>
          <reference field="0" count="1" selected="0">
            <x v="33"/>
          </reference>
          <reference field="1" count="1" selected="0">
            <x v="33"/>
          </reference>
        </references>
      </pivotArea>
    </chartFormat>
    <chartFormat chart="1" format="23">
      <pivotArea type="data" outline="0" fieldPosition="0">
        <references count="3">
          <reference field="4294967294" count="1" selected="0">
            <x v="0"/>
          </reference>
          <reference field="0" count="1" selected="0">
            <x v="35"/>
          </reference>
          <reference field="1" count="1" selected="0">
            <x v="33"/>
          </reference>
        </references>
      </pivotArea>
    </chartFormat>
    <chartFormat chart="1" format="24">
      <pivotArea type="data" outline="0" fieldPosition="0">
        <references count="3">
          <reference field="4294967294" count="1" selected="0">
            <x v="0"/>
          </reference>
          <reference field="0" count="1" selected="0">
            <x v="38"/>
          </reference>
          <reference field="1" count="1" selected="0">
            <x v="33"/>
          </reference>
        </references>
      </pivotArea>
    </chartFormat>
    <chartFormat chart="5" format="27">
      <pivotArea type="data" outline="0" fieldPosition="0">
        <references count="3">
          <reference field="4294967294" count="1" selected="0">
            <x v="0"/>
          </reference>
          <reference field="0" count="1" selected="0">
            <x v="11"/>
          </reference>
          <reference field="1" count="1" selected="0">
            <x v="33"/>
          </reference>
        </references>
      </pivotArea>
    </chartFormat>
    <chartFormat chart="5" format="28">
      <pivotArea type="data" outline="0" fieldPosition="0">
        <references count="3">
          <reference field="4294967294" count="1" selected="0">
            <x v="0"/>
          </reference>
          <reference field="0" count="1" selected="0">
            <x v="17"/>
          </reference>
          <reference field="1" count="1" selected="0">
            <x v="33"/>
          </reference>
        </references>
      </pivotArea>
    </chartFormat>
    <chartFormat chart="5" format="29">
      <pivotArea type="data" outline="0" fieldPosition="0">
        <references count="3">
          <reference field="4294967294" count="1" selected="0">
            <x v="0"/>
          </reference>
          <reference field="0" count="1" selected="0">
            <x v="20"/>
          </reference>
          <reference field="1" count="1" selected="0">
            <x v="33"/>
          </reference>
        </references>
      </pivotArea>
    </chartFormat>
    <chartFormat chart="5" format="30">
      <pivotArea type="data" outline="0" fieldPosition="0">
        <references count="3">
          <reference field="4294967294" count="1" selected="0">
            <x v="0"/>
          </reference>
          <reference field="0" count="1" selected="0">
            <x v="24"/>
          </reference>
          <reference field="1" count="1" selected="0">
            <x v="33"/>
          </reference>
        </references>
      </pivotArea>
    </chartFormat>
    <chartFormat chart="5" format="31">
      <pivotArea type="data" outline="0" fieldPosition="0">
        <references count="3">
          <reference field="4294967294" count="1" selected="0">
            <x v="0"/>
          </reference>
          <reference field="0" count="1" selected="0">
            <x v="28"/>
          </reference>
          <reference field="1" count="1" selected="0">
            <x v="33"/>
          </reference>
        </references>
      </pivotArea>
    </chartFormat>
    <chartFormat chart="5" format="32">
      <pivotArea type="data" outline="0" fieldPosition="0">
        <references count="3">
          <reference field="4294967294" count="1" selected="0">
            <x v="0"/>
          </reference>
          <reference field="0" count="1" selected="0">
            <x v="33"/>
          </reference>
          <reference field="1" count="1" selected="0">
            <x v="33"/>
          </reference>
        </references>
      </pivotArea>
    </chartFormat>
    <chartFormat chart="5" format="33">
      <pivotArea type="data" outline="0" fieldPosition="0">
        <references count="3">
          <reference field="4294967294" count="1" selected="0">
            <x v="0"/>
          </reference>
          <reference field="0" count="1" selected="0">
            <x v="35"/>
          </reference>
          <reference field="1" count="1" selected="0">
            <x v="33"/>
          </reference>
        </references>
      </pivotArea>
    </chartFormat>
    <chartFormat chart="5" format="34">
      <pivotArea type="data" outline="0" fieldPosition="0">
        <references count="3">
          <reference field="4294967294" count="1" selected="0">
            <x v="0"/>
          </reference>
          <reference field="0" count="1" selected="0">
            <x v="38"/>
          </reference>
          <reference field="1"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7" name="PivotTable1"/>
    <pivotTable tabId="5" name="PivotTable4"/>
    <pivotTable tabId="11" name="PivotTable4"/>
    <pivotTable tabId="15" name="PivotTable7"/>
  </pivotTables>
  <data>
    <tabular pivotCacheId="1">
      <items count="12">
        <i x="9"/>
        <i x="2"/>
        <i x="1" s="1"/>
        <i x="5"/>
        <i x="3"/>
        <i x="0"/>
        <i x="6"/>
        <i x="10"/>
        <i x="8"/>
        <i x="11"/>
        <i x="7"/>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2"/>
  </pivotTables>
  <data>
    <tabular pivotCacheId="2">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4"/>
    <pivotTable tabId="7" name="PivotTable1"/>
    <pivotTable tabId="11" name="PivotTable4"/>
    <pivotTable tabId="15" name="PivotTable7"/>
  </pivotTables>
  <data>
    <tabular pivotCacheId="1">
      <items count="35">
        <i x="31"/>
        <i x="34"/>
        <i x="6"/>
        <i x="29"/>
        <i x="25"/>
        <i x="23"/>
        <i x="22"/>
        <i x="21"/>
        <i x="5"/>
        <i x="19"/>
        <i x="4"/>
        <i x="3"/>
        <i x="28"/>
        <i x="17"/>
        <i x="15"/>
        <i x="14"/>
        <i x="13"/>
        <i x="2"/>
        <i x="11"/>
        <i x="1"/>
        <i x="10"/>
        <i x="9"/>
        <i x="8"/>
        <i x="33" s="1"/>
        <i x="0"/>
        <i x="32" nd="1"/>
        <i x="7" nd="1"/>
        <i x="26" nd="1"/>
        <i x="30" nd="1"/>
        <i x="24" nd="1"/>
        <i x="20" nd="1"/>
        <i x="18" nd="1"/>
        <i x="27" nd="1"/>
        <i x="16" nd="1"/>
        <i x="1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e" sourceName="Store ">
  <pivotTables>
    <pivotTable tabId="5" name="PivotTable4"/>
    <pivotTable tabId="7" name="PivotTable1"/>
    <pivotTable tabId="11" name="PivotTable4"/>
    <pivotTable tabId="15" name="PivotTable7"/>
  </pivotTables>
  <data>
    <tabular pivotCacheId="1">
      <items count="50">
        <i x="40" s="1"/>
        <i x="42" s="1"/>
        <i x="45" s="1"/>
        <i x="46" s="1"/>
        <i x="22" s="1" nd="1"/>
        <i x="27" s="1" nd="1"/>
        <i x="6" s="1" nd="1"/>
        <i x="1" s="1" nd="1"/>
        <i x="28" s="1" nd="1"/>
        <i x="12" s="1" nd="1"/>
        <i x="36" s="1" nd="1"/>
        <i x="20" s="1" nd="1"/>
        <i x="39" s="1" nd="1"/>
        <i x="30" s="1" nd="1"/>
        <i x="17" s="1" nd="1"/>
        <i x="7" s="1" nd="1"/>
        <i x="14" s="1" nd="1"/>
        <i x="26" s="1" nd="1"/>
        <i x="8" s="1" nd="1"/>
        <i x="0" s="1" nd="1"/>
        <i x="41" s="1" nd="1"/>
        <i x="15" s="1" nd="1"/>
        <i x="24" s="1" nd="1"/>
        <i x="3" s="1" nd="1"/>
        <i x="33" s="1" nd="1"/>
        <i x="13" s="1" nd="1"/>
        <i x="43" s="1" nd="1"/>
        <i x="16" s="1" nd="1"/>
        <i x="34" s="1" nd="1"/>
        <i x="19" s="1" nd="1"/>
        <i x="44" s="1" nd="1"/>
        <i x="4" s="1" nd="1"/>
        <i x="29" s="1" nd="1"/>
        <i x="31" s="1" nd="1"/>
        <i x="18" s="1" nd="1"/>
        <i x="23" s="1" nd="1"/>
        <i x="37" s="1" nd="1"/>
        <i x="38" s="1" nd="1"/>
        <i x="47" s="1" nd="1"/>
        <i x="2" s="1" nd="1"/>
        <i x="9" s="1" nd="1"/>
        <i x="10" s="1" nd="1"/>
        <i x="11" s="1" nd="1"/>
        <i x="25" s="1" nd="1"/>
        <i x="35" s="1" nd="1"/>
        <i x="5" s="1" nd="1"/>
        <i x="48" s="1" nd="1"/>
        <i x="49" s="1" nd="1"/>
        <i x="32"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3"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cache="Slicer_Item" caption="Item"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y 1" cache="Slicer_Country" caption="Country"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ountry 2" cache="Slicer_Country" caption="Country" startItem="27"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Country 3" cache="Slicer_Country" caption="Country" startItem="19" rowHeight="241300"/>
  <slicer name="Store " cache="Slicer_Store" caption="Store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5" name="PivotTable4"/>
  </pivotTables>
  <state minimalRefreshVersion="6" lastRefreshVersion="6" pivotCacheId="1" filterType="unknown">
    <bounds startDate="2014-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6-12-22T00:00:00" style="TimeSlicerStyleDark4"/>
</timeline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5.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6.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J522"/>
  <sheetViews>
    <sheetView tabSelected="1" workbookViewId="0">
      <selection activeCell="A3" sqref="A3:B8"/>
    </sheetView>
  </sheetViews>
  <sheetFormatPr defaultRowHeight="15" x14ac:dyDescent="0.25"/>
  <cols>
    <col min="1" max="3" width="9.140625" style="1"/>
    <col min="4" max="4" width="10.7109375" style="1" bestFit="1" customWidth="1"/>
    <col min="5" max="5" width="16.7109375" style="1" bestFit="1" customWidth="1"/>
    <col min="6" max="6" width="20.7109375" style="1" bestFit="1" customWidth="1"/>
    <col min="7" max="8" width="9.140625" style="1"/>
    <col min="9" max="9" width="10.7109375" style="1" bestFit="1" customWidth="1"/>
    <col min="10" max="16384" width="9.140625" style="1"/>
  </cols>
  <sheetData>
    <row r="1" spans="1:10" ht="24" thickBot="1" x14ac:dyDescent="0.4">
      <c r="A1" s="84" t="s">
        <v>624</v>
      </c>
      <c r="B1" s="85"/>
      <c r="C1" s="85"/>
      <c r="D1" s="85"/>
      <c r="E1" s="85"/>
      <c r="F1" s="86"/>
      <c r="G1" s="8"/>
    </row>
    <row r="2" spans="1:10" x14ac:dyDescent="0.25">
      <c r="A2" s="5"/>
      <c r="B2" s="5"/>
      <c r="C2" s="5"/>
      <c r="D2" s="5"/>
      <c r="E2" s="5"/>
      <c r="F2" s="5"/>
    </row>
    <row r="3" spans="1:10" x14ac:dyDescent="0.25">
      <c r="A3" s="4">
        <v>1</v>
      </c>
      <c r="B3" s="1" t="s">
        <v>634</v>
      </c>
    </row>
    <row r="4" spans="1:10" x14ac:dyDescent="0.25">
      <c r="A4" s="4">
        <v>2</v>
      </c>
      <c r="B4" s="1" t="s">
        <v>635</v>
      </c>
    </row>
    <row r="5" spans="1:10" x14ac:dyDescent="0.25">
      <c r="A5" s="4">
        <v>3</v>
      </c>
      <c r="B5" s="1" t="s">
        <v>639</v>
      </c>
    </row>
    <row r="6" spans="1:10" x14ac:dyDescent="0.25">
      <c r="A6" s="4">
        <v>4</v>
      </c>
      <c r="B6" s="1" t="s">
        <v>643</v>
      </c>
    </row>
    <row r="7" spans="1:10" x14ac:dyDescent="0.25">
      <c r="A7" s="4">
        <v>5</v>
      </c>
      <c r="B7" s="1" t="s">
        <v>620</v>
      </c>
    </row>
    <row r="8" spans="1:10" x14ac:dyDescent="0.25">
      <c r="A8" s="4">
        <v>6</v>
      </c>
      <c r="B8" s="1" t="s">
        <v>621</v>
      </c>
    </row>
    <row r="9" spans="1:10" x14ac:dyDescent="0.25">
      <c r="A9" s="4"/>
      <c r="B9" s="10"/>
    </row>
    <row r="10" spans="1:10" ht="15.75" thickBot="1" x14ac:dyDescent="0.3"/>
    <row r="11" spans="1:10" ht="19.5" thickBot="1" x14ac:dyDescent="0.35">
      <c r="A11" s="87" t="s">
        <v>631</v>
      </c>
      <c r="B11" s="88"/>
      <c r="C11" s="88"/>
      <c r="D11" s="88"/>
      <c r="E11" s="88"/>
      <c r="F11" s="88"/>
      <c r="G11" s="88"/>
      <c r="H11" s="88"/>
      <c r="I11" s="89"/>
    </row>
    <row r="12" spans="1:10" x14ac:dyDescent="0.25">
      <c r="A12" s="13" t="s">
        <v>655</v>
      </c>
      <c r="B12" s="14" t="s">
        <v>1</v>
      </c>
      <c r="C12" s="14" t="s">
        <v>2</v>
      </c>
      <c r="D12" s="14" t="s">
        <v>3</v>
      </c>
      <c r="E12" s="14" t="s">
        <v>4</v>
      </c>
      <c r="F12" s="14" t="s">
        <v>5</v>
      </c>
      <c r="G12" s="14" t="s">
        <v>6</v>
      </c>
      <c r="H12" s="14" t="s">
        <v>7</v>
      </c>
      <c r="I12" s="15" t="s">
        <v>8</v>
      </c>
    </row>
    <row r="13" spans="1:10" x14ac:dyDescent="0.25">
      <c r="A13" s="1" t="s">
        <v>9</v>
      </c>
      <c r="B13" s="1" t="s">
        <v>10</v>
      </c>
      <c r="C13" s="1" t="s">
        <v>11</v>
      </c>
      <c r="D13" s="2">
        <v>43261</v>
      </c>
      <c r="E13" s="1" t="s">
        <v>12</v>
      </c>
      <c r="F13" s="1" t="s">
        <v>13</v>
      </c>
      <c r="G13" s="1">
        <v>80</v>
      </c>
      <c r="H13" s="1">
        <v>79</v>
      </c>
      <c r="I13" s="3">
        <v>1.2500000000000001E-2</v>
      </c>
    </row>
    <row r="14" spans="1:10" x14ac:dyDescent="0.25">
      <c r="A14" s="1" t="s">
        <v>14</v>
      </c>
      <c r="B14" s="1" t="s">
        <v>15</v>
      </c>
      <c r="C14" s="1" t="s">
        <v>16</v>
      </c>
      <c r="D14" s="2">
        <v>42117</v>
      </c>
      <c r="E14" s="1" t="s">
        <v>12</v>
      </c>
      <c r="F14" s="1" t="s">
        <v>17</v>
      </c>
      <c r="G14" s="1">
        <v>80</v>
      </c>
      <c r="H14" s="1">
        <v>54</v>
      </c>
      <c r="I14" s="3">
        <v>0.32499999999999996</v>
      </c>
    </row>
    <row r="15" spans="1:10" x14ac:dyDescent="0.25">
      <c r="A15" s="1" t="s">
        <v>18</v>
      </c>
      <c r="B15" s="1" t="s">
        <v>19</v>
      </c>
      <c r="C15" s="1" t="s">
        <v>20</v>
      </c>
      <c r="D15" s="2">
        <v>42798</v>
      </c>
      <c r="E15" s="1" t="s">
        <v>21</v>
      </c>
      <c r="F15" s="1" t="s">
        <v>22</v>
      </c>
      <c r="G15" s="1">
        <v>700</v>
      </c>
      <c r="H15" s="1">
        <v>686</v>
      </c>
      <c r="I15" s="3">
        <v>2.0000000000000018E-2</v>
      </c>
    </row>
    <row r="16" spans="1:10" x14ac:dyDescent="0.25">
      <c r="A16" s="1" t="s">
        <v>23</v>
      </c>
      <c r="B16" s="1" t="s">
        <v>24</v>
      </c>
      <c r="C16" s="1" t="s">
        <v>11</v>
      </c>
      <c r="D16" s="2">
        <v>43326</v>
      </c>
      <c r="E16" s="1" t="s">
        <v>25</v>
      </c>
      <c r="F16" s="1" t="s">
        <v>26</v>
      </c>
      <c r="G16" s="1">
        <v>150</v>
      </c>
      <c r="H16" s="1">
        <v>137</v>
      </c>
      <c r="I16" s="3">
        <v>8.666666666666667E-2</v>
      </c>
      <c r="J16" s="8"/>
    </row>
    <row r="17" spans="1:9" x14ac:dyDescent="0.25">
      <c r="A17" s="1" t="s">
        <v>27</v>
      </c>
      <c r="B17" s="1" t="s">
        <v>28</v>
      </c>
      <c r="C17" s="1" t="s">
        <v>29</v>
      </c>
      <c r="D17" s="2">
        <v>42066</v>
      </c>
      <c r="E17" s="1" t="s">
        <v>30</v>
      </c>
      <c r="F17" s="1" t="s">
        <v>31</v>
      </c>
      <c r="G17" s="1">
        <v>50</v>
      </c>
      <c r="H17" s="1">
        <v>37</v>
      </c>
      <c r="I17" s="3">
        <v>0.26</v>
      </c>
    </row>
    <row r="18" spans="1:9" x14ac:dyDescent="0.25">
      <c r="A18" s="1" t="s">
        <v>32</v>
      </c>
      <c r="B18" s="1" t="s">
        <v>33</v>
      </c>
      <c r="C18" s="1" t="s">
        <v>29</v>
      </c>
      <c r="D18" s="2">
        <v>42485</v>
      </c>
      <c r="E18" s="1" t="s">
        <v>34</v>
      </c>
      <c r="F18" s="1" t="s">
        <v>35</v>
      </c>
      <c r="G18" s="1">
        <v>30</v>
      </c>
      <c r="H18" s="1">
        <v>29</v>
      </c>
      <c r="I18" s="3">
        <v>3.3333333333333326E-2</v>
      </c>
    </row>
    <row r="19" spans="1:9" x14ac:dyDescent="0.25">
      <c r="A19" s="1" t="s">
        <v>36</v>
      </c>
      <c r="B19" s="1" t="s">
        <v>37</v>
      </c>
      <c r="C19" s="1" t="s">
        <v>20</v>
      </c>
      <c r="D19" s="2">
        <v>42527</v>
      </c>
      <c r="E19" s="1" t="s">
        <v>38</v>
      </c>
      <c r="F19" s="1" t="s">
        <v>39</v>
      </c>
      <c r="G19" s="1">
        <v>500</v>
      </c>
      <c r="H19" s="1">
        <v>465</v>
      </c>
      <c r="I19" s="3">
        <v>6.9999999999999951E-2</v>
      </c>
    </row>
    <row r="20" spans="1:9" x14ac:dyDescent="0.25">
      <c r="A20" s="1" t="s">
        <v>40</v>
      </c>
      <c r="B20" s="1" t="s">
        <v>41</v>
      </c>
      <c r="C20" s="1" t="s">
        <v>20</v>
      </c>
      <c r="D20" s="2">
        <v>42557</v>
      </c>
      <c r="E20" s="1" t="s">
        <v>34</v>
      </c>
      <c r="F20" s="1" t="s">
        <v>42</v>
      </c>
      <c r="G20" s="1">
        <v>30</v>
      </c>
      <c r="H20" s="1">
        <v>28</v>
      </c>
      <c r="I20" s="3">
        <v>6.6666666666666652E-2</v>
      </c>
    </row>
    <row r="21" spans="1:9" x14ac:dyDescent="0.25">
      <c r="A21" s="1" t="s">
        <v>43</v>
      </c>
      <c r="B21" s="1" t="s">
        <v>44</v>
      </c>
      <c r="C21" s="1" t="s">
        <v>11</v>
      </c>
      <c r="D21" s="2">
        <v>42320</v>
      </c>
      <c r="E21" s="1" t="s">
        <v>45</v>
      </c>
      <c r="F21" s="1" t="s">
        <v>46</v>
      </c>
      <c r="G21" s="1">
        <v>800</v>
      </c>
      <c r="H21" s="1">
        <v>760</v>
      </c>
      <c r="I21" s="3">
        <v>5.0000000000000044E-2</v>
      </c>
    </row>
    <row r="22" spans="1:9" x14ac:dyDescent="0.25">
      <c r="A22" s="1" t="s">
        <v>47</v>
      </c>
      <c r="B22" s="1" t="s">
        <v>48</v>
      </c>
      <c r="C22" s="1" t="s">
        <v>11</v>
      </c>
      <c r="D22" s="2">
        <v>42926</v>
      </c>
      <c r="E22" s="1" t="s">
        <v>49</v>
      </c>
      <c r="F22" s="1" t="s">
        <v>50</v>
      </c>
      <c r="G22" s="1">
        <v>1000</v>
      </c>
      <c r="H22" s="1">
        <v>500</v>
      </c>
      <c r="I22" s="3">
        <v>0.5</v>
      </c>
    </row>
    <row r="23" spans="1:9" x14ac:dyDescent="0.25">
      <c r="A23" s="1" t="s">
        <v>51</v>
      </c>
      <c r="B23" s="1" t="s">
        <v>52</v>
      </c>
      <c r="C23" s="1" t="s">
        <v>29</v>
      </c>
      <c r="D23" s="2">
        <v>41872</v>
      </c>
      <c r="E23" s="1" t="s">
        <v>21</v>
      </c>
      <c r="F23" s="1" t="s">
        <v>53</v>
      </c>
      <c r="G23" s="1">
        <v>700</v>
      </c>
      <c r="H23" s="1">
        <v>679</v>
      </c>
      <c r="I23" s="3">
        <v>3.0000000000000027E-2</v>
      </c>
    </row>
    <row r="24" spans="1:9" x14ac:dyDescent="0.25">
      <c r="A24" s="1" t="s">
        <v>40</v>
      </c>
      <c r="B24" s="1" t="s">
        <v>41</v>
      </c>
      <c r="C24" s="1" t="s">
        <v>20</v>
      </c>
      <c r="D24" s="2">
        <v>42250</v>
      </c>
      <c r="E24" s="1" t="s">
        <v>34</v>
      </c>
      <c r="F24" s="1" t="s">
        <v>54</v>
      </c>
      <c r="G24" s="1">
        <v>30</v>
      </c>
      <c r="H24" s="1">
        <v>28</v>
      </c>
      <c r="I24" s="3">
        <v>6.6666666666666652E-2</v>
      </c>
    </row>
    <row r="25" spans="1:9" x14ac:dyDescent="0.25">
      <c r="A25" s="1" t="s">
        <v>55</v>
      </c>
      <c r="B25" s="1" t="s">
        <v>56</v>
      </c>
      <c r="C25" s="1" t="s">
        <v>29</v>
      </c>
      <c r="D25" s="2">
        <v>41789</v>
      </c>
      <c r="E25" s="1" t="s">
        <v>57</v>
      </c>
      <c r="F25" s="1" t="s">
        <v>58</v>
      </c>
      <c r="G25" s="1">
        <v>500</v>
      </c>
      <c r="H25" s="1">
        <v>490</v>
      </c>
      <c r="I25" s="3">
        <v>2.0000000000000018E-2</v>
      </c>
    </row>
    <row r="26" spans="1:9" x14ac:dyDescent="0.25">
      <c r="A26" s="1" t="s">
        <v>27</v>
      </c>
      <c r="B26" s="1" t="s">
        <v>28</v>
      </c>
      <c r="C26" s="1" t="s">
        <v>29</v>
      </c>
      <c r="D26" s="2">
        <v>43445</v>
      </c>
      <c r="E26" s="1" t="s">
        <v>45</v>
      </c>
      <c r="F26" s="1" t="s">
        <v>59</v>
      </c>
      <c r="G26" s="1">
        <v>800</v>
      </c>
      <c r="H26" s="1">
        <v>672</v>
      </c>
      <c r="I26" s="3">
        <v>0.16000000000000003</v>
      </c>
    </row>
    <row r="27" spans="1:9" x14ac:dyDescent="0.25">
      <c r="A27" s="1" t="s">
        <v>60</v>
      </c>
      <c r="B27" s="1" t="s">
        <v>61</v>
      </c>
      <c r="C27" s="1" t="s">
        <v>29</v>
      </c>
      <c r="D27" s="2">
        <v>42148</v>
      </c>
      <c r="E27" s="1" t="s">
        <v>12</v>
      </c>
      <c r="F27" s="1" t="s">
        <v>62</v>
      </c>
      <c r="G27" s="1">
        <v>80</v>
      </c>
      <c r="H27" s="1">
        <v>78</v>
      </c>
      <c r="I27" s="3">
        <v>2.5000000000000022E-2</v>
      </c>
    </row>
    <row r="28" spans="1:9" x14ac:dyDescent="0.25">
      <c r="A28" s="1" t="s">
        <v>63</v>
      </c>
      <c r="B28" s="1" t="s">
        <v>64</v>
      </c>
      <c r="C28" s="1" t="s">
        <v>11</v>
      </c>
      <c r="D28" s="2">
        <v>41802</v>
      </c>
      <c r="E28" s="1" t="s">
        <v>49</v>
      </c>
      <c r="F28" s="1" t="s">
        <v>65</v>
      </c>
      <c r="G28" s="1">
        <v>1000</v>
      </c>
      <c r="H28" s="1">
        <v>620</v>
      </c>
      <c r="I28" s="3">
        <v>0.38</v>
      </c>
    </row>
    <row r="29" spans="1:9" x14ac:dyDescent="0.25">
      <c r="A29" s="1" t="s">
        <v>66</v>
      </c>
      <c r="B29" s="1" t="s">
        <v>67</v>
      </c>
      <c r="C29" s="1" t="s">
        <v>11</v>
      </c>
      <c r="D29" s="2">
        <v>43046</v>
      </c>
      <c r="E29" s="1" t="s">
        <v>57</v>
      </c>
      <c r="F29" s="1" t="s">
        <v>68</v>
      </c>
      <c r="G29" s="1">
        <v>500</v>
      </c>
      <c r="H29" s="1">
        <v>500</v>
      </c>
      <c r="I29" s="3">
        <v>0</v>
      </c>
    </row>
    <row r="30" spans="1:9" x14ac:dyDescent="0.25">
      <c r="A30" s="1" t="s">
        <v>14</v>
      </c>
      <c r="B30" s="1" t="s">
        <v>15</v>
      </c>
      <c r="C30" s="1" t="s">
        <v>16</v>
      </c>
      <c r="D30" s="2">
        <v>41946</v>
      </c>
      <c r="E30" s="1" t="s">
        <v>25</v>
      </c>
      <c r="F30" s="1" t="s">
        <v>69</v>
      </c>
      <c r="G30" s="1">
        <v>150</v>
      </c>
      <c r="H30" s="1">
        <v>150</v>
      </c>
      <c r="I30" s="3">
        <v>0</v>
      </c>
    </row>
    <row r="31" spans="1:9" x14ac:dyDescent="0.25">
      <c r="A31" s="1" t="s">
        <v>70</v>
      </c>
      <c r="B31" s="1" t="s">
        <v>71</v>
      </c>
      <c r="C31" s="1" t="s">
        <v>29</v>
      </c>
      <c r="D31" s="2">
        <v>42574</v>
      </c>
      <c r="E31" s="1" t="s">
        <v>49</v>
      </c>
      <c r="F31" s="1" t="s">
        <v>72</v>
      </c>
      <c r="G31" s="1">
        <v>1000</v>
      </c>
      <c r="H31" s="1">
        <v>950</v>
      </c>
      <c r="I31" s="3">
        <v>5.0000000000000044E-2</v>
      </c>
    </row>
    <row r="32" spans="1:9" x14ac:dyDescent="0.25">
      <c r="A32" s="1" t="s">
        <v>73</v>
      </c>
      <c r="B32" s="1" t="s">
        <v>74</v>
      </c>
      <c r="C32" s="1" t="s">
        <v>11</v>
      </c>
      <c r="D32" s="2">
        <v>43006</v>
      </c>
      <c r="E32" s="1" t="s">
        <v>45</v>
      </c>
      <c r="F32" s="1" t="s">
        <v>75</v>
      </c>
      <c r="G32" s="1">
        <v>800</v>
      </c>
      <c r="H32" s="1">
        <v>736</v>
      </c>
      <c r="I32" s="3">
        <v>7.999999999999996E-2</v>
      </c>
    </row>
    <row r="33" spans="1:9" x14ac:dyDescent="0.25">
      <c r="A33" s="1" t="s">
        <v>76</v>
      </c>
      <c r="B33" s="1" t="s">
        <v>77</v>
      </c>
      <c r="C33" s="1" t="s">
        <v>11</v>
      </c>
      <c r="D33" s="2">
        <v>42111</v>
      </c>
      <c r="E33" s="1" t="s">
        <v>34</v>
      </c>
      <c r="F33" s="1" t="s">
        <v>78</v>
      </c>
      <c r="G33" s="1">
        <v>30</v>
      </c>
      <c r="H33" s="1">
        <v>22</v>
      </c>
      <c r="I33" s="3">
        <v>0.26666666666666672</v>
      </c>
    </row>
    <row r="34" spans="1:9" x14ac:dyDescent="0.25">
      <c r="A34" s="1" t="s">
        <v>79</v>
      </c>
      <c r="B34" s="1" t="s">
        <v>56</v>
      </c>
      <c r="C34" s="1" t="s">
        <v>29</v>
      </c>
      <c r="D34" s="2">
        <v>43417</v>
      </c>
      <c r="E34" s="1" t="s">
        <v>80</v>
      </c>
      <c r="F34" s="1" t="s">
        <v>81</v>
      </c>
      <c r="G34" s="1">
        <v>70</v>
      </c>
      <c r="H34" s="1">
        <v>67</v>
      </c>
      <c r="I34" s="3">
        <v>0.115595238095238</v>
      </c>
    </row>
    <row r="35" spans="1:9" x14ac:dyDescent="0.25">
      <c r="A35" s="1" t="s">
        <v>82</v>
      </c>
      <c r="B35" s="1" t="s">
        <v>83</v>
      </c>
      <c r="C35" s="1" t="s">
        <v>16</v>
      </c>
      <c r="D35" s="2">
        <v>43144</v>
      </c>
      <c r="E35" s="1" t="s">
        <v>34</v>
      </c>
      <c r="F35" s="1" t="s">
        <v>84</v>
      </c>
      <c r="G35" s="1">
        <v>30</v>
      </c>
      <c r="H35" s="1">
        <v>27</v>
      </c>
      <c r="I35" s="3">
        <v>0.115270562770563</v>
      </c>
    </row>
    <row r="36" spans="1:9" x14ac:dyDescent="0.25">
      <c r="A36" s="1" t="s">
        <v>85</v>
      </c>
      <c r="B36" s="1" t="s">
        <v>64</v>
      </c>
      <c r="C36" s="1" t="s">
        <v>11</v>
      </c>
      <c r="D36" s="2">
        <v>43151</v>
      </c>
      <c r="E36" s="1" t="s">
        <v>57</v>
      </c>
      <c r="F36" s="1" t="s">
        <v>86</v>
      </c>
      <c r="G36" s="1">
        <v>500</v>
      </c>
      <c r="H36" s="1">
        <v>495</v>
      </c>
      <c r="I36" s="3">
        <v>0.114945887445887</v>
      </c>
    </row>
    <row r="37" spans="1:9" x14ac:dyDescent="0.25">
      <c r="A37" s="1" t="s">
        <v>87</v>
      </c>
      <c r="B37" s="1" t="s">
        <v>44</v>
      </c>
      <c r="C37" s="1" t="s">
        <v>11</v>
      </c>
      <c r="D37" s="2">
        <v>42451</v>
      </c>
      <c r="E37" s="1" t="s">
        <v>88</v>
      </c>
      <c r="F37" s="1" t="s">
        <v>89</v>
      </c>
      <c r="G37" s="1">
        <v>250</v>
      </c>
      <c r="H37" s="1">
        <v>238</v>
      </c>
      <c r="I37" s="3">
        <v>0.114621212121212</v>
      </c>
    </row>
    <row r="38" spans="1:9" x14ac:dyDescent="0.25">
      <c r="A38" s="1" t="s">
        <v>90</v>
      </c>
      <c r="B38" s="1" t="s">
        <v>91</v>
      </c>
      <c r="C38" s="1" t="s">
        <v>29</v>
      </c>
      <c r="D38" s="2">
        <v>42773</v>
      </c>
      <c r="E38" s="1" t="s">
        <v>88</v>
      </c>
      <c r="F38" s="1" t="s">
        <v>92</v>
      </c>
      <c r="G38" s="1">
        <v>250</v>
      </c>
      <c r="H38" s="1">
        <v>240</v>
      </c>
      <c r="I38" s="3">
        <v>0.11429653679653699</v>
      </c>
    </row>
    <row r="39" spans="1:9" x14ac:dyDescent="0.25">
      <c r="A39" s="1" t="s">
        <v>93</v>
      </c>
      <c r="B39" s="1" t="s">
        <v>33</v>
      </c>
      <c r="C39" s="1" t="s">
        <v>29</v>
      </c>
      <c r="D39" s="2">
        <v>42305</v>
      </c>
      <c r="E39" s="1" t="s">
        <v>57</v>
      </c>
      <c r="F39" s="1" t="s">
        <v>94</v>
      </c>
      <c r="G39" s="1">
        <v>500</v>
      </c>
      <c r="H39" s="1">
        <v>495</v>
      </c>
      <c r="I39" s="3">
        <v>0.113971861471861</v>
      </c>
    </row>
    <row r="40" spans="1:9" x14ac:dyDescent="0.25">
      <c r="A40" s="1" t="s">
        <v>95</v>
      </c>
      <c r="B40" s="1" t="s">
        <v>96</v>
      </c>
      <c r="C40" s="1" t="s">
        <v>11</v>
      </c>
      <c r="D40" s="2">
        <v>43083</v>
      </c>
      <c r="E40" s="1" t="s">
        <v>80</v>
      </c>
      <c r="F40" s="1" t="s">
        <v>97</v>
      </c>
      <c r="G40" s="1">
        <v>70</v>
      </c>
      <c r="H40" s="1">
        <v>64</v>
      </c>
      <c r="I40" s="3">
        <v>0.113647186147186</v>
      </c>
    </row>
    <row r="41" spans="1:9" x14ac:dyDescent="0.25">
      <c r="A41" s="1" t="s">
        <v>98</v>
      </c>
      <c r="B41" s="1" t="s">
        <v>83</v>
      </c>
      <c r="C41" s="1" t="s">
        <v>16</v>
      </c>
      <c r="D41" s="2">
        <v>41830</v>
      </c>
      <c r="E41" s="1" t="s">
        <v>25</v>
      </c>
      <c r="F41" s="1" t="s">
        <v>99</v>
      </c>
      <c r="G41" s="1">
        <v>150</v>
      </c>
      <c r="H41" s="1">
        <v>138</v>
      </c>
      <c r="I41" s="3">
        <v>0.11332251082251101</v>
      </c>
    </row>
    <row r="42" spans="1:9" x14ac:dyDescent="0.25">
      <c r="A42" s="1" t="s">
        <v>100</v>
      </c>
      <c r="B42" s="1" t="s">
        <v>71</v>
      </c>
      <c r="C42" s="1" t="s">
        <v>29</v>
      </c>
      <c r="D42" s="2">
        <v>41931</v>
      </c>
      <c r="E42" s="1" t="s">
        <v>25</v>
      </c>
      <c r="F42" s="1" t="s">
        <v>101</v>
      </c>
      <c r="G42" s="1">
        <v>150</v>
      </c>
      <c r="H42" s="1">
        <v>117</v>
      </c>
      <c r="I42" s="3">
        <v>0.112997835497836</v>
      </c>
    </row>
    <row r="43" spans="1:9" x14ac:dyDescent="0.25">
      <c r="A43" s="1" t="s">
        <v>9</v>
      </c>
      <c r="B43" s="1" t="s">
        <v>10</v>
      </c>
      <c r="C43" s="1" t="s">
        <v>11</v>
      </c>
      <c r="D43" s="2">
        <v>41931</v>
      </c>
      <c r="E43" s="1" t="s">
        <v>49</v>
      </c>
      <c r="F43" s="1" t="s">
        <v>102</v>
      </c>
      <c r="G43" s="1">
        <v>1000</v>
      </c>
      <c r="H43" s="1">
        <v>910</v>
      </c>
      <c r="I43" s="3">
        <v>0.11267316017315999</v>
      </c>
    </row>
    <row r="44" spans="1:9" x14ac:dyDescent="0.25">
      <c r="A44" s="1" t="s">
        <v>51</v>
      </c>
      <c r="B44" s="1" t="s">
        <v>52</v>
      </c>
      <c r="C44" s="1" t="s">
        <v>29</v>
      </c>
      <c r="D44" s="2">
        <v>42290</v>
      </c>
      <c r="E44" s="1" t="s">
        <v>12</v>
      </c>
      <c r="F44" s="1" t="s">
        <v>103</v>
      </c>
      <c r="G44" s="1">
        <v>80</v>
      </c>
      <c r="H44" s="1">
        <v>77</v>
      </c>
      <c r="I44" s="3">
        <v>0.112348484848485</v>
      </c>
    </row>
    <row r="45" spans="1:9" x14ac:dyDescent="0.25">
      <c r="A45" s="1" t="s">
        <v>55</v>
      </c>
      <c r="B45" s="1" t="s">
        <v>56</v>
      </c>
      <c r="C45" s="1" t="s">
        <v>29</v>
      </c>
      <c r="D45" s="2">
        <v>43427</v>
      </c>
      <c r="E45" s="1" t="s">
        <v>57</v>
      </c>
      <c r="F45" s="1" t="s">
        <v>104</v>
      </c>
      <c r="G45" s="1">
        <v>500</v>
      </c>
      <c r="H45" s="1">
        <v>500</v>
      </c>
      <c r="I45" s="3">
        <v>0.11202380952381</v>
      </c>
    </row>
    <row r="46" spans="1:9" x14ac:dyDescent="0.25">
      <c r="A46" s="1" t="s">
        <v>18</v>
      </c>
      <c r="B46" s="1" t="s">
        <v>19</v>
      </c>
      <c r="C46" s="1" t="s">
        <v>20</v>
      </c>
      <c r="D46" s="2">
        <v>42582</v>
      </c>
      <c r="E46" s="1" t="s">
        <v>25</v>
      </c>
      <c r="F46" s="1" t="s">
        <v>105</v>
      </c>
      <c r="G46" s="1">
        <v>150</v>
      </c>
      <c r="H46" s="1">
        <v>146</v>
      </c>
      <c r="I46" s="3">
        <v>0.11169913419913401</v>
      </c>
    </row>
    <row r="47" spans="1:9" x14ac:dyDescent="0.25">
      <c r="A47" s="1" t="s">
        <v>106</v>
      </c>
      <c r="B47" s="1" t="s">
        <v>107</v>
      </c>
      <c r="C47" s="1" t="s">
        <v>11</v>
      </c>
      <c r="D47" s="2">
        <v>42338</v>
      </c>
      <c r="E47" s="1" t="s">
        <v>38</v>
      </c>
      <c r="F47" s="1" t="s">
        <v>108</v>
      </c>
      <c r="G47" s="1">
        <v>500</v>
      </c>
      <c r="H47" s="1">
        <v>460</v>
      </c>
      <c r="I47" s="3">
        <v>0.111374458874459</v>
      </c>
    </row>
    <row r="48" spans="1:9" x14ac:dyDescent="0.25">
      <c r="A48" s="1" t="s">
        <v>109</v>
      </c>
      <c r="B48" s="1" t="s">
        <v>110</v>
      </c>
      <c r="C48" s="1" t="s">
        <v>11</v>
      </c>
      <c r="D48" s="2">
        <v>43327</v>
      </c>
      <c r="E48" s="1" t="s">
        <v>111</v>
      </c>
      <c r="F48" s="1" t="s">
        <v>112</v>
      </c>
      <c r="G48" s="1">
        <v>50</v>
      </c>
      <c r="H48" s="1">
        <v>43</v>
      </c>
      <c r="I48" s="3">
        <v>0.111049783549784</v>
      </c>
    </row>
    <row r="49" spans="1:9" x14ac:dyDescent="0.25">
      <c r="A49" s="1" t="s">
        <v>113</v>
      </c>
      <c r="B49" s="1" t="s">
        <v>83</v>
      </c>
      <c r="C49" s="1" t="s">
        <v>16</v>
      </c>
      <c r="D49" s="2">
        <v>42993</v>
      </c>
      <c r="E49" s="1" t="s">
        <v>12</v>
      </c>
      <c r="F49" s="1" t="s">
        <v>114</v>
      </c>
      <c r="G49" s="1">
        <v>80</v>
      </c>
      <c r="H49" s="1">
        <v>72</v>
      </c>
      <c r="I49" s="3">
        <v>0.110725108225108</v>
      </c>
    </row>
    <row r="50" spans="1:9" x14ac:dyDescent="0.25">
      <c r="A50" s="1" t="s">
        <v>115</v>
      </c>
      <c r="B50" s="1" t="s">
        <v>83</v>
      </c>
      <c r="C50" s="1" t="s">
        <v>16</v>
      </c>
      <c r="D50" s="2">
        <v>42936</v>
      </c>
      <c r="E50" s="1" t="s">
        <v>12</v>
      </c>
      <c r="F50" s="1" t="s">
        <v>116</v>
      </c>
      <c r="G50" s="1">
        <v>80</v>
      </c>
      <c r="H50" s="1">
        <v>75</v>
      </c>
      <c r="I50" s="3">
        <v>0.110400432900433</v>
      </c>
    </row>
    <row r="51" spans="1:9" x14ac:dyDescent="0.25">
      <c r="A51" s="1" t="s">
        <v>27</v>
      </c>
      <c r="B51" s="1" t="s">
        <v>28</v>
      </c>
      <c r="C51" s="1" t="s">
        <v>29</v>
      </c>
      <c r="D51" s="2">
        <v>42673</v>
      </c>
      <c r="E51" s="1" t="s">
        <v>34</v>
      </c>
      <c r="F51" s="1" t="s">
        <v>117</v>
      </c>
      <c r="G51" s="1">
        <v>30</v>
      </c>
      <c r="H51" s="1">
        <v>26</v>
      </c>
      <c r="I51" s="3">
        <v>0.11007575757575799</v>
      </c>
    </row>
    <row r="52" spans="1:9" x14ac:dyDescent="0.25">
      <c r="A52" s="1" t="s">
        <v>60</v>
      </c>
      <c r="B52" s="1" t="s">
        <v>61</v>
      </c>
      <c r="C52" s="1" t="s">
        <v>29</v>
      </c>
      <c r="D52" s="2">
        <v>43184</v>
      </c>
      <c r="E52" s="1" t="s">
        <v>34</v>
      </c>
      <c r="F52" s="1" t="s">
        <v>118</v>
      </c>
      <c r="G52" s="1">
        <v>30</v>
      </c>
      <c r="H52" s="1">
        <v>26</v>
      </c>
      <c r="I52" s="3">
        <v>0.109751082251082</v>
      </c>
    </row>
    <row r="53" spans="1:9" x14ac:dyDescent="0.25">
      <c r="A53" s="1" t="s">
        <v>32</v>
      </c>
      <c r="B53" s="1" t="s">
        <v>33</v>
      </c>
      <c r="C53" s="1" t="s">
        <v>29</v>
      </c>
      <c r="D53" s="2">
        <v>42943</v>
      </c>
      <c r="E53" s="1" t="s">
        <v>45</v>
      </c>
      <c r="F53" s="1" t="s">
        <v>119</v>
      </c>
      <c r="G53" s="1">
        <v>800</v>
      </c>
      <c r="H53" s="1">
        <v>640</v>
      </c>
      <c r="I53" s="3">
        <v>0.109426406926407</v>
      </c>
    </row>
    <row r="54" spans="1:9" x14ac:dyDescent="0.25">
      <c r="A54" s="1" t="s">
        <v>66</v>
      </c>
      <c r="B54" s="1" t="s">
        <v>67</v>
      </c>
      <c r="C54" s="1" t="s">
        <v>11</v>
      </c>
      <c r="D54" s="2">
        <v>42690</v>
      </c>
      <c r="E54" s="1" t="s">
        <v>45</v>
      </c>
      <c r="F54" s="1" t="s">
        <v>120</v>
      </c>
      <c r="G54" s="1">
        <v>800</v>
      </c>
      <c r="H54" s="1">
        <v>520</v>
      </c>
      <c r="I54" s="3">
        <v>0.109101731601732</v>
      </c>
    </row>
    <row r="55" spans="1:9" x14ac:dyDescent="0.25">
      <c r="A55" s="1" t="s">
        <v>87</v>
      </c>
      <c r="B55" s="1" t="s">
        <v>44</v>
      </c>
      <c r="C55" s="1" t="s">
        <v>11</v>
      </c>
      <c r="D55" s="2">
        <v>43120</v>
      </c>
      <c r="E55" s="1" t="s">
        <v>88</v>
      </c>
      <c r="F55" s="1" t="s">
        <v>121</v>
      </c>
      <c r="G55" s="1">
        <v>250</v>
      </c>
      <c r="H55" s="1">
        <v>220</v>
      </c>
      <c r="I55" s="3">
        <v>0.108777056277056</v>
      </c>
    </row>
    <row r="56" spans="1:9" x14ac:dyDescent="0.25">
      <c r="A56" s="1" t="s">
        <v>122</v>
      </c>
      <c r="B56" s="1" t="s">
        <v>123</v>
      </c>
      <c r="C56" s="1" t="s">
        <v>11</v>
      </c>
      <c r="D56" s="2">
        <v>42065</v>
      </c>
      <c r="E56" s="1" t="s">
        <v>21</v>
      </c>
      <c r="F56" s="1" t="s">
        <v>124</v>
      </c>
      <c r="G56" s="1">
        <v>700</v>
      </c>
      <c r="H56" s="1">
        <v>434</v>
      </c>
      <c r="I56" s="3">
        <v>0.10845238095238099</v>
      </c>
    </row>
    <row r="57" spans="1:9" x14ac:dyDescent="0.25">
      <c r="A57" s="1" t="s">
        <v>125</v>
      </c>
      <c r="B57" s="1" t="s">
        <v>126</v>
      </c>
      <c r="C57" s="1" t="s">
        <v>11</v>
      </c>
      <c r="D57" s="2">
        <v>42046</v>
      </c>
      <c r="E57" s="1" t="s">
        <v>12</v>
      </c>
      <c r="F57" s="1" t="s">
        <v>127</v>
      </c>
      <c r="G57" s="1">
        <v>80</v>
      </c>
      <c r="H57" s="1">
        <v>50</v>
      </c>
      <c r="I57" s="3">
        <v>0.108127705627706</v>
      </c>
    </row>
    <row r="58" spans="1:9" x14ac:dyDescent="0.25">
      <c r="A58" s="1" t="s">
        <v>14</v>
      </c>
      <c r="B58" s="1" t="s">
        <v>15</v>
      </c>
      <c r="C58" s="1" t="s">
        <v>16</v>
      </c>
      <c r="D58" s="2">
        <v>42984</v>
      </c>
      <c r="E58" s="1" t="s">
        <v>88</v>
      </c>
      <c r="F58" s="1" t="s">
        <v>128</v>
      </c>
      <c r="G58" s="1">
        <v>250</v>
      </c>
      <c r="H58" s="1">
        <v>238</v>
      </c>
      <c r="I58" s="3">
        <v>0.10780303030303</v>
      </c>
    </row>
    <row r="59" spans="1:9" x14ac:dyDescent="0.25">
      <c r="A59" s="1" t="s">
        <v>73</v>
      </c>
      <c r="B59" s="1" t="s">
        <v>74</v>
      </c>
      <c r="C59" s="1" t="s">
        <v>11</v>
      </c>
      <c r="D59" s="2">
        <v>43032</v>
      </c>
      <c r="E59" s="1" t="s">
        <v>25</v>
      </c>
      <c r="F59" s="1" t="s">
        <v>129</v>
      </c>
      <c r="G59" s="1">
        <v>150</v>
      </c>
      <c r="H59" s="1">
        <v>140</v>
      </c>
      <c r="I59" s="3">
        <v>0.10747835497835501</v>
      </c>
    </row>
    <row r="60" spans="1:9" x14ac:dyDescent="0.25">
      <c r="A60" s="1" t="s">
        <v>130</v>
      </c>
      <c r="B60" s="1" t="s">
        <v>83</v>
      </c>
      <c r="C60" s="1" t="s">
        <v>16</v>
      </c>
      <c r="D60" s="2">
        <v>42329</v>
      </c>
      <c r="E60" s="1" t="s">
        <v>49</v>
      </c>
      <c r="F60" s="1" t="s">
        <v>131</v>
      </c>
      <c r="G60" s="1">
        <v>1000</v>
      </c>
      <c r="H60" s="1">
        <v>740</v>
      </c>
      <c r="I60" s="3">
        <v>0.10715367965368</v>
      </c>
    </row>
    <row r="61" spans="1:9" x14ac:dyDescent="0.25">
      <c r="A61" s="1" t="s">
        <v>109</v>
      </c>
      <c r="B61" s="1" t="s">
        <v>110</v>
      </c>
      <c r="C61" s="1" t="s">
        <v>11</v>
      </c>
      <c r="D61" s="2">
        <v>41799</v>
      </c>
      <c r="E61" s="1" t="s">
        <v>34</v>
      </c>
      <c r="F61" s="1" t="s">
        <v>132</v>
      </c>
      <c r="G61" s="1">
        <v>30</v>
      </c>
      <c r="H61" s="1">
        <v>25</v>
      </c>
      <c r="I61" s="3">
        <v>0.106829004329004</v>
      </c>
    </row>
    <row r="62" spans="1:9" x14ac:dyDescent="0.25">
      <c r="A62" s="1" t="s">
        <v>133</v>
      </c>
      <c r="B62" s="1" t="s">
        <v>134</v>
      </c>
      <c r="C62" s="1" t="s">
        <v>11</v>
      </c>
      <c r="D62" s="2">
        <v>43031</v>
      </c>
      <c r="E62" s="1" t="s">
        <v>21</v>
      </c>
      <c r="F62" s="1" t="s">
        <v>135</v>
      </c>
      <c r="G62" s="1">
        <v>700</v>
      </c>
      <c r="H62" s="1">
        <v>665</v>
      </c>
      <c r="I62" s="3">
        <v>0.106504329004329</v>
      </c>
    </row>
    <row r="63" spans="1:9" x14ac:dyDescent="0.25">
      <c r="A63" s="1" t="s">
        <v>79</v>
      </c>
      <c r="B63" s="1" t="s">
        <v>56</v>
      </c>
      <c r="C63" s="1" t="s">
        <v>29</v>
      </c>
      <c r="D63" s="2">
        <v>41835</v>
      </c>
      <c r="E63" s="1" t="s">
        <v>38</v>
      </c>
      <c r="F63" s="1" t="s">
        <v>136</v>
      </c>
      <c r="G63" s="1">
        <v>500</v>
      </c>
      <c r="H63" s="1">
        <v>425</v>
      </c>
      <c r="I63" s="3">
        <v>0.106179653679654</v>
      </c>
    </row>
    <row r="64" spans="1:9" x14ac:dyDescent="0.25">
      <c r="A64" s="1" t="s">
        <v>9</v>
      </c>
      <c r="B64" s="1" t="s">
        <v>10</v>
      </c>
      <c r="C64" s="1" t="s">
        <v>11</v>
      </c>
      <c r="D64" s="2">
        <v>41898</v>
      </c>
      <c r="E64" s="1" t="s">
        <v>12</v>
      </c>
      <c r="F64" s="1" t="s">
        <v>137</v>
      </c>
      <c r="G64" s="1">
        <v>80</v>
      </c>
      <c r="H64" s="1">
        <v>78</v>
      </c>
      <c r="I64" s="3">
        <v>0.10585497835497799</v>
      </c>
    </row>
    <row r="65" spans="1:9" x14ac:dyDescent="0.25">
      <c r="A65" s="1" t="s">
        <v>63</v>
      </c>
      <c r="B65" s="1" t="s">
        <v>64</v>
      </c>
      <c r="C65" s="1" t="s">
        <v>11</v>
      </c>
      <c r="D65" s="2">
        <v>42134</v>
      </c>
      <c r="E65" s="1" t="s">
        <v>111</v>
      </c>
      <c r="F65" s="1" t="s">
        <v>138</v>
      </c>
      <c r="G65" s="1">
        <v>50</v>
      </c>
      <c r="H65" s="1">
        <v>39</v>
      </c>
      <c r="I65" s="3">
        <v>0.105530303030303</v>
      </c>
    </row>
    <row r="66" spans="1:9" x14ac:dyDescent="0.25">
      <c r="A66" s="1" t="s">
        <v>27</v>
      </c>
      <c r="B66" s="1" t="s">
        <v>28</v>
      </c>
      <c r="C66" s="1" t="s">
        <v>29</v>
      </c>
      <c r="D66" s="2">
        <v>42571</v>
      </c>
      <c r="E66" s="1" t="s">
        <v>34</v>
      </c>
      <c r="F66" s="1" t="s">
        <v>139</v>
      </c>
      <c r="G66" s="1">
        <v>30</v>
      </c>
      <c r="H66" s="1">
        <v>27</v>
      </c>
      <c r="I66" s="3">
        <v>0.105205627705628</v>
      </c>
    </row>
    <row r="67" spans="1:9" x14ac:dyDescent="0.25">
      <c r="A67" s="1" t="s">
        <v>70</v>
      </c>
      <c r="B67" s="1" t="s">
        <v>71</v>
      </c>
      <c r="C67" s="1" t="s">
        <v>29</v>
      </c>
      <c r="D67" s="2">
        <v>43185</v>
      </c>
      <c r="E67" s="1" t="s">
        <v>80</v>
      </c>
      <c r="F67" s="1" t="s">
        <v>140</v>
      </c>
      <c r="G67" s="1">
        <v>70</v>
      </c>
      <c r="H67" s="1">
        <v>64</v>
      </c>
      <c r="I67" s="3">
        <v>0.10488095238095201</v>
      </c>
    </row>
    <row r="68" spans="1:9" x14ac:dyDescent="0.25">
      <c r="A68" s="1" t="s">
        <v>36</v>
      </c>
      <c r="B68" s="1" t="s">
        <v>37</v>
      </c>
      <c r="C68" s="1" t="s">
        <v>20</v>
      </c>
      <c r="D68" s="2">
        <v>41813</v>
      </c>
      <c r="E68" s="1" t="s">
        <v>30</v>
      </c>
      <c r="F68" s="1" t="s">
        <v>141</v>
      </c>
      <c r="G68" s="1">
        <v>50</v>
      </c>
      <c r="H68" s="1">
        <v>36</v>
      </c>
      <c r="I68" s="3">
        <v>0.104556277056277</v>
      </c>
    </row>
    <row r="69" spans="1:9" x14ac:dyDescent="0.25">
      <c r="A69" s="1" t="s">
        <v>130</v>
      </c>
      <c r="B69" s="1" t="s">
        <v>83</v>
      </c>
      <c r="C69" s="1" t="s">
        <v>16</v>
      </c>
      <c r="D69" s="2">
        <v>43342</v>
      </c>
      <c r="E69" s="1" t="s">
        <v>111</v>
      </c>
      <c r="F69" s="1" t="s">
        <v>142</v>
      </c>
      <c r="G69" s="1">
        <v>50</v>
      </c>
      <c r="H69" s="1">
        <v>43</v>
      </c>
      <c r="I69" s="3">
        <v>0.10423160173160199</v>
      </c>
    </row>
    <row r="70" spans="1:9" x14ac:dyDescent="0.25">
      <c r="A70" s="1" t="s">
        <v>143</v>
      </c>
      <c r="B70" s="1" t="s">
        <v>144</v>
      </c>
      <c r="C70" s="1" t="s">
        <v>20</v>
      </c>
      <c r="D70" s="2">
        <v>43191</v>
      </c>
      <c r="E70" s="1" t="s">
        <v>21</v>
      </c>
      <c r="F70" s="1" t="s">
        <v>145</v>
      </c>
      <c r="G70" s="1">
        <v>700</v>
      </c>
      <c r="H70" s="1">
        <v>693</v>
      </c>
      <c r="I70" s="3">
        <v>0.103906926406927</v>
      </c>
    </row>
    <row r="71" spans="1:9" x14ac:dyDescent="0.25">
      <c r="A71" s="1" t="s">
        <v>95</v>
      </c>
      <c r="B71" s="1" t="s">
        <v>96</v>
      </c>
      <c r="C71" s="1" t="s">
        <v>11</v>
      </c>
      <c r="D71" s="2">
        <v>42188</v>
      </c>
      <c r="E71" s="1" t="s">
        <v>34</v>
      </c>
      <c r="F71" s="1" t="s">
        <v>146</v>
      </c>
      <c r="G71" s="1">
        <v>30</v>
      </c>
      <c r="H71" s="1">
        <v>24</v>
      </c>
      <c r="I71" s="3">
        <v>0.103582251082251</v>
      </c>
    </row>
    <row r="72" spans="1:9" x14ac:dyDescent="0.25">
      <c r="A72" s="1" t="s">
        <v>98</v>
      </c>
      <c r="B72" s="1" t="s">
        <v>83</v>
      </c>
      <c r="C72" s="1" t="s">
        <v>16</v>
      </c>
      <c r="D72" s="2">
        <v>42783</v>
      </c>
      <c r="E72" s="1" t="s">
        <v>45</v>
      </c>
      <c r="F72" s="1" t="s">
        <v>147</v>
      </c>
      <c r="G72" s="1">
        <v>800</v>
      </c>
      <c r="H72" s="1">
        <v>648</v>
      </c>
      <c r="I72" s="3">
        <v>0.10325757575757601</v>
      </c>
    </row>
    <row r="73" spans="1:9" x14ac:dyDescent="0.25">
      <c r="A73" s="1" t="s">
        <v>32</v>
      </c>
      <c r="B73" s="1" t="s">
        <v>33</v>
      </c>
      <c r="C73" s="1" t="s">
        <v>29</v>
      </c>
      <c r="D73" s="2">
        <v>41714</v>
      </c>
      <c r="E73" s="1" t="s">
        <v>49</v>
      </c>
      <c r="F73" s="1" t="s">
        <v>148</v>
      </c>
      <c r="G73" s="1">
        <v>1000</v>
      </c>
      <c r="H73" s="1">
        <v>990</v>
      </c>
      <c r="I73" s="3">
        <v>0.102932900432901</v>
      </c>
    </row>
    <row r="74" spans="1:9" x14ac:dyDescent="0.25">
      <c r="A74" s="1" t="s">
        <v>73</v>
      </c>
      <c r="B74" s="1" t="s">
        <v>74</v>
      </c>
      <c r="C74" s="1" t="s">
        <v>11</v>
      </c>
      <c r="D74" s="2">
        <v>42848</v>
      </c>
      <c r="E74" s="1" t="s">
        <v>45</v>
      </c>
      <c r="F74" s="1" t="s">
        <v>149</v>
      </c>
      <c r="G74" s="1">
        <v>800</v>
      </c>
      <c r="H74" s="1">
        <v>720</v>
      </c>
      <c r="I74" s="3">
        <v>0.102608225108225</v>
      </c>
    </row>
    <row r="75" spans="1:9" x14ac:dyDescent="0.25">
      <c r="A75" s="1" t="s">
        <v>125</v>
      </c>
      <c r="B75" s="1" t="s">
        <v>126</v>
      </c>
      <c r="C75" s="1" t="s">
        <v>11</v>
      </c>
      <c r="D75" s="2">
        <v>42714</v>
      </c>
      <c r="E75" s="1" t="s">
        <v>25</v>
      </c>
      <c r="F75" s="1" t="s">
        <v>150</v>
      </c>
      <c r="G75" s="1">
        <v>150</v>
      </c>
      <c r="H75" s="1">
        <v>144</v>
      </c>
      <c r="I75" s="3">
        <v>0.10228354978355</v>
      </c>
    </row>
    <row r="76" spans="1:9" x14ac:dyDescent="0.25">
      <c r="A76" s="1" t="s">
        <v>151</v>
      </c>
      <c r="B76" s="1" t="s">
        <v>33</v>
      </c>
      <c r="C76" s="1" t="s">
        <v>29</v>
      </c>
      <c r="D76" s="2">
        <v>42628</v>
      </c>
      <c r="E76" s="1" t="s">
        <v>21</v>
      </c>
      <c r="F76" s="1" t="s">
        <v>152</v>
      </c>
      <c r="G76" s="1">
        <v>700</v>
      </c>
      <c r="H76" s="1">
        <v>693</v>
      </c>
      <c r="I76" s="3">
        <v>0.101958874458875</v>
      </c>
    </row>
    <row r="77" spans="1:9" x14ac:dyDescent="0.25">
      <c r="A77" s="1" t="s">
        <v>153</v>
      </c>
      <c r="B77" s="1" t="s">
        <v>41</v>
      </c>
      <c r="C77" s="1" t="s">
        <v>20</v>
      </c>
      <c r="D77" s="2">
        <v>43307</v>
      </c>
      <c r="E77" s="1" t="s">
        <v>30</v>
      </c>
      <c r="F77" s="1" t="s">
        <v>154</v>
      </c>
      <c r="G77" s="1">
        <v>50</v>
      </c>
      <c r="H77" s="1">
        <v>45</v>
      </c>
      <c r="I77" s="3">
        <v>0.10163419913419899</v>
      </c>
    </row>
    <row r="78" spans="1:9" x14ac:dyDescent="0.25">
      <c r="A78" s="1" t="s">
        <v>155</v>
      </c>
      <c r="B78" s="1" t="s">
        <v>156</v>
      </c>
      <c r="C78" s="1" t="s">
        <v>20</v>
      </c>
      <c r="D78" s="2">
        <v>43374</v>
      </c>
      <c r="E78" s="1" t="s">
        <v>49</v>
      </c>
      <c r="F78" s="1" t="s">
        <v>157</v>
      </c>
      <c r="G78" s="1">
        <v>1000</v>
      </c>
      <c r="H78" s="1">
        <v>570</v>
      </c>
      <c r="I78" s="3">
        <v>0.101309523809524</v>
      </c>
    </row>
    <row r="79" spans="1:9" x14ac:dyDescent="0.25">
      <c r="A79" s="1" t="s">
        <v>151</v>
      </c>
      <c r="B79" s="1" t="s">
        <v>33</v>
      </c>
      <c r="C79" s="1" t="s">
        <v>29</v>
      </c>
      <c r="D79" s="2">
        <v>41689</v>
      </c>
      <c r="E79" s="1" t="s">
        <v>111</v>
      </c>
      <c r="F79" s="1" t="s">
        <v>158</v>
      </c>
      <c r="G79" s="1">
        <v>50</v>
      </c>
      <c r="H79" s="1">
        <v>40</v>
      </c>
      <c r="I79" s="3">
        <v>0.100984848484849</v>
      </c>
    </row>
    <row r="80" spans="1:9" x14ac:dyDescent="0.25">
      <c r="A80" s="1" t="s">
        <v>95</v>
      </c>
      <c r="B80" s="1" t="s">
        <v>96</v>
      </c>
      <c r="C80" s="1" t="s">
        <v>11</v>
      </c>
      <c r="D80" s="2">
        <v>43056</v>
      </c>
      <c r="E80" s="1" t="s">
        <v>45</v>
      </c>
      <c r="F80" s="1" t="s">
        <v>159</v>
      </c>
      <c r="G80" s="1">
        <v>800</v>
      </c>
      <c r="H80" s="1">
        <v>608</v>
      </c>
      <c r="I80" s="3">
        <v>0.10066017316017301</v>
      </c>
    </row>
    <row r="81" spans="1:9" x14ac:dyDescent="0.25">
      <c r="A81" s="1" t="s">
        <v>87</v>
      </c>
      <c r="B81" s="1" t="s">
        <v>44</v>
      </c>
      <c r="C81" s="1" t="s">
        <v>11</v>
      </c>
      <c r="D81" s="2">
        <v>42568</v>
      </c>
      <c r="E81" s="1" t="s">
        <v>12</v>
      </c>
      <c r="F81" s="1" t="s">
        <v>160</v>
      </c>
      <c r="G81" s="1">
        <v>80</v>
      </c>
      <c r="H81" s="1">
        <v>76</v>
      </c>
      <c r="I81" s="3">
        <v>0.100335497835498</v>
      </c>
    </row>
    <row r="82" spans="1:9" x14ac:dyDescent="0.25">
      <c r="A82" s="1" t="s">
        <v>133</v>
      </c>
      <c r="B82" s="1" t="s">
        <v>134</v>
      </c>
      <c r="C82" s="1" t="s">
        <v>11</v>
      </c>
      <c r="D82" s="2">
        <v>42854</v>
      </c>
      <c r="E82" s="1" t="s">
        <v>21</v>
      </c>
      <c r="F82" s="1" t="s">
        <v>161</v>
      </c>
      <c r="G82" s="1">
        <v>700</v>
      </c>
      <c r="H82" s="1">
        <v>679</v>
      </c>
      <c r="I82" s="3">
        <v>0.10001082251082299</v>
      </c>
    </row>
    <row r="83" spans="1:9" x14ac:dyDescent="0.25">
      <c r="A83" s="1" t="s">
        <v>82</v>
      </c>
      <c r="B83" s="1" t="s">
        <v>83</v>
      </c>
      <c r="C83" s="1" t="s">
        <v>16</v>
      </c>
      <c r="D83" s="2">
        <v>41866</v>
      </c>
      <c r="E83" s="1" t="s">
        <v>12</v>
      </c>
      <c r="F83" s="1" t="s">
        <v>162</v>
      </c>
      <c r="G83" s="1">
        <v>80</v>
      </c>
      <c r="H83" s="1">
        <v>58</v>
      </c>
      <c r="I83" s="3">
        <v>9.9686147186147406E-2</v>
      </c>
    </row>
    <row r="84" spans="1:9" x14ac:dyDescent="0.25">
      <c r="A84" s="1" t="s">
        <v>163</v>
      </c>
      <c r="B84" s="1" t="s">
        <v>164</v>
      </c>
      <c r="C84" s="1" t="s">
        <v>11</v>
      </c>
      <c r="D84" s="2">
        <v>43173</v>
      </c>
      <c r="E84" s="1" t="s">
        <v>34</v>
      </c>
      <c r="F84" s="1" t="s">
        <v>165</v>
      </c>
      <c r="G84" s="1">
        <v>30</v>
      </c>
      <c r="H84" s="1">
        <v>26</v>
      </c>
      <c r="I84" s="3">
        <v>9.9361471861472095E-2</v>
      </c>
    </row>
    <row r="85" spans="1:9" x14ac:dyDescent="0.25">
      <c r="A85" s="1" t="s">
        <v>151</v>
      </c>
      <c r="B85" s="1" t="s">
        <v>33</v>
      </c>
      <c r="C85" s="1" t="s">
        <v>29</v>
      </c>
      <c r="D85" s="2">
        <v>43014</v>
      </c>
      <c r="E85" s="1" t="s">
        <v>25</v>
      </c>
      <c r="F85" s="1" t="s">
        <v>166</v>
      </c>
      <c r="G85" s="1">
        <v>150</v>
      </c>
      <c r="H85" s="1">
        <v>140</v>
      </c>
      <c r="I85" s="3">
        <v>9.9036796536796798E-2</v>
      </c>
    </row>
    <row r="86" spans="1:9" x14ac:dyDescent="0.25">
      <c r="A86" s="1" t="s">
        <v>79</v>
      </c>
      <c r="B86" s="1" t="s">
        <v>56</v>
      </c>
      <c r="C86" s="1" t="s">
        <v>29</v>
      </c>
      <c r="D86" s="2">
        <v>42613</v>
      </c>
      <c r="E86" s="1" t="s">
        <v>57</v>
      </c>
      <c r="F86" s="1" t="s">
        <v>167</v>
      </c>
      <c r="G86" s="1">
        <v>500</v>
      </c>
      <c r="H86" s="1">
        <v>490</v>
      </c>
      <c r="I86" s="3">
        <v>9.8712121212121307E-2</v>
      </c>
    </row>
    <row r="87" spans="1:9" x14ac:dyDescent="0.25">
      <c r="A87" s="1" t="s">
        <v>23</v>
      </c>
      <c r="B87" s="1" t="s">
        <v>24</v>
      </c>
      <c r="C87" s="1" t="s">
        <v>11</v>
      </c>
      <c r="D87" s="2">
        <v>42239</v>
      </c>
      <c r="E87" s="1" t="s">
        <v>88</v>
      </c>
      <c r="F87" s="1" t="s">
        <v>168</v>
      </c>
      <c r="G87" s="1">
        <v>250</v>
      </c>
      <c r="H87" s="1">
        <v>155</v>
      </c>
      <c r="I87" s="3">
        <v>9.8387445887446107E-2</v>
      </c>
    </row>
    <row r="88" spans="1:9" x14ac:dyDescent="0.25">
      <c r="A88" s="1" t="s">
        <v>143</v>
      </c>
      <c r="B88" s="1" t="s">
        <v>144</v>
      </c>
      <c r="C88" s="1" t="s">
        <v>20</v>
      </c>
      <c r="D88" s="2">
        <v>42240</v>
      </c>
      <c r="E88" s="1" t="s">
        <v>80</v>
      </c>
      <c r="F88" s="1" t="s">
        <v>169</v>
      </c>
      <c r="G88" s="1">
        <v>70</v>
      </c>
      <c r="H88" s="1">
        <v>48</v>
      </c>
      <c r="I88" s="3">
        <v>9.8062770562770796E-2</v>
      </c>
    </row>
    <row r="89" spans="1:9" x14ac:dyDescent="0.25">
      <c r="A89" s="1" t="s">
        <v>36</v>
      </c>
      <c r="B89" s="1" t="s">
        <v>37</v>
      </c>
      <c r="C89" s="1" t="s">
        <v>20</v>
      </c>
      <c r="D89" s="2">
        <v>43201</v>
      </c>
      <c r="E89" s="1" t="s">
        <v>80</v>
      </c>
      <c r="F89" s="1" t="s">
        <v>170</v>
      </c>
      <c r="G89" s="1">
        <v>70</v>
      </c>
      <c r="H89" s="1">
        <v>69</v>
      </c>
      <c r="I89" s="3">
        <v>9.7738095238095499E-2</v>
      </c>
    </row>
    <row r="90" spans="1:9" x14ac:dyDescent="0.25">
      <c r="A90" s="1" t="s">
        <v>171</v>
      </c>
      <c r="B90" s="1" t="s">
        <v>172</v>
      </c>
      <c r="C90" s="1" t="s">
        <v>11</v>
      </c>
      <c r="D90" s="2">
        <v>43085</v>
      </c>
      <c r="E90" s="1" t="s">
        <v>30</v>
      </c>
      <c r="F90" s="1" t="s">
        <v>173</v>
      </c>
      <c r="G90" s="1">
        <v>50</v>
      </c>
      <c r="H90" s="1">
        <v>47</v>
      </c>
      <c r="I90" s="3">
        <v>9.7413419913419994E-2</v>
      </c>
    </row>
    <row r="91" spans="1:9" x14ac:dyDescent="0.25">
      <c r="A91" s="1" t="s">
        <v>151</v>
      </c>
      <c r="B91" s="1" t="s">
        <v>33</v>
      </c>
      <c r="C91" s="1" t="s">
        <v>29</v>
      </c>
      <c r="D91" s="2">
        <v>43441</v>
      </c>
      <c r="E91" s="1" t="s">
        <v>45</v>
      </c>
      <c r="F91" s="1" t="s">
        <v>174</v>
      </c>
      <c r="G91" s="1">
        <v>800</v>
      </c>
      <c r="H91" s="1">
        <v>512</v>
      </c>
      <c r="I91" s="3">
        <v>9.7088744588744794E-2</v>
      </c>
    </row>
    <row r="92" spans="1:9" x14ac:dyDescent="0.25">
      <c r="A92" s="1" t="s">
        <v>151</v>
      </c>
      <c r="B92" s="1" t="s">
        <v>33</v>
      </c>
      <c r="C92" s="1" t="s">
        <v>29</v>
      </c>
      <c r="D92" s="2">
        <v>43175</v>
      </c>
      <c r="E92" s="1" t="s">
        <v>12</v>
      </c>
      <c r="F92" s="1" t="s">
        <v>175</v>
      </c>
      <c r="G92" s="1">
        <v>80</v>
      </c>
      <c r="H92" s="1">
        <v>79</v>
      </c>
      <c r="I92" s="3">
        <v>9.6764069264069399E-2</v>
      </c>
    </row>
    <row r="93" spans="1:9" x14ac:dyDescent="0.25">
      <c r="A93" s="1" t="s">
        <v>176</v>
      </c>
      <c r="B93" s="1" t="s">
        <v>177</v>
      </c>
      <c r="C93" s="1" t="s">
        <v>11</v>
      </c>
      <c r="D93" s="2">
        <v>42169</v>
      </c>
      <c r="E93" s="1" t="s">
        <v>80</v>
      </c>
      <c r="F93" s="1" t="s">
        <v>178</v>
      </c>
      <c r="G93" s="1">
        <v>70</v>
      </c>
      <c r="H93" s="1">
        <v>50</v>
      </c>
      <c r="I93" s="3">
        <v>9.6439393939394102E-2</v>
      </c>
    </row>
    <row r="94" spans="1:9" x14ac:dyDescent="0.25">
      <c r="A94" s="1" t="s">
        <v>98</v>
      </c>
      <c r="B94" s="1" t="s">
        <v>83</v>
      </c>
      <c r="C94" s="1" t="s">
        <v>16</v>
      </c>
      <c r="D94" s="2">
        <v>41835</v>
      </c>
      <c r="E94" s="1" t="s">
        <v>25</v>
      </c>
      <c r="F94" s="1" t="s">
        <v>179</v>
      </c>
      <c r="G94" s="1">
        <v>150</v>
      </c>
      <c r="H94" s="1">
        <v>150</v>
      </c>
      <c r="I94" s="3">
        <v>9.6114718614718805E-2</v>
      </c>
    </row>
    <row r="95" spans="1:9" x14ac:dyDescent="0.25">
      <c r="A95" s="1" t="s">
        <v>180</v>
      </c>
      <c r="B95" s="1" t="s">
        <v>181</v>
      </c>
      <c r="C95" s="1" t="s">
        <v>29</v>
      </c>
      <c r="D95" s="2">
        <v>42482</v>
      </c>
      <c r="E95" s="1" t="s">
        <v>80</v>
      </c>
      <c r="F95" s="1" t="s">
        <v>182</v>
      </c>
      <c r="G95" s="1">
        <v>70</v>
      </c>
      <c r="H95" s="1">
        <v>64</v>
      </c>
      <c r="I95" s="3">
        <v>9.5790043290043494E-2</v>
      </c>
    </row>
    <row r="96" spans="1:9" x14ac:dyDescent="0.25">
      <c r="A96" s="1" t="s">
        <v>122</v>
      </c>
      <c r="B96" s="1" t="s">
        <v>123</v>
      </c>
      <c r="C96" s="1" t="s">
        <v>11</v>
      </c>
      <c r="D96" s="2">
        <v>42066</v>
      </c>
      <c r="E96" s="1" t="s">
        <v>30</v>
      </c>
      <c r="F96" s="1" t="s">
        <v>183</v>
      </c>
      <c r="G96" s="1">
        <v>50</v>
      </c>
      <c r="H96" s="1">
        <v>46</v>
      </c>
      <c r="I96" s="3">
        <v>9.54653679653681E-2</v>
      </c>
    </row>
    <row r="97" spans="1:9" x14ac:dyDescent="0.25">
      <c r="A97" s="1" t="s">
        <v>9</v>
      </c>
      <c r="B97" s="1" t="s">
        <v>10</v>
      </c>
      <c r="C97" s="1" t="s">
        <v>11</v>
      </c>
      <c r="D97" s="2">
        <v>41963</v>
      </c>
      <c r="E97" s="1" t="s">
        <v>49</v>
      </c>
      <c r="F97" s="1" t="s">
        <v>184</v>
      </c>
      <c r="G97" s="1">
        <v>1000</v>
      </c>
      <c r="H97" s="1">
        <v>880</v>
      </c>
      <c r="I97" s="3">
        <v>9.5140692640692803E-2</v>
      </c>
    </row>
    <row r="98" spans="1:9" x14ac:dyDescent="0.25">
      <c r="A98" s="1" t="s">
        <v>155</v>
      </c>
      <c r="B98" s="1" t="s">
        <v>156</v>
      </c>
      <c r="C98" s="1" t="s">
        <v>20</v>
      </c>
      <c r="D98" s="2">
        <v>41699</v>
      </c>
      <c r="E98" s="1" t="s">
        <v>45</v>
      </c>
      <c r="F98" s="1" t="s">
        <v>185</v>
      </c>
      <c r="G98" s="1">
        <v>800</v>
      </c>
      <c r="H98" s="1">
        <v>712</v>
      </c>
      <c r="I98" s="3">
        <v>9.4816017316017506E-2</v>
      </c>
    </row>
    <row r="99" spans="1:9" x14ac:dyDescent="0.25">
      <c r="A99" s="1" t="s">
        <v>51</v>
      </c>
      <c r="B99" s="1" t="s">
        <v>52</v>
      </c>
      <c r="C99" s="1" t="s">
        <v>29</v>
      </c>
      <c r="D99" s="2">
        <v>42931</v>
      </c>
      <c r="E99" s="1" t="s">
        <v>49</v>
      </c>
      <c r="F99" s="1" t="s">
        <v>186</v>
      </c>
      <c r="G99" s="1">
        <v>1000</v>
      </c>
      <c r="H99" s="1">
        <v>740</v>
      </c>
      <c r="I99" s="3">
        <v>9.4491341991342195E-2</v>
      </c>
    </row>
    <row r="100" spans="1:9" x14ac:dyDescent="0.25">
      <c r="A100" s="1" t="s">
        <v>63</v>
      </c>
      <c r="B100" s="1" t="s">
        <v>64</v>
      </c>
      <c r="C100" s="1" t="s">
        <v>11</v>
      </c>
      <c r="D100" s="2">
        <v>42050</v>
      </c>
      <c r="E100" s="1" t="s">
        <v>111</v>
      </c>
      <c r="F100" s="1" t="s">
        <v>187</v>
      </c>
      <c r="G100" s="1">
        <v>50</v>
      </c>
      <c r="H100" s="1">
        <v>35</v>
      </c>
      <c r="I100" s="3">
        <v>9.4166666666666801E-2</v>
      </c>
    </row>
    <row r="101" spans="1:9" x14ac:dyDescent="0.25">
      <c r="A101" s="1" t="s">
        <v>70</v>
      </c>
      <c r="B101" s="1" t="s">
        <v>71</v>
      </c>
      <c r="C101" s="1" t="s">
        <v>29</v>
      </c>
      <c r="D101" s="2">
        <v>43198</v>
      </c>
      <c r="E101" s="1" t="s">
        <v>49</v>
      </c>
      <c r="F101" s="1" t="s">
        <v>188</v>
      </c>
      <c r="G101" s="1">
        <v>1000</v>
      </c>
      <c r="H101" s="1">
        <v>930</v>
      </c>
      <c r="I101" s="3">
        <v>9.3841991341991504E-2</v>
      </c>
    </row>
    <row r="102" spans="1:9" x14ac:dyDescent="0.25">
      <c r="A102" s="1" t="s">
        <v>163</v>
      </c>
      <c r="B102" s="1" t="s">
        <v>164</v>
      </c>
      <c r="C102" s="1" t="s">
        <v>11</v>
      </c>
      <c r="D102" s="2">
        <v>42916</v>
      </c>
      <c r="E102" s="1" t="s">
        <v>38</v>
      </c>
      <c r="F102" s="1" t="s">
        <v>189</v>
      </c>
      <c r="G102" s="1">
        <v>500</v>
      </c>
      <c r="H102" s="1">
        <v>455</v>
      </c>
      <c r="I102" s="3">
        <v>9.3517316017316193E-2</v>
      </c>
    </row>
    <row r="103" spans="1:9" x14ac:dyDescent="0.25">
      <c r="A103" s="1" t="s">
        <v>190</v>
      </c>
      <c r="B103" s="1" t="s">
        <v>83</v>
      </c>
      <c r="C103" s="1" t="s">
        <v>16</v>
      </c>
      <c r="D103" s="2">
        <v>41941</v>
      </c>
      <c r="E103" s="1" t="s">
        <v>21</v>
      </c>
      <c r="F103" s="1" t="s">
        <v>191</v>
      </c>
      <c r="G103" s="1">
        <v>700</v>
      </c>
      <c r="H103" s="1">
        <v>700</v>
      </c>
      <c r="I103" s="3">
        <v>9.3192640692640993E-2</v>
      </c>
    </row>
    <row r="104" spans="1:9" x14ac:dyDescent="0.25">
      <c r="A104" s="1" t="s">
        <v>9</v>
      </c>
      <c r="B104" s="1" t="s">
        <v>10</v>
      </c>
      <c r="C104" s="1" t="s">
        <v>11</v>
      </c>
      <c r="D104" s="2">
        <v>43217</v>
      </c>
      <c r="E104" s="1" t="s">
        <v>34</v>
      </c>
      <c r="F104" s="1" t="s">
        <v>192</v>
      </c>
      <c r="G104" s="1">
        <v>30</v>
      </c>
      <c r="H104" s="1">
        <v>29</v>
      </c>
      <c r="I104" s="3">
        <v>9.2867965367965502E-2</v>
      </c>
    </row>
    <row r="105" spans="1:9" x14ac:dyDescent="0.25">
      <c r="A105" s="1" t="s">
        <v>85</v>
      </c>
      <c r="B105" s="1" t="s">
        <v>64</v>
      </c>
      <c r="C105" s="1" t="s">
        <v>11</v>
      </c>
      <c r="D105" s="2">
        <v>42830</v>
      </c>
      <c r="E105" s="1" t="s">
        <v>111</v>
      </c>
      <c r="F105" s="1" t="s">
        <v>193</v>
      </c>
      <c r="G105" s="1">
        <v>50</v>
      </c>
      <c r="H105" s="1">
        <v>50</v>
      </c>
      <c r="I105" s="3">
        <v>9.2543290043290205E-2</v>
      </c>
    </row>
    <row r="106" spans="1:9" x14ac:dyDescent="0.25">
      <c r="A106" s="1" t="s">
        <v>51</v>
      </c>
      <c r="B106" s="1" t="s">
        <v>52</v>
      </c>
      <c r="C106" s="1" t="s">
        <v>29</v>
      </c>
      <c r="D106" s="2">
        <v>42446</v>
      </c>
      <c r="E106" s="1" t="s">
        <v>34</v>
      </c>
      <c r="F106" s="1" t="s">
        <v>194</v>
      </c>
      <c r="G106" s="1">
        <v>30</v>
      </c>
      <c r="H106" s="1">
        <v>30</v>
      </c>
      <c r="I106" s="3">
        <v>9.2218614718614894E-2</v>
      </c>
    </row>
    <row r="107" spans="1:9" x14ac:dyDescent="0.25">
      <c r="A107" s="1" t="s">
        <v>36</v>
      </c>
      <c r="B107" s="1" t="s">
        <v>37</v>
      </c>
      <c r="C107" s="1" t="s">
        <v>20</v>
      </c>
      <c r="D107" s="2">
        <v>43305</v>
      </c>
      <c r="E107" s="1" t="s">
        <v>34</v>
      </c>
      <c r="F107" s="1" t="s">
        <v>195</v>
      </c>
      <c r="G107" s="1">
        <v>30</v>
      </c>
      <c r="H107" s="1">
        <v>30</v>
      </c>
      <c r="I107" s="3">
        <v>9.1893939393939694E-2</v>
      </c>
    </row>
    <row r="108" spans="1:9" x14ac:dyDescent="0.25">
      <c r="A108" s="1" t="s">
        <v>115</v>
      </c>
      <c r="B108" s="1" t="s">
        <v>83</v>
      </c>
      <c r="C108" s="1" t="s">
        <v>16</v>
      </c>
      <c r="D108" s="2">
        <v>41904</v>
      </c>
      <c r="E108" s="1" t="s">
        <v>12</v>
      </c>
      <c r="F108" s="1" t="s">
        <v>196</v>
      </c>
      <c r="G108" s="1">
        <v>80</v>
      </c>
      <c r="H108" s="1">
        <v>76</v>
      </c>
      <c r="I108" s="3">
        <v>9.1569264069264397E-2</v>
      </c>
    </row>
    <row r="109" spans="1:9" x14ac:dyDescent="0.25">
      <c r="A109" s="1" t="s">
        <v>109</v>
      </c>
      <c r="B109" s="1" t="s">
        <v>110</v>
      </c>
      <c r="C109" s="1" t="s">
        <v>11</v>
      </c>
      <c r="D109" s="2">
        <v>42765</v>
      </c>
      <c r="E109" s="1" t="s">
        <v>30</v>
      </c>
      <c r="F109" s="1" t="s">
        <v>197</v>
      </c>
      <c r="G109" s="1">
        <v>50</v>
      </c>
      <c r="H109" s="1">
        <v>45</v>
      </c>
      <c r="I109" s="3">
        <v>9.1244588744588906E-2</v>
      </c>
    </row>
    <row r="110" spans="1:9" x14ac:dyDescent="0.25">
      <c r="A110" s="1" t="s">
        <v>176</v>
      </c>
      <c r="B110" s="1" t="s">
        <v>177</v>
      </c>
      <c r="C110" s="1" t="s">
        <v>11</v>
      </c>
      <c r="D110" s="2">
        <v>42133</v>
      </c>
      <c r="E110" s="1" t="s">
        <v>49</v>
      </c>
      <c r="F110" s="1" t="s">
        <v>198</v>
      </c>
      <c r="G110" s="1">
        <v>1000</v>
      </c>
      <c r="H110" s="1">
        <v>610</v>
      </c>
      <c r="I110" s="3">
        <v>9.0919913419913706E-2</v>
      </c>
    </row>
    <row r="111" spans="1:9" x14ac:dyDescent="0.25">
      <c r="A111" s="1" t="s">
        <v>18</v>
      </c>
      <c r="B111" s="1" t="s">
        <v>19</v>
      </c>
      <c r="C111" s="1" t="s">
        <v>20</v>
      </c>
      <c r="D111" s="2">
        <v>42294</v>
      </c>
      <c r="E111" s="1" t="s">
        <v>80</v>
      </c>
      <c r="F111" s="1" t="s">
        <v>199</v>
      </c>
      <c r="G111" s="1">
        <v>70</v>
      </c>
      <c r="H111" s="1">
        <v>67</v>
      </c>
      <c r="I111" s="3">
        <v>9.0595238095238298E-2</v>
      </c>
    </row>
    <row r="112" spans="1:9" x14ac:dyDescent="0.25">
      <c r="A112" s="1" t="s">
        <v>47</v>
      </c>
      <c r="B112" s="1" t="s">
        <v>48</v>
      </c>
      <c r="C112" s="1" t="s">
        <v>11</v>
      </c>
      <c r="D112" s="2">
        <v>42835</v>
      </c>
      <c r="E112" s="1" t="s">
        <v>80</v>
      </c>
      <c r="F112" s="1" t="s">
        <v>200</v>
      </c>
      <c r="G112" s="1">
        <v>70</v>
      </c>
      <c r="H112" s="1">
        <v>68</v>
      </c>
      <c r="I112" s="3">
        <v>9.0270562770563098E-2</v>
      </c>
    </row>
    <row r="113" spans="1:9" x14ac:dyDescent="0.25">
      <c r="A113" s="1" t="s">
        <v>176</v>
      </c>
      <c r="B113" s="1" t="s">
        <v>177</v>
      </c>
      <c r="C113" s="1" t="s">
        <v>11</v>
      </c>
      <c r="D113" s="2">
        <v>43024</v>
      </c>
      <c r="E113" s="1" t="s">
        <v>30</v>
      </c>
      <c r="F113" s="1" t="s">
        <v>201</v>
      </c>
      <c r="G113" s="1">
        <v>50</v>
      </c>
      <c r="H113" s="1">
        <v>50</v>
      </c>
      <c r="I113" s="3">
        <v>8.9945887445887607E-2</v>
      </c>
    </row>
    <row r="114" spans="1:9" x14ac:dyDescent="0.25">
      <c r="A114" s="1" t="s">
        <v>60</v>
      </c>
      <c r="B114" s="1" t="s">
        <v>61</v>
      </c>
      <c r="C114" s="1" t="s">
        <v>29</v>
      </c>
      <c r="D114" s="2">
        <v>41889</v>
      </c>
      <c r="E114" s="1" t="s">
        <v>80</v>
      </c>
      <c r="F114" s="1" t="s">
        <v>202</v>
      </c>
      <c r="G114" s="1">
        <v>70</v>
      </c>
      <c r="H114" s="1">
        <v>62</v>
      </c>
      <c r="I114" s="3">
        <v>8.9621212121212407E-2</v>
      </c>
    </row>
    <row r="115" spans="1:9" x14ac:dyDescent="0.25">
      <c r="A115" s="1" t="s">
        <v>125</v>
      </c>
      <c r="B115" s="1" t="s">
        <v>126</v>
      </c>
      <c r="C115" s="1" t="s">
        <v>11</v>
      </c>
      <c r="D115" s="2">
        <v>43043</v>
      </c>
      <c r="E115" s="1" t="s">
        <v>57</v>
      </c>
      <c r="F115" s="1" t="s">
        <v>203</v>
      </c>
      <c r="G115" s="1">
        <v>500</v>
      </c>
      <c r="H115" s="1">
        <v>490</v>
      </c>
      <c r="I115" s="3">
        <v>8.9296536796536902E-2</v>
      </c>
    </row>
    <row r="116" spans="1:9" x14ac:dyDescent="0.25">
      <c r="A116" s="1" t="s">
        <v>36</v>
      </c>
      <c r="B116" s="1" t="s">
        <v>37</v>
      </c>
      <c r="C116" s="1" t="s">
        <v>20</v>
      </c>
      <c r="D116" s="2">
        <v>42805</v>
      </c>
      <c r="E116" s="1" t="s">
        <v>12</v>
      </c>
      <c r="F116" s="1" t="s">
        <v>204</v>
      </c>
      <c r="G116" s="1">
        <v>80</v>
      </c>
      <c r="H116" s="1">
        <v>73</v>
      </c>
      <c r="I116" s="3">
        <v>8.8971861471861605E-2</v>
      </c>
    </row>
    <row r="117" spans="1:9" x14ac:dyDescent="0.25">
      <c r="A117" s="1" t="s">
        <v>205</v>
      </c>
      <c r="B117" s="1" t="s">
        <v>206</v>
      </c>
      <c r="C117" s="1" t="s">
        <v>11</v>
      </c>
      <c r="D117" s="2">
        <v>42716</v>
      </c>
      <c r="E117" s="1" t="s">
        <v>34</v>
      </c>
      <c r="F117" s="1" t="s">
        <v>207</v>
      </c>
      <c r="G117" s="1">
        <v>30</v>
      </c>
      <c r="H117" s="1">
        <v>30</v>
      </c>
      <c r="I117" s="3">
        <v>8.8647186147186294E-2</v>
      </c>
    </row>
    <row r="118" spans="1:9" x14ac:dyDescent="0.25">
      <c r="A118" s="1" t="s">
        <v>55</v>
      </c>
      <c r="B118" s="1" t="s">
        <v>56</v>
      </c>
      <c r="C118" s="1" t="s">
        <v>29</v>
      </c>
      <c r="D118" s="2">
        <v>42324</v>
      </c>
      <c r="E118" s="1" t="s">
        <v>34</v>
      </c>
      <c r="F118" s="1" t="s">
        <v>208</v>
      </c>
      <c r="G118" s="1">
        <v>30</v>
      </c>
      <c r="H118" s="1">
        <v>23</v>
      </c>
      <c r="I118" s="3">
        <v>8.83225108225109E-2</v>
      </c>
    </row>
    <row r="119" spans="1:9" x14ac:dyDescent="0.25">
      <c r="A119" s="1" t="s">
        <v>163</v>
      </c>
      <c r="B119" s="1" t="s">
        <v>164</v>
      </c>
      <c r="C119" s="1" t="s">
        <v>11</v>
      </c>
      <c r="D119" s="2">
        <v>41746</v>
      </c>
      <c r="E119" s="1" t="s">
        <v>57</v>
      </c>
      <c r="F119" s="1" t="s">
        <v>209</v>
      </c>
      <c r="G119" s="1">
        <v>500</v>
      </c>
      <c r="H119" s="1">
        <v>490</v>
      </c>
      <c r="I119" s="3">
        <v>8.7997835497835603E-2</v>
      </c>
    </row>
    <row r="120" spans="1:9" x14ac:dyDescent="0.25">
      <c r="A120" s="1" t="s">
        <v>73</v>
      </c>
      <c r="B120" s="1" t="s">
        <v>74</v>
      </c>
      <c r="C120" s="1" t="s">
        <v>11</v>
      </c>
      <c r="D120" s="2">
        <v>41892</v>
      </c>
      <c r="E120" s="1" t="s">
        <v>45</v>
      </c>
      <c r="F120" s="1" t="s">
        <v>210</v>
      </c>
      <c r="G120" s="1">
        <v>800</v>
      </c>
      <c r="H120" s="1">
        <v>672</v>
      </c>
      <c r="I120" s="3">
        <v>8.7673160173160306E-2</v>
      </c>
    </row>
    <row r="121" spans="1:9" x14ac:dyDescent="0.25">
      <c r="A121" s="1" t="s">
        <v>23</v>
      </c>
      <c r="B121" s="1" t="s">
        <v>24</v>
      </c>
      <c r="C121" s="1" t="s">
        <v>11</v>
      </c>
      <c r="D121" s="2">
        <v>43041</v>
      </c>
      <c r="E121" s="1" t="s">
        <v>57</v>
      </c>
      <c r="F121" s="1" t="s">
        <v>211</v>
      </c>
      <c r="G121" s="1">
        <v>500</v>
      </c>
      <c r="H121" s="1">
        <v>490</v>
      </c>
      <c r="I121" s="3">
        <v>8.7348484848484995E-2</v>
      </c>
    </row>
    <row r="122" spans="1:9" x14ac:dyDescent="0.25">
      <c r="A122" s="1" t="s">
        <v>180</v>
      </c>
      <c r="B122" s="1" t="s">
        <v>181</v>
      </c>
      <c r="C122" s="1" t="s">
        <v>29</v>
      </c>
      <c r="D122" s="2">
        <v>42444</v>
      </c>
      <c r="E122" s="1" t="s">
        <v>25</v>
      </c>
      <c r="F122" s="1" t="s">
        <v>212</v>
      </c>
      <c r="G122" s="1">
        <v>150</v>
      </c>
      <c r="H122" s="1">
        <v>140</v>
      </c>
      <c r="I122" s="3">
        <v>8.70238095238096E-2</v>
      </c>
    </row>
    <row r="123" spans="1:9" x14ac:dyDescent="0.25">
      <c r="A123" s="1" t="s">
        <v>66</v>
      </c>
      <c r="B123" s="1" t="s">
        <v>67</v>
      </c>
      <c r="C123" s="1" t="s">
        <v>11</v>
      </c>
      <c r="D123" s="2">
        <v>43218</v>
      </c>
      <c r="E123" s="1" t="s">
        <v>25</v>
      </c>
      <c r="F123" s="1" t="s">
        <v>213</v>
      </c>
      <c r="G123" s="1">
        <v>150</v>
      </c>
      <c r="H123" s="1">
        <v>150</v>
      </c>
      <c r="I123" s="3">
        <v>8.6699134199134303E-2</v>
      </c>
    </row>
    <row r="124" spans="1:9" x14ac:dyDescent="0.25">
      <c r="A124" s="1" t="s">
        <v>70</v>
      </c>
      <c r="B124" s="1" t="s">
        <v>71</v>
      </c>
      <c r="C124" s="1" t="s">
        <v>29</v>
      </c>
      <c r="D124" s="2">
        <v>41827</v>
      </c>
      <c r="E124" s="1" t="s">
        <v>49</v>
      </c>
      <c r="F124" s="1" t="s">
        <v>214</v>
      </c>
      <c r="G124" s="1">
        <v>1000</v>
      </c>
      <c r="H124" s="1">
        <v>510</v>
      </c>
      <c r="I124" s="3">
        <v>8.6374458874459006E-2</v>
      </c>
    </row>
    <row r="125" spans="1:9" x14ac:dyDescent="0.25">
      <c r="A125" s="1" t="s">
        <v>190</v>
      </c>
      <c r="B125" s="1" t="s">
        <v>83</v>
      </c>
      <c r="C125" s="1" t="s">
        <v>16</v>
      </c>
      <c r="D125" s="2">
        <v>42422</v>
      </c>
      <c r="E125" s="1" t="s">
        <v>57</v>
      </c>
      <c r="F125" s="1" t="s">
        <v>215</v>
      </c>
      <c r="G125" s="1">
        <v>500</v>
      </c>
      <c r="H125" s="1">
        <v>490</v>
      </c>
      <c r="I125" s="3">
        <v>8.6049783549783695E-2</v>
      </c>
    </row>
    <row r="126" spans="1:9" x14ac:dyDescent="0.25">
      <c r="A126" s="1" t="s">
        <v>9</v>
      </c>
      <c r="B126" s="1" t="s">
        <v>10</v>
      </c>
      <c r="C126" s="1" t="s">
        <v>11</v>
      </c>
      <c r="D126" s="2">
        <v>43080</v>
      </c>
      <c r="E126" s="1" t="s">
        <v>30</v>
      </c>
      <c r="F126" s="1" t="s">
        <v>216</v>
      </c>
      <c r="G126" s="1">
        <v>50</v>
      </c>
      <c r="H126" s="1">
        <v>50</v>
      </c>
      <c r="I126" s="3">
        <v>8.5725108225108301E-2</v>
      </c>
    </row>
    <row r="127" spans="1:9" x14ac:dyDescent="0.25">
      <c r="A127" s="1" t="s">
        <v>163</v>
      </c>
      <c r="B127" s="1" t="s">
        <v>164</v>
      </c>
      <c r="C127" s="1" t="s">
        <v>11</v>
      </c>
      <c r="D127" s="2">
        <v>42557</v>
      </c>
      <c r="E127" s="1" t="s">
        <v>21</v>
      </c>
      <c r="F127" s="1" t="s">
        <v>217</v>
      </c>
      <c r="G127" s="1">
        <v>700</v>
      </c>
      <c r="H127" s="1">
        <v>665</v>
      </c>
      <c r="I127" s="3">
        <v>8.5400432900433004E-2</v>
      </c>
    </row>
    <row r="128" spans="1:9" x14ac:dyDescent="0.25">
      <c r="A128" s="1" t="s">
        <v>113</v>
      </c>
      <c r="B128" s="1" t="s">
        <v>83</v>
      </c>
      <c r="C128" s="1" t="s">
        <v>16</v>
      </c>
      <c r="D128" s="2">
        <v>41853</v>
      </c>
      <c r="E128" s="1" t="s">
        <v>88</v>
      </c>
      <c r="F128" s="1" t="s">
        <v>218</v>
      </c>
      <c r="G128" s="1">
        <v>250</v>
      </c>
      <c r="H128" s="1">
        <v>175</v>
      </c>
      <c r="I128" s="3">
        <v>8.5075757575757693E-2</v>
      </c>
    </row>
    <row r="129" spans="1:9" x14ac:dyDescent="0.25">
      <c r="A129" s="1" t="s">
        <v>82</v>
      </c>
      <c r="B129" s="1" t="s">
        <v>83</v>
      </c>
      <c r="C129" s="1" t="s">
        <v>16</v>
      </c>
      <c r="D129" s="2">
        <v>42673</v>
      </c>
      <c r="E129" s="1" t="s">
        <v>111</v>
      </c>
      <c r="F129" s="1" t="s">
        <v>219</v>
      </c>
      <c r="G129" s="1">
        <v>50</v>
      </c>
      <c r="H129" s="1">
        <v>48</v>
      </c>
      <c r="I129" s="3">
        <v>8.4751082251082396E-2</v>
      </c>
    </row>
    <row r="130" spans="1:9" x14ac:dyDescent="0.25">
      <c r="A130" s="1" t="s">
        <v>106</v>
      </c>
      <c r="B130" s="1" t="s">
        <v>107</v>
      </c>
      <c r="C130" s="1" t="s">
        <v>11</v>
      </c>
      <c r="D130" s="2">
        <v>42282</v>
      </c>
      <c r="E130" s="1" t="s">
        <v>80</v>
      </c>
      <c r="F130" s="1" t="s">
        <v>220</v>
      </c>
      <c r="G130" s="1">
        <v>70</v>
      </c>
      <c r="H130" s="1">
        <v>57</v>
      </c>
      <c r="I130" s="3">
        <v>8.4426406926407099E-2</v>
      </c>
    </row>
    <row r="131" spans="1:9" x14ac:dyDescent="0.25">
      <c r="A131" s="1" t="s">
        <v>143</v>
      </c>
      <c r="B131" s="1" t="s">
        <v>144</v>
      </c>
      <c r="C131" s="1" t="s">
        <v>20</v>
      </c>
      <c r="D131" s="2">
        <v>43094</v>
      </c>
      <c r="E131" s="1" t="s">
        <v>34</v>
      </c>
      <c r="F131" s="1" t="s">
        <v>221</v>
      </c>
      <c r="G131" s="1">
        <v>30</v>
      </c>
      <c r="H131" s="1">
        <v>27</v>
      </c>
      <c r="I131" s="3">
        <v>8.4101731601731705E-2</v>
      </c>
    </row>
    <row r="132" spans="1:9" x14ac:dyDescent="0.25">
      <c r="A132" s="1" t="s">
        <v>66</v>
      </c>
      <c r="B132" s="1" t="s">
        <v>67</v>
      </c>
      <c r="C132" s="1" t="s">
        <v>11</v>
      </c>
      <c r="D132" s="2">
        <v>41734</v>
      </c>
      <c r="E132" s="1" t="s">
        <v>38</v>
      </c>
      <c r="F132" s="1" t="s">
        <v>222</v>
      </c>
      <c r="G132" s="1">
        <v>500</v>
      </c>
      <c r="H132" s="1">
        <v>500</v>
      </c>
      <c r="I132" s="3">
        <v>8.3777056277056394E-2</v>
      </c>
    </row>
    <row r="133" spans="1:9" x14ac:dyDescent="0.25">
      <c r="A133" s="1" t="s">
        <v>205</v>
      </c>
      <c r="B133" s="1" t="s">
        <v>206</v>
      </c>
      <c r="C133" s="1" t="s">
        <v>11</v>
      </c>
      <c r="D133" s="2">
        <v>43288</v>
      </c>
      <c r="E133" s="1" t="s">
        <v>38</v>
      </c>
      <c r="F133" s="1" t="s">
        <v>223</v>
      </c>
      <c r="G133" s="1">
        <v>500</v>
      </c>
      <c r="H133" s="1">
        <v>500</v>
      </c>
      <c r="I133" s="3">
        <v>8.3452380952381097E-2</v>
      </c>
    </row>
    <row r="134" spans="1:9" x14ac:dyDescent="0.25">
      <c r="A134" s="1" t="s">
        <v>87</v>
      </c>
      <c r="B134" s="1" t="s">
        <v>44</v>
      </c>
      <c r="C134" s="1" t="s">
        <v>11</v>
      </c>
      <c r="D134" s="2">
        <v>43407</v>
      </c>
      <c r="E134" s="1" t="s">
        <v>88</v>
      </c>
      <c r="F134" s="1" t="s">
        <v>224</v>
      </c>
      <c r="G134" s="1">
        <v>250</v>
      </c>
      <c r="H134" s="1">
        <v>225</v>
      </c>
      <c r="I134" s="3">
        <v>8.31277056277058E-2</v>
      </c>
    </row>
    <row r="135" spans="1:9" x14ac:dyDescent="0.25">
      <c r="A135" s="1" t="s">
        <v>176</v>
      </c>
      <c r="B135" s="1" t="s">
        <v>177</v>
      </c>
      <c r="C135" s="1" t="s">
        <v>11</v>
      </c>
      <c r="D135" s="2">
        <v>42282</v>
      </c>
      <c r="E135" s="1" t="s">
        <v>34</v>
      </c>
      <c r="F135" s="1" t="s">
        <v>225</v>
      </c>
      <c r="G135" s="1">
        <v>30</v>
      </c>
      <c r="H135" s="1">
        <v>26</v>
      </c>
      <c r="I135" s="3">
        <v>8.2803030303030406E-2</v>
      </c>
    </row>
    <row r="136" spans="1:9" x14ac:dyDescent="0.25">
      <c r="A136" s="1" t="s">
        <v>85</v>
      </c>
      <c r="B136" s="1" t="s">
        <v>64</v>
      </c>
      <c r="C136" s="1" t="s">
        <v>11</v>
      </c>
      <c r="D136" s="2">
        <v>42347</v>
      </c>
      <c r="E136" s="1" t="s">
        <v>111</v>
      </c>
      <c r="F136" s="1" t="s">
        <v>226</v>
      </c>
      <c r="G136" s="1">
        <v>50</v>
      </c>
      <c r="H136" s="1">
        <v>34</v>
      </c>
      <c r="I136" s="3">
        <v>8.2478354978355095E-2</v>
      </c>
    </row>
    <row r="137" spans="1:9" x14ac:dyDescent="0.25">
      <c r="A137" s="1" t="s">
        <v>100</v>
      </c>
      <c r="B137" s="1" t="s">
        <v>71</v>
      </c>
      <c r="C137" s="1" t="s">
        <v>29</v>
      </c>
      <c r="D137" s="2">
        <v>43412</v>
      </c>
      <c r="E137" s="1" t="s">
        <v>57</v>
      </c>
      <c r="F137" s="1" t="s">
        <v>227</v>
      </c>
      <c r="G137" s="1">
        <v>500</v>
      </c>
      <c r="H137" s="1">
        <v>500</v>
      </c>
      <c r="I137" s="3">
        <v>8.2153679653679798E-2</v>
      </c>
    </row>
    <row r="138" spans="1:9" x14ac:dyDescent="0.25">
      <c r="A138" s="1" t="s">
        <v>171</v>
      </c>
      <c r="B138" s="1" t="s">
        <v>172</v>
      </c>
      <c r="C138" s="1" t="s">
        <v>11</v>
      </c>
      <c r="D138" s="2">
        <v>42855</v>
      </c>
      <c r="E138" s="1" t="s">
        <v>49</v>
      </c>
      <c r="F138" s="1" t="s">
        <v>228</v>
      </c>
      <c r="G138" s="1">
        <v>1000</v>
      </c>
      <c r="H138" s="1">
        <v>780</v>
      </c>
      <c r="I138" s="3">
        <v>8.1829004329004501E-2</v>
      </c>
    </row>
    <row r="139" spans="1:9" x14ac:dyDescent="0.25">
      <c r="A139" s="1" t="s">
        <v>40</v>
      </c>
      <c r="B139" s="1" t="s">
        <v>41</v>
      </c>
      <c r="C139" s="1" t="s">
        <v>20</v>
      </c>
      <c r="D139" s="2">
        <v>42799</v>
      </c>
      <c r="E139" s="1" t="s">
        <v>88</v>
      </c>
      <c r="F139" s="1" t="s">
        <v>229</v>
      </c>
      <c r="G139" s="1">
        <v>250</v>
      </c>
      <c r="H139" s="1">
        <v>245</v>
      </c>
      <c r="I139" s="3">
        <v>8.1504329004329204E-2</v>
      </c>
    </row>
    <row r="140" spans="1:9" x14ac:dyDescent="0.25">
      <c r="A140" s="1" t="s">
        <v>163</v>
      </c>
      <c r="B140" s="1" t="s">
        <v>164</v>
      </c>
      <c r="C140" s="1" t="s">
        <v>11</v>
      </c>
      <c r="D140" s="2">
        <v>42755</v>
      </c>
      <c r="E140" s="1" t="s">
        <v>45</v>
      </c>
      <c r="F140" s="1" t="s">
        <v>230</v>
      </c>
      <c r="G140" s="1">
        <v>800</v>
      </c>
      <c r="H140" s="1">
        <v>784</v>
      </c>
      <c r="I140" s="3">
        <v>8.1179653679653796E-2</v>
      </c>
    </row>
    <row r="141" spans="1:9" x14ac:dyDescent="0.25">
      <c r="A141" s="1" t="s">
        <v>98</v>
      </c>
      <c r="B141" s="1" t="s">
        <v>83</v>
      </c>
      <c r="C141" s="1" t="s">
        <v>16</v>
      </c>
      <c r="D141" s="2">
        <v>43227</v>
      </c>
      <c r="E141" s="1" t="s">
        <v>80</v>
      </c>
      <c r="F141" s="1" t="s">
        <v>231</v>
      </c>
      <c r="G141" s="1">
        <v>70</v>
      </c>
      <c r="H141" s="1">
        <v>60</v>
      </c>
      <c r="I141" s="3">
        <v>8.0854978354978499E-2</v>
      </c>
    </row>
    <row r="142" spans="1:9" x14ac:dyDescent="0.25">
      <c r="A142" s="1" t="s">
        <v>95</v>
      </c>
      <c r="B142" s="1" t="s">
        <v>96</v>
      </c>
      <c r="C142" s="1" t="s">
        <v>11</v>
      </c>
      <c r="D142" s="2">
        <v>43347</v>
      </c>
      <c r="E142" s="1" t="s">
        <v>45</v>
      </c>
      <c r="F142" s="1" t="s">
        <v>232</v>
      </c>
      <c r="G142" s="1">
        <v>800</v>
      </c>
      <c r="H142" s="1">
        <v>496</v>
      </c>
      <c r="I142" s="3">
        <v>8.0530303030303202E-2</v>
      </c>
    </row>
    <row r="143" spans="1:9" x14ac:dyDescent="0.25">
      <c r="A143" s="1" t="s">
        <v>63</v>
      </c>
      <c r="B143" s="1" t="s">
        <v>64</v>
      </c>
      <c r="C143" s="1" t="s">
        <v>11</v>
      </c>
      <c r="D143" s="2">
        <v>43343</v>
      </c>
      <c r="E143" s="1" t="s">
        <v>80</v>
      </c>
      <c r="F143" s="1" t="s">
        <v>233</v>
      </c>
      <c r="G143" s="1">
        <v>70</v>
      </c>
      <c r="H143" s="1">
        <v>69</v>
      </c>
      <c r="I143" s="3">
        <v>8.0205627705627905E-2</v>
      </c>
    </row>
    <row r="144" spans="1:9" x14ac:dyDescent="0.25">
      <c r="A144" s="1" t="s">
        <v>55</v>
      </c>
      <c r="B144" s="1" t="s">
        <v>56</v>
      </c>
      <c r="C144" s="1" t="s">
        <v>29</v>
      </c>
      <c r="D144" s="2">
        <v>42465</v>
      </c>
      <c r="E144" s="1" t="s">
        <v>12</v>
      </c>
      <c r="F144" s="1" t="s">
        <v>234</v>
      </c>
      <c r="G144" s="1">
        <v>80</v>
      </c>
      <c r="H144" s="1">
        <v>78</v>
      </c>
      <c r="I144" s="3">
        <v>7.9880952380952497E-2</v>
      </c>
    </row>
    <row r="145" spans="1:9" x14ac:dyDescent="0.25">
      <c r="A145" s="1" t="s">
        <v>60</v>
      </c>
      <c r="B145" s="1" t="s">
        <v>61</v>
      </c>
      <c r="C145" s="1" t="s">
        <v>29</v>
      </c>
      <c r="D145" s="2">
        <v>42840</v>
      </c>
      <c r="E145" s="1" t="s">
        <v>34</v>
      </c>
      <c r="F145" s="1" t="s">
        <v>235</v>
      </c>
      <c r="G145" s="1">
        <v>30</v>
      </c>
      <c r="H145" s="1">
        <v>28</v>
      </c>
      <c r="I145" s="3">
        <v>7.95562770562772E-2</v>
      </c>
    </row>
    <row r="146" spans="1:9" x14ac:dyDescent="0.25">
      <c r="A146" s="1" t="s">
        <v>23</v>
      </c>
      <c r="B146" s="1" t="s">
        <v>24</v>
      </c>
      <c r="C146" s="1" t="s">
        <v>11</v>
      </c>
      <c r="D146" s="2">
        <v>42180</v>
      </c>
      <c r="E146" s="1" t="s">
        <v>38</v>
      </c>
      <c r="F146" s="1" t="s">
        <v>236</v>
      </c>
      <c r="G146" s="1">
        <v>500</v>
      </c>
      <c r="H146" s="1">
        <v>315</v>
      </c>
      <c r="I146" s="3">
        <v>7.9231601731601903E-2</v>
      </c>
    </row>
    <row r="147" spans="1:9" x14ac:dyDescent="0.25">
      <c r="A147" s="1" t="s">
        <v>40</v>
      </c>
      <c r="B147" s="1" t="s">
        <v>41</v>
      </c>
      <c r="C147" s="1" t="s">
        <v>20</v>
      </c>
      <c r="D147" s="2">
        <v>42495</v>
      </c>
      <c r="E147" s="1" t="s">
        <v>34</v>
      </c>
      <c r="F147" s="1" t="s">
        <v>237</v>
      </c>
      <c r="G147" s="1">
        <v>30</v>
      </c>
      <c r="H147" s="1">
        <v>29</v>
      </c>
      <c r="I147" s="3">
        <v>7.8906926406926606E-2</v>
      </c>
    </row>
    <row r="148" spans="1:9" x14ac:dyDescent="0.25">
      <c r="A148" s="1" t="s">
        <v>238</v>
      </c>
      <c r="B148" s="1" t="s">
        <v>239</v>
      </c>
      <c r="C148" s="1" t="s">
        <v>11</v>
      </c>
      <c r="D148" s="2">
        <v>42509</v>
      </c>
      <c r="E148" s="1" t="s">
        <v>21</v>
      </c>
      <c r="F148" s="1" t="s">
        <v>240</v>
      </c>
      <c r="G148" s="1">
        <v>700</v>
      </c>
      <c r="H148" s="1">
        <v>595</v>
      </c>
      <c r="I148" s="3">
        <v>7.8582251082251295E-2</v>
      </c>
    </row>
    <row r="149" spans="1:9" x14ac:dyDescent="0.25">
      <c r="A149" s="1" t="s">
        <v>43</v>
      </c>
      <c r="B149" s="1" t="s">
        <v>44</v>
      </c>
      <c r="C149" s="1" t="s">
        <v>11</v>
      </c>
      <c r="D149" s="2">
        <v>41696</v>
      </c>
      <c r="E149" s="1" t="s">
        <v>57</v>
      </c>
      <c r="F149" s="1" t="s">
        <v>241</v>
      </c>
      <c r="G149" s="1">
        <v>500</v>
      </c>
      <c r="H149" s="1">
        <v>500</v>
      </c>
      <c r="I149" s="3">
        <v>7.8257575757575901E-2</v>
      </c>
    </row>
    <row r="150" spans="1:9" x14ac:dyDescent="0.25">
      <c r="A150" s="1" t="s">
        <v>109</v>
      </c>
      <c r="B150" s="1" t="s">
        <v>110</v>
      </c>
      <c r="C150" s="1" t="s">
        <v>11</v>
      </c>
      <c r="D150" s="2">
        <v>42100</v>
      </c>
      <c r="E150" s="1" t="s">
        <v>111</v>
      </c>
      <c r="F150" s="1" t="s">
        <v>242</v>
      </c>
      <c r="G150" s="1">
        <v>50</v>
      </c>
      <c r="H150" s="1">
        <v>46</v>
      </c>
      <c r="I150" s="3">
        <v>7.7932900432900604E-2</v>
      </c>
    </row>
    <row r="151" spans="1:9" x14ac:dyDescent="0.25">
      <c r="A151" s="1" t="s">
        <v>122</v>
      </c>
      <c r="B151" s="1" t="s">
        <v>123</v>
      </c>
      <c r="C151" s="1" t="s">
        <v>11</v>
      </c>
      <c r="D151" s="2">
        <v>42158</v>
      </c>
      <c r="E151" s="1" t="s">
        <v>57</v>
      </c>
      <c r="F151" s="1" t="s">
        <v>243</v>
      </c>
      <c r="G151" s="1">
        <v>500</v>
      </c>
      <c r="H151" s="1">
        <v>500</v>
      </c>
      <c r="I151" s="3">
        <v>7.7608225108225307E-2</v>
      </c>
    </row>
    <row r="152" spans="1:9" x14ac:dyDescent="0.25">
      <c r="A152" s="1" t="s">
        <v>153</v>
      </c>
      <c r="B152" s="1" t="s">
        <v>41</v>
      </c>
      <c r="C152" s="1" t="s">
        <v>20</v>
      </c>
      <c r="D152" s="2">
        <v>42819</v>
      </c>
      <c r="E152" s="1" t="s">
        <v>12</v>
      </c>
      <c r="F152" s="1" t="s">
        <v>244</v>
      </c>
      <c r="G152" s="1">
        <v>80</v>
      </c>
      <c r="H152" s="1">
        <v>77</v>
      </c>
      <c r="I152" s="3">
        <v>7.7283549783549996E-2</v>
      </c>
    </row>
    <row r="153" spans="1:9" x14ac:dyDescent="0.25">
      <c r="A153" s="1" t="s">
        <v>133</v>
      </c>
      <c r="B153" s="1" t="s">
        <v>134</v>
      </c>
      <c r="C153" s="1" t="s">
        <v>11</v>
      </c>
      <c r="D153" s="2">
        <v>43116</v>
      </c>
      <c r="E153" s="1" t="s">
        <v>111</v>
      </c>
      <c r="F153" s="1" t="s">
        <v>245</v>
      </c>
      <c r="G153" s="1">
        <v>50</v>
      </c>
      <c r="H153" s="1">
        <v>43</v>
      </c>
      <c r="I153" s="3">
        <v>7.6958874458874602E-2</v>
      </c>
    </row>
    <row r="154" spans="1:9" x14ac:dyDescent="0.25">
      <c r="A154" s="1" t="s">
        <v>55</v>
      </c>
      <c r="B154" s="1" t="s">
        <v>56</v>
      </c>
      <c r="C154" s="1" t="s">
        <v>29</v>
      </c>
      <c r="D154" s="2">
        <v>43319</v>
      </c>
      <c r="E154" s="1" t="s">
        <v>25</v>
      </c>
      <c r="F154" s="1" t="s">
        <v>246</v>
      </c>
      <c r="G154" s="1">
        <v>150</v>
      </c>
      <c r="H154" s="1">
        <v>143</v>
      </c>
      <c r="I154" s="3">
        <v>7.6634199134199305E-2</v>
      </c>
    </row>
    <row r="155" spans="1:9" x14ac:dyDescent="0.25">
      <c r="A155" s="1" t="s">
        <v>190</v>
      </c>
      <c r="B155" s="1" t="s">
        <v>83</v>
      </c>
      <c r="C155" s="1" t="s">
        <v>16</v>
      </c>
      <c r="D155" s="2">
        <v>42175</v>
      </c>
      <c r="E155" s="1" t="s">
        <v>34</v>
      </c>
      <c r="F155" s="1" t="s">
        <v>247</v>
      </c>
      <c r="G155" s="1">
        <v>30</v>
      </c>
      <c r="H155" s="1">
        <v>29</v>
      </c>
      <c r="I155" s="3">
        <v>7.6309523809523994E-2</v>
      </c>
    </row>
    <row r="156" spans="1:9" x14ac:dyDescent="0.25">
      <c r="A156" s="1" t="s">
        <v>23</v>
      </c>
      <c r="B156" s="1" t="s">
        <v>24</v>
      </c>
      <c r="C156" s="1" t="s">
        <v>11</v>
      </c>
      <c r="D156" s="2">
        <v>43444</v>
      </c>
      <c r="E156" s="1" t="s">
        <v>88</v>
      </c>
      <c r="F156" s="1" t="s">
        <v>248</v>
      </c>
      <c r="G156" s="1">
        <v>250</v>
      </c>
      <c r="H156" s="1">
        <v>240</v>
      </c>
      <c r="I156" s="3">
        <v>7.5984848484848697E-2</v>
      </c>
    </row>
    <row r="157" spans="1:9" x14ac:dyDescent="0.25">
      <c r="A157" s="1" t="s">
        <v>163</v>
      </c>
      <c r="B157" s="1" t="s">
        <v>164</v>
      </c>
      <c r="C157" s="1" t="s">
        <v>11</v>
      </c>
      <c r="D157" s="2">
        <v>43240</v>
      </c>
      <c r="E157" s="1" t="s">
        <v>34</v>
      </c>
      <c r="F157" s="1" t="s">
        <v>249</v>
      </c>
      <c r="G157" s="1">
        <v>30</v>
      </c>
      <c r="H157" s="1">
        <v>28</v>
      </c>
      <c r="I157" s="3">
        <v>7.56601731601734E-2</v>
      </c>
    </row>
    <row r="158" spans="1:9" x14ac:dyDescent="0.25">
      <c r="A158" s="1" t="s">
        <v>36</v>
      </c>
      <c r="B158" s="1" t="s">
        <v>37</v>
      </c>
      <c r="C158" s="1" t="s">
        <v>20</v>
      </c>
      <c r="D158" s="2">
        <v>43307</v>
      </c>
      <c r="E158" s="1" t="s">
        <v>57</v>
      </c>
      <c r="F158" s="1" t="s">
        <v>250</v>
      </c>
      <c r="G158" s="1">
        <v>500</v>
      </c>
      <c r="H158" s="1">
        <v>490</v>
      </c>
      <c r="I158" s="3">
        <v>7.5335497835498005E-2</v>
      </c>
    </row>
    <row r="159" spans="1:9" x14ac:dyDescent="0.25">
      <c r="A159" s="1" t="s">
        <v>251</v>
      </c>
      <c r="B159" s="1" t="s">
        <v>252</v>
      </c>
      <c r="C159" s="1" t="s">
        <v>20</v>
      </c>
      <c r="D159" s="2">
        <v>42194</v>
      </c>
      <c r="E159" s="1" t="s">
        <v>49</v>
      </c>
      <c r="F159" s="1" t="s">
        <v>253</v>
      </c>
      <c r="G159" s="1">
        <v>1000</v>
      </c>
      <c r="H159" s="1">
        <v>910</v>
      </c>
      <c r="I159" s="3">
        <v>7.5010822510822694E-2</v>
      </c>
    </row>
    <row r="160" spans="1:9" x14ac:dyDescent="0.25">
      <c r="A160" s="1" t="s">
        <v>155</v>
      </c>
      <c r="B160" s="1" t="s">
        <v>156</v>
      </c>
      <c r="C160" s="1" t="s">
        <v>20</v>
      </c>
      <c r="D160" s="2">
        <v>42601</v>
      </c>
      <c r="E160" s="1" t="s">
        <v>34</v>
      </c>
      <c r="F160" s="1" t="s">
        <v>254</v>
      </c>
      <c r="G160" s="1">
        <v>30</v>
      </c>
      <c r="H160" s="1">
        <v>28</v>
      </c>
      <c r="I160" s="3">
        <v>7.4686147186147397E-2</v>
      </c>
    </row>
    <row r="161" spans="1:9" x14ac:dyDescent="0.25">
      <c r="A161" s="1" t="s">
        <v>122</v>
      </c>
      <c r="B161" s="1" t="s">
        <v>123</v>
      </c>
      <c r="C161" s="1" t="s">
        <v>11</v>
      </c>
      <c r="D161" s="2">
        <v>41671</v>
      </c>
      <c r="E161" s="1" t="s">
        <v>30</v>
      </c>
      <c r="F161" s="1" t="s">
        <v>255</v>
      </c>
      <c r="G161" s="1">
        <v>50</v>
      </c>
      <c r="H161" s="1">
        <v>44</v>
      </c>
      <c r="I161" s="3">
        <v>7.43614718614721E-2</v>
      </c>
    </row>
    <row r="162" spans="1:9" x14ac:dyDescent="0.25">
      <c r="A162" s="1" t="s">
        <v>238</v>
      </c>
      <c r="B162" s="1" t="s">
        <v>239</v>
      </c>
      <c r="C162" s="1" t="s">
        <v>11</v>
      </c>
      <c r="D162" s="2">
        <v>42177</v>
      </c>
      <c r="E162" s="1" t="s">
        <v>88</v>
      </c>
      <c r="F162" s="1" t="s">
        <v>256</v>
      </c>
      <c r="G162" s="1">
        <v>250</v>
      </c>
      <c r="H162" s="1">
        <v>225</v>
      </c>
      <c r="I162" s="3">
        <v>7.4036796536796706E-2</v>
      </c>
    </row>
    <row r="163" spans="1:9" x14ac:dyDescent="0.25">
      <c r="A163" s="1" t="s">
        <v>23</v>
      </c>
      <c r="B163" s="1" t="s">
        <v>24</v>
      </c>
      <c r="C163" s="1" t="s">
        <v>11</v>
      </c>
      <c r="D163" s="2">
        <v>42637</v>
      </c>
      <c r="E163" s="1" t="s">
        <v>34</v>
      </c>
      <c r="F163" s="1" t="s">
        <v>257</v>
      </c>
      <c r="G163" s="1">
        <v>30</v>
      </c>
      <c r="H163" s="1">
        <v>30</v>
      </c>
      <c r="I163" s="3">
        <v>7.3712121212121395E-2</v>
      </c>
    </row>
    <row r="164" spans="1:9" x14ac:dyDescent="0.25">
      <c r="A164" s="1" t="s">
        <v>122</v>
      </c>
      <c r="B164" s="1" t="s">
        <v>123</v>
      </c>
      <c r="C164" s="1" t="s">
        <v>11</v>
      </c>
      <c r="D164" s="2">
        <v>43096</v>
      </c>
      <c r="E164" s="1" t="s">
        <v>38</v>
      </c>
      <c r="F164" s="1" t="s">
        <v>258</v>
      </c>
      <c r="G164" s="1">
        <v>500</v>
      </c>
      <c r="H164" s="1">
        <v>480</v>
      </c>
      <c r="I164" s="3">
        <v>7.3387445887446098E-2</v>
      </c>
    </row>
    <row r="165" spans="1:9" x14ac:dyDescent="0.25">
      <c r="A165" s="1" t="s">
        <v>27</v>
      </c>
      <c r="B165" s="1" t="s">
        <v>28</v>
      </c>
      <c r="C165" s="1" t="s">
        <v>29</v>
      </c>
      <c r="D165" s="2">
        <v>42433</v>
      </c>
      <c r="E165" s="1" t="s">
        <v>49</v>
      </c>
      <c r="F165" s="1" t="s">
        <v>259</v>
      </c>
      <c r="G165" s="1">
        <v>1000</v>
      </c>
      <c r="H165" s="1">
        <v>970</v>
      </c>
      <c r="I165" s="3">
        <v>7.3062770562770801E-2</v>
      </c>
    </row>
    <row r="166" spans="1:9" x14ac:dyDescent="0.25">
      <c r="A166" s="1" t="s">
        <v>205</v>
      </c>
      <c r="B166" s="1" t="s">
        <v>206</v>
      </c>
      <c r="C166" s="1" t="s">
        <v>11</v>
      </c>
      <c r="D166" s="2">
        <v>41841</v>
      </c>
      <c r="E166" s="1" t="s">
        <v>25</v>
      </c>
      <c r="F166" s="1" t="s">
        <v>260</v>
      </c>
      <c r="G166" s="1">
        <v>150</v>
      </c>
      <c r="H166" s="1">
        <v>144</v>
      </c>
      <c r="I166" s="3">
        <v>7.2738095238095393E-2</v>
      </c>
    </row>
    <row r="167" spans="1:9" x14ac:dyDescent="0.25">
      <c r="A167" s="1" t="s">
        <v>85</v>
      </c>
      <c r="B167" s="1" t="s">
        <v>64</v>
      </c>
      <c r="C167" s="1" t="s">
        <v>11</v>
      </c>
      <c r="D167" s="2">
        <v>42473</v>
      </c>
      <c r="E167" s="1" t="s">
        <v>80</v>
      </c>
      <c r="F167" s="1" t="s">
        <v>261</v>
      </c>
      <c r="G167" s="1">
        <v>70</v>
      </c>
      <c r="H167" s="1">
        <v>63</v>
      </c>
      <c r="I167" s="3">
        <v>7.2413419913420096E-2</v>
      </c>
    </row>
    <row r="168" spans="1:9" x14ac:dyDescent="0.25">
      <c r="A168" s="1" t="s">
        <v>73</v>
      </c>
      <c r="B168" s="1" t="s">
        <v>74</v>
      </c>
      <c r="C168" s="1" t="s">
        <v>11</v>
      </c>
      <c r="D168" s="2">
        <v>43434</v>
      </c>
      <c r="E168" s="1" t="s">
        <v>12</v>
      </c>
      <c r="F168" s="1" t="s">
        <v>262</v>
      </c>
      <c r="G168" s="1">
        <v>80</v>
      </c>
      <c r="H168" s="1">
        <v>78</v>
      </c>
      <c r="I168" s="3">
        <v>7.2088744588744799E-2</v>
      </c>
    </row>
    <row r="169" spans="1:9" x14ac:dyDescent="0.25">
      <c r="A169" s="1" t="s">
        <v>251</v>
      </c>
      <c r="B169" s="1" t="s">
        <v>252</v>
      </c>
      <c r="C169" s="1" t="s">
        <v>20</v>
      </c>
      <c r="D169" s="2">
        <v>43064</v>
      </c>
      <c r="E169" s="1" t="s">
        <v>30</v>
      </c>
      <c r="F169" s="1" t="s">
        <v>263</v>
      </c>
      <c r="G169" s="1">
        <v>50</v>
      </c>
      <c r="H169" s="1">
        <v>49</v>
      </c>
      <c r="I169" s="3">
        <v>7.1764069264069502E-2</v>
      </c>
    </row>
    <row r="170" spans="1:9" x14ac:dyDescent="0.25">
      <c r="A170" s="1" t="s">
        <v>115</v>
      </c>
      <c r="B170" s="1" t="s">
        <v>83</v>
      </c>
      <c r="C170" s="1" t="s">
        <v>16</v>
      </c>
      <c r="D170" s="2">
        <v>41644</v>
      </c>
      <c r="E170" s="1" t="s">
        <v>88</v>
      </c>
      <c r="F170" s="1" t="s">
        <v>264</v>
      </c>
      <c r="G170" s="1">
        <v>250</v>
      </c>
      <c r="H170" s="1">
        <v>193</v>
      </c>
      <c r="I170" s="3">
        <v>7.1439393939394205E-2</v>
      </c>
    </row>
    <row r="171" spans="1:9" x14ac:dyDescent="0.25">
      <c r="A171" s="1" t="s">
        <v>23</v>
      </c>
      <c r="B171" s="1" t="s">
        <v>24</v>
      </c>
      <c r="C171" s="1" t="s">
        <v>11</v>
      </c>
      <c r="D171" s="2">
        <v>41951</v>
      </c>
      <c r="E171" s="1" t="s">
        <v>12</v>
      </c>
      <c r="F171" s="1" t="s">
        <v>265</v>
      </c>
      <c r="G171" s="1">
        <v>80</v>
      </c>
      <c r="H171" s="1">
        <v>66</v>
      </c>
      <c r="I171" s="3">
        <v>7.1114718614718797E-2</v>
      </c>
    </row>
    <row r="172" spans="1:9" x14ac:dyDescent="0.25">
      <c r="A172" s="1" t="s">
        <v>125</v>
      </c>
      <c r="B172" s="1" t="s">
        <v>126</v>
      </c>
      <c r="C172" s="1" t="s">
        <v>11</v>
      </c>
      <c r="D172" s="2">
        <v>41682</v>
      </c>
      <c r="E172" s="1" t="s">
        <v>38</v>
      </c>
      <c r="F172" s="1" t="s">
        <v>266</v>
      </c>
      <c r="G172" s="1">
        <v>500</v>
      </c>
      <c r="H172" s="1">
        <v>370</v>
      </c>
      <c r="I172" s="3">
        <v>7.07900432900435E-2</v>
      </c>
    </row>
    <row r="173" spans="1:9" x14ac:dyDescent="0.25">
      <c r="A173" s="1" t="s">
        <v>98</v>
      </c>
      <c r="B173" s="1" t="s">
        <v>83</v>
      </c>
      <c r="C173" s="1" t="s">
        <v>16</v>
      </c>
      <c r="D173" s="2">
        <v>42394</v>
      </c>
      <c r="E173" s="1" t="s">
        <v>12</v>
      </c>
      <c r="F173" s="1" t="s">
        <v>267</v>
      </c>
      <c r="G173" s="1">
        <v>80</v>
      </c>
      <c r="H173" s="1">
        <v>72</v>
      </c>
      <c r="I173" s="3">
        <v>7.0465367965368203E-2</v>
      </c>
    </row>
    <row r="174" spans="1:9" x14ac:dyDescent="0.25">
      <c r="A174" s="1" t="s">
        <v>87</v>
      </c>
      <c r="B174" s="1" t="s">
        <v>44</v>
      </c>
      <c r="C174" s="1" t="s">
        <v>11</v>
      </c>
      <c r="D174" s="2">
        <v>42030</v>
      </c>
      <c r="E174" s="1" t="s">
        <v>12</v>
      </c>
      <c r="F174" s="1" t="s">
        <v>268</v>
      </c>
      <c r="G174" s="1">
        <v>80</v>
      </c>
      <c r="H174" s="1">
        <v>58</v>
      </c>
      <c r="I174" s="3">
        <v>7.0140692640692906E-2</v>
      </c>
    </row>
    <row r="175" spans="1:9" x14ac:dyDescent="0.25">
      <c r="A175" s="1" t="s">
        <v>14</v>
      </c>
      <c r="B175" s="1" t="s">
        <v>15</v>
      </c>
      <c r="C175" s="1" t="s">
        <v>16</v>
      </c>
      <c r="D175" s="2">
        <v>43376</v>
      </c>
      <c r="E175" s="1" t="s">
        <v>12</v>
      </c>
      <c r="F175" s="1" t="s">
        <v>269</v>
      </c>
      <c r="G175" s="1">
        <v>80</v>
      </c>
      <c r="H175" s="1">
        <v>73</v>
      </c>
      <c r="I175" s="3">
        <v>6.9816017316017498E-2</v>
      </c>
    </row>
    <row r="176" spans="1:9" x14ac:dyDescent="0.25">
      <c r="A176" s="1" t="s">
        <v>190</v>
      </c>
      <c r="B176" s="1" t="s">
        <v>83</v>
      </c>
      <c r="C176" s="1" t="s">
        <v>16</v>
      </c>
      <c r="D176" s="2">
        <v>43338</v>
      </c>
      <c r="E176" s="1" t="s">
        <v>25</v>
      </c>
      <c r="F176" s="1" t="s">
        <v>270</v>
      </c>
      <c r="G176" s="1">
        <v>150</v>
      </c>
      <c r="H176" s="1">
        <v>147</v>
      </c>
      <c r="I176" s="3">
        <v>6.9491341991342201E-2</v>
      </c>
    </row>
    <row r="177" spans="1:9" x14ac:dyDescent="0.25">
      <c r="A177" s="1" t="s">
        <v>18</v>
      </c>
      <c r="B177" s="1" t="s">
        <v>19</v>
      </c>
      <c r="C177" s="1" t="s">
        <v>20</v>
      </c>
      <c r="D177" s="2">
        <v>42378</v>
      </c>
      <c r="E177" s="1" t="s">
        <v>25</v>
      </c>
      <c r="F177" s="1" t="s">
        <v>271</v>
      </c>
      <c r="G177" s="1">
        <v>150</v>
      </c>
      <c r="H177" s="1">
        <v>134</v>
      </c>
      <c r="I177" s="3">
        <v>6.9166666666666904E-2</v>
      </c>
    </row>
    <row r="178" spans="1:9" x14ac:dyDescent="0.25">
      <c r="A178" s="1" t="s">
        <v>238</v>
      </c>
      <c r="B178" s="1" t="s">
        <v>239</v>
      </c>
      <c r="C178" s="1" t="s">
        <v>11</v>
      </c>
      <c r="D178" s="2">
        <v>41972</v>
      </c>
      <c r="E178" s="1" t="s">
        <v>25</v>
      </c>
      <c r="F178" s="1" t="s">
        <v>272</v>
      </c>
      <c r="G178" s="1">
        <v>150</v>
      </c>
      <c r="H178" s="1">
        <v>135</v>
      </c>
      <c r="I178" s="3">
        <v>6.8841991341991607E-2</v>
      </c>
    </row>
    <row r="179" spans="1:9" x14ac:dyDescent="0.25">
      <c r="A179" s="1" t="s">
        <v>113</v>
      </c>
      <c r="B179" s="1" t="s">
        <v>83</v>
      </c>
      <c r="C179" s="1" t="s">
        <v>16</v>
      </c>
      <c r="D179" s="2">
        <v>42785</v>
      </c>
      <c r="E179" s="1" t="s">
        <v>38</v>
      </c>
      <c r="F179" s="1" t="s">
        <v>273</v>
      </c>
      <c r="G179" s="1">
        <v>500</v>
      </c>
      <c r="H179" s="1">
        <v>495</v>
      </c>
      <c r="I179" s="3">
        <v>6.8517316017316296E-2</v>
      </c>
    </row>
    <row r="180" spans="1:9" x14ac:dyDescent="0.25">
      <c r="A180" s="1" t="s">
        <v>14</v>
      </c>
      <c r="B180" s="1" t="s">
        <v>15</v>
      </c>
      <c r="C180" s="1" t="s">
        <v>16</v>
      </c>
      <c r="D180" s="2">
        <v>41649</v>
      </c>
      <c r="E180" s="1" t="s">
        <v>111</v>
      </c>
      <c r="F180" s="1" t="s">
        <v>274</v>
      </c>
      <c r="G180" s="1">
        <v>50</v>
      </c>
      <c r="H180" s="1">
        <v>48</v>
      </c>
      <c r="I180" s="3">
        <v>6.8192640692640902E-2</v>
      </c>
    </row>
    <row r="181" spans="1:9" x14ac:dyDescent="0.25">
      <c r="A181" s="1" t="s">
        <v>70</v>
      </c>
      <c r="B181" s="1" t="s">
        <v>71</v>
      </c>
      <c r="C181" s="1" t="s">
        <v>29</v>
      </c>
      <c r="D181" s="2">
        <v>42251</v>
      </c>
      <c r="E181" s="1" t="s">
        <v>21</v>
      </c>
      <c r="F181" s="1" t="s">
        <v>275</v>
      </c>
      <c r="G181" s="1">
        <v>700</v>
      </c>
      <c r="H181" s="1">
        <v>560</v>
      </c>
      <c r="I181" s="3">
        <v>6.7867965367965605E-2</v>
      </c>
    </row>
    <row r="182" spans="1:9" x14ac:dyDescent="0.25">
      <c r="A182" s="1" t="s">
        <v>79</v>
      </c>
      <c r="B182" s="1" t="s">
        <v>56</v>
      </c>
      <c r="C182" s="1" t="s">
        <v>29</v>
      </c>
      <c r="D182" s="2">
        <v>41855</v>
      </c>
      <c r="E182" s="1" t="s">
        <v>49</v>
      </c>
      <c r="F182" s="1" t="s">
        <v>276</v>
      </c>
      <c r="G182" s="1">
        <v>1000</v>
      </c>
      <c r="H182" s="1">
        <v>500</v>
      </c>
      <c r="I182" s="3">
        <v>6.7543290043290294E-2</v>
      </c>
    </row>
    <row r="183" spans="1:9" x14ac:dyDescent="0.25">
      <c r="A183" s="1" t="s">
        <v>190</v>
      </c>
      <c r="B183" s="1" t="s">
        <v>83</v>
      </c>
      <c r="C183" s="1" t="s">
        <v>16</v>
      </c>
      <c r="D183" s="2">
        <v>42647</v>
      </c>
      <c r="E183" s="1" t="s">
        <v>34</v>
      </c>
      <c r="F183" s="1" t="s">
        <v>277</v>
      </c>
      <c r="G183" s="1">
        <v>30</v>
      </c>
      <c r="H183" s="1">
        <v>29</v>
      </c>
      <c r="I183" s="3">
        <v>6.7218614718614997E-2</v>
      </c>
    </row>
    <row r="184" spans="1:9" x14ac:dyDescent="0.25">
      <c r="A184" s="1" t="s">
        <v>130</v>
      </c>
      <c r="B184" s="1" t="s">
        <v>83</v>
      </c>
      <c r="C184" s="1" t="s">
        <v>16</v>
      </c>
      <c r="D184" s="2">
        <v>41826</v>
      </c>
      <c r="E184" s="1" t="s">
        <v>111</v>
      </c>
      <c r="F184" s="1" t="s">
        <v>278</v>
      </c>
      <c r="G184" s="1">
        <v>50</v>
      </c>
      <c r="H184" s="1">
        <v>44</v>
      </c>
      <c r="I184" s="3">
        <v>6.6893939393939603E-2</v>
      </c>
    </row>
    <row r="185" spans="1:9" x14ac:dyDescent="0.25">
      <c r="A185" s="1" t="s">
        <v>130</v>
      </c>
      <c r="B185" s="1" t="s">
        <v>83</v>
      </c>
      <c r="C185" s="1" t="s">
        <v>16</v>
      </c>
      <c r="D185" s="2">
        <v>42476</v>
      </c>
      <c r="E185" s="1" t="s">
        <v>25</v>
      </c>
      <c r="F185" s="1" t="s">
        <v>279</v>
      </c>
      <c r="G185" s="1">
        <v>150</v>
      </c>
      <c r="H185" s="1">
        <v>150</v>
      </c>
      <c r="I185" s="3">
        <v>6.6569264069264306E-2</v>
      </c>
    </row>
    <row r="186" spans="1:9" x14ac:dyDescent="0.25">
      <c r="A186" s="1" t="s">
        <v>70</v>
      </c>
      <c r="B186" s="1" t="s">
        <v>71</v>
      </c>
      <c r="C186" s="1" t="s">
        <v>29</v>
      </c>
      <c r="D186" s="2">
        <v>42666</v>
      </c>
      <c r="E186" s="1" t="s">
        <v>30</v>
      </c>
      <c r="F186" s="1" t="s">
        <v>280</v>
      </c>
      <c r="G186" s="1">
        <v>50</v>
      </c>
      <c r="H186" s="1">
        <v>44</v>
      </c>
      <c r="I186" s="3">
        <v>6.6244588744588995E-2</v>
      </c>
    </row>
    <row r="187" spans="1:9" x14ac:dyDescent="0.25">
      <c r="A187" s="1" t="s">
        <v>153</v>
      </c>
      <c r="B187" s="1" t="s">
        <v>41</v>
      </c>
      <c r="C187" s="1" t="s">
        <v>20</v>
      </c>
      <c r="D187" s="2">
        <v>42068</v>
      </c>
      <c r="E187" s="1" t="s">
        <v>34</v>
      </c>
      <c r="F187" s="1" t="s">
        <v>281</v>
      </c>
      <c r="G187" s="1">
        <v>30</v>
      </c>
      <c r="H187" s="1">
        <v>24</v>
      </c>
      <c r="I187" s="3">
        <v>6.5919913419913698E-2</v>
      </c>
    </row>
    <row r="188" spans="1:9" x14ac:dyDescent="0.25">
      <c r="A188" s="1" t="s">
        <v>51</v>
      </c>
      <c r="B188" s="1" t="s">
        <v>52</v>
      </c>
      <c r="C188" s="1" t="s">
        <v>29</v>
      </c>
      <c r="D188" s="2">
        <v>43381</v>
      </c>
      <c r="E188" s="1" t="s">
        <v>12</v>
      </c>
      <c r="F188" s="1" t="s">
        <v>282</v>
      </c>
      <c r="G188" s="1">
        <v>80</v>
      </c>
      <c r="H188" s="1">
        <v>78</v>
      </c>
      <c r="I188" s="3">
        <v>6.5595238095238401E-2</v>
      </c>
    </row>
    <row r="189" spans="1:9" x14ac:dyDescent="0.25">
      <c r="A189" s="1" t="s">
        <v>66</v>
      </c>
      <c r="B189" s="1" t="s">
        <v>67</v>
      </c>
      <c r="C189" s="1" t="s">
        <v>11</v>
      </c>
      <c r="D189" s="2">
        <v>42199</v>
      </c>
      <c r="E189" s="1" t="s">
        <v>30</v>
      </c>
      <c r="F189" s="1" t="s">
        <v>283</v>
      </c>
      <c r="G189" s="1">
        <v>50</v>
      </c>
      <c r="H189" s="1">
        <v>36</v>
      </c>
      <c r="I189" s="3">
        <v>6.5270562770563006E-2</v>
      </c>
    </row>
    <row r="190" spans="1:9" x14ac:dyDescent="0.25">
      <c r="A190" s="1" t="s">
        <v>122</v>
      </c>
      <c r="B190" s="1" t="s">
        <v>123</v>
      </c>
      <c r="C190" s="1" t="s">
        <v>11</v>
      </c>
      <c r="D190" s="2">
        <v>41750</v>
      </c>
      <c r="E190" s="1" t="s">
        <v>57</v>
      </c>
      <c r="F190" s="1" t="s">
        <v>284</v>
      </c>
      <c r="G190" s="1">
        <v>500</v>
      </c>
      <c r="H190" s="1">
        <v>500</v>
      </c>
      <c r="I190" s="3">
        <v>6.4945887445887696E-2</v>
      </c>
    </row>
    <row r="191" spans="1:9" x14ac:dyDescent="0.25">
      <c r="A191" s="1" t="s">
        <v>163</v>
      </c>
      <c r="B191" s="1" t="s">
        <v>164</v>
      </c>
      <c r="C191" s="1" t="s">
        <v>11</v>
      </c>
      <c r="D191" s="2">
        <v>42211</v>
      </c>
      <c r="E191" s="1" t="s">
        <v>25</v>
      </c>
      <c r="F191" s="1" t="s">
        <v>285</v>
      </c>
      <c r="G191" s="1">
        <v>150</v>
      </c>
      <c r="H191" s="1">
        <v>140</v>
      </c>
      <c r="I191" s="3">
        <v>6.4621212121212399E-2</v>
      </c>
    </row>
    <row r="192" spans="1:9" x14ac:dyDescent="0.25">
      <c r="A192" s="1" t="s">
        <v>171</v>
      </c>
      <c r="B192" s="1" t="s">
        <v>172</v>
      </c>
      <c r="C192" s="1" t="s">
        <v>11</v>
      </c>
      <c r="D192" s="2">
        <v>43073</v>
      </c>
      <c r="E192" s="1" t="s">
        <v>21</v>
      </c>
      <c r="F192" s="1" t="s">
        <v>286</v>
      </c>
      <c r="G192" s="1">
        <v>700</v>
      </c>
      <c r="H192" s="1">
        <v>700</v>
      </c>
      <c r="I192" s="3">
        <v>6.4296536796537102E-2</v>
      </c>
    </row>
    <row r="193" spans="1:9" x14ac:dyDescent="0.25">
      <c r="A193" s="1" t="s">
        <v>60</v>
      </c>
      <c r="B193" s="1" t="s">
        <v>61</v>
      </c>
      <c r="C193" s="1" t="s">
        <v>29</v>
      </c>
      <c r="D193" s="2">
        <v>42837</v>
      </c>
      <c r="E193" s="1" t="s">
        <v>25</v>
      </c>
      <c r="F193" s="1" t="s">
        <v>287</v>
      </c>
      <c r="G193" s="1">
        <v>150</v>
      </c>
      <c r="H193" s="1">
        <v>144</v>
      </c>
      <c r="I193" s="3">
        <v>6.3971861471861693E-2</v>
      </c>
    </row>
    <row r="194" spans="1:9" x14ac:dyDescent="0.25">
      <c r="A194" s="1" t="s">
        <v>95</v>
      </c>
      <c r="B194" s="1" t="s">
        <v>96</v>
      </c>
      <c r="C194" s="1" t="s">
        <v>11</v>
      </c>
      <c r="D194" s="2">
        <v>43001</v>
      </c>
      <c r="E194" s="1" t="s">
        <v>38</v>
      </c>
      <c r="F194" s="1" t="s">
        <v>288</v>
      </c>
      <c r="G194" s="1">
        <v>500</v>
      </c>
      <c r="H194" s="1">
        <v>465</v>
      </c>
      <c r="I194" s="3">
        <v>6.3647186147186396E-2</v>
      </c>
    </row>
    <row r="195" spans="1:9" x14ac:dyDescent="0.25">
      <c r="A195" s="1" t="s">
        <v>51</v>
      </c>
      <c r="B195" s="1" t="s">
        <v>52</v>
      </c>
      <c r="C195" s="1" t="s">
        <v>29</v>
      </c>
      <c r="D195" s="2">
        <v>42074</v>
      </c>
      <c r="E195" s="1" t="s">
        <v>111</v>
      </c>
      <c r="F195" s="1" t="s">
        <v>289</v>
      </c>
      <c r="G195" s="1">
        <v>50</v>
      </c>
      <c r="H195" s="1">
        <v>49</v>
      </c>
      <c r="I195" s="3">
        <v>6.3322510822511099E-2</v>
      </c>
    </row>
    <row r="196" spans="1:9" x14ac:dyDescent="0.25">
      <c r="A196" s="1" t="s">
        <v>82</v>
      </c>
      <c r="B196" s="1" t="s">
        <v>83</v>
      </c>
      <c r="C196" s="1" t="s">
        <v>16</v>
      </c>
      <c r="D196" s="2">
        <v>41868</v>
      </c>
      <c r="E196" s="1" t="s">
        <v>30</v>
      </c>
      <c r="F196" s="1" t="s">
        <v>290</v>
      </c>
      <c r="G196" s="1">
        <v>50</v>
      </c>
      <c r="H196" s="1">
        <v>44</v>
      </c>
      <c r="I196" s="3">
        <v>6.2997835497835802E-2</v>
      </c>
    </row>
    <row r="197" spans="1:9" x14ac:dyDescent="0.25">
      <c r="A197" s="1" t="s">
        <v>95</v>
      </c>
      <c r="B197" s="1" t="s">
        <v>96</v>
      </c>
      <c r="C197" s="1" t="s">
        <v>11</v>
      </c>
      <c r="D197" s="2">
        <v>43282</v>
      </c>
      <c r="E197" s="1" t="s">
        <v>21</v>
      </c>
      <c r="F197" s="1" t="s">
        <v>291</v>
      </c>
      <c r="G197" s="1">
        <v>700</v>
      </c>
      <c r="H197" s="1">
        <v>623</v>
      </c>
      <c r="I197" s="3">
        <v>6.2673160173160394E-2</v>
      </c>
    </row>
    <row r="198" spans="1:9" x14ac:dyDescent="0.25">
      <c r="A198" s="1" t="s">
        <v>98</v>
      </c>
      <c r="B198" s="1" t="s">
        <v>83</v>
      </c>
      <c r="C198" s="1" t="s">
        <v>16</v>
      </c>
      <c r="D198" s="2">
        <v>41801</v>
      </c>
      <c r="E198" s="1" t="s">
        <v>21</v>
      </c>
      <c r="F198" s="1" t="s">
        <v>292</v>
      </c>
      <c r="G198" s="1">
        <v>700</v>
      </c>
      <c r="H198" s="1">
        <v>574</v>
      </c>
      <c r="I198" s="3">
        <v>6.2348484848485097E-2</v>
      </c>
    </row>
    <row r="199" spans="1:9" x14ac:dyDescent="0.25">
      <c r="A199" s="1" t="s">
        <v>100</v>
      </c>
      <c r="B199" s="1" t="s">
        <v>71</v>
      </c>
      <c r="C199" s="1" t="s">
        <v>29</v>
      </c>
      <c r="D199" s="2">
        <v>42396</v>
      </c>
      <c r="E199" s="1" t="s">
        <v>80</v>
      </c>
      <c r="F199" s="1" t="s">
        <v>293</v>
      </c>
      <c r="G199" s="1">
        <v>70</v>
      </c>
      <c r="H199" s="1">
        <v>68</v>
      </c>
      <c r="I199" s="3">
        <v>6.20238095238098E-2</v>
      </c>
    </row>
    <row r="200" spans="1:9" x14ac:dyDescent="0.25">
      <c r="A200" s="1" t="s">
        <v>90</v>
      </c>
      <c r="B200" s="1" t="s">
        <v>91</v>
      </c>
      <c r="C200" s="1" t="s">
        <v>29</v>
      </c>
      <c r="D200" s="2">
        <v>43369</v>
      </c>
      <c r="E200" s="1" t="s">
        <v>80</v>
      </c>
      <c r="F200" s="1" t="s">
        <v>294</v>
      </c>
      <c r="G200" s="1">
        <v>70</v>
      </c>
      <c r="H200" s="1">
        <v>69</v>
      </c>
      <c r="I200" s="3">
        <v>6.1699134199134503E-2</v>
      </c>
    </row>
    <row r="201" spans="1:9" x14ac:dyDescent="0.25">
      <c r="A201" s="1" t="s">
        <v>14</v>
      </c>
      <c r="B201" s="1" t="s">
        <v>15</v>
      </c>
      <c r="C201" s="1" t="s">
        <v>16</v>
      </c>
      <c r="D201" s="2">
        <v>43359</v>
      </c>
      <c r="E201" s="1" t="s">
        <v>45</v>
      </c>
      <c r="F201" s="1" t="s">
        <v>295</v>
      </c>
      <c r="G201" s="1">
        <v>800</v>
      </c>
      <c r="H201" s="1">
        <v>696</v>
      </c>
      <c r="I201" s="3">
        <v>6.1374458874459199E-2</v>
      </c>
    </row>
    <row r="202" spans="1:9" x14ac:dyDescent="0.25">
      <c r="A202" s="1" t="s">
        <v>98</v>
      </c>
      <c r="B202" s="1" t="s">
        <v>83</v>
      </c>
      <c r="C202" s="1" t="s">
        <v>16</v>
      </c>
      <c r="D202" s="2">
        <v>41737</v>
      </c>
      <c r="E202" s="1" t="s">
        <v>30</v>
      </c>
      <c r="F202" s="1" t="s">
        <v>296</v>
      </c>
      <c r="G202" s="1">
        <v>50</v>
      </c>
      <c r="H202" s="1">
        <v>40</v>
      </c>
      <c r="I202" s="3">
        <v>6.1049783549783798E-2</v>
      </c>
    </row>
    <row r="203" spans="1:9" x14ac:dyDescent="0.25">
      <c r="A203" s="1" t="s">
        <v>60</v>
      </c>
      <c r="B203" s="1" t="s">
        <v>61</v>
      </c>
      <c r="C203" s="1" t="s">
        <v>29</v>
      </c>
      <c r="D203" s="2">
        <v>42830</v>
      </c>
      <c r="E203" s="1" t="s">
        <v>111</v>
      </c>
      <c r="F203" s="1" t="s">
        <v>297</v>
      </c>
      <c r="G203" s="1">
        <v>50</v>
      </c>
      <c r="H203" s="1">
        <v>50</v>
      </c>
      <c r="I203" s="3">
        <v>6.0725108225108501E-2</v>
      </c>
    </row>
    <row r="204" spans="1:9" x14ac:dyDescent="0.25">
      <c r="A204" s="1" t="s">
        <v>251</v>
      </c>
      <c r="B204" s="1" t="s">
        <v>252</v>
      </c>
      <c r="C204" s="1" t="s">
        <v>20</v>
      </c>
      <c r="D204" s="2">
        <v>43061</v>
      </c>
      <c r="E204" s="1" t="s">
        <v>30</v>
      </c>
      <c r="F204" s="1" t="s">
        <v>298</v>
      </c>
      <c r="G204" s="1">
        <v>50</v>
      </c>
      <c r="H204" s="1">
        <v>49</v>
      </c>
      <c r="I204" s="3">
        <v>6.0400432900433197E-2</v>
      </c>
    </row>
    <row r="205" spans="1:9" x14ac:dyDescent="0.25">
      <c r="A205" s="1" t="s">
        <v>23</v>
      </c>
      <c r="B205" s="1" t="s">
        <v>24</v>
      </c>
      <c r="C205" s="1" t="s">
        <v>11</v>
      </c>
      <c r="D205" s="2">
        <v>42277</v>
      </c>
      <c r="E205" s="1" t="s">
        <v>45</v>
      </c>
      <c r="F205" s="1" t="s">
        <v>299</v>
      </c>
      <c r="G205" s="1">
        <v>800</v>
      </c>
      <c r="H205" s="1">
        <v>680</v>
      </c>
      <c r="I205" s="3">
        <v>6.00757575757579E-2</v>
      </c>
    </row>
    <row r="206" spans="1:9" x14ac:dyDescent="0.25">
      <c r="A206" s="1" t="s">
        <v>63</v>
      </c>
      <c r="B206" s="1" t="s">
        <v>64</v>
      </c>
      <c r="C206" s="1" t="s">
        <v>11</v>
      </c>
      <c r="D206" s="2">
        <v>43081</v>
      </c>
      <c r="E206" s="1" t="s">
        <v>25</v>
      </c>
      <c r="F206" s="1" t="s">
        <v>300</v>
      </c>
      <c r="G206" s="1">
        <v>150</v>
      </c>
      <c r="H206" s="1">
        <v>144</v>
      </c>
      <c r="I206" s="3">
        <v>5.9751082251082499E-2</v>
      </c>
    </row>
    <row r="207" spans="1:9" x14ac:dyDescent="0.25">
      <c r="A207" s="1" t="s">
        <v>85</v>
      </c>
      <c r="B207" s="1" t="s">
        <v>64</v>
      </c>
      <c r="C207" s="1" t="s">
        <v>11</v>
      </c>
      <c r="D207" s="2">
        <v>42875</v>
      </c>
      <c r="E207" s="1" t="s">
        <v>34</v>
      </c>
      <c r="F207" s="1" t="s">
        <v>301</v>
      </c>
      <c r="G207" s="1">
        <v>30</v>
      </c>
      <c r="H207" s="1">
        <v>28</v>
      </c>
      <c r="I207" s="3">
        <v>5.9426406926407202E-2</v>
      </c>
    </row>
    <row r="208" spans="1:9" x14ac:dyDescent="0.25">
      <c r="A208" s="1" t="s">
        <v>85</v>
      </c>
      <c r="B208" s="1" t="s">
        <v>64</v>
      </c>
      <c r="C208" s="1" t="s">
        <v>11</v>
      </c>
      <c r="D208" s="2">
        <v>41840</v>
      </c>
      <c r="E208" s="1" t="s">
        <v>12</v>
      </c>
      <c r="F208" s="1" t="s">
        <v>302</v>
      </c>
      <c r="G208" s="1">
        <v>80</v>
      </c>
      <c r="H208" s="1">
        <v>60</v>
      </c>
      <c r="I208" s="3">
        <v>5.9101731601731898E-2</v>
      </c>
    </row>
    <row r="209" spans="1:9" x14ac:dyDescent="0.25">
      <c r="A209" s="1" t="s">
        <v>180</v>
      </c>
      <c r="B209" s="1" t="s">
        <v>181</v>
      </c>
      <c r="C209" s="1" t="s">
        <v>29</v>
      </c>
      <c r="D209" s="2">
        <v>43268</v>
      </c>
      <c r="E209" s="1" t="s">
        <v>34</v>
      </c>
      <c r="F209" s="1" t="s">
        <v>303</v>
      </c>
      <c r="G209" s="1">
        <v>30</v>
      </c>
      <c r="H209" s="1">
        <v>26</v>
      </c>
      <c r="I209" s="3">
        <v>5.8777056277056601E-2</v>
      </c>
    </row>
    <row r="210" spans="1:9" x14ac:dyDescent="0.25">
      <c r="A210" s="1" t="s">
        <v>93</v>
      </c>
      <c r="B210" s="1" t="s">
        <v>33</v>
      </c>
      <c r="C210" s="1" t="s">
        <v>29</v>
      </c>
      <c r="D210" s="2">
        <v>41768</v>
      </c>
      <c r="E210" s="1" t="s">
        <v>49</v>
      </c>
      <c r="F210" s="1" t="s">
        <v>304</v>
      </c>
      <c r="G210" s="1">
        <v>1000</v>
      </c>
      <c r="H210" s="1">
        <v>620</v>
      </c>
      <c r="I210" s="3">
        <v>5.8452380952381297E-2</v>
      </c>
    </row>
    <row r="211" spans="1:9" x14ac:dyDescent="0.25">
      <c r="A211" s="1" t="s">
        <v>115</v>
      </c>
      <c r="B211" s="1" t="s">
        <v>83</v>
      </c>
      <c r="C211" s="1" t="s">
        <v>16</v>
      </c>
      <c r="D211" s="2">
        <v>43173</v>
      </c>
      <c r="E211" s="1" t="s">
        <v>57</v>
      </c>
      <c r="F211" s="1" t="s">
        <v>305</v>
      </c>
      <c r="G211" s="1">
        <v>500</v>
      </c>
      <c r="H211" s="1">
        <v>490</v>
      </c>
      <c r="I211" s="3">
        <v>5.8127705627705903E-2</v>
      </c>
    </row>
    <row r="212" spans="1:9" x14ac:dyDescent="0.25">
      <c r="A212" s="1" t="s">
        <v>66</v>
      </c>
      <c r="B212" s="1" t="s">
        <v>67</v>
      </c>
      <c r="C212" s="1" t="s">
        <v>11</v>
      </c>
      <c r="D212" s="2">
        <v>41862</v>
      </c>
      <c r="E212" s="1" t="s">
        <v>34</v>
      </c>
      <c r="F212" s="1" t="s">
        <v>306</v>
      </c>
      <c r="G212" s="1">
        <v>30</v>
      </c>
      <c r="H212" s="1">
        <v>21</v>
      </c>
      <c r="I212" s="3">
        <v>5.7803030303030599E-2</v>
      </c>
    </row>
    <row r="213" spans="1:9" x14ac:dyDescent="0.25">
      <c r="A213" s="1" t="s">
        <v>93</v>
      </c>
      <c r="B213" s="1" t="s">
        <v>33</v>
      </c>
      <c r="C213" s="1" t="s">
        <v>29</v>
      </c>
      <c r="D213" s="2">
        <v>42152</v>
      </c>
      <c r="E213" s="1" t="s">
        <v>34</v>
      </c>
      <c r="F213" s="1" t="s">
        <v>307</v>
      </c>
      <c r="G213" s="1">
        <v>30</v>
      </c>
      <c r="H213" s="1">
        <v>20</v>
      </c>
      <c r="I213" s="3">
        <v>5.7478354978355302E-2</v>
      </c>
    </row>
    <row r="214" spans="1:9" x14ac:dyDescent="0.25">
      <c r="A214" s="1" t="s">
        <v>143</v>
      </c>
      <c r="B214" s="1" t="s">
        <v>144</v>
      </c>
      <c r="C214" s="1" t="s">
        <v>20</v>
      </c>
      <c r="D214" s="2">
        <v>42456</v>
      </c>
      <c r="E214" s="1" t="s">
        <v>21</v>
      </c>
      <c r="F214" s="1" t="s">
        <v>308</v>
      </c>
      <c r="G214" s="1">
        <v>700</v>
      </c>
      <c r="H214" s="1">
        <v>623</v>
      </c>
      <c r="I214" s="3">
        <v>5.7153679653679998E-2</v>
      </c>
    </row>
    <row r="215" spans="1:9" x14ac:dyDescent="0.25">
      <c r="A215" s="1" t="s">
        <v>66</v>
      </c>
      <c r="B215" s="1" t="s">
        <v>67</v>
      </c>
      <c r="C215" s="1" t="s">
        <v>11</v>
      </c>
      <c r="D215" s="2">
        <v>41698</v>
      </c>
      <c r="E215" s="1" t="s">
        <v>57</v>
      </c>
      <c r="F215" s="1" t="s">
        <v>309</v>
      </c>
      <c r="G215" s="1">
        <v>500</v>
      </c>
      <c r="H215" s="1">
        <v>490</v>
      </c>
      <c r="I215" s="3">
        <v>5.6829004329004597E-2</v>
      </c>
    </row>
    <row r="216" spans="1:9" x14ac:dyDescent="0.25">
      <c r="A216" s="1" t="s">
        <v>90</v>
      </c>
      <c r="B216" s="1" t="s">
        <v>91</v>
      </c>
      <c r="C216" s="1" t="s">
        <v>29</v>
      </c>
      <c r="D216" s="2">
        <v>42678</v>
      </c>
      <c r="E216" s="1" t="s">
        <v>30</v>
      </c>
      <c r="F216" s="1" t="s">
        <v>310</v>
      </c>
      <c r="G216" s="1">
        <v>50</v>
      </c>
      <c r="H216" s="1">
        <v>50</v>
      </c>
      <c r="I216" s="3">
        <v>5.65043290043293E-2</v>
      </c>
    </row>
    <row r="217" spans="1:9" x14ac:dyDescent="0.25">
      <c r="A217" s="1" t="s">
        <v>251</v>
      </c>
      <c r="B217" s="1" t="s">
        <v>252</v>
      </c>
      <c r="C217" s="1" t="s">
        <v>20</v>
      </c>
      <c r="D217" s="2">
        <v>42181</v>
      </c>
      <c r="E217" s="1" t="s">
        <v>49</v>
      </c>
      <c r="F217" s="1" t="s">
        <v>311</v>
      </c>
      <c r="G217" s="1">
        <v>1000</v>
      </c>
      <c r="H217" s="1">
        <v>790</v>
      </c>
      <c r="I217" s="3">
        <v>5.6179653679654003E-2</v>
      </c>
    </row>
    <row r="218" spans="1:9" x14ac:dyDescent="0.25">
      <c r="A218" s="1" t="s">
        <v>205</v>
      </c>
      <c r="B218" s="1" t="s">
        <v>206</v>
      </c>
      <c r="C218" s="1" t="s">
        <v>11</v>
      </c>
      <c r="D218" s="2">
        <v>42199</v>
      </c>
      <c r="E218" s="1" t="s">
        <v>49</v>
      </c>
      <c r="F218" s="1" t="s">
        <v>312</v>
      </c>
      <c r="G218" s="1">
        <v>1000</v>
      </c>
      <c r="H218" s="1">
        <v>960</v>
      </c>
      <c r="I218" s="3">
        <v>5.5854978354978699E-2</v>
      </c>
    </row>
    <row r="219" spans="1:9" x14ac:dyDescent="0.25">
      <c r="A219" s="1" t="s">
        <v>171</v>
      </c>
      <c r="B219" s="1" t="s">
        <v>172</v>
      </c>
      <c r="C219" s="1" t="s">
        <v>11</v>
      </c>
      <c r="D219" s="2">
        <v>43117</v>
      </c>
      <c r="E219" s="1" t="s">
        <v>38</v>
      </c>
      <c r="F219" s="1" t="s">
        <v>313</v>
      </c>
      <c r="G219" s="1">
        <v>500</v>
      </c>
      <c r="H219" s="1">
        <v>445</v>
      </c>
      <c r="I219" s="3">
        <v>5.5530303030303402E-2</v>
      </c>
    </row>
    <row r="220" spans="1:9" x14ac:dyDescent="0.25">
      <c r="A220" s="1" t="s">
        <v>79</v>
      </c>
      <c r="B220" s="1" t="s">
        <v>56</v>
      </c>
      <c r="C220" s="1" t="s">
        <v>29</v>
      </c>
      <c r="D220" s="2">
        <v>43396</v>
      </c>
      <c r="E220" s="1" t="s">
        <v>38</v>
      </c>
      <c r="F220" s="1" t="s">
        <v>314</v>
      </c>
      <c r="G220" s="1">
        <v>500</v>
      </c>
      <c r="H220" s="1">
        <v>435</v>
      </c>
      <c r="I220" s="3">
        <v>5.5205627705628001E-2</v>
      </c>
    </row>
    <row r="221" spans="1:9" x14ac:dyDescent="0.25">
      <c r="A221" s="1" t="s">
        <v>76</v>
      </c>
      <c r="B221" s="1" t="s">
        <v>77</v>
      </c>
      <c r="C221" s="1" t="s">
        <v>11</v>
      </c>
      <c r="D221" s="2">
        <v>41878</v>
      </c>
      <c r="E221" s="1" t="s">
        <v>57</v>
      </c>
      <c r="F221" s="1" t="s">
        <v>315</v>
      </c>
      <c r="G221" s="1">
        <v>500</v>
      </c>
      <c r="H221" s="1">
        <v>490</v>
      </c>
      <c r="I221" s="3">
        <v>5.4880952380952697E-2</v>
      </c>
    </row>
    <row r="222" spans="1:9" x14ac:dyDescent="0.25">
      <c r="A222" s="1" t="s">
        <v>143</v>
      </c>
      <c r="B222" s="1" t="s">
        <v>144</v>
      </c>
      <c r="C222" s="1" t="s">
        <v>20</v>
      </c>
      <c r="D222" s="2">
        <v>43022</v>
      </c>
      <c r="E222" s="1" t="s">
        <v>88</v>
      </c>
      <c r="F222" s="1" t="s">
        <v>316</v>
      </c>
      <c r="G222" s="1">
        <v>250</v>
      </c>
      <c r="H222" s="1">
        <v>230</v>
      </c>
      <c r="I222" s="3">
        <v>5.45562770562774E-2</v>
      </c>
    </row>
    <row r="223" spans="1:9" x14ac:dyDescent="0.25">
      <c r="A223" s="1" t="s">
        <v>176</v>
      </c>
      <c r="B223" s="1" t="s">
        <v>177</v>
      </c>
      <c r="C223" s="1" t="s">
        <v>11</v>
      </c>
      <c r="D223" s="2">
        <v>42411</v>
      </c>
      <c r="E223" s="1" t="s">
        <v>49</v>
      </c>
      <c r="F223" s="1" t="s">
        <v>317</v>
      </c>
      <c r="G223" s="1">
        <v>1000</v>
      </c>
      <c r="H223" s="1">
        <v>510</v>
      </c>
      <c r="I223" s="3">
        <v>5.4231601731602103E-2</v>
      </c>
    </row>
    <row r="224" spans="1:9" x14ac:dyDescent="0.25">
      <c r="A224" s="1" t="s">
        <v>79</v>
      </c>
      <c r="B224" s="1" t="s">
        <v>56</v>
      </c>
      <c r="C224" s="1" t="s">
        <v>29</v>
      </c>
      <c r="D224" s="2">
        <v>42065</v>
      </c>
      <c r="E224" s="1" t="s">
        <v>12</v>
      </c>
      <c r="F224" s="1" t="s">
        <v>318</v>
      </c>
      <c r="G224" s="1">
        <v>80</v>
      </c>
      <c r="H224" s="1">
        <v>49</v>
      </c>
      <c r="I224" s="3">
        <v>5.3906926406926702E-2</v>
      </c>
    </row>
    <row r="225" spans="1:9" x14ac:dyDescent="0.25">
      <c r="A225" s="1" t="s">
        <v>125</v>
      </c>
      <c r="B225" s="1" t="s">
        <v>126</v>
      </c>
      <c r="C225" s="1" t="s">
        <v>11</v>
      </c>
      <c r="D225" s="2">
        <v>42365</v>
      </c>
      <c r="E225" s="1" t="s">
        <v>49</v>
      </c>
      <c r="F225" s="1" t="s">
        <v>319</v>
      </c>
      <c r="G225" s="1">
        <v>1000</v>
      </c>
      <c r="H225" s="1">
        <v>900</v>
      </c>
      <c r="I225" s="3">
        <v>5.3582251082251398E-2</v>
      </c>
    </row>
    <row r="226" spans="1:9" x14ac:dyDescent="0.25">
      <c r="A226" s="1" t="s">
        <v>85</v>
      </c>
      <c r="B226" s="1" t="s">
        <v>64</v>
      </c>
      <c r="C226" s="1" t="s">
        <v>11</v>
      </c>
      <c r="D226" s="2">
        <v>42772</v>
      </c>
      <c r="E226" s="1" t="s">
        <v>25</v>
      </c>
      <c r="F226" s="1" t="s">
        <v>320</v>
      </c>
      <c r="G226" s="1">
        <v>150</v>
      </c>
      <c r="H226" s="1">
        <v>144</v>
      </c>
      <c r="I226" s="3">
        <v>5.3257575757576101E-2</v>
      </c>
    </row>
    <row r="227" spans="1:9" x14ac:dyDescent="0.25">
      <c r="A227" s="1" t="s">
        <v>47</v>
      </c>
      <c r="B227" s="1" t="s">
        <v>48</v>
      </c>
      <c r="C227" s="1" t="s">
        <v>11</v>
      </c>
      <c r="D227" s="2">
        <v>43279</v>
      </c>
      <c r="E227" s="1" t="s">
        <v>80</v>
      </c>
      <c r="F227" s="1" t="s">
        <v>321</v>
      </c>
      <c r="G227" s="1">
        <v>70</v>
      </c>
      <c r="H227" s="1">
        <v>60</v>
      </c>
      <c r="I227" s="3">
        <v>5.2932900432900797E-2</v>
      </c>
    </row>
    <row r="228" spans="1:9" x14ac:dyDescent="0.25">
      <c r="A228" s="1" t="s">
        <v>14</v>
      </c>
      <c r="B228" s="1" t="s">
        <v>15</v>
      </c>
      <c r="C228" s="1" t="s">
        <v>16</v>
      </c>
      <c r="D228" s="2">
        <v>41970</v>
      </c>
      <c r="E228" s="1" t="s">
        <v>45</v>
      </c>
      <c r="F228" s="1" t="s">
        <v>322</v>
      </c>
      <c r="G228" s="1">
        <v>800</v>
      </c>
      <c r="H228" s="1">
        <v>624</v>
      </c>
      <c r="I228" s="3">
        <v>5.2608225108225402E-2</v>
      </c>
    </row>
    <row r="229" spans="1:9" x14ac:dyDescent="0.25">
      <c r="A229" s="1" t="s">
        <v>238</v>
      </c>
      <c r="B229" s="1" t="s">
        <v>239</v>
      </c>
      <c r="C229" s="1" t="s">
        <v>11</v>
      </c>
      <c r="D229" s="2">
        <v>43313</v>
      </c>
      <c r="E229" s="1" t="s">
        <v>30</v>
      </c>
      <c r="F229" s="1" t="s">
        <v>323</v>
      </c>
      <c r="G229" s="1">
        <v>50</v>
      </c>
      <c r="H229" s="1">
        <v>47</v>
      </c>
      <c r="I229" s="3">
        <v>5.2283549783550098E-2</v>
      </c>
    </row>
    <row r="230" spans="1:9" x14ac:dyDescent="0.25">
      <c r="A230" s="1" t="s">
        <v>155</v>
      </c>
      <c r="B230" s="1" t="s">
        <v>156</v>
      </c>
      <c r="C230" s="1" t="s">
        <v>20</v>
      </c>
      <c r="D230" s="2">
        <v>42715</v>
      </c>
      <c r="E230" s="1" t="s">
        <v>111</v>
      </c>
      <c r="F230" s="1" t="s">
        <v>324</v>
      </c>
      <c r="G230" s="1">
        <v>50</v>
      </c>
      <c r="H230" s="1">
        <v>50</v>
      </c>
      <c r="I230" s="3">
        <v>5.1958874458874801E-2</v>
      </c>
    </row>
    <row r="231" spans="1:9" x14ac:dyDescent="0.25">
      <c r="A231" s="1" t="s">
        <v>18</v>
      </c>
      <c r="B231" s="1" t="s">
        <v>19</v>
      </c>
      <c r="C231" s="1" t="s">
        <v>20</v>
      </c>
      <c r="D231" s="2">
        <v>42036</v>
      </c>
      <c r="E231" s="1" t="s">
        <v>49</v>
      </c>
      <c r="F231" s="1" t="s">
        <v>325</v>
      </c>
      <c r="G231" s="1">
        <v>1000</v>
      </c>
      <c r="H231" s="1">
        <v>580</v>
      </c>
      <c r="I231" s="3">
        <v>5.1634199134199497E-2</v>
      </c>
    </row>
    <row r="232" spans="1:9" x14ac:dyDescent="0.25">
      <c r="A232" s="1" t="s">
        <v>163</v>
      </c>
      <c r="B232" s="1" t="s">
        <v>164</v>
      </c>
      <c r="C232" s="1" t="s">
        <v>11</v>
      </c>
      <c r="D232" s="2">
        <v>42502</v>
      </c>
      <c r="E232" s="1" t="s">
        <v>45</v>
      </c>
      <c r="F232" s="1" t="s">
        <v>326</v>
      </c>
      <c r="G232" s="1">
        <v>800</v>
      </c>
      <c r="H232" s="1">
        <v>552</v>
      </c>
      <c r="I232" s="3">
        <v>5.13095238095242E-2</v>
      </c>
    </row>
    <row r="233" spans="1:9" x14ac:dyDescent="0.25">
      <c r="A233" s="1" t="s">
        <v>66</v>
      </c>
      <c r="B233" s="1" t="s">
        <v>67</v>
      </c>
      <c r="C233" s="1" t="s">
        <v>11</v>
      </c>
      <c r="D233" s="2">
        <v>42136</v>
      </c>
      <c r="E233" s="1" t="s">
        <v>80</v>
      </c>
      <c r="F233" s="1" t="s">
        <v>327</v>
      </c>
      <c r="G233" s="1">
        <v>70</v>
      </c>
      <c r="H233" s="1">
        <v>67</v>
      </c>
      <c r="I233" s="3">
        <v>5.0984848484848799E-2</v>
      </c>
    </row>
    <row r="234" spans="1:9" x14ac:dyDescent="0.25">
      <c r="A234" s="1" t="s">
        <v>153</v>
      </c>
      <c r="B234" s="1" t="s">
        <v>41</v>
      </c>
      <c r="C234" s="1" t="s">
        <v>20</v>
      </c>
      <c r="D234" s="2">
        <v>42144</v>
      </c>
      <c r="E234" s="1" t="s">
        <v>49</v>
      </c>
      <c r="F234" s="1" t="s">
        <v>328</v>
      </c>
      <c r="G234" s="1">
        <v>1000</v>
      </c>
      <c r="H234" s="1">
        <v>590</v>
      </c>
      <c r="I234" s="3">
        <v>5.0660173160173502E-2</v>
      </c>
    </row>
    <row r="235" spans="1:9" x14ac:dyDescent="0.25">
      <c r="A235" s="1" t="s">
        <v>115</v>
      </c>
      <c r="B235" s="1" t="s">
        <v>83</v>
      </c>
      <c r="C235" s="1" t="s">
        <v>16</v>
      </c>
      <c r="D235" s="2">
        <v>41775</v>
      </c>
      <c r="E235" s="1" t="s">
        <v>34</v>
      </c>
      <c r="F235" s="1" t="s">
        <v>329</v>
      </c>
      <c r="G235" s="1">
        <v>30</v>
      </c>
      <c r="H235" s="1">
        <v>28</v>
      </c>
      <c r="I235" s="3">
        <v>5.0335497835498198E-2</v>
      </c>
    </row>
    <row r="236" spans="1:9" x14ac:dyDescent="0.25">
      <c r="A236" s="1" t="s">
        <v>143</v>
      </c>
      <c r="B236" s="1" t="s">
        <v>144</v>
      </c>
      <c r="C236" s="1" t="s">
        <v>20</v>
      </c>
      <c r="D236" s="2">
        <v>43099</v>
      </c>
      <c r="E236" s="1" t="s">
        <v>45</v>
      </c>
      <c r="F236" s="1" t="s">
        <v>330</v>
      </c>
      <c r="G236" s="1">
        <v>800</v>
      </c>
      <c r="H236" s="1">
        <v>488</v>
      </c>
      <c r="I236" s="3">
        <v>5.0010822510822901E-2</v>
      </c>
    </row>
    <row r="237" spans="1:9" x14ac:dyDescent="0.25">
      <c r="A237" s="1" t="s">
        <v>43</v>
      </c>
      <c r="B237" s="1" t="s">
        <v>44</v>
      </c>
      <c r="C237" s="1" t="s">
        <v>11</v>
      </c>
      <c r="D237" s="2">
        <v>43440</v>
      </c>
      <c r="E237" s="1" t="s">
        <v>49</v>
      </c>
      <c r="F237" s="1" t="s">
        <v>331</v>
      </c>
      <c r="G237" s="1">
        <v>1000</v>
      </c>
      <c r="H237" s="1">
        <v>810</v>
      </c>
      <c r="I237" s="3">
        <v>4.96861471861475E-2</v>
      </c>
    </row>
    <row r="238" spans="1:9" x14ac:dyDescent="0.25">
      <c r="A238" s="1" t="s">
        <v>73</v>
      </c>
      <c r="B238" s="1" t="s">
        <v>74</v>
      </c>
      <c r="C238" s="1" t="s">
        <v>11</v>
      </c>
      <c r="D238" s="2">
        <v>42179</v>
      </c>
      <c r="E238" s="1" t="s">
        <v>25</v>
      </c>
      <c r="F238" s="1" t="s">
        <v>332</v>
      </c>
      <c r="G238" s="1">
        <v>150</v>
      </c>
      <c r="H238" s="1">
        <v>147</v>
      </c>
      <c r="I238" s="3">
        <v>4.9361471861472203E-2</v>
      </c>
    </row>
    <row r="239" spans="1:9" x14ac:dyDescent="0.25">
      <c r="A239" s="1" t="s">
        <v>43</v>
      </c>
      <c r="B239" s="1" t="s">
        <v>44</v>
      </c>
      <c r="C239" s="1" t="s">
        <v>11</v>
      </c>
      <c r="D239" s="2">
        <v>43447</v>
      </c>
      <c r="E239" s="1" t="s">
        <v>49</v>
      </c>
      <c r="F239" s="1" t="s">
        <v>333</v>
      </c>
      <c r="G239" s="1">
        <v>1000</v>
      </c>
      <c r="H239" s="1">
        <v>730</v>
      </c>
      <c r="I239" s="3">
        <v>4.9036796536796899E-2</v>
      </c>
    </row>
    <row r="240" spans="1:9" x14ac:dyDescent="0.25">
      <c r="A240" s="1" t="s">
        <v>40</v>
      </c>
      <c r="B240" s="1" t="s">
        <v>41</v>
      </c>
      <c r="C240" s="1" t="s">
        <v>20</v>
      </c>
      <c r="D240" s="2">
        <v>41896</v>
      </c>
      <c r="E240" s="1" t="s">
        <v>25</v>
      </c>
      <c r="F240" s="1" t="s">
        <v>334</v>
      </c>
      <c r="G240" s="1">
        <v>150</v>
      </c>
      <c r="H240" s="1">
        <v>137</v>
      </c>
      <c r="I240" s="3">
        <v>4.8712121212121602E-2</v>
      </c>
    </row>
    <row r="241" spans="1:9" x14ac:dyDescent="0.25">
      <c r="A241" s="1" t="s">
        <v>143</v>
      </c>
      <c r="B241" s="1" t="s">
        <v>144</v>
      </c>
      <c r="C241" s="1" t="s">
        <v>20</v>
      </c>
      <c r="D241" s="2">
        <v>43264</v>
      </c>
      <c r="E241" s="1" t="s">
        <v>21</v>
      </c>
      <c r="F241" s="1" t="s">
        <v>335</v>
      </c>
      <c r="G241" s="1">
        <v>700</v>
      </c>
      <c r="H241" s="1">
        <v>651</v>
      </c>
      <c r="I241" s="3">
        <v>4.8387445887446298E-2</v>
      </c>
    </row>
    <row r="242" spans="1:9" x14ac:dyDescent="0.25">
      <c r="A242" s="1" t="s">
        <v>60</v>
      </c>
      <c r="B242" s="1" t="s">
        <v>61</v>
      </c>
      <c r="C242" s="1" t="s">
        <v>29</v>
      </c>
      <c r="D242" s="2">
        <v>41666</v>
      </c>
      <c r="E242" s="1" t="s">
        <v>34</v>
      </c>
      <c r="F242" s="1" t="s">
        <v>336</v>
      </c>
      <c r="G242" s="1">
        <v>30</v>
      </c>
      <c r="H242" s="1">
        <v>29</v>
      </c>
      <c r="I242" s="3">
        <v>4.8062770562770897E-2</v>
      </c>
    </row>
    <row r="243" spans="1:9" x14ac:dyDescent="0.25">
      <c r="A243" s="1" t="s">
        <v>55</v>
      </c>
      <c r="B243" s="1" t="s">
        <v>56</v>
      </c>
      <c r="C243" s="1" t="s">
        <v>29</v>
      </c>
      <c r="D243" s="2">
        <v>41826</v>
      </c>
      <c r="E243" s="1" t="s">
        <v>45</v>
      </c>
      <c r="F243" s="1" t="s">
        <v>337</v>
      </c>
      <c r="G243" s="1">
        <v>800</v>
      </c>
      <c r="H243" s="1">
        <v>656</v>
      </c>
      <c r="I243" s="3">
        <v>4.77380952380956E-2</v>
      </c>
    </row>
    <row r="244" spans="1:9" x14ac:dyDescent="0.25">
      <c r="A244" s="1" t="s">
        <v>130</v>
      </c>
      <c r="B244" s="1" t="s">
        <v>83</v>
      </c>
      <c r="C244" s="1" t="s">
        <v>16</v>
      </c>
      <c r="D244" s="2">
        <v>43291</v>
      </c>
      <c r="E244" s="1" t="s">
        <v>25</v>
      </c>
      <c r="F244" s="1" t="s">
        <v>338</v>
      </c>
      <c r="G244" s="1">
        <v>150</v>
      </c>
      <c r="H244" s="1">
        <v>147</v>
      </c>
      <c r="I244" s="3">
        <v>4.7413419913420303E-2</v>
      </c>
    </row>
    <row r="245" spans="1:9" x14ac:dyDescent="0.25">
      <c r="A245" s="1" t="s">
        <v>100</v>
      </c>
      <c r="B245" s="1" t="s">
        <v>71</v>
      </c>
      <c r="C245" s="1" t="s">
        <v>29</v>
      </c>
      <c r="D245" s="2">
        <v>43338</v>
      </c>
      <c r="E245" s="1" t="s">
        <v>111</v>
      </c>
      <c r="F245" s="1" t="s">
        <v>339</v>
      </c>
      <c r="G245" s="1">
        <v>50</v>
      </c>
      <c r="H245" s="1">
        <v>45</v>
      </c>
      <c r="I245" s="3">
        <v>4.7088744588744999E-2</v>
      </c>
    </row>
    <row r="246" spans="1:9" x14ac:dyDescent="0.25">
      <c r="A246" s="1" t="s">
        <v>143</v>
      </c>
      <c r="B246" s="1" t="s">
        <v>144</v>
      </c>
      <c r="C246" s="1" t="s">
        <v>20</v>
      </c>
      <c r="D246" s="2">
        <v>41964</v>
      </c>
      <c r="E246" s="1" t="s">
        <v>12</v>
      </c>
      <c r="F246" s="1" t="s">
        <v>340</v>
      </c>
      <c r="G246" s="1">
        <v>80</v>
      </c>
      <c r="H246" s="1">
        <v>75</v>
      </c>
      <c r="I246" s="3">
        <v>4.6764069264069598E-2</v>
      </c>
    </row>
    <row r="247" spans="1:9" x14ac:dyDescent="0.25">
      <c r="A247" s="1" t="s">
        <v>133</v>
      </c>
      <c r="B247" s="1" t="s">
        <v>134</v>
      </c>
      <c r="C247" s="1" t="s">
        <v>11</v>
      </c>
      <c r="D247" s="2">
        <v>42219</v>
      </c>
      <c r="E247" s="1" t="s">
        <v>111</v>
      </c>
      <c r="F247" s="1" t="s">
        <v>341</v>
      </c>
      <c r="G247" s="1">
        <v>50</v>
      </c>
      <c r="H247" s="1">
        <v>36</v>
      </c>
      <c r="I247" s="3">
        <v>4.6439393939394301E-2</v>
      </c>
    </row>
    <row r="248" spans="1:9" x14ac:dyDescent="0.25">
      <c r="A248" s="1" t="s">
        <v>155</v>
      </c>
      <c r="B248" s="1" t="s">
        <v>156</v>
      </c>
      <c r="C248" s="1" t="s">
        <v>20</v>
      </c>
      <c r="D248" s="2">
        <v>42487</v>
      </c>
      <c r="E248" s="1" t="s">
        <v>45</v>
      </c>
      <c r="F248" s="1" t="s">
        <v>342</v>
      </c>
      <c r="G248" s="1">
        <v>800</v>
      </c>
      <c r="H248" s="1">
        <v>448</v>
      </c>
      <c r="I248" s="3">
        <v>4.6114718614718997E-2</v>
      </c>
    </row>
    <row r="249" spans="1:9" x14ac:dyDescent="0.25">
      <c r="A249" s="1" t="s">
        <v>98</v>
      </c>
      <c r="B249" s="1" t="s">
        <v>83</v>
      </c>
      <c r="C249" s="1" t="s">
        <v>16</v>
      </c>
      <c r="D249" s="2">
        <v>42875</v>
      </c>
      <c r="E249" s="1" t="s">
        <v>57</v>
      </c>
      <c r="F249" s="1" t="s">
        <v>343</v>
      </c>
      <c r="G249" s="1">
        <v>500</v>
      </c>
      <c r="H249" s="1">
        <v>500</v>
      </c>
      <c r="I249" s="3">
        <v>4.57900432900437E-2</v>
      </c>
    </row>
    <row r="250" spans="1:9" x14ac:dyDescent="0.25">
      <c r="A250" s="1" t="s">
        <v>238</v>
      </c>
      <c r="B250" s="1" t="s">
        <v>239</v>
      </c>
      <c r="C250" s="1" t="s">
        <v>11</v>
      </c>
      <c r="D250" s="2">
        <v>41699</v>
      </c>
      <c r="E250" s="1" t="s">
        <v>12</v>
      </c>
      <c r="F250" s="1" t="s">
        <v>344</v>
      </c>
      <c r="G250" s="1">
        <v>80</v>
      </c>
      <c r="H250" s="1">
        <v>80</v>
      </c>
      <c r="I250" s="3">
        <v>4.5465367965368403E-2</v>
      </c>
    </row>
    <row r="251" spans="1:9" x14ac:dyDescent="0.25">
      <c r="A251" s="1" t="s">
        <v>90</v>
      </c>
      <c r="B251" s="1" t="s">
        <v>91</v>
      </c>
      <c r="C251" s="1" t="s">
        <v>29</v>
      </c>
      <c r="D251" s="2">
        <v>43211</v>
      </c>
      <c r="E251" s="1" t="s">
        <v>25</v>
      </c>
      <c r="F251" s="1" t="s">
        <v>345</v>
      </c>
      <c r="G251" s="1">
        <v>150</v>
      </c>
      <c r="H251" s="1">
        <v>147</v>
      </c>
      <c r="I251" s="3">
        <v>4.5140692640693002E-2</v>
      </c>
    </row>
    <row r="252" spans="1:9" x14ac:dyDescent="0.25">
      <c r="A252" s="1" t="s">
        <v>47</v>
      </c>
      <c r="B252" s="1" t="s">
        <v>48</v>
      </c>
      <c r="C252" s="1" t="s">
        <v>11</v>
      </c>
      <c r="D252" s="2">
        <v>41692</v>
      </c>
      <c r="E252" s="1" t="s">
        <v>30</v>
      </c>
      <c r="F252" s="1" t="s">
        <v>346</v>
      </c>
      <c r="G252" s="1">
        <v>50</v>
      </c>
      <c r="H252" s="1">
        <v>44</v>
      </c>
      <c r="I252" s="3">
        <v>4.4816017316017698E-2</v>
      </c>
    </row>
    <row r="253" spans="1:9" x14ac:dyDescent="0.25">
      <c r="A253" s="1" t="s">
        <v>40</v>
      </c>
      <c r="B253" s="1" t="s">
        <v>41</v>
      </c>
      <c r="C253" s="1" t="s">
        <v>20</v>
      </c>
      <c r="D253" s="2">
        <v>43233</v>
      </c>
      <c r="E253" s="1" t="s">
        <v>80</v>
      </c>
      <c r="F253" s="1" t="s">
        <v>347</v>
      </c>
      <c r="G253" s="1">
        <v>70</v>
      </c>
      <c r="H253" s="1">
        <v>67</v>
      </c>
      <c r="I253" s="3">
        <v>4.4491341991342401E-2</v>
      </c>
    </row>
    <row r="254" spans="1:9" x14ac:dyDescent="0.25">
      <c r="A254" s="1" t="s">
        <v>100</v>
      </c>
      <c r="B254" s="1" t="s">
        <v>71</v>
      </c>
      <c r="C254" s="1" t="s">
        <v>29</v>
      </c>
      <c r="D254" s="2">
        <v>42671</v>
      </c>
      <c r="E254" s="1" t="s">
        <v>38</v>
      </c>
      <c r="F254" s="1" t="s">
        <v>348</v>
      </c>
      <c r="G254" s="1">
        <v>500</v>
      </c>
      <c r="H254" s="1">
        <v>460</v>
      </c>
      <c r="I254" s="3">
        <v>4.4166666666667097E-2</v>
      </c>
    </row>
    <row r="255" spans="1:9" x14ac:dyDescent="0.25">
      <c r="A255" s="1" t="s">
        <v>90</v>
      </c>
      <c r="B255" s="1" t="s">
        <v>91</v>
      </c>
      <c r="C255" s="1" t="s">
        <v>29</v>
      </c>
      <c r="D255" s="2">
        <v>42348</v>
      </c>
      <c r="E255" s="1" t="s">
        <v>80</v>
      </c>
      <c r="F255" s="1" t="s">
        <v>349</v>
      </c>
      <c r="G255" s="1">
        <v>70</v>
      </c>
      <c r="H255" s="1">
        <v>68</v>
      </c>
      <c r="I255" s="3">
        <v>4.3841991341991703E-2</v>
      </c>
    </row>
    <row r="256" spans="1:9" x14ac:dyDescent="0.25">
      <c r="A256" s="1" t="s">
        <v>238</v>
      </c>
      <c r="B256" s="1" t="s">
        <v>239</v>
      </c>
      <c r="C256" s="1" t="s">
        <v>11</v>
      </c>
      <c r="D256" s="2">
        <v>42300</v>
      </c>
      <c r="E256" s="1" t="s">
        <v>80</v>
      </c>
      <c r="F256" s="1" t="s">
        <v>350</v>
      </c>
      <c r="G256" s="1">
        <v>70</v>
      </c>
      <c r="H256" s="1">
        <v>70</v>
      </c>
      <c r="I256" s="3">
        <v>4.3517316017316399E-2</v>
      </c>
    </row>
    <row r="257" spans="1:9" x14ac:dyDescent="0.25">
      <c r="A257" s="1" t="s">
        <v>180</v>
      </c>
      <c r="B257" s="1" t="s">
        <v>181</v>
      </c>
      <c r="C257" s="1" t="s">
        <v>29</v>
      </c>
      <c r="D257" s="2">
        <v>43410</v>
      </c>
      <c r="E257" s="1" t="s">
        <v>34</v>
      </c>
      <c r="F257" s="1" t="s">
        <v>351</v>
      </c>
      <c r="G257" s="1">
        <v>30</v>
      </c>
      <c r="H257" s="1">
        <v>28</v>
      </c>
      <c r="I257" s="3">
        <v>4.3192640692641102E-2</v>
      </c>
    </row>
    <row r="258" spans="1:9" x14ac:dyDescent="0.25">
      <c r="A258" s="1" t="s">
        <v>180</v>
      </c>
      <c r="B258" s="1" t="s">
        <v>181</v>
      </c>
      <c r="C258" s="1" t="s">
        <v>29</v>
      </c>
      <c r="D258" s="2">
        <v>42889</v>
      </c>
      <c r="E258" s="1" t="s">
        <v>80</v>
      </c>
      <c r="F258" s="1" t="s">
        <v>352</v>
      </c>
      <c r="G258" s="1">
        <v>70</v>
      </c>
      <c r="H258" s="1">
        <v>64</v>
      </c>
      <c r="I258" s="3">
        <v>4.2867965367965798E-2</v>
      </c>
    </row>
    <row r="259" spans="1:9" x14ac:dyDescent="0.25">
      <c r="A259" s="1" t="s">
        <v>115</v>
      </c>
      <c r="B259" s="1" t="s">
        <v>83</v>
      </c>
      <c r="C259" s="1" t="s">
        <v>16</v>
      </c>
      <c r="D259" s="2">
        <v>41957</v>
      </c>
      <c r="E259" s="1" t="s">
        <v>30</v>
      </c>
      <c r="F259" s="1" t="s">
        <v>353</v>
      </c>
      <c r="G259" s="1">
        <v>50</v>
      </c>
      <c r="H259" s="1">
        <v>44</v>
      </c>
      <c r="I259" s="3">
        <v>4.2543290043290397E-2</v>
      </c>
    </row>
    <row r="260" spans="1:9" x14ac:dyDescent="0.25">
      <c r="A260" s="1" t="s">
        <v>143</v>
      </c>
      <c r="B260" s="1" t="s">
        <v>144</v>
      </c>
      <c r="C260" s="1" t="s">
        <v>20</v>
      </c>
      <c r="D260" s="2">
        <v>41698</v>
      </c>
      <c r="E260" s="1" t="s">
        <v>30</v>
      </c>
      <c r="F260" s="1" t="s">
        <v>354</v>
      </c>
      <c r="G260" s="1">
        <v>50</v>
      </c>
      <c r="H260" s="1">
        <v>47</v>
      </c>
      <c r="I260" s="3">
        <v>4.22186147186151E-2</v>
      </c>
    </row>
    <row r="261" spans="1:9" x14ac:dyDescent="0.25">
      <c r="A261" s="1" t="s">
        <v>106</v>
      </c>
      <c r="B261" s="1" t="s">
        <v>107</v>
      </c>
      <c r="C261" s="1" t="s">
        <v>11</v>
      </c>
      <c r="D261" s="2">
        <v>41950</v>
      </c>
      <c r="E261" s="1" t="s">
        <v>12</v>
      </c>
      <c r="F261" s="1" t="s">
        <v>355</v>
      </c>
      <c r="G261" s="1">
        <v>80</v>
      </c>
      <c r="H261" s="1">
        <v>78</v>
      </c>
      <c r="I261" s="3">
        <v>4.1893939393939802E-2</v>
      </c>
    </row>
    <row r="262" spans="1:9" x14ac:dyDescent="0.25">
      <c r="A262" s="1" t="s">
        <v>79</v>
      </c>
      <c r="B262" s="1" t="s">
        <v>56</v>
      </c>
      <c r="C262" s="1" t="s">
        <v>29</v>
      </c>
      <c r="D262" s="2">
        <v>42056</v>
      </c>
      <c r="E262" s="1" t="s">
        <v>57</v>
      </c>
      <c r="F262" s="1" t="s">
        <v>356</v>
      </c>
      <c r="G262" s="1">
        <v>500</v>
      </c>
      <c r="H262" s="1">
        <v>500</v>
      </c>
      <c r="I262" s="3">
        <v>4.1569264069264499E-2</v>
      </c>
    </row>
    <row r="263" spans="1:9" x14ac:dyDescent="0.25">
      <c r="A263" s="1" t="s">
        <v>40</v>
      </c>
      <c r="B263" s="1" t="s">
        <v>41</v>
      </c>
      <c r="C263" s="1" t="s">
        <v>20</v>
      </c>
      <c r="D263" s="2">
        <v>42063</v>
      </c>
      <c r="E263" s="1" t="s">
        <v>12</v>
      </c>
      <c r="F263" s="1" t="s">
        <v>357</v>
      </c>
      <c r="G263" s="1">
        <v>80</v>
      </c>
      <c r="H263" s="1">
        <v>74</v>
      </c>
      <c r="I263" s="3">
        <v>4.1244588744589201E-2</v>
      </c>
    </row>
    <row r="264" spans="1:9" x14ac:dyDescent="0.25">
      <c r="A264" s="1" t="s">
        <v>73</v>
      </c>
      <c r="B264" s="1" t="s">
        <v>74</v>
      </c>
      <c r="C264" s="1" t="s">
        <v>11</v>
      </c>
      <c r="D264" s="2">
        <v>43066</v>
      </c>
      <c r="E264" s="1" t="s">
        <v>80</v>
      </c>
      <c r="F264" s="1" t="s">
        <v>358</v>
      </c>
      <c r="G264" s="1">
        <v>70</v>
      </c>
      <c r="H264" s="1">
        <v>68</v>
      </c>
      <c r="I264" s="3">
        <v>4.09199134199138E-2</v>
      </c>
    </row>
    <row r="265" spans="1:9" x14ac:dyDescent="0.25">
      <c r="A265" s="1" t="s">
        <v>153</v>
      </c>
      <c r="B265" s="1" t="s">
        <v>41</v>
      </c>
      <c r="C265" s="1" t="s">
        <v>20</v>
      </c>
      <c r="D265" s="2">
        <v>43194</v>
      </c>
      <c r="E265" s="1" t="s">
        <v>49</v>
      </c>
      <c r="F265" s="1" t="s">
        <v>359</v>
      </c>
      <c r="G265" s="1">
        <v>1000</v>
      </c>
      <c r="H265" s="1">
        <v>720</v>
      </c>
      <c r="I265" s="3">
        <v>4.0595238095238503E-2</v>
      </c>
    </row>
    <row r="266" spans="1:9" x14ac:dyDescent="0.25">
      <c r="A266" s="1" t="s">
        <v>113</v>
      </c>
      <c r="B266" s="1" t="s">
        <v>83</v>
      </c>
      <c r="C266" s="1" t="s">
        <v>16</v>
      </c>
      <c r="D266" s="2">
        <v>41686</v>
      </c>
      <c r="E266" s="1" t="s">
        <v>30</v>
      </c>
      <c r="F266" s="1" t="s">
        <v>360</v>
      </c>
      <c r="G266" s="1">
        <v>50</v>
      </c>
      <c r="H266" s="1">
        <v>43</v>
      </c>
      <c r="I266" s="3">
        <v>4.0270562770563199E-2</v>
      </c>
    </row>
    <row r="267" spans="1:9" x14ac:dyDescent="0.25">
      <c r="A267" s="1" t="s">
        <v>133</v>
      </c>
      <c r="B267" s="1" t="s">
        <v>134</v>
      </c>
      <c r="C267" s="1" t="s">
        <v>11</v>
      </c>
      <c r="D267" s="2">
        <v>42069</v>
      </c>
      <c r="E267" s="1" t="s">
        <v>30</v>
      </c>
      <c r="F267" s="1" t="s">
        <v>361</v>
      </c>
      <c r="G267" s="1">
        <v>50</v>
      </c>
      <c r="H267" s="1">
        <v>39</v>
      </c>
      <c r="I267" s="3">
        <v>3.9945887445887902E-2</v>
      </c>
    </row>
    <row r="268" spans="1:9" x14ac:dyDescent="0.25">
      <c r="A268" s="1" t="s">
        <v>100</v>
      </c>
      <c r="B268" s="1" t="s">
        <v>71</v>
      </c>
      <c r="C268" s="1" t="s">
        <v>29</v>
      </c>
      <c r="D268" s="2">
        <v>42794</v>
      </c>
      <c r="E268" s="1" t="s">
        <v>12</v>
      </c>
      <c r="F268" s="1" t="s">
        <v>362</v>
      </c>
      <c r="G268" s="1">
        <v>80</v>
      </c>
      <c r="H268" s="1">
        <v>72</v>
      </c>
      <c r="I268" s="3">
        <v>3.9621212121212501E-2</v>
      </c>
    </row>
    <row r="269" spans="1:9" x14ac:dyDescent="0.25">
      <c r="A269" s="1" t="s">
        <v>76</v>
      </c>
      <c r="B269" s="1" t="s">
        <v>77</v>
      </c>
      <c r="C269" s="1" t="s">
        <v>11</v>
      </c>
      <c r="D269" s="2">
        <v>43441</v>
      </c>
      <c r="E269" s="1" t="s">
        <v>38</v>
      </c>
      <c r="F269" s="1" t="s">
        <v>363</v>
      </c>
      <c r="G269" s="1">
        <v>500</v>
      </c>
      <c r="H269" s="1">
        <v>440</v>
      </c>
      <c r="I269" s="3">
        <v>3.9296536796537197E-2</v>
      </c>
    </row>
    <row r="270" spans="1:9" x14ac:dyDescent="0.25">
      <c r="A270" s="1" t="s">
        <v>143</v>
      </c>
      <c r="B270" s="1" t="s">
        <v>144</v>
      </c>
      <c r="C270" s="1" t="s">
        <v>20</v>
      </c>
      <c r="D270" s="2">
        <v>42220</v>
      </c>
      <c r="E270" s="1" t="s">
        <v>25</v>
      </c>
      <c r="F270" s="1" t="s">
        <v>364</v>
      </c>
      <c r="G270" s="1">
        <v>150</v>
      </c>
      <c r="H270" s="1">
        <v>144</v>
      </c>
      <c r="I270" s="3">
        <v>3.89718614718619E-2</v>
      </c>
    </row>
    <row r="271" spans="1:9" x14ac:dyDescent="0.25">
      <c r="A271" s="1" t="s">
        <v>60</v>
      </c>
      <c r="B271" s="1" t="s">
        <v>61</v>
      </c>
      <c r="C271" s="1" t="s">
        <v>29</v>
      </c>
      <c r="D271" s="2">
        <v>42379</v>
      </c>
      <c r="E271" s="1" t="s">
        <v>45</v>
      </c>
      <c r="F271" s="1" t="s">
        <v>365</v>
      </c>
      <c r="G271" s="1">
        <v>800</v>
      </c>
      <c r="H271" s="1">
        <v>800</v>
      </c>
      <c r="I271" s="3">
        <v>3.8647186147186603E-2</v>
      </c>
    </row>
    <row r="272" spans="1:9" x14ac:dyDescent="0.25">
      <c r="A272" s="1" t="s">
        <v>251</v>
      </c>
      <c r="B272" s="1" t="s">
        <v>252</v>
      </c>
      <c r="C272" s="1" t="s">
        <v>20</v>
      </c>
      <c r="D272" s="2">
        <v>42336</v>
      </c>
      <c r="E272" s="1" t="s">
        <v>21</v>
      </c>
      <c r="F272" s="1" t="s">
        <v>366</v>
      </c>
      <c r="G272" s="1">
        <v>700</v>
      </c>
      <c r="H272" s="1">
        <v>441</v>
      </c>
      <c r="I272" s="3">
        <v>3.8322510822511299E-2</v>
      </c>
    </row>
    <row r="273" spans="1:9" x14ac:dyDescent="0.25">
      <c r="A273" s="1" t="s">
        <v>73</v>
      </c>
      <c r="B273" s="1" t="s">
        <v>74</v>
      </c>
      <c r="C273" s="1" t="s">
        <v>11</v>
      </c>
      <c r="D273" s="2">
        <v>43371</v>
      </c>
      <c r="E273" s="1" t="s">
        <v>34</v>
      </c>
      <c r="F273" s="1" t="s">
        <v>367</v>
      </c>
      <c r="G273" s="1">
        <v>30</v>
      </c>
      <c r="H273" s="1">
        <v>29</v>
      </c>
      <c r="I273" s="3">
        <v>3.7997835497835898E-2</v>
      </c>
    </row>
    <row r="274" spans="1:9" x14ac:dyDescent="0.25">
      <c r="A274" s="1" t="s">
        <v>109</v>
      </c>
      <c r="B274" s="1" t="s">
        <v>110</v>
      </c>
      <c r="C274" s="1" t="s">
        <v>11</v>
      </c>
      <c r="D274" s="2">
        <v>42845</v>
      </c>
      <c r="E274" s="1" t="s">
        <v>57</v>
      </c>
      <c r="F274" s="1" t="s">
        <v>368</v>
      </c>
      <c r="G274" s="1">
        <v>500</v>
      </c>
      <c r="H274" s="1">
        <v>500</v>
      </c>
      <c r="I274" s="3">
        <v>3.7673160173160601E-2</v>
      </c>
    </row>
    <row r="275" spans="1:9" x14ac:dyDescent="0.25">
      <c r="A275" s="1" t="s">
        <v>153</v>
      </c>
      <c r="B275" s="1" t="s">
        <v>41</v>
      </c>
      <c r="C275" s="1" t="s">
        <v>20</v>
      </c>
      <c r="D275" s="2">
        <v>42135</v>
      </c>
      <c r="E275" s="1" t="s">
        <v>45</v>
      </c>
      <c r="F275" s="1" t="s">
        <v>369</v>
      </c>
      <c r="G275" s="1">
        <v>800</v>
      </c>
      <c r="H275" s="1">
        <v>488</v>
      </c>
      <c r="I275" s="3">
        <v>3.7348484848485297E-2</v>
      </c>
    </row>
    <row r="276" spans="1:9" x14ac:dyDescent="0.25">
      <c r="A276" s="1" t="s">
        <v>14</v>
      </c>
      <c r="B276" s="1" t="s">
        <v>15</v>
      </c>
      <c r="C276" s="1" t="s">
        <v>16</v>
      </c>
      <c r="D276" s="2">
        <v>42719</v>
      </c>
      <c r="E276" s="1" t="s">
        <v>30</v>
      </c>
      <c r="F276" s="1" t="s">
        <v>370</v>
      </c>
      <c r="G276" s="1">
        <v>50</v>
      </c>
      <c r="H276" s="1">
        <v>49</v>
      </c>
      <c r="I276" s="3">
        <v>3.702380952381E-2</v>
      </c>
    </row>
    <row r="277" spans="1:9" x14ac:dyDescent="0.25">
      <c r="A277" s="1" t="s">
        <v>163</v>
      </c>
      <c r="B277" s="1" t="s">
        <v>164</v>
      </c>
      <c r="C277" s="1" t="s">
        <v>11</v>
      </c>
      <c r="D277" s="2">
        <v>43325</v>
      </c>
      <c r="E277" s="1" t="s">
        <v>111</v>
      </c>
      <c r="F277" s="1" t="s">
        <v>371</v>
      </c>
      <c r="G277" s="1">
        <v>50</v>
      </c>
      <c r="H277" s="1">
        <v>48</v>
      </c>
      <c r="I277" s="3">
        <v>3.6699134199134599E-2</v>
      </c>
    </row>
    <row r="278" spans="1:9" x14ac:dyDescent="0.25">
      <c r="A278" s="1" t="s">
        <v>47</v>
      </c>
      <c r="B278" s="1" t="s">
        <v>48</v>
      </c>
      <c r="C278" s="1" t="s">
        <v>11</v>
      </c>
      <c r="D278" s="2">
        <v>43190</v>
      </c>
      <c r="E278" s="1" t="s">
        <v>111</v>
      </c>
      <c r="F278" s="1" t="s">
        <v>372</v>
      </c>
      <c r="G278" s="1">
        <v>50</v>
      </c>
      <c r="H278" s="1">
        <v>50</v>
      </c>
      <c r="I278" s="3">
        <v>3.6374458874459302E-2</v>
      </c>
    </row>
    <row r="279" spans="1:9" x14ac:dyDescent="0.25">
      <c r="A279" s="1" t="s">
        <v>51</v>
      </c>
      <c r="B279" s="1" t="s">
        <v>52</v>
      </c>
      <c r="C279" s="1" t="s">
        <v>29</v>
      </c>
      <c r="D279" s="2">
        <v>43397</v>
      </c>
      <c r="E279" s="1" t="s">
        <v>88</v>
      </c>
      <c r="F279" s="1" t="s">
        <v>373</v>
      </c>
      <c r="G279" s="1">
        <v>250</v>
      </c>
      <c r="H279" s="1">
        <v>250</v>
      </c>
      <c r="I279" s="3">
        <v>3.6049783549783998E-2</v>
      </c>
    </row>
    <row r="280" spans="1:9" x14ac:dyDescent="0.25">
      <c r="A280" s="1" t="s">
        <v>125</v>
      </c>
      <c r="B280" s="1" t="s">
        <v>126</v>
      </c>
      <c r="C280" s="1" t="s">
        <v>11</v>
      </c>
      <c r="D280" s="2">
        <v>42448</v>
      </c>
      <c r="E280" s="1" t="s">
        <v>30</v>
      </c>
      <c r="F280" s="1" t="s">
        <v>374</v>
      </c>
      <c r="G280" s="1">
        <v>50</v>
      </c>
      <c r="H280" s="1">
        <v>49</v>
      </c>
      <c r="I280" s="3">
        <v>3.5725108225108701E-2</v>
      </c>
    </row>
    <row r="281" spans="1:9" x14ac:dyDescent="0.25">
      <c r="A281" s="1" t="s">
        <v>133</v>
      </c>
      <c r="B281" s="1" t="s">
        <v>134</v>
      </c>
      <c r="C281" s="1" t="s">
        <v>11</v>
      </c>
      <c r="D281" s="2">
        <v>42486</v>
      </c>
      <c r="E281" s="1" t="s">
        <v>45</v>
      </c>
      <c r="F281" s="1" t="s">
        <v>375</v>
      </c>
      <c r="G281" s="1">
        <v>800</v>
      </c>
      <c r="H281" s="1">
        <v>648</v>
      </c>
      <c r="I281" s="3">
        <v>3.5400432900433397E-2</v>
      </c>
    </row>
    <row r="282" spans="1:9" x14ac:dyDescent="0.25">
      <c r="A282" s="1" t="s">
        <v>98</v>
      </c>
      <c r="B282" s="1" t="s">
        <v>83</v>
      </c>
      <c r="C282" s="1" t="s">
        <v>16</v>
      </c>
      <c r="D282" s="2">
        <v>43398</v>
      </c>
      <c r="E282" s="1" t="s">
        <v>34</v>
      </c>
      <c r="F282" s="1" t="s">
        <v>376</v>
      </c>
      <c r="G282" s="1">
        <v>30</v>
      </c>
      <c r="H282" s="1">
        <v>29</v>
      </c>
      <c r="I282" s="3">
        <v>3.5075757575758003E-2</v>
      </c>
    </row>
    <row r="283" spans="1:9" x14ac:dyDescent="0.25">
      <c r="A283" s="1" t="s">
        <v>43</v>
      </c>
      <c r="B283" s="1" t="s">
        <v>44</v>
      </c>
      <c r="C283" s="1" t="s">
        <v>11</v>
      </c>
      <c r="D283" s="2">
        <v>43065</v>
      </c>
      <c r="E283" s="1" t="s">
        <v>38</v>
      </c>
      <c r="F283" s="1" t="s">
        <v>377</v>
      </c>
      <c r="G283" s="1">
        <v>500</v>
      </c>
      <c r="H283" s="1">
        <v>475</v>
      </c>
      <c r="I283" s="3">
        <v>3.4751082251082699E-2</v>
      </c>
    </row>
    <row r="284" spans="1:9" x14ac:dyDescent="0.25">
      <c r="A284" s="1" t="s">
        <v>133</v>
      </c>
      <c r="B284" s="1" t="s">
        <v>134</v>
      </c>
      <c r="C284" s="1" t="s">
        <v>11</v>
      </c>
      <c r="D284" s="2">
        <v>42059</v>
      </c>
      <c r="E284" s="1" t="s">
        <v>57</v>
      </c>
      <c r="F284" s="1" t="s">
        <v>378</v>
      </c>
      <c r="G284" s="1">
        <v>500</v>
      </c>
      <c r="H284" s="1">
        <v>495</v>
      </c>
      <c r="I284" s="3">
        <v>3.4426406926407402E-2</v>
      </c>
    </row>
    <row r="285" spans="1:9" x14ac:dyDescent="0.25">
      <c r="A285" s="1" t="s">
        <v>171</v>
      </c>
      <c r="B285" s="1" t="s">
        <v>172</v>
      </c>
      <c r="C285" s="1" t="s">
        <v>11</v>
      </c>
      <c r="D285" s="2">
        <v>43053</v>
      </c>
      <c r="E285" s="1" t="s">
        <v>111</v>
      </c>
      <c r="F285" s="1" t="s">
        <v>379</v>
      </c>
      <c r="G285" s="1">
        <v>50</v>
      </c>
      <c r="H285" s="1">
        <v>47</v>
      </c>
      <c r="I285" s="3">
        <v>3.4101731601732098E-2</v>
      </c>
    </row>
    <row r="286" spans="1:9" x14ac:dyDescent="0.25">
      <c r="A286" s="1" t="s">
        <v>176</v>
      </c>
      <c r="B286" s="1" t="s">
        <v>177</v>
      </c>
      <c r="C286" s="1" t="s">
        <v>11</v>
      </c>
      <c r="D286" s="2">
        <v>42129</v>
      </c>
      <c r="E286" s="1" t="s">
        <v>80</v>
      </c>
      <c r="F286" s="1" t="s">
        <v>380</v>
      </c>
      <c r="G286" s="1">
        <v>70</v>
      </c>
      <c r="H286" s="1">
        <v>48</v>
      </c>
      <c r="I286" s="3">
        <v>3.3777056277056697E-2</v>
      </c>
    </row>
    <row r="287" spans="1:9" x14ac:dyDescent="0.25">
      <c r="A287" s="1" t="s">
        <v>171</v>
      </c>
      <c r="B287" s="1" t="s">
        <v>172</v>
      </c>
      <c r="C287" s="1" t="s">
        <v>11</v>
      </c>
      <c r="D287" s="2">
        <v>41790</v>
      </c>
      <c r="E287" s="1" t="s">
        <v>34</v>
      </c>
      <c r="F287" s="1" t="s">
        <v>381</v>
      </c>
      <c r="G287" s="1">
        <v>30</v>
      </c>
      <c r="H287" s="1">
        <v>25</v>
      </c>
      <c r="I287" s="3">
        <v>3.34523809523814E-2</v>
      </c>
    </row>
    <row r="288" spans="1:9" x14ac:dyDescent="0.25">
      <c r="A288" s="1" t="s">
        <v>100</v>
      </c>
      <c r="B288" s="1" t="s">
        <v>71</v>
      </c>
      <c r="C288" s="1" t="s">
        <v>29</v>
      </c>
      <c r="D288" s="2">
        <v>43372</v>
      </c>
      <c r="E288" s="1" t="s">
        <v>34</v>
      </c>
      <c r="F288" s="1" t="s">
        <v>382</v>
      </c>
      <c r="G288" s="1">
        <v>30</v>
      </c>
      <c r="H288" s="1">
        <v>27</v>
      </c>
      <c r="I288" s="3">
        <v>3.3127705627706103E-2</v>
      </c>
    </row>
    <row r="289" spans="1:9" x14ac:dyDescent="0.25">
      <c r="A289" s="1" t="s">
        <v>180</v>
      </c>
      <c r="B289" s="1" t="s">
        <v>181</v>
      </c>
      <c r="C289" s="1" t="s">
        <v>29</v>
      </c>
      <c r="D289" s="2">
        <v>43450</v>
      </c>
      <c r="E289" s="1" t="s">
        <v>57</v>
      </c>
      <c r="F289" s="1" t="s">
        <v>383</v>
      </c>
      <c r="G289" s="1">
        <v>500</v>
      </c>
      <c r="H289" s="1">
        <v>490</v>
      </c>
      <c r="I289" s="3">
        <v>3.2803030303030799E-2</v>
      </c>
    </row>
    <row r="290" spans="1:9" x14ac:dyDescent="0.25">
      <c r="A290" s="1" t="s">
        <v>43</v>
      </c>
      <c r="B290" s="1" t="s">
        <v>44</v>
      </c>
      <c r="C290" s="1" t="s">
        <v>11</v>
      </c>
      <c r="D290" s="2">
        <v>41684</v>
      </c>
      <c r="E290" s="1" t="s">
        <v>12</v>
      </c>
      <c r="F290" s="1" t="s">
        <v>384</v>
      </c>
      <c r="G290" s="1">
        <v>80</v>
      </c>
      <c r="H290" s="1">
        <v>79</v>
      </c>
      <c r="I290" s="3">
        <v>3.2478354978355398E-2</v>
      </c>
    </row>
    <row r="291" spans="1:9" x14ac:dyDescent="0.25">
      <c r="A291" s="1" t="s">
        <v>82</v>
      </c>
      <c r="B291" s="1" t="s">
        <v>83</v>
      </c>
      <c r="C291" s="1" t="s">
        <v>16</v>
      </c>
      <c r="D291" s="2">
        <v>42414</v>
      </c>
      <c r="E291" s="1" t="s">
        <v>38</v>
      </c>
      <c r="F291" s="1" t="s">
        <v>385</v>
      </c>
      <c r="G291" s="1">
        <v>500</v>
      </c>
      <c r="H291" s="1">
        <v>425</v>
      </c>
      <c r="I291" s="3">
        <v>3.2153679653680101E-2</v>
      </c>
    </row>
    <row r="292" spans="1:9" x14ac:dyDescent="0.25">
      <c r="A292" s="1" t="s">
        <v>85</v>
      </c>
      <c r="B292" s="1" t="s">
        <v>64</v>
      </c>
      <c r="C292" s="1" t="s">
        <v>11</v>
      </c>
      <c r="D292" s="2">
        <v>43254</v>
      </c>
      <c r="E292" s="1" t="s">
        <v>88</v>
      </c>
      <c r="F292" s="1" t="s">
        <v>386</v>
      </c>
      <c r="G292" s="1">
        <v>250</v>
      </c>
      <c r="H292" s="1">
        <v>245</v>
      </c>
      <c r="I292" s="3">
        <v>3.1829004329004797E-2</v>
      </c>
    </row>
    <row r="293" spans="1:9" x14ac:dyDescent="0.25">
      <c r="A293" s="1" t="s">
        <v>43</v>
      </c>
      <c r="B293" s="1" t="s">
        <v>44</v>
      </c>
      <c r="C293" s="1" t="s">
        <v>11</v>
      </c>
      <c r="D293" s="2">
        <v>42821</v>
      </c>
      <c r="E293" s="1" t="s">
        <v>111</v>
      </c>
      <c r="F293" s="1" t="s">
        <v>387</v>
      </c>
      <c r="G293" s="1">
        <v>50</v>
      </c>
      <c r="H293" s="1">
        <v>50</v>
      </c>
      <c r="I293" s="3">
        <v>3.15043290043295E-2</v>
      </c>
    </row>
    <row r="294" spans="1:9" x14ac:dyDescent="0.25">
      <c r="A294" s="1" t="s">
        <v>109</v>
      </c>
      <c r="B294" s="1" t="s">
        <v>110</v>
      </c>
      <c r="C294" s="1" t="s">
        <v>11</v>
      </c>
      <c r="D294" s="2">
        <v>43275</v>
      </c>
      <c r="E294" s="1" t="s">
        <v>88</v>
      </c>
      <c r="F294" s="1" t="s">
        <v>388</v>
      </c>
      <c r="G294" s="1">
        <v>250</v>
      </c>
      <c r="H294" s="1">
        <v>235</v>
      </c>
      <c r="I294" s="3">
        <v>3.1179653679654199E-2</v>
      </c>
    </row>
    <row r="295" spans="1:9" x14ac:dyDescent="0.25">
      <c r="A295" s="1" t="s">
        <v>85</v>
      </c>
      <c r="B295" s="1" t="s">
        <v>64</v>
      </c>
      <c r="C295" s="1" t="s">
        <v>11</v>
      </c>
      <c r="D295" s="2">
        <v>42697</v>
      </c>
      <c r="E295" s="1" t="s">
        <v>88</v>
      </c>
      <c r="F295" s="1" t="s">
        <v>389</v>
      </c>
      <c r="G295" s="1">
        <v>250</v>
      </c>
      <c r="H295" s="1">
        <v>240</v>
      </c>
      <c r="I295" s="3">
        <v>3.0854978354978801E-2</v>
      </c>
    </row>
    <row r="296" spans="1:9" x14ac:dyDescent="0.25">
      <c r="A296" s="1" t="s">
        <v>251</v>
      </c>
      <c r="B296" s="1" t="s">
        <v>252</v>
      </c>
      <c r="C296" s="1" t="s">
        <v>20</v>
      </c>
      <c r="D296" s="2">
        <v>42938</v>
      </c>
      <c r="E296" s="1" t="s">
        <v>80</v>
      </c>
      <c r="F296" s="1" t="s">
        <v>390</v>
      </c>
      <c r="G296" s="1">
        <v>70</v>
      </c>
      <c r="H296" s="1">
        <v>69</v>
      </c>
      <c r="I296" s="3">
        <v>3.0530303030303501E-2</v>
      </c>
    </row>
    <row r="297" spans="1:9" x14ac:dyDescent="0.25">
      <c r="A297" s="1" t="s">
        <v>106</v>
      </c>
      <c r="B297" s="1" t="s">
        <v>107</v>
      </c>
      <c r="C297" s="1" t="s">
        <v>11</v>
      </c>
      <c r="D297" s="2">
        <v>42971</v>
      </c>
      <c r="E297" s="1" t="s">
        <v>80</v>
      </c>
      <c r="F297" s="1" t="s">
        <v>391</v>
      </c>
      <c r="G297" s="1">
        <v>70</v>
      </c>
      <c r="H297" s="1">
        <v>67</v>
      </c>
      <c r="I297" s="3">
        <v>3.02056277056282E-2</v>
      </c>
    </row>
    <row r="298" spans="1:9" x14ac:dyDescent="0.25">
      <c r="A298" s="1" t="s">
        <v>155</v>
      </c>
      <c r="B298" s="1" t="s">
        <v>156</v>
      </c>
      <c r="C298" s="1" t="s">
        <v>20</v>
      </c>
      <c r="D298" s="2">
        <v>41993</v>
      </c>
      <c r="E298" s="1" t="s">
        <v>80</v>
      </c>
      <c r="F298" s="1" t="s">
        <v>392</v>
      </c>
      <c r="G298" s="1">
        <v>70</v>
      </c>
      <c r="H298" s="1">
        <v>54</v>
      </c>
      <c r="I298" s="3">
        <v>2.98809523809529E-2</v>
      </c>
    </row>
    <row r="299" spans="1:9" x14ac:dyDescent="0.25">
      <c r="A299" s="1" t="s">
        <v>47</v>
      </c>
      <c r="B299" s="1" t="s">
        <v>48</v>
      </c>
      <c r="C299" s="1" t="s">
        <v>11</v>
      </c>
      <c r="D299" s="2">
        <v>42316</v>
      </c>
      <c r="E299" s="1" t="s">
        <v>25</v>
      </c>
      <c r="F299" s="1" t="s">
        <v>393</v>
      </c>
      <c r="G299" s="1">
        <v>150</v>
      </c>
      <c r="H299" s="1">
        <v>93</v>
      </c>
      <c r="I299" s="3">
        <v>2.9556277056277599E-2</v>
      </c>
    </row>
    <row r="300" spans="1:9" x14ac:dyDescent="0.25">
      <c r="A300" s="1" t="s">
        <v>32</v>
      </c>
      <c r="B300" s="1" t="s">
        <v>33</v>
      </c>
      <c r="C300" s="1" t="s">
        <v>29</v>
      </c>
      <c r="D300" s="2">
        <v>43321</v>
      </c>
      <c r="E300" s="1" t="s">
        <v>57</v>
      </c>
      <c r="F300" s="1" t="s">
        <v>394</v>
      </c>
      <c r="G300" s="1">
        <v>500</v>
      </c>
      <c r="H300" s="1">
        <v>495</v>
      </c>
      <c r="I300" s="3">
        <v>2.9231601731602198E-2</v>
      </c>
    </row>
    <row r="301" spans="1:9" x14ac:dyDescent="0.25">
      <c r="A301" s="1" t="s">
        <v>90</v>
      </c>
      <c r="B301" s="1" t="s">
        <v>91</v>
      </c>
      <c r="C301" s="1" t="s">
        <v>29</v>
      </c>
      <c r="D301" s="2">
        <v>41721</v>
      </c>
      <c r="E301" s="1" t="s">
        <v>80</v>
      </c>
      <c r="F301" s="1" t="s">
        <v>395</v>
      </c>
      <c r="G301" s="1">
        <v>70</v>
      </c>
      <c r="H301" s="1">
        <v>67</v>
      </c>
      <c r="I301" s="3">
        <v>2.8906926406926901E-2</v>
      </c>
    </row>
    <row r="302" spans="1:9" x14ac:dyDescent="0.25">
      <c r="A302" s="1" t="s">
        <v>100</v>
      </c>
      <c r="B302" s="1" t="s">
        <v>71</v>
      </c>
      <c r="C302" s="1" t="s">
        <v>29</v>
      </c>
      <c r="D302" s="2">
        <v>42278</v>
      </c>
      <c r="E302" s="1" t="s">
        <v>88</v>
      </c>
      <c r="F302" s="1" t="s">
        <v>396</v>
      </c>
      <c r="G302" s="1">
        <v>250</v>
      </c>
      <c r="H302" s="1">
        <v>235</v>
      </c>
      <c r="I302" s="3">
        <v>2.8582251082251601E-2</v>
      </c>
    </row>
    <row r="303" spans="1:9" x14ac:dyDescent="0.25">
      <c r="A303" s="1" t="s">
        <v>14</v>
      </c>
      <c r="B303" s="1" t="s">
        <v>15</v>
      </c>
      <c r="C303" s="1" t="s">
        <v>16</v>
      </c>
      <c r="D303" s="2">
        <v>41672</v>
      </c>
      <c r="E303" s="1" t="s">
        <v>49</v>
      </c>
      <c r="F303" s="1" t="s">
        <v>397</v>
      </c>
      <c r="G303" s="1">
        <v>1000</v>
      </c>
      <c r="H303" s="1">
        <v>750</v>
      </c>
      <c r="I303" s="3">
        <v>2.82575757575763E-2</v>
      </c>
    </row>
    <row r="304" spans="1:9" x14ac:dyDescent="0.25">
      <c r="A304" s="1" t="s">
        <v>238</v>
      </c>
      <c r="B304" s="1" t="s">
        <v>239</v>
      </c>
      <c r="C304" s="1" t="s">
        <v>11</v>
      </c>
      <c r="D304" s="2">
        <v>41750</v>
      </c>
      <c r="E304" s="1" t="s">
        <v>25</v>
      </c>
      <c r="F304" s="1" t="s">
        <v>398</v>
      </c>
      <c r="G304" s="1">
        <v>150</v>
      </c>
      <c r="H304" s="1">
        <v>146</v>
      </c>
      <c r="I304" s="3">
        <v>2.7932900432900899E-2</v>
      </c>
    </row>
    <row r="305" spans="1:9" x14ac:dyDescent="0.25">
      <c r="A305" s="1" t="s">
        <v>251</v>
      </c>
      <c r="B305" s="1" t="s">
        <v>252</v>
      </c>
      <c r="C305" s="1" t="s">
        <v>20</v>
      </c>
      <c r="D305" s="2">
        <v>42288</v>
      </c>
      <c r="E305" s="1" t="s">
        <v>111</v>
      </c>
      <c r="F305" s="1" t="s">
        <v>399</v>
      </c>
      <c r="G305" s="1">
        <v>50</v>
      </c>
      <c r="H305" s="1">
        <v>41</v>
      </c>
      <c r="I305" s="3">
        <v>2.7608225108225599E-2</v>
      </c>
    </row>
    <row r="306" spans="1:9" x14ac:dyDescent="0.25">
      <c r="A306" s="1" t="s">
        <v>63</v>
      </c>
      <c r="B306" s="1" t="s">
        <v>64</v>
      </c>
      <c r="C306" s="1" t="s">
        <v>11</v>
      </c>
      <c r="D306" s="2">
        <v>42939</v>
      </c>
      <c r="E306" s="1" t="s">
        <v>30</v>
      </c>
      <c r="F306" s="1" t="s">
        <v>400</v>
      </c>
      <c r="G306" s="1">
        <v>50</v>
      </c>
      <c r="H306" s="1">
        <v>46</v>
      </c>
      <c r="I306" s="3">
        <v>2.7283549783550302E-2</v>
      </c>
    </row>
    <row r="307" spans="1:9" x14ac:dyDescent="0.25">
      <c r="A307" s="1" t="s">
        <v>93</v>
      </c>
      <c r="B307" s="1" t="s">
        <v>33</v>
      </c>
      <c r="C307" s="1" t="s">
        <v>29</v>
      </c>
      <c r="D307" s="2">
        <v>42332</v>
      </c>
      <c r="E307" s="1" t="s">
        <v>12</v>
      </c>
      <c r="F307" s="1" t="s">
        <v>401</v>
      </c>
      <c r="G307" s="1">
        <v>80</v>
      </c>
      <c r="H307" s="1">
        <v>74</v>
      </c>
      <c r="I307" s="3">
        <v>2.6958874458875001E-2</v>
      </c>
    </row>
    <row r="308" spans="1:9" x14ac:dyDescent="0.25">
      <c r="A308" s="1" t="s">
        <v>95</v>
      </c>
      <c r="B308" s="1" t="s">
        <v>96</v>
      </c>
      <c r="C308" s="1" t="s">
        <v>11</v>
      </c>
      <c r="D308" s="2">
        <v>43047</v>
      </c>
      <c r="E308" s="1" t="s">
        <v>25</v>
      </c>
      <c r="F308" s="1" t="s">
        <v>402</v>
      </c>
      <c r="G308" s="1">
        <v>150</v>
      </c>
      <c r="H308" s="1">
        <v>146</v>
      </c>
      <c r="I308" s="3">
        <v>2.66341991341996E-2</v>
      </c>
    </row>
    <row r="309" spans="1:9" x14ac:dyDescent="0.25">
      <c r="A309" s="1" t="s">
        <v>155</v>
      </c>
      <c r="B309" s="1" t="s">
        <v>156</v>
      </c>
      <c r="C309" s="1" t="s">
        <v>20</v>
      </c>
      <c r="D309" s="2">
        <v>43391</v>
      </c>
      <c r="E309" s="1" t="s">
        <v>30</v>
      </c>
      <c r="F309" s="1" t="s">
        <v>403</v>
      </c>
      <c r="G309" s="1">
        <v>50</v>
      </c>
      <c r="H309" s="1">
        <v>44</v>
      </c>
      <c r="I309" s="3">
        <v>2.63095238095243E-2</v>
      </c>
    </row>
    <row r="310" spans="1:9" x14ac:dyDescent="0.25">
      <c r="A310" s="1" t="s">
        <v>51</v>
      </c>
      <c r="B310" s="1" t="s">
        <v>52</v>
      </c>
      <c r="C310" s="1" t="s">
        <v>29</v>
      </c>
      <c r="D310" s="2">
        <v>42004</v>
      </c>
      <c r="E310" s="1" t="s">
        <v>21</v>
      </c>
      <c r="F310" s="1" t="s">
        <v>404</v>
      </c>
      <c r="G310" s="1">
        <v>700</v>
      </c>
      <c r="H310" s="1">
        <v>693</v>
      </c>
      <c r="I310" s="3">
        <v>2.5984848484848999E-2</v>
      </c>
    </row>
    <row r="311" spans="1:9" x14ac:dyDescent="0.25">
      <c r="A311" s="1" t="s">
        <v>190</v>
      </c>
      <c r="B311" s="1" t="s">
        <v>83</v>
      </c>
      <c r="C311" s="1" t="s">
        <v>16</v>
      </c>
      <c r="D311" s="2">
        <v>43005</v>
      </c>
      <c r="E311" s="1" t="s">
        <v>88</v>
      </c>
      <c r="F311" s="1" t="s">
        <v>405</v>
      </c>
      <c r="G311" s="1">
        <v>250</v>
      </c>
      <c r="H311" s="1">
        <v>240</v>
      </c>
      <c r="I311" s="3">
        <v>2.5660173160173699E-2</v>
      </c>
    </row>
    <row r="312" spans="1:9" x14ac:dyDescent="0.25">
      <c r="A312" s="1" t="s">
        <v>205</v>
      </c>
      <c r="B312" s="1" t="s">
        <v>206</v>
      </c>
      <c r="C312" s="1" t="s">
        <v>11</v>
      </c>
      <c r="D312" s="2">
        <v>43259</v>
      </c>
      <c r="E312" s="1" t="s">
        <v>38</v>
      </c>
      <c r="F312" s="1" t="s">
        <v>406</v>
      </c>
      <c r="G312" s="1">
        <v>500</v>
      </c>
      <c r="H312" s="1">
        <v>485</v>
      </c>
      <c r="I312" s="3">
        <v>2.5335497835498402E-2</v>
      </c>
    </row>
    <row r="313" spans="1:9" x14ac:dyDescent="0.25">
      <c r="A313" s="1" t="s">
        <v>87</v>
      </c>
      <c r="B313" s="1" t="s">
        <v>44</v>
      </c>
      <c r="C313" s="1" t="s">
        <v>11</v>
      </c>
      <c r="D313" s="2">
        <v>42113</v>
      </c>
      <c r="E313" s="1" t="s">
        <v>111</v>
      </c>
      <c r="F313" s="1" t="s">
        <v>407</v>
      </c>
      <c r="G313" s="1">
        <v>50</v>
      </c>
      <c r="H313" s="1">
        <v>39</v>
      </c>
      <c r="I313" s="3">
        <v>2.5010822510823E-2</v>
      </c>
    </row>
    <row r="314" spans="1:9" x14ac:dyDescent="0.25">
      <c r="A314" s="1" t="s">
        <v>87</v>
      </c>
      <c r="B314" s="1" t="s">
        <v>44</v>
      </c>
      <c r="C314" s="1" t="s">
        <v>11</v>
      </c>
      <c r="D314" s="2">
        <v>42851</v>
      </c>
      <c r="E314" s="1" t="s">
        <v>49</v>
      </c>
      <c r="F314" s="1" t="s">
        <v>408</v>
      </c>
      <c r="G314" s="1">
        <v>1000</v>
      </c>
      <c r="H314" s="1">
        <v>830</v>
      </c>
      <c r="I314" s="3">
        <v>2.46861471861477E-2</v>
      </c>
    </row>
    <row r="315" spans="1:9" x14ac:dyDescent="0.25">
      <c r="A315" s="1" t="s">
        <v>82</v>
      </c>
      <c r="B315" s="1" t="s">
        <v>83</v>
      </c>
      <c r="C315" s="1" t="s">
        <v>16</v>
      </c>
      <c r="D315" s="2">
        <v>41845</v>
      </c>
      <c r="E315" s="1" t="s">
        <v>88</v>
      </c>
      <c r="F315" s="1" t="s">
        <v>409</v>
      </c>
      <c r="G315" s="1">
        <v>250</v>
      </c>
      <c r="H315" s="1">
        <v>228</v>
      </c>
      <c r="I315" s="3">
        <v>2.4361471861472399E-2</v>
      </c>
    </row>
    <row r="316" spans="1:9" x14ac:dyDescent="0.25">
      <c r="A316" s="1" t="s">
        <v>90</v>
      </c>
      <c r="B316" s="1" t="s">
        <v>91</v>
      </c>
      <c r="C316" s="1" t="s">
        <v>29</v>
      </c>
      <c r="D316" s="2">
        <v>43078</v>
      </c>
      <c r="E316" s="1" t="s">
        <v>88</v>
      </c>
      <c r="F316" s="1" t="s">
        <v>410</v>
      </c>
      <c r="G316" s="1">
        <v>250</v>
      </c>
      <c r="H316" s="1">
        <v>250</v>
      </c>
      <c r="I316" s="3">
        <v>2.4036796536797099E-2</v>
      </c>
    </row>
    <row r="317" spans="1:9" x14ac:dyDescent="0.25">
      <c r="A317" s="1" t="s">
        <v>70</v>
      </c>
      <c r="B317" s="1" t="s">
        <v>71</v>
      </c>
      <c r="C317" s="1" t="s">
        <v>29</v>
      </c>
      <c r="D317" s="2">
        <v>43331</v>
      </c>
      <c r="E317" s="1" t="s">
        <v>21</v>
      </c>
      <c r="F317" s="1" t="s">
        <v>411</v>
      </c>
      <c r="G317" s="1">
        <v>700</v>
      </c>
      <c r="H317" s="1">
        <v>686</v>
      </c>
      <c r="I317" s="3">
        <v>2.3712121212121701E-2</v>
      </c>
    </row>
    <row r="318" spans="1:9" x14ac:dyDescent="0.25">
      <c r="A318" s="1" t="s">
        <v>190</v>
      </c>
      <c r="B318" s="1" t="s">
        <v>83</v>
      </c>
      <c r="C318" s="1" t="s">
        <v>16</v>
      </c>
      <c r="D318" s="2">
        <v>42526</v>
      </c>
      <c r="E318" s="1" t="s">
        <v>49</v>
      </c>
      <c r="F318" s="1" t="s">
        <v>412</v>
      </c>
      <c r="G318" s="1">
        <v>1000</v>
      </c>
      <c r="H318" s="1">
        <v>940</v>
      </c>
      <c r="I318" s="3">
        <v>2.3387445887446401E-2</v>
      </c>
    </row>
    <row r="319" spans="1:9" x14ac:dyDescent="0.25">
      <c r="A319" s="1" t="s">
        <v>153</v>
      </c>
      <c r="B319" s="1" t="s">
        <v>41</v>
      </c>
      <c r="C319" s="1" t="s">
        <v>20</v>
      </c>
      <c r="D319" s="2">
        <v>41778</v>
      </c>
      <c r="E319" s="1" t="s">
        <v>111</v>
      </c>
      <c r="F319" s="1" t="s">
        <v>413</v>
      </c>
      <c r="G319" s="1">
        <v>50</v>
      </c>
      <c r="H319" s="1">
        <v>44</v>
      </c>
      <c r="I319" s="3">
        <v>2.30627705627711E-2</v>
      </c>
    </row>
    <row r="320" spans="1:9" x14ac:dyDescent="0.25">
      <c r="A320" s="1" t="s">
        <v>90</v>
      </c>
      <c r="B320" s="1" t="s">
        <v>91</v>
      </c>
      <c r="C320" s="1" t="s">
        <v>29</v>
      </c>
      <c r="D320" s="2">
        <v>42651</v>
      </c>
      <c r="E320" s="1" t="s">
        <v>25</v>
      </c>
      <c r="F320" s="1" t="s">
        <v>414</v>
      </c>
      <c r="G320" s="1">
        <v>150</v>
      </c>
      <c r="H320" s="1">
        <v>144</v>
      </c>
      <c r="I320" s="3">
        <v>2.27380952380958E-2</v>
      </c>
    </row>
    <row r="321" spans="1:9" x14ac:dyDescent="0.25">
      <c r="A321" s="1" t="s">
        <v>76</v>
      </c>
      <c r="B321" s="1" t="s">
        <v>77</v>
      </c>
      <c r="C321" s="1" t="s">
        <v>11</v>
      </c>
      <c r="D321" s="2">
        <v>43224</v>
      </c>
      <c r="E321" s="1" t="s">
        <v>49</v>
      </c>
      <c r="F321" s="1" t="s">
        <v>415</v>
      </c>
      <c r="G321" s="1">
        <v>1000</v>
      </c>
      <c r="H321" s="1">
        <v>890</v>
      </c>
      <c r="I321" s="3">
        <v>2.2413419913420399E-2</v>
      </c>
    </row>
    <row r="322" spans="1:9" x14ac:dyDescent="0.25">
      <c r="A322" s="1" t="s">
        <v>14</v>
      </c>
      <c r="B322" s="1" t="s">
        <v>15</v>
      </c>
      <c r="C322" s="1" t="s">
        <v>16</v>
      </c>
      <c r="D322" s="2">
        <v>42931</v>
      </c>
      <c r="E322" s="1" t="s">
        <v>25</v>
      </c>
      <c r="F322" s="1" t="s">
        <v>416</v>
      </c>
      <c r="G322" s="1">
        <v>150</v>
      </c>
      <c r="H322" s="1">
        <v>150</v>
      </c>
      <c r="I322" s="3">
        <v>2.20887445887448E-2</v>
      </c>
    </row>
    <row r="323" spans="1:9" x14ac:dyDescent="0.25">
      <c r="A323" s="1" t="s">
        <v>93</v>
      </c>
      <c r="B323" s="1" t="s">
        <v>33</v>
      </c>
      <c r="C323" s="1" t="s">
        <v>29</v>
      </c>
      <c r="D323" s="2">
        <v>42527</v>
      </c>
      <c r="E323" s="1" t="s">
        <v>111</v>
      </c>
      <c r="F323" s="1" t="s">
        <v>417</v>
      </c>
      <c r="G323" s="1">
        <v>50</v>
      </c>
      <c r="H323" s="1">
        <v>49</v>
      </c>
      <c r="I323" s="3">
        <v>2.1764069264069801E-2</v>
      </c>
    </row>
    <row r="324" spans="1:9" x14ac:dyDescent="0.25">
      <c r="A324" s="1" t="s">
        <v>40</v>
      </c>
      <c r="B324" s="1" t="s">
        <v>41</v>
      </c>
      <c r="C324" s="1" t="s">
        <v>20</v>
      </c>
      <c r="D324" s="2">
        <v>43307</v>
      </c>
      <c r="E324" s="1" t="s">
        <v>21</v>
      </c>
      <c r="F324" s="1" t="s">
        <v>418</v>
      </c>
      <c r="G324" s="1">
        <v>700</v>
      </c>
      <c r="H324" s="1">
        <v>630</v>
      </c>
      <c r="I324" s="3">
        <v>2.1439393939394799E-2</v>
      </c>
    </row>
    <row r="325" spans="1:9" x14ac:dyDescent="0.25">
      <c r="A325" s="1" t="s">
        <v>95</v>
      </c>
      <c r="B325" s="1" t="s">
        <v>96</v>
      </c>
      <c r="C325" s="1" t="s">
        <v>11</v>
      </c>
      <c r="D325" s="2">
        <v>43246</v>
      </c>
      <c r="E325" s="1" t="s">
        <v>30</v>
      </c>
      <c r="F325" s="1" t="s">
        <v>419</v>
      </c>
      <c r="G325" s="1">
        <v>50</v>
      </c>
      <c r="H325" s="1">
        <v>48</v>
      </c>
      <c r="I325" s="3">
        <v>2.1114718614718801E-2</v>
      </c>
    </row>
    <row r="326" spans="1:9" x14ac:dyDescent="0.25">
      <c r="A326" s="1" t="s">
        <v>205</v>
      </c>
      <c r="B326" s="1" t="s">
        <v>206</v>
      </c>
      <c r="C326" s="1" t="s">
        <v>11</v>
      </c>
      <c r="D326" s="2">
        <v>42333</v>
      </c>
      <c r="E326" s="1" t="s">
        <v>38</v>
      </c>
      <c r="F326" s="1" t="s">
        <v>420</v>
      </c>
      <c r="G326" s="1">
        <v>500</v>
      </c>
      <c r="H326" s="1">
        <v>500</v>
      </c>
      <c r="I326" s="3">
        <v>2.0790043290043799E-2</v>
      </c>
    </row>
    <row r="327" spans="1:9" x14ac:dyDescent="0.25">
      <c r="A327" s="1" t="s">
        <v>115</v>
      </c>
      <c r="B327" s="1" t="s">
        <v>83</v>
      </c>
      <c r="C327" s="1" t="s">
        <v>16</v>
      </c>
      <c r="D327" s="2">
        <v>43388</v>
      </c>
      <c r="E327" s="1" t="s">
        <v>57</v>
      </c>
      <c r="F327" s="1" t="s">
        <v>421</v>
      </c>
      <c r="G327" s="1">
        <v>500</v>
      </c>
      <c r="H327" s="1">
        <v>495</v>
      </c>
      <c r="I327" s="3">
        <v>2.04653679653688E-2</v>
      </c>
    </row>
    <row r="328" spans="1:9" x14ac:dyDescent="0.25">
      <c r="A328" s="1" t="s">
        <v>155</v>
      </c>
      <c r="B328" s="1" t="s">
        <v>156</v>
      </c>
      <c r="C328" s="1" t="s">
        <v>20</v>
      </c>
      <c r="D328" s="2">
        <v>42406</v>
      </c>
      <c r="E328" s="1" t="s">
        <v>38</v>
      </c>
      <c r="F328" s="1" t="s">
        <v>422</v>
      </c>
      <c r="G328" s="1">
        <v>500</v>
      </c>
      <c r="H328" s="1">
        <v>440</v>
      </c>
      <c r="I328" s="3">
        <v>2.0140692640692799E-2</v>
      </c>
    </row>
    <row r="329" spans="1:9" x14ac:dyDescent="0.25">
      <c r="A329" s="1" t="s">
        <v>70</v>
      </c>
      <c r="B329" s="1" t="s">
        <v>71</v>
      </c>
      <c r="C329" s="1" t="s">
        <v>29</v>
      </c>
      <c r="D329" s="2">
        <v>42039</v>
      </c>
      <c r="E329" s="1" t="s">
        <v>80</v>
      </c>
      <c r="F329" s="1" t="s">
        <v>423</v>
      </c>
      <c r="G329" s="1">
        <v>70</v>
      </c>
      <c r="H329" s="1">
        <v>44</v>
      </c>
      <c r="I329" s="3">
        <v>1.98160173160178E-2</v>
      </c>
    </row>
    <row r="330" spans="1:9" x14ac:dyDescent="0.25">
      <c r="A330" s="1" t="s">
        <v>122</v>
      </c>
      <c r="B330" s="1" t="s">
        <v>123</v>
      </c>
      <c r="C330" s="1" t="s">
        <v>11</v>
      </c>
      <c r="D330" s="2">
        <v>41928</v>
      </c>
      <c r="E330" s="1" t="s">
        <v>88</v>
      </c>
      <c r="F330" s="1" t="s">
        <v>424</v>
      </c>
      <c r="G330" s="1">
        <v>250</v>
      </c>
      <c r="H330" s="1">
        <v>73</v>
      </c>
      <c r="I330" s="3">
        <v>1.9491341991342798E-2</v>
      </c>
    </row>
    <row r="331" spans="1:9" x14ac:dyDescent="0.25">
      <c r="A331" s="1" t="s">
        <v>82</v>
      </c>
      <c r="B331" s="1" t="s">
        <v>83</v>
      </c>
      <c r="C331" s="1" t="s">
        <v>16</v>
      </c>
      <c r="D331" s="2">
        <v>42999</v>
      </c>
      <c r="E331" s="1" t="s">
        <v>88</v>
      </c>
      <c r="F331" s="1" t="s">
        <v>425</v>
      </c>
      <c r="G331" s="1">
        <v>250</v>
      </c>
      <c r="H331" s="1">
        <v>250</v>
      </c>
      <c r="I331" s="3">
        <v>1.91666666666668E-2</v>
      </c>
    </row>
    <row r="332" spans="1:9" x14ac:dyDescent="0.25">
      <c r="A332" s="1" t="s">
        <v>76</v>
      </c>
      <c r="B332" s="1" t="s">
        <v>77</v>
      </c>
      <c r="C332" s="1" t="s">
        <v>11</v>
      </c>
      <c r="D332" s="2">
        <v>42831</v>
      </c>
      <c r="E332" s="1" t="s">
        <v>21</v>
      </c>
      <c r="F332" s="1" t="s">
        <v>426</v>
      </c>
      <c r="G332" s="1">
        <v>700</v>
      </c>
      <c r="H332" s="1">
        <v>665</v>
      </c>
      <c r="I332" s="3">
        <v>1.8841991341991798E-2</v>
      </c>
    </row>
    <row r="333" spans="1:9" x14ac:dyDescent="0.25">
      <c r="A333" s="1" t="s">
        <v>63</v>
      </c>
      <c r="B333" s="1" t="s">
        <v>64</v>
      </c>
      <c r="C333" s="1" t="s">
        <v>11</v>
      </c>
      <c r="D333" s="2">
        <v>42311</v>
      </c>
      <c r="E333" s="1" t="s">
        <v>34</v>
      </c>
      <c r="F333" s="1" t="s">
        <v>427</v>
      </c>
      <c r="G333" s="1">
        <v>30</v>
      </c>
      <c r="H333" s="1">
        <v>23</v>
      </c>
      <c r="I333" s="3">
        <v>1.85173160173168E-2</v>
      </c>
    </row>
    <row r="334" spans="1:9" x14ac:dyDescent="0.25">
      <c r="A334" s="1" t="s">
        <v>130</v>
      </c>
      <c r="B334" s="1" t="s">
        <v>83</v>
      </c>
      <c r="C334" s="1" t="s">
        <v>16</v>
      </c>
      <c r="D334" s="2">
        <v>42186</v>
      </c>
      <c r="E334" s="1" t="s">
        <v>57</v>
      </c>
      <c r="F334" s="1" t="s">
        <v>428</v>
      </c>
      <c r="G334" s="1">
        <v>500</v>
      </c>
      <c r="H334" s="1">
        <v>490</v>
      </c>
      <c r="I334" s="3">
        <v>1.8192640692640798E-2</v>
      </c>
    </row>
    <row r="335" spans="1:9" x14ac:dyDescent="0.25">
      <c r="A335" s="1" t="s">
        <v>55</v>
      </c>
      <c r="B335" s="1" t="s">
        <v>56</v>
      </c>
      <c r="C335" s="1" t="s">
        <v>29</v>
      </c>
      <c r="D335" s="2">
        <v>41860</v>
      </c>
      <c r="E335" s="1" t="s">
        <v>45</v>
      </c>
      <c r="F335" s="1" t="s">
        <v>429</v>
      </c>
      <c r="G335" s="1">
        <v>800</v>
      </c>
      <c r="H335" s="1">
        <v>696</v>
      </c>
      <c r="I335" s="3">
        <v>1.78679653679658E-2</v>
      </c>
    </row>
    <row r="336" spans="1:9" x14ac:dyDescent="0.25">
      <c r="A336" s="1" t="s">
        <v>93</v>
      </c>
      <c r="B336" s="1" t="s">
        <v>33</v>
      </c>
      <c r="C336" s="1" t="s">
        <v>29</v>
      </c>
      <c r="D336" s="2">
        <v>42637</v>
      </c>
      <c r="E336" s="1" t="s">
        <v>88</v>
      </c>
      <c r="F336" s="1" t="s">
        <v>430</v>
      </c>
      <c r="G336" s="1">
        <v>250</v>
      </c>
      <c r="H336" s="1">
        <v>213</v>
      </c>
      <c r="I336" s="3">
        <v>1.7543290043290801E-2</v>
      </c>
    </row>
    <row r="337" spans="1:9" x14ac:dyDescent="0.25">
      <c r="A337" s="1" t="s">
        <v>190</v>
      </c>
      <c r="B337" s="1" t="s">
        <v>83</v>
      </c>
      <c r="C337" s="1" t="s">
        <v>16</v>
      </c>
      <c r="D337" s="2">
        <v>42662</v>
      </c>
      <c r="E337" s="1" t="s">
        <v>21</v>
      </c>
      <c r="F337" s="1" t="s">
        <v>431</v>
      </c>
      <c r="G337" s="1">
        <v>700</v>
      </c>
      <c r="H337" s="1">
        <v>693</v>
      </c>
      <c r="I337" s="3">
        <v>1.72186147186148E-2</v>
      </c>
    </row>
    <row r="338" spans="1:9" x14ac:dyDescent="0.25">
      <c r="A338" s="1" t="s">
        <v>115</v>
      </c>
      <c r="B338" s="1" t="s">
        <v>83</v>
      </c>
      <c r="C338" s="1" t="s">
        <v>16</v>
      </c>
      <c r="D338" s="2">
        <v>43453</v>
      </c>
      <c r="E338" s="1" t="s">
        <v>38</v>
      </c>
      <c r="F338" s="1" t="s">
        <v>432</v>
      </c>
      <c r="G338" s="1">
        <v>500</v>
      </c>
      <c r="H338" s="1">
        <v>450</v>
      </c>
      <c r="I338" s="3">
        <v>1.6893939393939801E-2</v>
      </c>
    </row>
    <row r="339" spans="1:9" x14ac:dyDescent="0.25">
      <c r="A339" s="1" t="s">
        <v>155</v>
      </c>
      <c r="B339" s="1" t="s">
        <v>156</v>
      </c>
      <c r="C339" s="1" t="s">
        <v>20</v>
      </c>
      <c r="D339" s="2">
        <v>42179</v>
      </c>
      <c r="E339" s="1" t="s">
        <v>45</v>
      </c>
      <c r="F339" s="1" t="s">
        <v>433</v>
      </c>
      <c r="G339" s="1">
        <v>800</v>
      </c>
      <c r="H339" s="1">
        <v>456</v>
      </c>
      <c r="I339" s="3">
        <v>1.6569264069264799E-2</v>
      </c>
    </row>
    <row r="340" spans="1:9" x14ac:dyDescent="0.25">
      <c r="A340" s="1" t="s">
        <v>113</v>
      </c>
      <c r="B340" s="1" t="s">
        <v>83</v>
      </c>
      <c r="C340" s="1" t="s">
        <v>16</v>
      </c>
      <c r="D340" s="2">
        <v>41839</v>
      </c>
      <c r="E340" s="1" t="s">
        <v>80</v>
      </c>
      <c r="F340" s="1" t="s">
        <v>434</v>
      </c>
      <c r="G340" s="1">
        <v>70</v>
      </c>
      <c r="H340" s="1">
        <v>52</v>
      </c>
      <c r="I340" s="3">
        <v>1.62445887445898E-2</v>
      </c>
    </row>
    <row r="341" spans="1:9" x14ac:dyDescent="0.25">
      <c r="A341" s="1" t="s">
        <v>40</v>
      </c>
      <c r="B341" s="1" t="s">
        <v>41</v>
      </c>
      <c r="C341" s="1" t="s">
        <v>20</v>
      </c>
      <c r="D341" s="2">
        <v>41836</v>
      </c>
      <c r="E341" s="1" t="s">
        <v>88</v>
      </c>
      <c r="F341" s="1" t="s">
        <v>435</v>
      </c>
      <c r="G341" s="1">
        <v>250</v>
      </c>
      <c r="H341" s="1">
        <v>240</v>
      </c>
      <c r="I341" s="3">
        <v>1.5919913419913799E-2</v>
      </c>
    </row>
    <row r="342" spans="1:9" x14ac:dyDescent="0.25">
      <c r="A342" s="1" t="s">
        <v>113</v>
      </c>
      <c r="B342" s="1" t="s">
        <v>83</v>
      </c>
      <c r="C342" s="1" t="s">
        <v>16</v>
      </c>
      <c r="D342" s="2">
        <v>42886</v>
      </c>
      <c r="E342" s="1" t="s">
        <v>34</v>
      </c>
      <c r="F342" s="1" t="s">
        <v>436</v>
      </c>
      <c r="G342" s="1">
        <v>30</v>
      </c>
      <c r="H342" s="1">
        <v>29</v>
      </c>
      <c r="I342" s="3">
        <v>1.55952380952388E-2</v>
      </c>
    </row>
    <row r="343" spans="1:9" x14ac:dyDescent="0.25">
      <c r="A343" s="1" t="s">
        <v>106</v>
      </c>
      <c r="B343" s="1" t="s">
        <v>107</v>
      </c>
      <c r="C343" s="1" t="s">
        <v>11</v>
      </c>
      <c r="D343" s="2">
        <v>42902</v>
      </c>
      <c r="E343" s="1" t="s">
        <v>111</v>
      </c>
      <c r="F343" s="1" t="s">
        <v>437</v>
      </c>
      <c r="G343" s="1">
        <v>50</v>
      </c>
      <c r="H343" s="1">
        <v>49</v>
      </c>
      <c r="I343" s="3">
        <v>1.52705627705638E-2</v>
      </c>
    </row>
    <row r="344" spans="1:9" x14ac:dyDescent="0.25">
      <c r="A344" s="1" t="s">
        <v>205</v>
      </c>
      <c r="B344" s="1" t="s">
        <v>206</v>
      </c>
      <c r="C344" s="1" t="s">
        <v>11</v>
      </c>
      <c r="D344" s="2">
        <v>41864</v>
      </c>
      <c r="E344" s="1" t="s">
        <v>45</v>
      </c>
      <c r="F344" s="1" t="s">
        <v>438</v>
      </c>
      <c r="G344" s="1">
        <v>800</v>
      </c>
      <c r="H344" s="1">
        <v>720</v>
      </c>
      <c r="I344" s="3">
        <v>1.49458874458878E-2</v>
      </c>
    </row>
    <row r="345" spans="1:9" x14ac:dyDescent="0.25">
      <c r="A345" s="1" t="s">
        <v>47</v>
      </c>
      <c r="B345" s="1" t="s">
        <v>48</v>
      </c>
      <c r="C345" s="1" t="s">
        <v>11</v>
      </c>
      <c r="D345" s="2">
        <v>41855</v>
      </c>
      <c r="E345" s="1" t="s">
        <v>21</v>
      </c>
      <c r="F345" s="1" t="s">
        <v>439</v>
      </c>
      <c r="G345" s="1">
        <v>700</v>
      </c>
      <c r="H345" s="1">
        <v>602</v>
      </c>
      <c r="I345" s="3">
        <v>1.46212121212128E-2</v>
      </c>
    </row>
    <row r="346" spans="1:9" x14ac:dyDescent="0.25">
      <c r="A346" s="1" t="s">
        <v>93</v>
      </c>
      <c r="B346" s="1" t="s">
        <v>33</v>
      </c>
      <c r="C346" s="1" t="s">
        <v>29</v>
      </c>
      <c r="D346" s="2">
        <v>42361</v>
      </c>
      <c r="E346" s="1" t="s">
        <v>57</v>
      </c>
      <c r="F346" s="1" t="s">
        <v>440</v>
      </c>
      <c r="G346" s="1">
        <v>500</v>
      </c>
      <c r="H346" s="1">
        <v>495</v>
      </c>
      <c r="I346" s="3">
        <v>1.42965367965378E-2</v>
      </c>
    </row>
    <row r="347" spans="1:9" x14ac:dyDescent="0.25">
      <c r="A347" s="1" t="s">
        <v>100</v>
      </c>
      <c r="B347" s="1" t="s">
        <v>71</v>
      </c>
      <c r="C347" s="1" t="s">
        <v>29</v>
      </c>
      <c r="D347" s="2">
        <v>42676</v>
      </c>
      <c r="E347" s="1" t="s">
        <v>12</v>
      </c>
      <c r="F347" s="1" t="s">
        <v>441</v>
      </c>
      <c r="G347" s="1">
        <v>80</v>
      </c>
      <c r="H347" s="1">
        <v>71</v>
      </c>
      <c r="I347" s="3">
        <v>1.39718614718618E-2</v>
      </c>
    </row>
    <row r="348" spans="1:9" x14ac:dyDescent="0.25">
      <c r="A348" s="1" t="s">
        <v>115</v>
      </c>
      <c r="B348" s="1" t="s">
        <v>83</v>
      </c>
      <c r="C348" s="1" t="s">
        <v>16</v>
      </c>
      <c r="D348" s="2">
        <v>41862</v>
      </c>
      <c r="E348" s="1" t="s">
        <v>80</v>
      </c>
      <c r="F348" s="1" t="s">
        <v>442</v>
      </c>
      <c r="G348" s="1">
        <v>70</v>
      </c>
      <c r="H348" s="1">
        <v>65</v>
      </c>
      <c r="I348" s="3">
        <v>1.36471861471868E-2</v>
      </c>
    </row>
    <row r="349" spans="1:9" x14ac:dyDescent="0.25">
      <c r="A349" s="1" t="s">
        <v>155</v>
      </c>
      <c r="B349" s="1" t="s">
        <v>156</v>
      </c>
      <c r="C349" s="1" t="s">
        <v>20</v>
      </c>
      <c r="D349" s="2">
        <v>42751</v>
      </c>
      <c r="E349" s="1" t="s">
        <v>30</v>
      </c>
      <c r="F349" s="1" t="s">
        <v>443</v>
      </c>
      <c r="G349" s="1">
        <v>50</v>
      </c>
      <c r="H349" s="1">
        <v>49</v>
      </c>
      <c r="I349" s="3">
        <v>1.3322510822511799E-2</v>
      </c>
    </row>
    <row r="350" spans="1:9" x14ac:dyDescent="0.25">
      <c r="A350" s="1" t="s">
        <v>82</v>
      </c>
      <c r="B350" s="1" t="s">
        <v>83</v>
      </c>
      <c r="C350" s="1" t="s">
        <v>16</v>
      </c>
      <c r="D350" s="2">
        <v>42633</v>
      </c>
      <c r="E350" s="1" t="s">
        <v>111</v>
      </c>
      <c r="F350" s="1" t="s">
        <v>444</v>
      </c>
      <c r="G350" s="1">
        <v>50</v>
      </c>
      <c r="H350" s="1">
        <v>43</v>
      </c>
      <c r="I350" s="3">
        <v>1.29978354978358E-2</v>
      </c>
    </row>
    <row r="351" spans="1:9" x14ac:dyDescent="0.25">
      <c r="A351" s="1" t="s">
        <v>106</v>
      </c>
      <c r="B351" s="1" t="s">
        <v>107</v>
      </c>
      <c r="C351" s="1" t="s">
        <v>11</v>
      </c>
      <c r="D351" s="2">
        <v>41751</v>
      </c>
      <c r="E351" s="1" t="s">
        <v>21</v>
      </c>
      <c r="F351" s="1" t="s">
        <v>445</v>
      </c>
      <c r="G351" s="1">
        <v>700</v>
      </c>
      <c r="H351" s="1">
        <v>581</v>
      </c>
      <c r="I351" s="3">
        <v>1.2673160173160799E-2</v>
      </c>
    </row>
    <row r="352" spans="1:9" x14ac:dyDescent="0.25">
      <c r="A352" s="1" t="s">
        <v>36</v>
      </c>
      <c r="B352" s="1" t="s">
        <v>37</v>
      </c>
      <c r="C352" s="1" t="s">
        <v>20</v>
      </c>
      <c r="D352" s="2">
        <v>41885</v>
      </c>
      <c r="E352" s="1" t="s">
        <v>30</v>
      </c>
      <c r="F352" s="1" t="s">
        <v>446</v>
      </c>
      <c r="G352" s="1">
        <v>50</v>
      </c>
      <c r="H352" s="1">
        <v>46</v>
      </c>
      <c r="I352" s="3">
        <v>1.2348484848485801E-2</v>
      </c>
    </row>
    <row r="353" spans="1:9" x14ac:dyDescent="0.25">
      <c r="A353" s="1" t="s">
        <v>153</v>
      </c>
      <c r="B353" s="1" t="s">
        <v>41</v>
      </c>
      <c r="C353" s="1" t="s">
        <v>20</v>
      </c>
      <c r="D353" s="2">
        <v>42869</v>
      </c>
      <c r="E353" s="1" t="s">
        <v>25</v>
      </c>
      <c r="F353" s="1" t="s">
        <v>447</v>
      </c>
      <c r="G353" s="1">
        <v>150</v>
      </c>
      <c r="H353" s="1">
        <v>147</v>
      </c>
      <c r="I353" s="3">
        <v>1.2023809523809799E-2</v>
      </c>
    </row>
    <row r="354" spans="1:9" x14ac:dyDescent="0.25">
      <c r="A354" s="1" t="s">
        <v>190</v>
      </c>
      <c r="B354" s="1" t="s">
        <v>83</v>
      </c>
      <c r="C354" s="1" t="s">
        <v>16</v>
      </c>
      <c r="D354" s="2">
        <v>42321</v>
      </c>
      <c r="E354" s="1" t="s">
        <v>38</v>
      </c>
      <c r="F354" s="1" t="s">
        <v>448</v>
      </c>
      <c r="G354" s="1">
        <v>500</v>
      </c>
      <c r="H354" s="1">
        <v>495</v>
      </c>
      <c r="I354" s="3">
        <v>1.1699134199134801E-2</v>
      </c>
    </row>
    <row r="355" spans="1:9" x14ac:dyDescent="0.25">
      <c r="A355" s="1" t="s">
        <v>130</v>
      </c>
      <c r="B355" s="1" t="s">
        <v>83</v>
      </c>
      <c r="C355" s="1" t="s">
        <v>16</v>
      </c>
      <c r="D355" s="2">
        <v>42844</v>
      </c>
      <c r="E355" s="1" t="s">
        <v>21</v>
      </c>
      <c r="F355" s="1" t="s">
        <v>449</v>
      </c>
      <c r="G355" s="1">
        <v>700</v>
      </c>
      <c r="H355" s="1">
        <v>665</v>
      </c>
      <c r="I355" s="3">
        <v>1.13744588744598E-2</v>
      </c>
    </row>
    <row r="356" spans="1:9" x14ac:dyDescent="0.25">
      <c r="A356" s="1" t="s">
        <v>63</v>
      </c>
      <c r="B356" s="1" t="s">
        <v>64</v>
      </c>
      <c r="C356" s="1" t="s">
        <v>11</v>
      </c>
      <c r="D356" s="2">
        <v>43426</v>
      </c>
      <c r="E356" s="1" t="s">
        <v>49</v>
      </c>
      <c r="F356" s="1" t="s">
        <v>450</v>
      </c>
      <c r="G356" s="1">
        <v>1000</v>
      </c>
      <c r="H356" s="1">
        <v>540</v>
      </c>
      <c r="I356" s="3">
        <v>1.1049783549783801E-2</v>
      </c>
    </row>
    <row r="357" spans="1:9" x14ac:dyDescent="0.25">
      <c r="A357" s="1" t="s">
        <v>51</v>
      </c>
      <c r="B357" s="1" t="s">
        <v>52</v>
      </c>
      <c r="C357" s="1" t="s">
        <v>29</v>
      </c>
      <c r="D357" s="2">
        <v>42490</v>
      </c>
      <c r="E357" s="1" t="s">
        <v>49</v>
      </c>
      <c r="F357" s="1" t="s">
        <v>451</v>
      </c>
      <c r="G357" s="1">
        <v>1000</v>
      </c>
      <c r="H357" s="1">
        <v>850</v>
      </c>
      <c r="I357" s="3">
        <v>1.07251082251088E-2</v>
      </c>
    </row>
    <row r="358" spans="1:9" x14ac:dyDescent="0.25">
      <c r="A358" s="1" t="s">
        <v>151</v>
      </c>
      <c r="B358" s="1" t="s">
        <v>33</v>
      </c>
      <c r="C358" s="1" t="s">
        <v>29</v>
      </c>
      <c r="D358" s="2">
        <v>41774</v>
      </c>
      <c r="E358" s="1" t="s">
        <v>30</v>
      </c>
      <c r="F358" s="1" t="s">
        <v>452</v>
      </c>
      <c r="G358" s="1">
        <v>50</v>
      </c>
      <c r="H358" s="1">
        <v>40</v>
      </c>
      <c r="I358" s="3">
        <v>1.04004329004338E-2</v>
      </c>
    </row>
    <row r="359" spans="1:9" x14ac:dyDescent="0.25">
      <c r="A359" s="1" t="s">
        <v>100</v>
      </c>
      <c r="B359" s="1" t="s">
        <v>71</v>
      </c>
      <c r="C359" s="1" t="s">
        <v>29</v>
      </c>
      <c r="D359" s="2">
        <v>42597</v>
      </c>
      <c r="E359" s="1" t="s">
        <v>12</v>
      </c>
      <c r="F359" s="1" t="s">
        <v>453</v>
      </c>
      <c r="G359" s="1">
        <v>80</v>
      </c>
      <c r="H359" s="1">
        <v>79</v>
      </c>
      <c r="I359" s="3">
        <v>1.00757575757578E-2</v>
      </c>
    </row>
    <row r="360" spans="1:9" x14ac:dyDescent="0.25">
      <c r="A360" s="1" t="s">
        <v>87</v>
      </c>
      <c r="B360" s="1" t="s">
        <v>44</v>
      </c>
      <c r="C360" s="1" t="s">
        <v>11</v>
      </c>
      <c r="D360" s="2">
        <v>43015</v>
      </c>
      <c r="E360" s="1" t="s">
        <v>49</v>
      </c>
      <c r="F360" s="1" t="s">
        <v>454</v>
      </c>
      <c r="G360" s="1">
        <v>1000</v>
      </c>
      <c r="H360" s="1">
        <v>920</v>
      </c>
      <c r="I360" s="3">
        <v>9.7510822510828207E-3</v>
      </c>
    </row>
    <row r="361" spans="1:9" x14ac:dyDescent="0.25">
      <c r="A361" s="1" t="s">
        <v>36</v>
      </c>
      <c r="B361" s="1" t="s">
        <v>37</v>
      </c>
      <c r="C361" s="1" t="s">
        <v>20</v>
      </c>
      <c r="D361" s="2">
        <v>43348</v>
      </c>
      <c r="E361" s="1" t="s">
        <v>30</v>
      </c>
      <c r="F361" s="1" t="s">
        <v>455</v>
      </c>
      <c r="G361" s="1">
        <v>50</v>
      </c>
      <c r="H361" s="1">
        <v>50</v>
      </c>
      <c r="I361" s="3">
        <v>9.4264069264078203E-3</v>
      </c>
    </row>
    <row r="362" spans="1:9" x14ac:dyDescent="0.25">
      <c r="A362" s="1" t="s">
        <v>60</v>
      </c>
      <c r="B362" s="1" t="s">
        <v>61</v>
      </c>
      <c r="C362" s="1" t="s">
        <v>29</v>
      </c>
      <c r="D362" s="2">
        <v>42244</v>
      </c>
      <c r="E362" s="1" t="s">
        <v>80</v>
      </c>
      <c r="F362" s="1" t="s">
        <v>456</v>
      </c>
      <c r="G362" s="1">
        <v>70</v>
      </c>
      <c r="H362" s="1">
        <v>53</v>
      </c>
      <c r="I362" s="3">
        <v>9.1017316017318207E-3</v>
      </c>
    </row>
    <row r="363" spans="1:9" x14ac:dyDescent="0.25">
      <c r="A363" s="1" t="s">
        <v>90</v>
      </c>
      <c r="B363" s="1" t="s">
        <v>91</v>
      </c>
      <c r="C363" s="1" t="s">
        <v>29</v>
      </c>
      <c r="D363" s="2">
        <v>42445</v>
      </c>
      <c r="E363" s="1" t="s">
        <v>49</v>
      </c>
      <c r="F363" s="1" t="s">
        <v>457</v>
      </c>
      <c r="G363" s="1">
        <v>1000</v>
      </c>
      <c r="H363" s="1">
        <v>930</v>
      </c>
      <c r="I363" s="3">
        <v>8.7770562770568307E-3</v>
      </c>
    </row>
    <row r="364" spans="1:9" x14ac:dyDescent="0.25">
      <c r="A364" s="1" t="s">
        <v>76</v>
      </c>
      <c r="B364" s="1" t="s">
        <v>77</v>
      </c>
      <c r="C364" s="1" t="s">
        <v>11</v>
      </c>
      <c r="D364" s="2">
        <v>42044</v>
      </c>
      <c r="E364" s="1" t="s">
        <v>38</v>
      </c>
      <c r="F364" s="1" t="s">
        <v>458</v>
      </c>
      <c r="G364" s="1">
        <v>500</v>
      </c>
      <c r="H364" s="1">
        <v>485</v>
      </c>
      <c r="I364" s="3">
        <v>8.4523809523818199E-3</v>
      </c>
    </row>
    <row r="365" spans="1:9" x14ac:dyDescent="0.25">
      <c r="A365" s="1" t="s">
        <v>60</v>
      </c>
      <c r="B365" s="1" t="s">
        <v>61</v>
      </c>
      <c r="C365" s="1" t="s">
        <v>29</v>
      </c>
      <c r="D365" s="2">
        <v>42805</v>
      </c>
      <c r="E365" s="1" t="s">
        <v>38</v>
      </c>
      <c r="F365" s="1" t="s">
        <v>459</v>
      </c>
      <c r="G365" s="1">
        <v>500</v>
      </c>
      <c r="H365" s="1">
        <v>450</v>
      </c>
      <c r="I365" s="3">
        <v>8.1277056277058203E-3</v>
      </c>
    </row>
    <row r="366" spans="1:9" x14ac:dyDescent="0.25">
      <c r="A366" s="1" t="s">
        <v>171</v>
      </c>
      <c r="B366" s="1" t="s">
        <v>172</v>
      </c>
      <c r="C366" s="1" t="s">
        <v>11</v>
      </c>
      <c r="D366" s="2">
        <v>42863</v>
      </c>
      <c r="E366" s="1" t="s">
        <v>34</v>
      </c>
      <c r="F366" s="1" t="s">
        <v>460</v>
      </c>
      <c r="G366" s="1">
        <v>30</v>
      </c>
      <c r="H366" s="1">
        <v>29</v>
      </c>
      <c r="I366" s="3">
        <v>7.8030303030308303E-3</v>
      </c>
    </row>
    <row r="367" spans="1:9" x14ac:dyDescent="0.25">
      <c r="A367" s="1" t="s">
        <v>122</v>
      </c>
      <c r="B367" s="1" t="s">
        <v>123</v>
      </c>
      <c r="C367" s="1" t="s">
        <v>11</v>
      </c>
      <c r="D367" s="2">
        <v>42940</v>
      </c>
      <c r="E367" s="1" t="s">
        <v>80</v>
      </c>
      <c r="F367" s="1" t="s">
        <v>461</v>
      </c>
      <c r="G367" s="1">
        <v>70</v>
      </c>
      <c r="H367" s="1">
        <v>69</v>
      </c>
      <c r="I367" s="3">
        <v>7.4783549783558204E-3</v>
      </c>
    </row>
    <row r="368" spans="1:9" x14ac:dyDescent="0.25">
      <c r="A368" s="1" t="s">
        <v>36</v>
      </c>
      <c r="B368" s="1" t="s">
        <v>37</v>
      </c>
      <c r="C368" s="1" t="s">
        <v>20</v>
      </c>
      <c r="D368" s="2">
        <v>42279</v>
      </c>
      <c r="E368" s="1" t="s">
        <v>88</v>
      </c>
      <c r="F368" s="1" t="s">
        <v>462</v>
      </c>
      <c r="G368" s="1">
        <v>250</v>
      </c>
      <c r="H368" s="1">
        <v>218</v>
      </c>
      <c r="I368" s="3">
        <v>7.1536796536798104E-3</v>
      </c>
    </row>
    <row r="369" spans="1:9" x14ac:dyDescent="0.25">
      <c r="A369" s="1" t="s">
        <v>23</v>
      </c>
      <c r="B369" s="1" t="s">
        <v>24</v>
      </c>
      <c r="C369" s="1" t="s">
        <v>11</v>
      </c>
      <c r="D369" s="2">
        <v>41989</v>
      </c>
      <c r="E369" s="1" t="s">
        <v>38</v>
      </c>
      <c r="F369" s="1" t="s">
        <v>463</v>
      </c>
      <c r="G369" s="1">
        <v>500</v>
      </c>
      <c r="H369" s="1">
        <v>465</v>
      </c>
      <c r="I369" s="3">
        <v>6.8290043290048204E-3</v>
      </c>
    </row>
    <row r="370" spans="1:9" x14ac:dyDescent="0.25">
      <c r="A370" s="1" t="s">
        <v>90</v>
      </c>
      <c r="B370" s="1" t="s">
        <v>91</v>
      </c>
      <c r="C370" s="1" t="s">
        <v>29</v>
      </c>
      <c r="D370" s="2">
        <v>42740</v>
      </c>
      <c r="E370" s="1" t="s">
        <v>111</v>
      </c>
      <c r="F370" s="1" t="s">
        <v>464</v>
      </c>
      <c r="G370" s="1">
        <v>50</v>
      </c>
      <c r="H370" s="1">
        <v>48</v>
      </c>
      <c r="I370" s="3">
        <v>6.50432900432982E-3</v>
      </c>
    </row>
    <row r="371" spans="1:9" x14ac:dyDescent="0.25">
      <c r="A371" s="1" t="s">
        <v>23</v>
      </c>
      <c r="B371" s="1" t="s">
        <v>24</v>
      </c>
      <c r="C371" s="1" t="s">
        <v>11</v>
      </c>
      <c r="D371" s="2">
        <v>41682</v>
      </c>
      <c r="E371" s="1" t="s">
        <v>34</v>
      </c>
      <c r="F371" s="1" t="s">
        <v>465</v>
      </c>
      <c r="G371" s="1">
        <v>30</v>
      </c>
      <c r="H371" s="1">
        <v>29</v>
      </c>
      <c r="I371" s="3">
        <v>6.17965367965483E-3</v>
      </c>
    </row>
    <row r="372" spans="1:9" x14ac:dyDescent="0.25">
      <c r="A372" s="1" t="s">
        <v>100</v>
      </c>
      <c r="B372" s="1" t="s">
        <v>71</v>
      </c>
      <c r="C372" s="1" t="s">
        <v>29</v>
      </c>
      <c r="D372" s="2">
        <v>42586</v>
      </c>
      <c r="E372" s="1" t="s">
        <v>30</v>
      </c>
      <c r="F372" s="1" t="s">
        <v>466</v>
      </c>
      <c r="G372" s="1">
        <v>50</v>
      </c>
      <c r="H372" s="1">
        <v>49</v>
      </c>
      <c r="I372" s="3">
        <v>5.85497835497882E-3</v>
      </c>
    </row>
    <row r="373" spans="1:9" x14ac:dyDescent="0.25">
      <c r="A373" s="1" t="s">
        <v>190</v>
      </c>
      <c r="B373" s="1" t="s">
        <v>83</v>
      </c>
      <c r="C373" s="1" t="s">
        <v>16</v>
      </c>
      <c r="D373" s="2">
        <v>43111</v>
      </c>
      <c r="E373" s="1" t="s">
        <v>57</v>
      </c>
      <c r="F373" s="1" t="s">
        <v>467</v>
      </c>
      <c r="G373" s="1">
        <v>500</v>
      </c>
      <c r="H373" s="1">
        <v>495</v>
      </c>
      <c r="I373" s="3">
        <v>5.5303030303038197E-3</v>
      </c>
    </row>
    <row r="374" spans="1:9" x14ac:dyDescent="0.25">
      <c r="A374" s="1" t="s">
        <v>27</v>
      </c>
      <c r="B374" s="1" t="s">
        <v>28</v>
      </c>
      <c r="C374" s="1" t="s">
        <v>29</v>
      </c>
      <c r="D374" s="2">
        <v>42656</v>
      </c>
      <c r="E374" s="1" t="s">
        <v>49</v>
      </c>
      <c r="F374" s="1" t="s">
        <v>468</v>
      </c>
      <c r="G374" s="1">
        <v>1000</v>
      </c>
      <c r="H374" s="1">
        <v>510</v>
      </c>
      <c r="I374" s="3">
        <v>5.2056277056288201E-3</v>
      </c>
    </row>
    <row r="375" spans="1:9" x14ac:dyDescent="0.25">
      <c r="A375" s="1" t="s">
        <v>100</v>
      </c>
      <c r="B375" s="1" t="s">
        <v>71</v>
      </c>
      <c r="C375" s="1" t="s">
        <v>29</v>
      </c>
      <c r="D375" s="2">
        <v>42313</v>
      </c>
      <c r="E375" s="1" t="s">
        <v>45</v>
      </c>
      <c r="F375" s="1" t="s">
        <v>469</v>
      </c>
      <c r="G375" s="1">
        <v>800</v>
      </c>
      <c r="H375" s="1">
        <v>656</v>
      </c>
      <c r="I375" s="3">
        <v>4.8809523809528197E-3</v>
      </c>
    </row>
    <row r="376" spans="1:9" x14ac:dyDescent="0.25">
      <c r="A376" s="1" t="s">
        <v>27</v>
      </c>
      <c r="B376" s="1" t="s">
        <v>28</v>
      </c>
      <c r="C376" s="1" t="s">
        <v>29</v>
      </c>
      <c r="D376" s="2">
        <v>42318</v>
      </c>
      <c r="E376" s="1" t="s">
        <v>57</v>
      </c>
      <c r="F376" s="1" t="s">
        <v>470</v>
      </c>
      <c r="G376" s="1">
        <v>500</v>
      </c>
      <c r="H376" s="1">
        <v>500</v>
      </c>
      <c r="I376" s="3">
        <v>4.5562770562778297E-3</v>
      </c>
    </row>
    <row r="377" spans="1:9" x14ac:dyDescent="0.25">
      <c r="A377" s="1" t="s">
        <v>36</v>
      </c>
      <c r="B377" s="1" t="s">
        <v>37</v>
      </c>
      <c r="C377" s="1" t="s">
        <v>20</v>
      </c>
      <c r="D377" s="2">
        <v>42965</v>
      </c>
      <c r="E377" s="1" t="s">
        <v>80</v>
      </c>
      <c r="F377" s="1" t="s">
        <v>471</v>
      </c>
      <c r="G377" s="1">
        <v>70</v>
      </c>
      <c r="H377" s="1">
        <v>64</v>
      </c>
      <c r="I377" s="3">
        <v>4.2316017316028198E-3</v>
      </c>
    </row>
    <row r="378" spans="1:9" x14ac:dyDescent="0.25">
      <c r="A378" s="1" t="s">
        <v>133</v>
      </c>
      <c r="B378" s="1" t="s">
        <v>134</v>
      </c>
      <c r="C378" s="1" t="s">
        <v>11</v>
      </c>
      <c r="D378" s="2">
        <v>43329</v>
      </c>
      <c r="E378" s="1" t="s">
        <v>38</v>
      </c>
      <c r="F378" s="1" t="s">
        <v>472</v>
      </c>
      <c r="G378" s="1">
        <v>500</v>
      </c>
      <c r="H378" s="1">
        <v>495</v>
      </c>
      <c r="I378" s="3">
        <v>3.9069264069268202E-3</v>
      </c>
    </row>
    <row r="379" spans="1:9" x14ac:dyDescent="0.25">
      <c r="A379" s="1" t="s">
        <v>163</v>
      </c>
      <c r="B379" s="1" t="s">
        <v>164</v>
      </c>
      <c r="C379" s="1" t="s">
        <v>11</v>
      </c>
      <c r="D379" s="2">
        <v>42435</v>
      </c>
      <c r="E379" s="1" t="s">
        <v>45</v>
      </c>
      <c r="F379" s="1" t="s">
        <v>473</v>
      </c>
      <c r="G379" s="1">
        <v>800</v>
      </c>
      <c r="H379" s="1">
        <v>760</v>
      </c>
      <c r="I379" s="3">
        <v>3.5822510822518202E-3</v>
      </c>
    </row>
    <row r="380" spans="1:9" x14ac:dyDescent="0.25">
      <c r="A380" s="1" t="s">
        <v>70</v>
      </c>
      <c r="B380" s="1" t="s">
        <v>71</v>
      </c>
      <c r="C380" s="1" t="s">
        <v>29</v>
      </c>
      <c r="D380" s="2">
        <v>41970</v>
      </c>
      <c r="E380" s="1" t="s">
        <v>80</v>
      </c>
      <c r="F380" s="1" t="s">
        <v>474</v>
      </c>
      <c r="G380" s="1">
        <v>70</v>
      </c>
      <c r="H380" s="1">
        <v>67</v>
      </c>
      <c r="I380" s="3">
        <v>3.2575757575768198E-3</v>
      </c>
    </row>
    <row r="381" spans="1:9" x14ac:dyDescent="0.25">
      <c r="A381" s="1" t="s">
        <v>130</v>
      </c>
      <c r="B381" s="1" t="s">
        <v>83</v>
      </c>
      <c r="C381" s="1" t="s">
        <v>16</v>
      </c>
      <c r="D381" s="2">
        <v>42489</v>
      </c>
      <c r="E381" s="1" t="s">
        <v>57</v>
      </c>
      <c r="F381" s="1" t="s">
        <v>475</v>
      </c>
      <c r="G381" s="1">
        <v>500</v>
      </c>
      <c r="H381" s="1">
        <v>490</v>
      </c>
      <c r="I381" s="3">
        <v>2.9329004329008098E-3</v>
      </c>
    </row>
    <row r="382" spans="1:9" x14ac:dyDescent="0.25">
      <c r="A382" s="1" t="s">
        <v>9</v>
      </c>
      <c r="B382" s="1" t="s">
        <v>10</v>
      </c>
      <c r="C382" s="1" t="s">
        <v>11</v>
      </c>
      <c r="D382" s="2">
        <v>42863</v>
      </c>
      <c r="E382" s="1" t="s">
        <v>25</v>
      </c>
      <c r="F382" s="1" t="s">
        <v>476</v>
      </c>
      <c r="G382" s="1">
        <v>150</v>
      </c>
      <c r="H382" s="1">
        <v>147</v>
      </c>
      <c r="I382" s="3">
        <v>2.6082251082258198E-3</v>
      </c>
    </row>
    <row r="383" spans="1:9" x14ac:dyDescent="0.25">
      <c r="A383" s="1" t="s">
        <v>238</v>
      </c>
      <c r="B383" s="1" t="s">
        <v>239</v>
      </c>
      <c r="C383" s="1" t="s">
        <v>11</v>
      </c>
      <c r="D383" s="2">
        <v>42047</v>
      </c>
      <c r="E383" s="1" t="s">
        <v>45</v>
      </c>
      <c r="F383" s="1" t="s">
        <v>477</v>
      </c>
      <c r="G383" s="1">
        <v>800</v>
      </c>
      <c r="H383" s="1">
        <v>680</v>
      </c>
      <c r="I383" s="3">
        <v>2.2835497835508199E-3</v>
      </c>
    </row>
    <row r="384" spans="1:9" x14ac:dyDescent="0.25">
      <c r="A384" s="1" t="s">
        <v>76</v>
      </c>
      <c r="B384" s="1" t="s">
        <v>77</v>
      </c>
      <c r="C384" s="1" t="s">
        <v>11</v>
      </c>
      <c r="D384" s="2">
        <v>42611</v>
      </c>
      <c r="E384" s="1" t="s">
        <v>30</v>
      </c>
      <c r="F384" s="1" t="s">
        <v>478</v>
      </c>
      <c r="G384" s="1">
        <v>50</v>
      </c>
      <c r="H384" s="1">
        <v>48</v>
      </c>
      <c r="I384" s="3">
        <v>1.9588744588748298E-3</v>
      </c>
    </row>
    <row r="385" spans="1:9" x14ac:dyDescent="0.25">
      <c r="A385" s="1" t="s">
        <v>36</v>
      </c>
      <c r="B385" s="1" t="s">
        <v>37</v>
      </c>
      <c r="C385" s="1" t="s">
        <v>20</v>
      </c>
      <c r="D385" s="2">
        <v>42397</v>
      </c>
      <c r="E385" s="1" t="s">
        <v>30</v>
      </c>
      <c r="F385" s="1" t="s">
        <v>479</v>
      </c>
      <c r="G385" s="1">
        <v>50</v>
      </c>
      <c r="H385" s="1">
        <v>43</v>
      </c>
      <c r="I385" s="3">
        <v>1.6341991341998199E-3</v>
      </c>
    </row>
    <row r="386" spans="1:9" x14ac:dyDescent="0.25">
      <c r="A386" s="1" t="s">
        <v>151</v>
      </c>
      <c r="B386" s="1" t="s">
        <v>33</v>
      </c>
      <c r="C386" s="1" t="s">
        <v>29</v>
      </c>
      <c r="D386" s="2">
        <v>43134</v>
      </c>
      <c r="E386" s="1" t="s">
        <v>88</v>
      </c>
      <c r="F386" s="1" t="s">
        <v>480</v>
      </c>
      <c r="G386" s="1">
        <v>250</v>
      </c>
      <c r="H386" s="1">
        <v>250</v>
      </c>
      <c r="I386" s="3">
        <v>1.3095238095248199E-3</v>
      </c>
    </row>
    <row r="387" spans="1:9" x14ac:dyDescent="0.25">
      <c r="A387" s="1" t="s">
        <v>113</v>
      </c>
      <c r="B387" s="1" t="s">
        <v>83</v>
      </c>
      <c r="C387" s="1" t="s">
        <v>16</v>
      </c>
      <c r="D387" s="2">
        <v>43035</v>
      </c>
      <c r="E387" s="1" t="s">
        <v>21</v>
      </c>
      <c r="F387" s="1" t="s">
        <v>481</v>
      </c>
      <c r="G387" s="1">
        <v>700</v>
      </c>
      <c r="H387" s="1">
        <v>693</v>
      </c>
      <c r="I387" s="3">
        <v>9.8484848484882404E-4</v>
      </c>
    </row>
    <row r="388" spans="1:9" x14ac:dyDescent="0.25">
      <c r="A388" s="1" t="s">
        <v>205</v>
      </c>
      <c r="B388" s="1" t="s">
        <v>206</v>
      </c>
      <c r="C388" s="1" t="s">
        <v>11</v>
      </c>
      <c r="D388" s="2">
        <v>41933</v>
      </c>
      <c r="E388" s="1" t="s">
        <v>45</v>
      </c>
      <c r="F388" s="1" t="s">
        <v>482</v>
      </c>
      <c r="G388" s="1">
        <v>800</v>
      </c>
      <c r="H388" s="1">
        <v>480</v>
      </c>
      <c r="I388" s="3">
        <v>6.6017316017381899E-4</v>
      </c>
    </row>
    <row r="389" spans="1:9" x14ac:dyDescent="0.25">
      <c r="A389" s="1" t="s">
        <v>43</v>
      </c>
      <c r="B389" s="1" t="s">
        <v>44</v>
      </c>
      <c r="C389" s="1" t="s">
        <v>11</v>
      </c>
      <c r="D389" s="2">
        <v>43099</v>
      </c>
      <c r="E389" s="1" t="s">
        <v>38</v>
      </c>
      <c r="F389" s="1" t="s">
        <v>483</v>
      </c>
      <c r="G389" s="1">
        <v>500</v>
      </c>
      <c r="H389" s="1">
        <v>475</v>
      </c>
      <c r="I389" s="3">
        <v>3.35497835498827E-4</v>
      </c>
    </row>
    <row r="390" spans="1:9" x14ac:dyDescent="0.25">
      <c r="A390" s="1" t="s">
        <v>171</v>
      </c>
      <c r="B390" s="1" t="s">
        <v>172</v>
      </c>
      <c r="C390" s="1" t="s">
        <v>11</v>
      </c>
      <c r="D390" s="2">
        <v>42456</v>
      </c>
      <c r="E390" s="1" t="s">
        <v>30</v>
      </c>
      <c r="F390" s="1" t="s">
        <v>484</v>
      </c>
      <c r="G390" s="1">
        <v>50</v>
      </c>
      <c r="H390" s="1">
        <v>43</v>
      </c>
      <c r="I390" s="3">
        <v>1.08225108228222E-5</v>
      </c>
    </row>
    <row r="391" spans="1:9" x14ac:dyDescent="0.25">
      <c r="A391" s="1" t="s">
        <v>85</v>
      </c>
      <c r="B391" s="1" t="s">
        <v>64</v>
      </c>
      <c r="C391" s="1" t="s">
        <v>11</v>
      </c>
      <c r="D391" s="2">
        <v>42702</v>
      </c>
      <c r="E391" s="1" t="s">
        <v>45</v>
      </c>
      <c r="F391" s="1" t="s">
        <v>485</v>
      </c>
      <c r="G391" s="1">
        <v>800</v>
      </c>
      <c r="H391" s="1">
        <v>648</v>
      </c>
      <c r="I391" s="3">
        <v>-3.1385281385218301E-4</v>
      </c>
    </row>
    <row r="392" spans="1:9" x14ac:dyDescent="0.25">
      <c r="A392" s="1" t="s">
        <v>87</v>
      </c>
      <c r="B392" s="1" t="s">
        <v>44</v>
      </c>
      <c r="C392" s="1" t="s">
        <v>11</v>
      </c>
      <c r="D392" s="2">
        <v>41745</v>
      </c>
      <c r="E392" s="1" t="s">
        <v>45</v>
      </c>
      <c r="F392" s="1" t="s">
        <v>486</v>
      </c>
      <c r="G392" s="1">
        <v>800</v>
      </c>
      <c r="H392" s="1">
        <v>488</v>
      </c>
      <c r="I392" s="3">
        <v>-6.3852813852717505E-4</v>
      </c>
    </row>
    <row r="393" spans="1:9" x14ac:dyDescent="0.25">
      <c r="A393" s="1" t="s">
        <v>63</v>
      </c>
      <c r="B393" s="1" t="s">
        <v>64</v>
      </c>
      <c r="C393" s="1" t="s">
        <v>11</v>
      </c>
      <c r="D393" s="2">
        <v>43230</v>
      </c>
      <c r="E393" s="1" t="s">
        <v>21</v>
      </c>
      <c r="F393" s="1" t="s">
        <v>487</v>
      </c>
      <c r="G393" s="1">
        <v>700</v>
      </c>
      <c r="H393" s="1">
        <v>651</v>
      </c>
      <c r="I393" s="3">
        <v>-9.6320346320317995E-4</v>
      </c>
    </row>
    <row r="394" spans="1:9" x14ac:dyDescent="0.25">
      <c r="A394" s="1" t="s">
        <v>106</v>
      </c>
      <c r="B394" s="1" t="s">
        <v>107</v>
      </c>
      <c r="C394" s="1" t="s">
        <v>11</v>
      </c>
      <c r="D394" s="2">
        <v>43206</v>
      </c>
      <c r="E394" s="1" t="s">
        <v>88</v>
      </c>
      <c r="F394" s="1" t="s">
        <v>488</v>
      </c>
      <c r="G394" s="1">
        <v>250</v>
      </c>
      <c r="H394" s="1">
        <v>233</v>
      </c>
      <c r="I394" s="3">
        <v>-1.2878787878781699E-3</v>
      </c>
    </row>
    <row r="395" spans="1:9" x14ac:dyDescent="0.25">
      <c r="A395" s="1" t="s">
        <v>153</v>
      </c>
      <c r="B395" s="1" t="s">
        <v>41</v>
      </c>
      <c r="C395" s="1" t="s">
        <v>20</v>
      </c>
      <c r="D395" s="2">
        <v>42903</v>
      </c>
      <c r="E395" s="1" t="s">
        <v>45</v>
      </c>
      <c r="F395" s="1" t="s">
        <v>489</v>
      </c>
      <c r="G395" s="1">
        <v>800</v>
      </c>
      <c r="H395" s="1">
        <v>552</v>
      </c>
      <c r="I395" s="3">
        <v>-1.6125541125531801E-3</v>
      </c>
    </row>
    <row r="396" spans="1:9" x14ac:dyDescent="0.25">
      <c r="A396" s="1" t="s">
        <v>27</v>
      </c>
      <c r="B396" s="1" t="s">
        <v>28</v>
      </c>
      <c r="C396" s="1" t="s">
        <v>29</v>
      </c>
      <c r="D396" s="2">
        <v>43175</v>
      </c>
      <c r="E396" s="1" t="s">
        <v>49</v>
      </c>
      <c r="F396" s="1" t="s">
        <v>490</v>
      </c>
      <c r="G396" s="1">
        <v>1000</v>
      </c>
      <c r="H396" s="1">
        <v>930</v>
      </c>
      <c r="I396" s="3">
        <v>-1.9372294372291799E-3</v>
      </c>
    </row>
    <row r="397" spans="1:9" x14ac:dyDescent="0.25">
      <c r="A397" s="1" t="s">
        <v>205</v>
      </c>
      <c r="B397" s="1" t="s">
        <v>206</v>
      </c>
      <c r="C397" s="1" t="s">
        <v>11</v>
      </c>
      <c r="D397" s="2">
        <v>42684</v>
      </c>
      <c r="E397" s="1" t="s">
        <v>80</v>
      </c>
      <c r="F397" s="1" t="s">
        <v>491</v>
      </c>
      <c r="G397" s="1">
        <v>70</v>
      </c>
      <c r="H397" s="1">
        <v>69</v>
      </c>
      <c r="I397" s="3">
        <v>-2.2619047619041699E-3</v>
      </c>
    </row>
    <row r="398" spans="1:9" x14ac:dyDescent="0.25">
      <c r="A398" s="1" t="s">
        <v>66</v>
      </c>
      <c r="B398" s="1" t="s">
        <v>67</v>
      </c>
      <c r="C398" s="1" t="s">
        <v>11</v>
      </c>
      <c r="D398" s="2">
        <v>41804</v>
      </c>
      <c r="E398" s="1" t="s">
        <v>21</v>
      </c>
      <c r="F398" s="1" t="s">
        <v>492</v>
      </c>
      <c r="G398" s="1">
        <v>700</v>
      </c>
      <c r="H398" s="1">
        <v>630</v>
      </c>
      <c r="I398" s="3">
        <v>-2.5865800865791798E-3</v>
      </c>
    </row>
    <row r="399" spans="1:9" x14ac:dyDescent="0.25">
      <c r="A399" s="1" t="s">
        <v>130</v>
      </c>
      <c r="B399" s="1" t="s">
        <v>83</v>
      </c>
      <c r="C399" s="1" t="s">
        <v>16</v>
      </c>
      <c r="D399" s="2">
        <v>41905</v>
      </c>
      <c r="E399" s="1" t="s">
        <v>25</v>
      </c>
      <c r="F399" s="1" t="s">
        <v>493</v>
      </c>
      <c r="G399" s="1">
        <v>150</v>
      </c>
      <c r="H399" s="1">
        <v>110</v>
      </c>
      <c r="I399" s="3">
        <v>-2.9112554112551798E-3</v>
      </c>
    </row>
    <row r="400" spans="1:9" x14ac:dyDescent="0.25">
      <c r="A400" s="1" t="s">
        <v>95</v>
      </c>
      <c r="B400" s="1" t="s">
        <v>96</v>
      </c>
      <c r="C400" s="1" t="s">
        <v>11</v>
      </c>
      <c r="D400" s="2">
        <v>43137</v>
      </c>
      <c r="E400" s="1" t="s">
        <v>45</v>
      </c>
      <c r="F400" s="1" t="s">
        <v>494</v>
      </c>
      <c r="G400" s="1">
        <v>800</v>
      </c>
      <c r="H400" s="1">
        <v>760</v>
      </c>
      <c r="I400" s="3">
        <v>-3.2359307359301902E-3</v>
      </c>
    </row>
    <row r="401" spans="1:9" x14ac:dyDescent="0.25">
      <c r="A401" s="1" t="s">
        <v>171</v>
      </c>
      <c r="B401" s="1" t="s">
        <v>172</v>
      </c>
      <c r="C401" s="1" t="s">
        <v>11</v>
      </c>
      <c r="D401" s="2">
        <v>43344</v>
      </c>
      <c r="E401" s="1" t="s">
        <v>45</v>
      </c>
      <c r="F401" s="1" t="s">
        <v>495</v>
      </c>
      <c r="G401" s="1">
        <v>800</v>
      </c>
      <c r="H401" s="1">
        <v>776</v>
      </c>
      <c r="I401" s="3">
        <v>-3.5606060606051702E-3</v>
      </c>
    </row>
    <row r="402" spans="1:9" x14ac:dyDescent="0.25">
      <c r="A402" s="1" t="s">
        <v>73</v>
      </c>
      <c r="B402" s="1" t="s">
        <v>74</v>
      </c>
      <c r="C402" s="1" t="s">
        <v>11</v>
      </c>
      <c r="D402" s="2">
        <v>42227</v>
      </c>
      <c r="E402" s="1" t="s">
        <v>111</v>
      </c>
      <c r="F402" s="1" t="s">
        <v>496</v>
      </c>
      <c r="G402" s="1">
        <v>50</v>
      </c>
      <c r="H402" s="1">
        <v>33</v>
      </c>
      <c r="I402" s="3">
        <v>-3.8852813852801702E-3</v>
      </c>
    </row>
    <row r="403" spans="1:9" x14ac:dyDescent="0.25">
      <c r="A403" s="1" t="s">
        <v>125</v>
      </c>
      <c r="B403" s="1" t="s">
        <v>126</v>
      </c>
      <c r="C403" s="1" t="s">
        <v>11</v>
      </c>
      <c r="D403" s="2">
        <v>42767</v>
      </c>
      <c r="E403" s="1" t="s">
        <v>49</v>
      </c>
      <c r="F403" s="1" t="s">
        <v>497</v>
      </c>
      <c r="G403" s="1">
        <v>1000</v>
      </c>
      <c r="H403" s="1">
        <v>880</v>
      </c>
      <c r="I403" s="3">
        <v>-4.2099567099561797E-3</v>
      </c>
    </row>
    <row r="404" spans="1:9" x14ac:dyDescent="0.25">
      <c r="A404" s="1" t="s">
        <v>238</v>
      </c>
      <c r="B404" s="1" t="s">
        <v>239</v>
      </c>
      <c r="C404" s="1" t="s">
        <v>11</v>
      </c>
      <c r="D404" s="2">
        <v>43140</v>
      </c>
      <c r="E404" s="1" t="s">
        <v>38</v>
      </c>
      <c r="F404" s="1" t="s">
        <v>498</v>
      </c>
      <c r="G404" s="1">
        <v>500</v>
      </c>
      <c r="H404" s="1">
        <v>100</v>
      </c>
      <c r="I404" s="3">
        <v>-4.5346320346311801E-3</v>
      </c>
    </row>
    <row r="405" spans="1:9" x14ac:dyDescent="0.25">
      <c r="A405" s="1" t="s">
        <v>32</v>
      </c>
      <c r="B405" s="1" t="s">
        <v>33</v>
      </c>
      <c r="C405" s="1" t="s">
        <v>29</v>
      </c>
      <c r="D405" s="2">
        <v>42302</v>
      </c>
      <c r="E405" s="1" t="s">
        <v>12</v>
      </c>
      <c r="F405" s="1" t="s">
        <v>499</v>
      </c>
      <c r="G405" s="1">
        <v>80</v>
      </c>
      <c r="H405" s="1">
        <v>65</v>
      </c>
      <c r="I405" s="3">
        <v>-4.85930735930619E-3</v>
      </c>
    </row>
    <row r="406" spans="1:9" x14ac:dyDescent="0.25">
      <c r="A406" s="1" t="s">
        <v>115</v>
      </c>
      <c r="B406" s="1" t="s">
        <v>83</v>
      </c>
      <c r="C406" s="1" t="s">
        <v>16</v>
      </c>
      <c r="D406" s="2">
        <v>42852</v>
      </c>
      <c r="E406" s="1" t="s">
        <v>21</v>
      </c>
      <c r="F406" s="1" t="s">
        <v>500</v>
      </c>
      <c r="G406" s="1">
        <v>700</v>
      </c>
      <c r="H406" s="1">
        <v>651</v>
      </c>
      <c r="I406" s="3">
        <v>-5.1839826839821697E-3</v>
      </c>
    </row>
    <row r="407" spans="1:9" x14ac:dyDescent="0.25">
      <c r="A407" s="1" t="s">
        <v>32</v>
      </c>
      <c r="B407" s="1" t="s">
        <v>33</v>
      </c>
      <c r="C407" s="1" t="s">
        <v>29</v>
      </c>
      <c r="D407" s="2">
        <v>42340</v>
      </c>
      <c r="E407" s="1" t="s">
        <v>80</v>
      </c>
      <c r="F407" s="1" t="s">
        <v>501</v>
      </c>
      <c r="G407" s="1">
        <v>70</v>
      </c>
      <c r="H407" s="1">
        <v>57</v>
      </c>
      <c r="I407" s="3">
        <v>-5.5086580086571701E-3</v>
      </c>
    </row>
    <row r="408" spans="1:9" x14ac:dyDescent="0.25">
      <c r="A408" s="1" t="s">
        <v>113</v>
      </c>
      <c r="B408" s="1" t="s">
        <v>83</v>
      </c>
      <c r="C408" s="1" t="s">
        <v>16</v>
      </c>
      <c r="D408" s="2">
        <v>41903</v>
      </c>
      <c r="E408" s="1" t="s">
        <v>57</v>
      </c>
      <c r="F408" s="1" t="s">
        <v>502</v>
      </c>
      <c r="G408" s="1">
        <v>500</v>
      </c>
      <c r="H408" s="1">
        <v>495</v>
      </c>
      <c r="I408" s="3">
        <v>-5.83333333333218E-3</v>
      </c>
    </row>
    <row r="409" spans="1:9" x14ac:dyDescent="0.25">
      <c r="A409" s="1" t="s">
        <v>130</v>
      </c>
      <c r="B409" s="1" t="s">
        <v>83</v>
      </c>
      <c r="C409" s="1" t="s">
        <v>16</v>
      </c>
      <c r="D409" s="2">
        <v>42651</v>
      </c>
      <c r="E409" s="1" t="s">
        <v>21</v>
      </c>
      <c r="F409" s="1" t="s">
        <v>503</v>
      </c>
      <c r="G409" s="1">
        <v>700</v>
      </c>
      <c r="H409" s="1">
        <v>595</v>
      </c>
      <c r="I409" s="3">
        <v>-6.1580086580081796E-3</v>
      </c>
    </row>
    <row r="410" spans="1:9" x14ac:dyDescent="0.25">
      <c r="A410" s="1" t="s">
        <v>32</v>
      </c>
      <c r="B410" s="1" t="s">
        <v>33</v>
      </c>
      <c r="C410" s="1" t="s">
        <v>29</v>
      </c>
      <c r="D410" s="2">
        <v>42059</v>
      </c>
      <c r="E410" s="1" t="s">
        <v>49</v>
      </c>
      <c r="F410" s="1" t="s">
        <v>504</v>
      </c>
      <c r="G410" s="1">
        <v>1000</v>
      </c>
      <c r="H410" s="1">
        <v>700</v>
      </c>
      <c r="I410" s="3">
        <v>-6.4826839826831904E-3</v>
      </c>
    </row>
    <row r="411" spans="1:9" x14ac:dyDescent="0.25">
      <c r="A411" s="1" t="s">
        <v>106</v>
      </c>
      <c r="B411" s="1" t="s">
        <v>107</v>
      </c>
      <c r="C411" s="1" t="s">
        <v>11</v>
      </c>
      <c r="D411" s="2">
        <v>43456</v>
      </c>
      <c r="E411" s="1" t="s">
        <v>88</v>
      </c>
      <c r="F411" s="1" t="s">
        <v>505</v>
      </c>
      <c r="G411" s="1">
        <v>250</v>
      </c>
      <c r="H411" s="1">
        <v>243</v>
      </c>
      <c r="I411" s="3">
        <v>-6.80735930735817E-3</v>
      </c>
    </row>
    <row r="412" spans="1:9" x14ac:dyDescent="0.25">
      <c r="A412" s="1" t="s">
        <v>151</v>
      </c>
      <c r="B412" s="1" t="s">
        <v>33</v>
      </c>
      <c r="C412" s="1" t="s">
        <v>29</v>
      </c>
      <c r="D412" s="2">
        <v>41830</v>
      </c>
      <c r="E412" s="1" t="s">
        <v>45</v>
      </c>
      <c r="F412" s="1" t="s">
        <v>506</v>
      </c>
      <c r="G412" s="1">
        <v>800</v>
      </c>
      <c r="H412" s="1">
        <v>648</v>
      </c>
      <c r="I412" s="3">
        <v>-7.1320346320341704E-3</v>
      </c>
    </row>
    <row r="413" spans="1:9" x14ac:dyDescent="0.25">
      <c r="A413" s="1" t="s">
        <v>106</v>
      </c>
      <c r="B413" s="1" t="s">
        <v>107</v>
      </c>
      <c r="C413" s="1" t="s">
        <v>11</v>
      </c>
      <c r="D413" s="2">
        <v>41735</v>
      </c>
      <c r="E413" s="1" t="s">
        <v>25</v>
      </c>
      <c r="F413" s="1" t="s">
        <v>507</v>
      </c>
      <c r="G413" s="1">
        <v>150</v>
      </c>
      <c r="H413" s="1">
        <v>137</v>
      </c>
      <c r="I413" s="3">
        <v>-7.4567099567091804E-3</v>
      </c>
    </row>
    <row r="414" spans="1:9" x14ac:dyDescent="0.25">
      <c r="A414" s="1" t="s">
        <v>171</v>
      </c>
      <c r="B414" s="1" t="s">
        <v>172</v>
      </c>
      <c r="C414" s="1" t="s">
        <v>11</v>
      </c>
      <c r="D414" s="2">
        <v>43128</v>
      </c>
      <c r="E414" s="1" t="s">
        <v>49</v>
      </c>
      <c r="F414" s="1" t="s">
        <v>508</v>
      </c>
      <c r="G414" s="1">
        <v>1000</v>
      </c>
      <c r="H414" s="1">
        <v>750</v>
      </c>
      <c r="I414" s="3">
        <v>-7.7813852813841799E-3</v>
      </c>
    </row>
    <row r="415" spans="1:9" x14ac:dyDescent="0.25">
      <c r="A415" s="1" t="s">
        <v>70</v>
      </c>
      <c r="B415" s="1" t="s">
        <v>71</v>
      </c>
      <c r="C415" s="1" t="s">
        <v>29</v>
      </c>
      <c r="D415" s="2">
        <v>43207</v>
      </c>
      <c r="E415" s="1" t="s">
        <v>25</v>
      </c>
      <c r="F415" s="1" t="s">
        <v>509</v>
      </c>
      <c r="G415" s="1">
        <v>150</v>
      </c>
      <c r="H415" s="1">
        <v>150</v>
      </c>
      <c r="I415" s="3">
        <v>-8.1060606060601899E-3</v>
      </c>
    </row>
    <row r="416" spans="1:9" x14ac:dyDescent="0.25">
      <c r="A416" s="1" t="s">
        <v>171</v>
      </c>
      <c r="B416" s="1" t="s">
        <v>172</v>
      </c>
      <c r="C416" s="1" t="s">
        <v>11</v>
      </c>
      <c r="D416" s="2">
        <v>43449</v>
      </c>
      <c r="E416" s="1" t="s">
        <v>80</v>
      </c>
      <c r="F416" s="1" t="s">
        <v>510</v>
      </c>
      <c r="G416" s="1">
        <v>70</v>
      </c>
      <c r="H416" s="1">
        <v>63</v>
      </c>
      <c r="I416" s="3">
        <v>-8.4307359307351903E-3</v>
      </c>
    </row>
    <row r="417" spans="1:9" x14ac:dyDescent="0.25">
      <c r="A417" s="1" t="s">
        <v>106</v>
      </c>
      <c r="B417" s="1" t="s">
        <v>107</v>
      </c>
      <c r="C417" s="1" t="s">
        <v>11</v>
      </c>
      <c r="D417" s="2">
        <v>43132</v>
      </c>
      <c r="E417" s="1" t="s">
        <v>25</v>
      </c>
      <c r="F417" s="1" t="s">
        <v>511</v>
      </c>
      <c r="G417" s="1">
        <v>150</v>
      </c>
      <c r="H417" s="1">
        <v>143</v>
      </c>
      <c r="I417" s="3">
        <v>-8.7554112554101698E-3</v>
      </c>
    </row>
    <row r="418" spans="1:9" x14ac:dyDescent="0.25">
      <c r="A418" s="1" t="s">
        <v>109</v>
      </c>
      <c r="B418" s="1" t="s">
        <v>110</v>
      </c>
      <c r="C418" s="1" t="s">
        <v>11</v>
      </c>
      <c r="D418" s="2">
        <v>42829</v>
      </c>
      <c r="E418" s="1" t="s">
        <v>45</v>
      </c>
      <c r="F418" s="1" t="s">
        <v>512</v>
      </c>
      <c r="G418" s="1">
        <v>800</v>
      </c>
      <c r="H418" s="1">
        <v>648</v>
      </c>
      <c r="I418" s="3">
        <v>-9.0800865800861694E-3</v>
      </c>
    </row>
    <row r="419" spans="1:9" x14ac:dyDescent="0.25">
      <c r="A419" s="1" t="s">
        <v>171</v>
      </c>
      <c r="B419" s="1" t="s">
        <v>172</v>
      </c>
      <c r="C419" s="1" t="s">
        <v>11</v>
      </c>
      <c r="D419" s="2">
        <v>42944</v>
      </c>
      <c r="E419" s="1" t="s">
        <v>88</v>
      </c>
      <c r="F419" s="1" t="s">
        <v>513</v>
      </c>
      <c r="G419" s="1">
        <v>250</v>
      </c>
      <c r="H419" s="1">
        <v>243</v>
      </c>
      <c r="I419" s="3">
        <v>-9.4047619047611802E-3</v>
      </c>
    </row>
    <row r="420" spans="1:9" x14ac:dyDescent="0.25">
      <c r="A420" s="1" t="s">
        <v>155</v>
      </c>
      <c r="B420" s="1" t="s">
        <v>156</v>
      </c>
      <c r="C420" s="1" t="s">
        <v>20</v>
      </c>
      <c r="D420" s="2">
        <v>42855</v>
      </c>
      <c r="E420" s="1" t="s">
        <v>49</v>
      </c>
      <c r="F420" s="1" t="s">
        <v>514</v>
      </c>
      <c r="G420" s="1">
        <v>1000</v>
      </c>
      <c r="H420" s="1">
        <v>560</v>
      </c>
      <c r="I420" s="3">
        <v>-9.7294372294361893E-3</v>
      </c>
    </row>
    <row r="421" spans="1:9" x14ac:dyDescent="0.25">
      <c r="A421" s="1" t="s">
        <v>70</v>
      </c>
      <c r="B421" s="1" t="s">
        <v>71</v>
      </c>
      <c r="C421" s="1" t="s">
        <v>29</v>
      </c>
      <c r="D421" s="2">
        <v>42445</v>
      </c>
      <c r="E421" s="1" t="s">
        <v>30</v>
      </c>
      <c r="F421" s="1" t="s">
        <v>515</v>
      </c>
      <c r="G421" s="1">
        <v>50</v>
      </c>
      <c r="H421" s="1">
        <v>46</v>
      </c>
      <c r="I421" s="3">
        <v>-1.0054112554112199E-2</v>
      </c>
    </row>
    <row r="422" spans="1:9" x14ac:dyDescent="0.25">
      <c r="A422" s="1" t="s">
        <v>153</v>
      </c>
      <c r="B422" s="1" t="s">
        <v>41</v>
      </c>
      <c r="C422" s="1" t="s">
        <v>20</v>
      </c>
      <c r="D422" s="2">
        <v>42006</v>
      </c>
      <c r="E422" s="1" t="s">
        <v>38</v>
      </c>
      <c r="F422" s="1" t="s">
        <v>516</v>
      </c>
      <c r="G422" s="1">
        <v>500</v>
      </c>
      <c r="H422" s="1">
        <v>305</v>
      </c>
      <c r="I422" s="3">
        <v>-1.03787878787872E-2</v>
      </c>
    </row>
    <row r="423" spans="1:9" x14ac:dyDescent="0.25">
      <c r="A423" s="1" t="s">
        <v>73</v>
      </c>
      <c r="B423" s="1" t="s">
        <v>74</v>
      </c>
      <c r="C423" s="1" t="s">
        <v>11</v>
      </c>
      <c r="D423" s="2">
        <v>43150</v>
      </c>
      <c r="E423" s="1" t="s">
        <v>38</v>
      </c>
      <c r="F423" s="1" t="s">
        <v>517</v>
      </c>
      <c r="G423" s="1">
        <v>500</v>
      </c>
      <c r="H423" s="1">
        <v>435</v>
      </c>
      <c r="I423" s="3">
        <v>-1.07034632034622E-2</v>
      </c>
    </row>
    <row r="424" spans="1:9" x14ac:dyDescent="0.25">
      <c r="A424" s="1" t="s">
        <v>113</v>
      </c>
      <c r="B424" s="1" t="s">
        <v>83</v>
      </c>
      <c r="C424" s="1" t="s">
        <v>16</v>
      </c>
      <c r="D424" s="2">
        <v>42636</v>
      </c>
      <c r="E424" s="1" t="s">
        <v>80</v>
      </c>
      <c r="F424" s="1" t="s">
        <v>518</v>
      </c>
      <c r="G424" s="1">
        <v>70</v>
      </c>
      <c r="H424" s="1">
        <v>66</v>
      </c>
      <c r="I424" s="3">
        <v>-1.10281385281382E-2</v>
      </c>
    </row>
    <row r="425" spans="1:9" x14ac:dyDescent="0.25">
      <c r="A425" s="1" t="s">
        <v>55</v>
      </c>
      <c r="B425" s="1" t="s">
        <v>56</v>
      </c>
      <c r="C425" s="1" t="s">
        <v>29</v>
      </c>
      <c r="D425" s="2">
        <v>42721</v>
      </c>
      <c r="E425" s="1" t="s">
        <v>12</v>
      </c>
      <c r="F425" s="1" t="s">
        <v>519</v>
      </c>
      <c r="G425" s="1">
        <v>80</v>
      </c>
      <c r="H425" s="1">
        <v>79</v>
      </c>
      <c r="I425" s="3">
        <v>-1.13528138528132E-2</v>
      </c>
    </row>
    <row r="426" spans="1:9" x14ac:dyDescent="0.25">
      <c r="A426" s="1" t="s">
        <v>122</v>
      </c>
      <c r="B426" s="1" t="s">
        <v>123</v>
      </c>
      <c r="C426" s="1" t="s">
        <v>11</v>
      </c>
      <c r="D426" s="2">
        <v>43303</v>
      </c>
      <c r="E426" s="1" t="s">
        <v>88</v>
      </c>
      <c r="F426" s="1" t="s">
        <v>520</v>
      </c>
      <c r="G426" s="1">
        <v>250</v>
      </c>
      <c r="H426" s="1">
        <v>235</v>
      </c>
      <c r="I426" s="3">
        <v>-1.16774891774882E-2</v>
      </c>
    </row>
    <row r="427" spans="1:9" x14ac:dyDescent="0.25">
      <c r="A427" s="1" t="s">
        <v>85</v>
      </c>
      <c r="B427" s="1" t="s">
        <v>64</v>
      </c>
      <c r="C427" s="1" t="s">
        <v>11</v>
      </c>
      <c r="D427" s="2">
        <v>42074</v>
      </c>
      <c r="E427" s="1" t="s">
        <v>34</v>
      </c>
      <c r="F427" s="1" t="s">
        <v>521</v>
      </c>
      <c r="G427" s="1">
        <v>30</v>
      </c>
      <c r="H427" s="1">
        <v>23</v>
      </c>
      <c r="I427" s="3">
        <v>-1.20021645021642E-2</v>
      </c>
    </row>
    <row r="428" spans="1:9" x14ac:dyDescent="0.25">
      <c r="A428" s="1" t="s">
        <v>130</v>
      </c>
      <c r="B428" s="1" t="s">
        <v>83</v>
      </c>
      <c r="C428" s="1" t="s">
        <v>16</v>
      </c>
      <c r="D428" s="2">
        <v>43105</v>
      </c>
      <c r="E428" s="1" t="s">
        <v>34</v>
      </c>
      <c r="F428" s="1" t="s">
        <v>522</v>
      </c>
      <c r="G428" s="1">
        <v>30</v>
      </c>
      <c r="H428" s="1">
        <v>26</v>
      </c>
      <c r="I428" s="3">
        <v>-1.23268398268392E-2</v>
      </c>
    </row>
    <row r="429" spans="1:9" x14ac:dyDescent="0.25">
      <c r="A429" s="1" t="s">
        <v>82</v>
      </c>
      <c r="B429" s="1" t="s">
        <v>83</v>
      </c>
      <c r="C429" s="1" t="s">
        <v>16</v>
      </c>
      <c r="D429" s="2">
        <v>41758</v>
      </c>
      <c r="E429" s="1" t="s">
        <v>88</v>
      </c>
      <c r="F429" s="1" t="s">
        <v>523</v>
      </c>
      <c r="G429" s="1">
        <v>250</v>
      </c>
      <c r="H429" s="1">
        <v>198</v>
      </c>
      <c r="I429" s="3">
        <v>-1.2651515151514201E-2</v>
      </c>
    </row>
    <row r="430" spans="1:9" x14ac:dyDescent="0.25">
      <c r="A430" s="1" t="s">
        <v>125</v>
      </c>
      <c r="B430" s="1" t="s">
        <v>126</v>
      </c>
      <c r="C430" s="1" t="s">
        <v>11</v>
      </c>
      <c r="D430" s="2">
        <v>43313</v>
      </c>
      <c r="E430" s="1" t="s">
        <v>21</v>
      </c>
      <c r="F430" s="1" t="s">
        <v>524</v>
      </c>
      <c r="G430" s="1">
        <v>700</v>
      </c>
      <c r="H430" s="1">
        <v>623</v>
      </c>
      <c r="I430" s="3">
        <v>-1.29761904761902E-2</v>
      </c>
    </row>
    <row r="431" spans="1:9" x14ac:dyDescent="0.25">
      <c r="A431" s="1" t="s">
        <v>66</v>
      </c>
      <c r="B431" s="1" t="s">
        <v>67</v>
      </c>
      <c r="C431" s="1" t="s">
        <v>11</v>
      </c>
      <c r="D431" s="2">
        <v>42549</v>
      </c>
      <c r="E431" s="1" t="s">
        <v>88</v>
      </c>
      <c r="F431" s="1" t="s">
        <v>525</v>
      </c>
      <c r="G431" s="1">
        <v>250</v>
      </c>
      <c r="H431" s="1">
        <v>245</v>
      </c>
      <c r="I431" s="3">
        <v>-1.3300865800865201E-2</v>
      </c>
    </row>
    <row r="432" spans="1:9" x14ac:dyDescent="0.25">
      <c r="A432" s="1" t="s">
        <v>205</v>
      </c>
      <c r="B432" s="1" t="s">
        <v>206</v>
      </c>
      <c r="C432" s="1" t="s">
        <v>11</v>
      </c>
      <c r="D432" s="2">
        <v>43404</v>
      </c>
      <c r="E432" s="1" t="s">
        <v>12</v>
      </c>
      <c r="F432" s="1" t="s">
        <v>526</v>
      </c>
      <c r="G432" s="1">
        <v>80</v>
      </c>
      <c r="H432" s="1">
        <v>76</v>
      </c>
      <c r="I432" s="3">
        <v>-1.3625541125540199E-2</v>
      </c>
    </row>
    <row r="433" spans="1:9" x14ac:dyDescent="0.25">
      <c r="A433" s="1" t="s">
        <v>100</v>
      </c>
      <c r="B433" s="1" t="s">
        <v>71</v>
      </c>
      <c r="C433" s="1" t="s">
        <v>29</v>
      </c>
      <c r="D433" s="2">
        <v>41685</v>
      </c>
      <c r="E433" s="1" t="s">
        <v>80</v>
      </c>
      <c r="F433" s="1" t="s">
        <v>527</v>
      </c>
      <c r="G433" s="1">
        <v>70</v>
      </c>
      <c r="H433" s="1">
        <v>57</v>
      </c>
      <c r="I433" s="3">
        <v>-1.39502164502152E-2</v>
      </c>
    </row>
    <row r="434" spans="1:9" x14ac:dyDescent="0.25">
      <c r="A434" s="1" t="s">
        <v>143</v>
      </c>
      <c r="B434" s="1" t="s">
        <v>144</v>
      </c>
      <c r="C434" s="1" t="s">
        <v>20</v>
      </c>
      <c r="D434" s="2">
        <v>42907</v>
      </c>
      <c r="E434" s="1" t="s">
        <v>49</v>
      </c>
      <c r="F434" s="1" t="s">
        <v>528</v>
      </c>
      <c r="G434" s="1">
        <v>1000</v>
      </c>
      <c r="H434" s="1">
        <v>710</v>
      </c>
      <c r="I434" s="3">
        <v>-1.4274891774891199E-2</v>
      </c>
    </row>
    <row r="435" spans="1:9" x14ac:dyDescent="0.25">
      <c r="A435" s="1" t="s">
        <v>63</v>
      </c>
      <c r="B435" s="1" t="s">
        <v>64</v>
      </c>
      <c r="C435" s="1" t="s">
        <v>11</v>
      </c>
      <c r="D435" s="2">
        <v>42626</v>
      </c>
      <c r="E435" s="1" t="s">
        <v>111</v>
      </c>
      <c r="F435" s="1" t="s">
        <v>529</v>
      </c>
      <c r="G435" s="1">
        <v>50</v>
      </c>
      <c r="H435" s="1">
        <v>45</v>
      </c>
      <c r="I435" s="3">
        <v>-1.45995670995662E-2</v>
      </c>
    </row>
    <row r="436" spans="1:9" x14ac:dyDescent="0.25">
      <c r="A436" s="1" t="s">
        <v>87</v>
      </c>
      <c r="B436" s="1" t="s">
        <v>44</v>
      </c>
      <c r="C436" s="1" t="s">
        <v>11</v>
      </c>
      <c r="D436" s="2">
        <v>42531</v>
      </c>
      <c r="E436" s="1" t="s">
        <v>38</v>
      </c>
      <c r="F436" s="1" t="s">
        <v>530</v>
      </c>
      <c r="G436" s="1">
        <v>500</v>
      </c>
      <c r="H436" s="1">
        <v>455</v>
      </c>
      <c r="I436" s="3">
        <v>-1.49242424242412E-2</v>
      </c>
    </row>
    <row r="437" spans="1:9" x14ac:dyDescent="0.25">
      <c r="A437" s="1" t="s">
        <v>40</v>
      </c>
      <c r="B437" s="1" t="s">
        <v>41</v>
      </c>
      <c r="C437" s="1" t="s">
        <v>20</v>
      </c>
      <c r="D437" s="2">
        <v>42981</v>
      </c>
      <c r="E437" s="1" t="s">
        <v>34</v>
      </c>
      <c r="F437" s="1" t="s">
        <v>531</v>
      </c>
      <c r="G437" s="1">
        <v>30</v>
      </c>
      <c r="H437" s="1">
        <v>29</v>
      </c>
      <c r="I437" s="3">
        <v>-1.52489177489172E-2</v>
      </c>
    </row>
    <row r="438" spans="1:9" x14ac:dyDescent="0.25">
      <c r="A438" s="1" t="s">
        <v>70</v>
      </c>
      <c r="B438" s="1" t="s">
        <v>71</v>
      </c>
      <c r="C438" s="1" t="s">
        <v>29</v>
      </c>
      <c r="D438" s="2">
        <v>41697</v>
      </c>
      <c r="E438" s="1" t="s">
        <v>21</v>
      </c>
      <c r="F438" s="1" t="s">
        <v>532</v>
      </c>
      <c r="G438" s="1">
        <v>700</v>
      </c>
      <c r="H438" s="1">
        <v>651</v>
      </c>
      <c r="I438" s="3">
        <v>-1.55735930735922E-2</v>
      </c>
    </row>
    <row r="439" spans="1:9" x14ac:dyDescent="0.25">
      <c r="A439" s="1" t="s">
        <v>32</v>
      </c>
      <c r="B439" s="1" t="s">
        <v>33</v>
      </c>
      <c r="C439" s="1" t="s">
        <v>29</v>
      </c>
      <c r="D439" s="2">
        <v>42385</v>
      </c>
      <c r="E439" s="1" t="s">
        <v>25</v>
      </c>
      <c r="F439" s="1" t="s">
        <v>533</v>
      </c>
      <c r="G439" s="1">
        <v>150</v>
      </c>
      <c r="H439" s="1">
        <v>138</v>
      </c>
      <c r="I439" s="3">
        <v>-1.5898268398267201E-2</v>
      </c>
    </row>
    <row r="440" spans="1:9" x14ac:dyDescent="0.25">
      <c r="A440" s="1" t="s">
        <v>79</v>
      </c>
      <c r="B440" s="1" t="s">
        <v>56</v>
      </c>
      <c r="C440" s="1" t="s">
        <v>29</v>
      </c>
      <c r="D440" s="2">
        <v>42938</v>
      </c>
      <c r="E440" s="1" t="s">
        <v>88</v>
      </c>
      <c r="F440" s="1" t="s">
        <v>534</v>
      </c>
      <c r="G440" s="1">
        <v>250</v>
      </c>
      <c r="H440" s="1">
        <v>238</v>
      </c>
      <c r="I440" s="3">
        <v>-1.6222943722943198E-2</v>
      </c>
    </row>
    <row r="441" spans="1:9" x14ac:dyDescent="0.25">
      <c r="A441" s="1" t="s">
        <v>23</v>
      </c>
      <c r="B441" s="1" t="s">
        <v>24</v>
      </c>
      <c r="C441" s="1" t="s">
        <v>11</v>
      </c>
      <c r="D441" s="2">
        <v>43230</v>
      </c>
      <c r="E441" s="1" t="s">
        <v>12</v>
      </c>
      <c r="F441" s="1" t="s">
        <v>535</v>
      </c>
      <c r="G441" s="1">
        <v>80</v>
      </c>
      <c r="H441" s="1">
        <v>80</v>
      </c>
      <c r="I441" s="3">
        <v>-1.6547619047618201E-2</v>
      </c>
    </row>
    <row r="442" spans="1:9" x14ac:dyDescent="0.25">
      <c r="A442" s="1" t="s">
        <v>51</v>
      </c>
      <c r="B442" s="1" t="s">
        <v>52</v>
      </c>
      <c r="C442" s="1" t="s">
        <v>29</v>
      </c>
      <c r="D442" s="2">
        <v>42144</v>
      </c>
      <c r="E442" s="1" t="s">
        <v>25</v>
      </c>
      <c r="F442" s="1" t="s">
        <v>536</v>
      </c>
      <c r="G442" s="1">
        <v>150</v>
      </c>
      <c r="H442" s="1">
        <v>146</v>
      </c>
      <c r="I442" s="3">
        <v>-1.6872294372293199E-2</v>
      </c>
    </row>
    <row r="443" spans="1:9" x14ac:dyDescent="0.25">
      <c r="A443" s="1" t="s">
        <v>190</v>
      </c>
      <c r="B443" s="1" t="s">
        <v>83</v>
      </c>
      <c r="C443" s="1" t="s">
        <v>16</v>
      </c>
      <c r="D443" s="2">
        <v>42031</v>
      </c>
      <c r="E443" s="1" t="s">
        <v>21</v>
      </c>
      <c r="F443" s="1" t="s">
        <v>537</v>
      </c>
      <c r="G443" s="1">
        <v>700</v>
      </c>
      <c r="H443" s="1">
        <v>665</v>
      </c>
      <c r="I443" s="3">
        <v>-1.7196969696969201E-2</v>
      </c>
    </row>
    <row r="444" spans="1:9" x14ac:dyDescent="0.25">
      <c r="A444" s="1" t="s">
        <v>98</v>
      </c>
      <c r="B444" s="1" t="s">
        <v>83</v>
      </c>
      <c r="C444" s="1" t="s">
        <v>16</v>
      </c>
      <c r="D444" s="2">
        <v>42707</v>
      </c>
      <c r="E444" s="1" t="s">
        <v>88</v>
      </c>
      <c r="F444" s="1" t="s">
        <v>538</v>
      </c>
      <c r="G444" s="1">
        <v>250</v>
      </c>
      <c r="H444" s="1">
        <v>228</v>
      </c>
      <c r="I444" s="3">
        <v>-1.7521645021644199E-2</v>
      </c>
    </row>
    <row r="445" spans="1:9" x14ac:dyDescent="0.25">
      <c r="A445" s="1" t="s">
        <v>82</v>
      </c>
      <c r="B445" s="1" t="s">
        <v>83</v>
      </c>
      <c r="C445" s="1" t="s">
        <v>16</v>
      </c>
      <c r="D445" s="2">
        <v>42860</v>
      </c>
      <c r="E445" s="1" t="s">
        <v>30</v>
      </c>
      <c r="F445" s="1" t="s">
        <v>539</v>
      </c>
      <c r="G445" s="1">
        <v>50</v>
      </c>
      <c r="H445" s="1">
        <v>48</v>
      </c>
      <c r="I445" s="3">
        <v>-1.7846320346319201E-2</v>
      </c>
    </row>
    <row r="446" spans="1:9" x14ac:dyDescent="0.25">
      <c r="A446" s="1" t="s">
        <v>125</v>
      </c>
      <c r="B446" s="1" t="s">
        <v>126</v>
      </c>
      <c r="C446" s="1" t="s">
        <v>11</v>
      </c>
      <c r="D446" s="2">
        <v>42389</v>
      </c>
      <c r="E446" s="1" t="s">
        <v>49</v>
      </c>
      <c r="F446" s="1" t="s">
        <v>540</v>
      </c>
      <c r="G446" s="1">
        <v>1000</v>
      </c>
      <c r="H446" s="1">
        <v>590</v>
      </c>
      <c r="I446" s="3">
        <v>-1.8170995670995199E-2</v>
      </c>
    </row>
    <row r="447" spans="1:9" x14ac:dyDescent="0.25">
      <c r="A447" s="1" t="s">
        <v>18</v>
      </c>
      <c r="B447" s="1" t="s">
        <v>19</v>
      </c>
      <c r="C447" s="1" t="s">
        <v>20</v>
      </c>
      <c r="D447" s="2">
        <v>43326</v>
      </c>
      <c r="E447" s="1" t="s">
        <v>88</v>
      </c>
      <c r="F447" s="1" t="s">
        <v>541</v>
      </c>
      <c r="G447" s="1">
        <v>250</v>
      </c>
      <c r="H447" s="1">
        <v>250</v>
      </c>
      <c r="I447" s="3">
        <v>-1.8495670995670201E-2</v>
      </c>
    </row>
    <row r="448" spans="1:9" x14ac:dyDescent="0.25">
      <c r="A448" s="1" t="s">
        <v>106</v>
      </c>
      <c r="B448" s="1" t="s">
        <v>107</v>
      </c>
      <c r="C448" s="1" t="s">
        <v>11</v>
      </c>
      <c r="D448" s="2">
        <v>42655</v>
      </c>
      <c r="E448" s="1" t="s">
        <v>80</v>
      </c>
      <c r="F448" s="1" t="s">
        <v>542</v>
      </c>
      <c r="G448" s="1">
        <v>70</v>
      </c>
      <c r="H448" s="1">
        <v>67</v>
      </c>
      <c r="I448" s="3">
        <v>-1.88203463203452E-2</v>
      </c>
    </row>
    <row r="449" spans="1:9" x14ac:dyDescent="0.25">
      <c r="A449" s="1" t="s">
        <v>32</v>
      </c>
      <c r="B449" s="1" t="s">
        <v>33</v>
      </c>
      <c r="C449" s="1" t="s">
        <v>29</v>
      </c>
      <c r="D449" s="2">
        <v>41673</v>
      </c>
      <c r="E449" s="1" t="s">
        <v>21</v>
      </c>
      <c r="F449" s="1" t="s">
        <v>543</v>
      </c>
      <c r="G449" s="1">
        <v>700</v>
      </c>
      <c r="H449" s="1">
        <v>539</v>
      </c>
      <c r="I449" s="3">
        <v>-1.9145021645021201E-2</v>
      </c>
    </row>
    <row r="450" spans="1:9" x14ac:dyDescent="0.25">
      <c r="A450" s="1" t="s">
        <v>106</v>
      </c>
      <c r="B450" s="1" t="s">
        <v>107</v>
      </c>
      <c r="C450" s="1" t="s">
        <v>11</v>
      </c>
      <c r="D450" s="2">
        <v>43269</v>
      </c>
      <c r="E450" s="1" t="s">
        <v>38</v>
      </c>
      <c r="F450" s="1" t="s">
        <v>544</v>
      </c>
      <c r="G450" s="1">
        <v>500</v>
      </c>
      <c r="H450" s="1">
        <v>455</v>
      </c>
      <c r="I450" s="3">
        <v>-1.94696969696962E-2</v>
      </c>
    </row>
    <row r="451" spans="1:9" x14ac:dyDescent="0.25">
      <c r="A451" s="1" t="s">
        <v>90</v>
      </c>
      <c r="B451" s="1" t="s">
        <v>91</v>
      </c>
      <c r="C451" s="1" t="s">
        <v>29</v>
      </c>
      <c r="D451" s="2">
        <v>41855</v>
      </c>
      <c r="E451" s="1" t="s">
        <v>111</v>
      </c>
      <c r="F451" s="1" t="s">
        <v>545</v>
      </c>
      <c r="G451" s="1">
        <v>50</v>
      </c>
      <c r="H451" s="1">
        <v>50</v>
      </c>
      <c r="I451" s="3">
        <v>-1.9794372294371199E-2</v>
      </c>
    </row>
    <row r="452" spans="1:9" x14ac:dyDescent="0.25">
      <c r="A452" s="1" t="s">
        <v>85</v>
      </c>
      <c r="B452" s="1" t="s">
        <v>64</v>
      </c>
      <c r="C452" s="1" t="s">
        <v>11</v>
      </c>
      <c r="D452" s="2">
        <v>42046</v>
      </c>
      <c r="E452" s="1" t="s">
        <v>45</v>
      </c>
      <c r="F452" s="1" t="s">
        <v>546</v>
      </c>
      <c r="G452" s="1">
        <v>800</v>
      </c>
      <c r="H452" s="1">
        <v>744</v>
      </c>
      <c r="I452" s="3">
        <v>-2.01190476190472E-2</v>
      </c>
    </row>
    <row r="453" spans="1:9" x14ac:dyDescent="0.25">
      <c r="A453" s="1" t="s">
        <v>32</v>
      </c>
      <c r="B453" s="1" t="s">
        <v>33</v>
      </c>
      <c r="C453" s="1" t="s">
        <v>29</v>
      </c>
      <c r="D453" s="2">
        <v>41642</v>
      </c>
      <c r="E453" s="1" t="s">
        <v>88</v>
      </c>
      <c r="F453" s="1" t="s">
        <v>547</v>
      </c>
      <c r="G453" s="1">
        <v>250</v>
      </c>
      <c r="H453" s="1">
        <v>235</v>
      </c>
      <c r="I453" s="3">
        <v>-2.0443722943722199E-2</v>
      </c>
    </row>
    <row r="454" spans="1:9" x14ac:dyDescent="0.25">
      <c r="A454" s="1" t="s">
        <v>51</v>
      </c>
      <c r="B454" s="1" t="s">
        <v>52</v>
      </c>
      <c r="C454" s="1" t="s">
        <v>29</v>
      </c>
      <c r="D454" s="2">
        <v>42924</v>
      </c>
      <c r="E454" s="1" t="s">
        <v>21</v>
      </c>
      <c r="F454" s="1" t="s">
        <v>548</v>
      </c>
      <c r="G454" s="1">
        <v>700</v>
      </c>
      <c r="H454" s="1">
        <v>665</v>
      </c>
      <c r="I454" s="3">
        <v>-2.0768398268397201E-2</v>
      </c>
    </row>
    <row r="455" spans="1:9" x14ac:dyDescent="0.25">
      <c r="A455" s="1" t="s">
        <v>55</v>
      </c>
      <c r="B455" s="1" t="s">
        <v>56</v>
      </c>
      <c r="C455" s="1" t="s">
        <v>29</v>
      </c>
      <c r="D455" s="2">
        <v>42288</v>
      </c>
      <c r="E455" s="1" t="s">
        <v>25</v>
      </c>
      <c r="F455" s="1" t="s">
        <v>549</v>
      </c>
      <c r="G455" s="1">
        <v>150</v>
      </c>
      <c r="H455" s="1">
        <v>126</v>
      </c>
      <c r="I455" s="3">
        <v>-2.1093073593073199E-2</v>
      </c>
    </row>
    <row r="456" spans="1:9" x14ac:dyDescent="0.25">
      <c r="A456" s="1" t="s">
        <v>238</v>
      </c>
      <c r="B456" s="1" t="s">
        <v>239</v>
      </c>
      <c r="C456" s="1" t="s">
        <v>11</v>
      </c>
      <c r="D456" s="2">
        <v>43075</v>
      </c>
      <c r="E456" s="1" t="s">
        <v>49</v>
      </c>
      <c r="F456" s="1" t="s">
        <v>550</v>
      </c>
      <c r="G456" s="1">
        <v>1000</v>
      </c>
      <c r="H456" s="1">
        <v>790</v>
      </c>
      <c r="I456" s="3">
        <v>-2.1417748917748201E-2</v>
      </c>
    </row>
    <row r="457" spans="1:9" x14ac:dyDescent="0.25">
      <c r="A457" s="1" t="s">
        <v>23</v>
      </c>
      <c r="B457" s="1" t="s">
        <v>24</v>
      </c>
      <c r="C457" s="1" t="s">
        <v>11</v>
      </c>
      <c r="D457" s="2">
        <v>42668</v>
      </c>
      <c r="E457" s="1" t="s">
        <v>111</v>
      </c>
      <c r="F457" s="1" t="s">
        <v>551</v>
      </c>
      <c r="G457" s="1">
        <v>50</v>
      </c>
      <c r="H457" s="1">
        <v>44</v>
      </c>
      <c r="I457" s="3">
        <v>-2.1742424242423199E-2</v>
      </c>
    </row>
    <row r="458" spans="1:9" x14ac:dyDescent="0.25">
      <c r="A458" s="1" t="s">
        <v>47</v>
      </c>
      <c r="B458" s="1" t="s">
        <v>48</v>
      </c>
      <c r="C458" s="1" t="s">
        <v>11</v>
      </c>
      <c r="D458" s="2">
        <v>42754</v>
      </c>
      <c r="E458" s="1" t="s">
        <v>38</v>
      </c>
      <c r="F458" s="1" t="s">
        <v>552</v>
      </c>
      <c r="G458" s="1">
        <v>500</v>
      </c>
      <c r="H458" s="1">
        <v>485</v>
      </c>
      <c r="I458" s="3">
        <v>-2.2067099567099201E-2</v>
      </c>
    </row>
    <row r="459" spans="1:9" x14ac:dyDescent="0.25">
      <c r="A459" s="1" t="s">
        <v>143</v>
      </c>
      <c r="B459" s="1" t="s">
        <v>144</v>
      </c>
      <c r="C459" s="1" t="s">
        <v>20</v>
      </c>
      <c r="D459" s="2">
        <v>41769</v>
      </c>
      <c r="E459" s="1" t="s">
        <v>38</v>
      </c>
      <c r="F459" s="1" t="s">
        <v>553</v>
      </c>
      <c r="G459" s="1">
        <v>500</v>
      </c>
      <c r="H459" s="1">
        <v>430</v>
      </c>
      <c r="I459" s="3">
        <v>-2.2391774891774199E-2</v>
      </c>
    </row>
    <row r="460" spans="1:9" x14ac:dyDescent="0.25">
      <c r="A460" s="1" t="s">
        <v>47</v>
      </c>
      <c r="B460" s="1" t="s">
        <v>48</v>
      </c>
      <c r="C460" s="1" t="s">
        <v>11</v>
      </c>
      <c r="D460" s="2">
        <v>42622</v>
      </c>
      <c r="E460" s="1" t="s">
        <v>25</v>
      </c>
      <c r="F460" s="1" t="s">
        <v>554</v>
      </c>
      <c r="G460" s="1">
        <v>150</v>
      </c>
      <c r="H460" s="1">
        <v>143</v>
      </c>
      <c r="I460" s="3">
        <v>-2.2716450216449201E-2</v>
      </c>
    </row>
    <row r="461" spans="1:9" x14ac:dyDescent="0.25">
      <c r="A461" s="1" t="s">
        <v>60</v>
      </c>
      <c r="B461" s="1" t="s">
        <v>61</v>
      </c>
      <c r="C461" s="1" t="s">
        <v>29</v>
      </c>
      <c r="D461" s="2">
        <v>42067</v>
      </c>
      <c r="E461" s="1" t="s">
        <v>80</v>
      </c>
      <c r="F461" s="1" t="s">
        <v>555</v>
      </c>
      <c r="G461" s="1">
        <v>70</v>
      </c>
      <c r="H461" s="1">
        <v>67</v>
      </c>
      <c r="I461" s="3">
        <v>-2.3041125541125199E-2</v>
      </c>
    </row>
    <row r="462" spans="1:9" x14ac:dyDescent="0.25">
      <c r="A462" s="1" t="s">
        <v>55</v>
      </c>
      <c r="B462" s="1" t="s">
        <v>56</v>
      </c>
      <c r="C462" s="1" t="s">
        <v>29</v>
      </c>
      <c r="D462" s="2">
        <v>42347</v>
      </c>
      <c r="E462" s="1" t="s">
        <v>30</v>
      </c>
      <c r="F462" s="1" t="s">
        <v>556</v>
      </c>
      <c r="G462" s="1">
        <v>50</v>
      </c>
      <c r="H462" s="1">
        <v>33</v>
      </c>
      <c r="I462" s="3">
        <v>-2.3365800865800201E-2</v>
      </c>
    </row>
    <row r="463" spans="1:9" x14ac:dyDescent="0.25">
      <c r="A463" s="1" t="s">
        <v>79</v>
      </c>
      <c r="B463" s="1" t="s">
        <v>56</v>
      </c>
      <c r="C463" s="1" t="s">
        <v>29</v>
      </c>
      <c r="D463" s="2">
        <v>43096</v>
      </c>
      <c r="E463" s="1" t="s">
        <v>30</v>
      </c>
      <c r="F463" s="1" t="s">
        <v>557</v>
      </c>
      <c r="G463" s="1">
        <v>50</v>
      </c>
      <c r="H463" s="1">
        <v>48</v>
      </c>
      <c r="I463" s="3">
        <v>-2.36904761904752E-2</v>
      </c>
    </row>
    <row r="464" spans="1:9" x14ac:dyDescent="0.25">
      <c r="A464" s="1" t="s">
        <v>66</v>
      </c>
      <c r="B464" s="1" t="s">
        <v>67</v>
      </c>
      <c r="C464" s="1" t="s">
        <v>11</v>
      </c>
      <c r="D464" s="2">
        <v>42687</v>
      </c>
      <c r="E464" s="1" t="s">
        <v>38</v>
      </c>
      <c r="F464" s="1" t="s">
        <v>558</v>
      </c>
      <c r="G464" s="1">
        <v>500</v>
      </c>
      <c r="H464" s="1">
        <v>490</v>
      </c>
      <c r="I464" s="3">
        <v>-2.4015151515150199E-2</v>
      </c>
    </row>
    <row r="465" spans="1:9" x14ac:dyDescent="0.25">
      <c r="A465" s="1" t="s">
        <v>76</v>
      </c>
      <c r="B465" s="1" t="s">
        <v>77</v>
      </c>
      <c r="C465" s="1" t="s">
        <v>11</v>
      </c>
      <c r="D465" s="2">
        <v>43398</v>
      </c>
      <c r="E465" s="1" t="s">
        <v>12</v>
      </c>
      <c r="F465" s="1" t="s">
        <v>559</v>
      </c>
      <c r="G465" s="1">
        <v>80</v>
      </c>
      <c r="H465" s="1">
        <v>68</v>
      </c>
      <c r="I465" s="3">
        <v>-2.43398268398262E-2</v>
      </c>
    </row>
    <row r="466" spans="1:9" x14ac:dyDescent="0.25">
      <c r="A466" s="1" t="s">
        <v>180</v>
      </c>
      <c r="B466" s="1" t="s">
        <v>181</v>
      </c>
      <c r="C466" s="1" t="s">
        <v>29</v>
      </c>
      <c r="D466" s="2">
        <v>42564</v>
      </c>
      <c r="E466" s="1" t="s">
        <v>30</v>
      </c>
      <c r="F466" s="1" t="s">
        <v>560</v>
      </c>
      <c r="G466" s="1">
        <v>50</v>
      </c>
      <c r="H466" s="1">
        <v>46</v>
      </c>
      <c r="I466" s="3">
        <v>-2.4664502164501199E-2</v>
      </c>
    </row>
    <row r="467" spans="1:9" x14ac:dyDescent="0.25">
      <c r="A467" s="1" t="s">
        <v>171</v>
      </c>
      <c r="B467" s="1" t="s">
        <v>172</v>
      </c>
      <c r="C467" s="1" t="s">
        <v>11</v>
      </c>
      <c r="D467" s="2">
        <v>41667</v>
      </c>
      <c r="E467" s="1" t="s">
        <v>21</v>
      </c>
      <c r="F467" s="1" t="s">
        <v>561</v>
      </c>
      <c r="G467" s="1">
        <v>700</v>
      </c>
      <c r="H467" s="1">
        <v>574</v>
      </c>
      <c r="I467" s="3">
        <v>-2.4989177489176201E-2</v>
      </c>
    </row>
    <row r="468" spans="1:9" x14ac:dyDescent="0.25">
      <c r="A468" s="1" t="s">
        <v>47</v>
      </c>
      <c r="B468" s="1" t="s">
        <v>48</v>
      </c>
      <c r="C468" s="1" t="s">
        <v>11</v>
      </c>
      <c r="D468" s="2">
        <v>43434</v>
      </c>
      <c r="E468" s="1" t="s">
        <v>111</v>
      </c>
      <c r="F468" s="1" t="s">
        <v>562</v>
      </c>
      <c r="G468" s="1">
        <v>50</v>
      </c>
      <c r="H468" s="1">
        <v>48</v>
      </c>
      <c r="I468" s="3">
        <v>-2.5313852813852199E-2</v>
      </c>
    </row>
    <row r="469" spans="1:9" x14ac:dyDescent="0.25">
      <c r="A469" s="1" t="s">
        <v>122</v>
      </c>
      <c r="B469" s="1" t="s">
        <v>123</v>
      </c>
      <c r="C469" s="1" t="s">
        <v>11</v>
      </c>
      <c r="D469" s="2">
        <v>43250</v>
      </c>
      <c r="E469" s="1" t="s">
        <v>49</v>
      </c>
      <c r="F469" s="1" t="s">
        <v>563</v>
      </c>
      <c r="G469" s="1">
        <v>1000</v>
      </c>
      <c r="H469" s="1">
        <v>940</v>
      </c>
      <c r="I469" s="3">
        <v>-2.5638528138527201E-2</v>
      </c>
    </row>
    <row r="470" spans="1:9" x14ac:dyDescent="0.25">
      <c r="A470" s="1" t="s">
        <v>115</v>
      </c>
      <c r="B470" s="1" t="s">
        <v>83</v>
      </c>
      <c r="C470" s="1" t="s">
        <v>16</v>
      </c>
      <c r="D470" s="2">
        <v>42580</v>
      </c>
      <c r="E470" s="1" t="s">
        <v>57</v>
      </c>
      <c r="F470" s="1" t="s">
        <v>564</v>
      </c>
      <c r="G470" s="1">
        <v>500</v>
      </c>
      <c r="H470" s="1">
        <v>490</v>
      </c>
      <c r="I470" s="3">
        <v>-2.5963203463202199E-2</v>
      </c>
    </row>
    <row r="471" spans="1:9" x14ac:dyDescent="0.25">
      <c r="A471" s="1" t="s">
        <v>143</v>
      </c>
      <c r="B471" s="1" t="s">
        <v>144</v>
      </c>
      <c r="C471" s="1" t="s">
        <v>20</v>
      </c>
      <c r="D471" s="2">
        <v>42509</v>
      </c>
      <c r="E471" s="1" t="s">
        <v>57</v>
      </c>
      <c r="F471" s="1" t="s">
        <v>565</v>
      </c>
      <c r="G471" s="1">
        <v>500</v>
      </c>
      <c r="H471" s="1">
        <v>490</v>
      </c>
      <c r="I471" s="3">
        <v>-2.6287878787878201E-2</v>
      </c>
    </row>
    <row r="472" spans="1:9" x14ac:dyDescent="0.25">
      <c r="A472" s="1" t="s">
        <v>32</v>
      </c>
      <c r="B472" s="1" t="s">
        <v>33</v>
      </c>
      <c r="C472" s="1" t="s">
        <v>29</v>
      </c>
      <c r="D472" s="2">
        <v>42675</v>
      </c>
      <c r="E472" s="1" t="s">
        <v>80</v>
      </c>
      <c r="F472" s="1" t="s">
        <v>566</v>
      </c>
      <c r="G472" s="1">
        <v>70</v>
      </c>
      <c r="H472" s="1">
        <v>62</v>
      </c>
      <c r="I472" s="3">
        <v>-2.6612554112553199E-2</v>
      </c>
    </row>
    <row r="473" spans="1:9" x14ac:dyDescent="0.25">
      <c r="A473" s="1" t="s">
        <v>205</v>
      </c>
      <c r="B473" s="1" t="s">
        <v>206</v>
      </c>
      <c r="C473" s="1" t="s">
        <v>11</v>
      </c>
      <c r="D473" s="2">
        <v>42655</v>
      </c>
      <c r="E473" s="1" t="s">
        <v>38</v>
      </c>
      <c r="F473" s="1" t="s">
        <v>567</v>
      </c>
      <c r="G473" s="1">
        <v>500</v>
      </c>
      <c r="H473" s="1">
        <v>500</v>
      </c>
      <c r="I473" s="3">
        <v>-2.6937229437228202E-2</v>
      </c>
    </row>
    <row r="474" spans="1:9" x14ac:dyDescent="0.25">
      <c r="A474" s="1" t="s">
        <v>151</v>
      </c>
      <c r="B474" s="1" t="s">
        <v>33</v>
      </c>
      <c r="C474" s="1" t="s">
        <v>29</v>
      </c>
      <c r="D474" s="2">
        <v>42207</v>
      </c>
      <c r="E474" s="1" t="s">
        <v>49</v>
      </c>
      <c r="F474" s="1" t="s">
        <v>568</v>
      </c>
      <c r="G474" s="1">
        <v>1000</v>
      </c>
      <c r="H474" s="1">
        <v>870</v>
      </c>
      <c r="I474" s="3">
        <v>-2.7261904761904199E-2</v>
      </c>
    </row>
    <row r="475" spans="1:9" x14ac:dyDescent="0.25">
      <c r="A475" s="1" t="s">
        <v>153</v>
      </c>
      <c r="B475" s="1" t="s">
        <v>41</v>
      </c>
      <c r="C475" s="1" t="s">
        <v>20</v>
      </c>
      <c r="D475" s="2">
        <v>43209</v>
      </c>
      <c r="E475" s="1" t="s">
        <v>111</v>
      </c>
      <c r="F475" s="1" t="s">
        <v>569</v>
      </c>
      <c r="G475" s="1">
        <v>50</v>
      </c>
      <c r="H475" s="1">
        <v>43</v>
      </c>
      <c r="I475" s="3">
        <v>-2.7586580086579202E-2</v>
      </c>
    </row>
    <row r="476" spans="1:9" x14ac:dyDescent="0.25">
      <c r="A476" s="1" t="s">
        <v>87</v>
      </c>
      <c r="B476" s="1" t="s">
        <v>44</v>
      </c>
      <c r="C476" s="1" t="s">
        <v>11</v>
      </c>
      <c r="D476" s="2">
        <v>42778</v>
      </c>
      <c r="E476" s="1" t="s">
        <v>25</v>
      </c>
      <c r="F476" s="1" t="s">
        <v>570</v>
      </c>
      <c r="G476" s="1">
        <v>150</v>
      </c>
      <c r="H476" s="1">
        <v>150</v>
      </c>
      <c r="I476" s="3">
        <v>-2.79112554112542E-2</v>
      </c>
    </row>
    <row r="477" spans="1:9" x14ac:dyDescent="0.25">
      <c r="A477" s="1" t="s">
        <v>130</v>
      </c>
      <c r="B477" s="1" t="s">
        <v>83</v>
      </c>
      <c r="C477" s="1" t="s">
        <v>16</v>
      </c>
      <c r="D477" s="2">
        <v>43329</v>
      </c>
      <c r="E477" s="1" t="s">
        <v>25</v>
      </c>
      <c r="F477" s="1" t="s">
        <v>571</v>
      </c>
      <c r="G477" s="1">
        <v>150</v>
      </c>
      <c r="H477" s="1">
        <v>128</v>
      </c>
      <c r="I477" s="3">
        <v>-2.8235930735930202E-2</v>
      </c>
    </row>
    <row r="478" spans="1:9" x14ac:dyDescent="0.25">
      <c r="A478" s="1" t="s">
        <v>109</v>
      </c>
      <c r="B478" s="1" t="s">
        <v>110</v>
      </c>
      <c r="C478" s="1" t="s">
        <v>11</v>
      </c>
      <c r="D478" s="2">
        <v>42916</v>
      </c>
      <c r="E478" s="1" t="s">
        <v>21</v>
      </c>
      <c r="F478" s="1" t="s">
        <v>572</v>
      </c>
      <c r="G478" s="1">
        <v>700</v>
      </c>
      <c r="H478" s="1">
        <v>686</v>
      </c>
      <c r="I478" s="3">
        <v>-2.85606060606052E-2</v>
      </c>
    </row>
    <row r="479" spans="1:9" x14ac:dyDescent="0.25">
      <c r="A479" s="1" t="s">
        <v>73</v>
      </c>
      <c r="B479" s="1" t="s">
        <v>74</v>
      </c>
      <c r="C479" s="1" t="s">
        <v>11</v>
      </c>
      <c r="D479" s="2">
        <v>42171</v>
      </c>
      <c r="E479" s="1" t="s">
        <v>25</v>
      </c>
      <c r="F479" s="1" t="s">
        <v>573</v>
      </c>
      <c r="G479" s="1">
        <v>150</v>
      </c>
      <c r="H479" s="1">
        <v>114</v>
      </c>
      <c r="I479" s="3">
        <v>-2.8885281385280199E-2</v>
      </c>
    </row>
    <row r="480" spans="1:9" x14ac:dyDescent="0.25">
      <c r="A480" s="1" t="s">
        <v>574</v>
      </c>
      <c r="B480" s="1" t="s">
        <v>15</v>
      </c>
      <c r="C480" s="1" t="s">
        <v>16</v>
      </c>
      <c r="D480" s="2">
        <v>42295</v>
      </c>
      <c r="E480" s="1" t="s">
        <v>45</v>
      </c>
      <c r="F480" s="1" t="s">
        <v>575</v>
      </c>
      <c r="G480" s="1">
        <v>800</v>
      </c>
      <c r="H480" s="1">
        <v>632</v>
      </c>
      <c r="I480" s="3">
        <v>-2.92099567099562E-2</v>
      </c>
    </row>
    <row r="481" spans="1:9" x14ac:dyDescent="0.25">
      <c r="A481" s="1" t="s">
        <v>574</v>
      </c>
      <c r="B481" s="1" t="s">
        <v>15</v>
      </c>
      <c r="C481" s="1" t="s">
        <v>16</v>
      </c>
      <c r="D481" s="2">
        <v>42472</v>
      </c>
      <c r="E481" s="1" t="s">
        <v>34</v>
      </c>
      <c r="F481" s="1" t="s">
        <v>576</v>
      </c>
      <c r="G481" s="1">
        <v>30</v>
      </c>
      <c r="H481" s="1">
        <v>29</v>
      </c>
      <c r="I481" s="3">
        <v>-2.9534632034631199E-2</v>
      </c>
    </row>
    <row r="482" spans="1:9" x14ac:dyDescent="0.25">
      <c r="A482" s="1" t="s">
        <v>238</v>
      </c>
      <c r="B482" s="1" t="s">
        <v>239</v>
      </c>
      <c r="C482" s="1" t="s">
        <v>11</v>
      </c>
      <c r="D482" s="2">
        <v>42022</v>
      </c>
      <c r="E482" s="1" t="s">
        <v>111</v>
      </c>
      <c r="F482" s="1" t="s">
        <v>577</v>
      </c>
      <c r="G482" s="1">
        <v>50</v>
      </c>
      <c r="H482" s="1">
        <v>37</v>
      </c>
      <c r="I482" s="3">
        <v>-2.9859307359306201E-2</v>
      </c>
    </row>
    <row r="483" spans="1:9" x14ac:dyDescent="0.25">
      <c r="A483" s="1" t="s">
        <v>578</v>
      </c>
      <c r="B483" s="1" t="s">
        <v>83</v>
      </c>
      <c r="C483" s="1" t="s">
        <v>16</v>
      </c>
      <c r="D483" s="2">
        <v>43048</v>
      </c>
      <c r="E483" s="1" t="s">
        <v>80</v>
      </c>
      <c r="F483" s="1" t="s">
        <v>579</v>
      </c>
      <c r="G483" s="1">
        <v>70</v>
      </c>
      <c r="H483" s="1">
        <v>67</v>
      </c>
      <c r="I483" s="3">
        <v>-3.0183982683982199E-2</v>
      </c>
    </row>
    <row r="484" spans="1:9" x14ac:dyDescent="0.25">
      <c r="A484" s="1" t="s">
        <v>578</v>
      </c>
      <c r="B484" s="1" t="s">
        <v>83</v>
      </c>
      <c r="C484" s="1" t="s">
        <v>16</v>
      </c>
      <c r="D484" s="2">
        <v>41819</v>
      </c>
      <c r="E484" s="1" t="s">
        <v>57</v>
      </c>
      <c r="F484" s="1" t="s">
        <v>580</v>
      </c>
      <c r="G484" s="1">
        <v>500</v>
      </c>
      <c r="H484" s="1">
        <v>490</v>
      </c>
      <c r="I484" s="3">
        <v>-3.0508658008657201E-2</v>
      </c>
    </row>
    <row r="485" spans="1:9" x14ac:dyDescent="0.25">
      <c r="A485" s="1" t="s">
        <v>574</v>
      </c>
      <c r="B485" s="1" t="s">
        <v>15</v>
      </c>
      <c r="C485" s="1" t="s">
        <v>16</v>
      </c>
      <c r="D485" s="2">
        <v>43072</v>
      </c>
      <c r="E485" s="1" t="s">
        <v>111</v>
      </c>
      <c r="F485" s="1" t="s">
        <v>581</v>
      </c>
      <c r="G485" s="1">
        <v>50</v>
      </c>
      <c r="H485" s="1">
        <v>45</v>
      </c>
      <c r="I485" s="3">
        <v>-3.08333333333322E-2</v>
      </c>
    </row>
    <row r="486" spans="1:9" x14ac:dyDescent="0.25">
      <c r="A486" s="1" t="s">
        <v>163</v>
      </c>
      <c r="B486" s="1" t="s">
        <v>164</v>
      </c>
      <c r="C486" s="1" t="s">
        <v>11</v>
      </c>
      <c r="D486" s="2">
        <v>43310</v>
      </c>
      <c r="E486" s="1" t="s">
        <v>34</v>
      </c>
      <c r="F486" s="1" t="s">
        <v>582</v>
      </c>
      <c r="G486" s="1">
        <v>30</v>
      </c>
      <c r="H486" s="1">
        <v>27</v>
      </c>
      <c r="I486" s="3">
        <v>-3.1158008658008201E-2</v>
      </c>
    </row>
    <row r="487" spans="1:9" x14ac:dyDescent="0.25">
      <c r="A487" s="1" t="s">
        <v>130</v>
      </c>
      <c r="B487" s="1" t="s">
        <v>83</v>
      </c>
      <c r="C487" s="1" t="s">
        <v>16</v>
      </c>
      <c r="D487" s="2">
        <v>42488</v>
      </c>
      <c r="E487" s="1" t="s">
        <v>49</v>
      </c>
      <c r="F487" s="1" t="s">
        <v>583</v>
      </c>
      <c r="G487" s="1">
        <v>1000</v>
      </c>
      <c r="H487" s="1">
        <v>990</v>
      </c>
      <c r="I487" s="3">
        <v>-3.1482683982683203E-2</v>
      </c>
    </row>
    <row r="488" spans="1:9" x14ac:dyDescent="0.25">
      <c r="A488" s="1" t="s">
        <v>574</v>
      </c>
      <c r="B488" s="1" t="s">
        <v>15</v>
      </c>
      <c r="C488" s="1" t="s">
        <v>16</v>
      </c>
      <c r="D488" s="2">
        <v>42689</v>
      </c>
      <c r="E488" s="1" t="s">
        <v>88</v>
      </c>
      <c r="F488" s="1" t="s">
        <v>584</v>
      </c>
      <c r="G488" s="1">
        <v>250</v>
      </c>
      <c r="H488" s="1">
        <v>243</v>
      </c>
      <c r="I488" s="3">
        <v>-3.1807359307358202E-2</v>
      </c>
    </row>
    <row r="489" spans="1:9" x14ac:dyDescent="0.25">
      <c r="A489" s="1" t="s">
        <v>585</v>
      </c>
      <c r="B489" s="1" t="s">
        <v>83</v>
      </c>
      <c r="C489" s="1" t="s">
        <v>16</v>
      </c>
      <c r="D489" s="2">
        <v>42075</v>
      </c>
      <c r="E489" s="1" t="s">
        <v>21</v>
      </c>
      <c r="F489" s="1" t="s">
        <v>586</v>
      </c>
      <c r="G489" s="1">
        <v>700</v>
      </c>
      <c r="H489" s="1">
        <v>560</v>
      </c>
      <c r="I489" s="3">
        <v>-3.21320346320342E-2</v>
      </c>
    </row>
    <row r="490" spans="1:9" x14ac:dyDescent="0.25">
      <c r="A490" s="1" t="s">
        <v>578</v>
      </c>
      <c r="B490" s="1" t="s">
        <v>83</v>
      </c>
      <c r="C490" s="1" t="s">
        <v>16</v>
      </c>
      <c r="D490" s="2">
        <v>43282</v>
      </c>
      <c r="E490" s="1" t="s">
        <v>80</v>
      </c>
      <c r="F490" s="1" t="s">
        <v>587</v>
      </c>
      <c r="G490" s="1">
        <v>70</v>
      </c>
      <c r="H490" s="1">
        <v>69</v>
      </c>
      <c r="I490" s="3">
        <v>-3.2456709956709198E-2</v>
      </c>
    </row>
    <row r="491" spans="1:9" x14ac:dyDescent="0.25">
      <c r="A491" s="1" t="s">
        <v>40</v>
      </c>
      <c r="B491" s="1" t="s">
        <v>41</v>
      </c>
      <c r="C491" s="1" t="s">
        <v>20</v>
      </c>
      <c r="D491" s="2">
        <v>43443</v>
      </c>
      <c r="E491" s="1" t="s">
        <v>111</v>
      </c>
      <c r="F491" s="1" t="s">
        <v>588</v>
      </c>
      <c r="G491" s="1">
        <v>50</v>
      </c>
      <c r="H491" s="1">
        <v>45</v>
      </c>
      <c r="I491" s="3">
        <v>-3.2781385281384197E-2</v>
      </c>
    </row>
    <row r="492" spans="1:9" x14ac:dyDescent="0.25">
      <c r="A492" s="1" t="s">
        <v>55</v>
      </c>
      <c r="B492" s="1" t="s">
        <v>56</v>
      </c>
      <c r="C492" s="1" t="s">
        <v>29</v>
      </c>
      <c r="D492" s="2">
        <v>43129</v>
      </c>
      <c r="E492" s="1" t="s">
        <v>49</v>
      </c>
      <c r="F492" s="1" t="s">
        <v>589</v>
      </c>
      <c r="G492" s="1">
        <v>1000</v>
      </c>
      <c r="H492" s="1">
        <v>790</v>
      </c>
      <c r="I492" s="3">
        <v>-3.3106060606060202E-2</v>
      </c>
    </row>
    <row r="493" spans="1:9" x14ac:dyDescent="0.25">
      <c r="A493" s="1" t="s">
        <v>585</v>
      </c>
      <c r="B493" s="1" t="s">
        <v>83</v>
      </c>
      <c r="C493" s="1" t="s">
        <v>16</v>
      </c>
      <c r="D493" s="2">
        <v>42879</v>
      </c>
      <c r="E493" s="1" t="s">
        <v>111</v>
      </c>
      <c r="F493" s="1" t="s">
        <v>590</v>
      </c>
      <c r="G493" s="1">
        <v>50</v>
      </c>
      <c r="H493" s="1">
        <v>47</v>
      </c>
      <c r="I493" s="3">
        <v>-3.34307359307352E-2</v>
      </c>
    </row>
    <row r="494" spans="1:9" x14ac:dyDescent="0.25">
      <c r="A494" s="1" t="s">
        <v>585</v>
      </c>
      <c r="B494" s="1" t="s">
        <v>83</v>
      </c>
      <c r="C494" s="1" t="s">
        <v>16</v>
      </c>
      <c r="D494" s="2">
        <v>42667</v>
      </c>
      <c r="E494" s="1" t="s">
        <v>111</v>
      </c>
      <c r="F494" s="1" t="s">
        <v>591</v>
      </c>
      <c r="G494" s="1">
        <v>50</v>
      </c>
      <c r="H494" s="1">
        <v>49</v>
      </c>
      <c r="I494" s="3">
        <v>-3.3755411255410199E-2</v>
      </c>
    </row>
    <row r="495" spans="1:9" x14ac:dyDescent="0.25">
      <c r="A495" s="1" t="s">
        <v>60</v>
      </c>
      <c r="B495" s="1" t="s">
        <v>61</v>
      </c>
      <c r="C495" s="1" t="s">
        <v>29</v>
      </c>
      <c r="D495" s="2">
        <v>42433</v>
      </c>
      <c r="E495" s="1" t="s">
        <v>111</v>
      </c>
      <c r="F495" s="1" t="s">
        <v>592</v>
      </c>
      <c r="G495" s="1">
        <v>50</v>
      </c>
      <c r="H495" s="1">
        <v>48</v>
      </c>
      <c r="I495" s="3">
        <v>-3.4080086580085198E-2</v>
      </c>
    </row>
    <row r="496" spans="1:9" x14ac:dyDescent="0.25">
      <c r="A496" s="1" t="s">
        <v>151</v>
      </c>
      <c r="B496" s="1" t="s">
        <v>33</v>
      </c>
      <c r="C496" s="1" t="s">
        <v>29</v>
      </c>
      <c r="D496" s="2">
        <v>41675</v>
      </c>
      <c r="E496" s="1" t="s">
        <v>34</v>
      </c>
      <c r="F496" s="1" t="s">
        <v>593</v>
      </c>
      <c r="G496" s="1">
        <v>30</v>
      </c>
      <c r="H496" s="1">
        <v>26</v>
      </c>
      <c r="I496" s="3">
        <v>-3.4404761904761202E-2</v>
      </c>
    </row>
    <row r="497" spans="1:9" x14ac:dyDescent="0.25">
      <c r="A497" s="1" t="s">
        <v>70</v>
      </c>
      <c r="B497" s="1" t="s">
        <v>71</v>
      </c>
      <c r="C497" s="1" t="s">
        <v>29</v>
      </c>
      <c r="D497" s="2">
        <v>41827</v>
      </c>
      <c r="E497" s="1" t="s">
        <v>21</v>
      </c>
      <c r="F497" s="1" t="s">
        <v>594</v>
      </c>
      <c r="G497" s="1">
        <v>700</v>
      </c>
      <c r="H497" s="1">
        <v>147</v>
      </c>
      <c r="I497" s="3">
        <v>-3.4729437229436201E-2</v>
      </c>
    </row>
    <row r="498" spans="1:9" x14ac:dyDescent="0.25">
      <c r="A498" s="1" t="s">
        <v>574</v>
      </c>
      <c r="B498" s="1" t="s">
        <v>15</v>
      </c>
      <c r="C498" s="1" t="s">
        <v>16</v>
      </c>
      <c r="D498" s="2">
        <v>43108</v>
      </c>
      <c r="E498" s="1" t="s">
        <v>25</v>
      </c>
      <c r="F498" s="1" t="s">
        <v>595</v>
      </c>
      <c r="G498" s="1">
        <v>150</v>
      </c>
      <c r="H498" s="1">
        <v>131</v>
      </c>
      <c r="I498" s="3">
        <v>-3.50541125541112E-2</v>
      </c>
    </row>
    <row r="499" spans="1:9" x14ac:dyDescent="0.25">
      <c r="A499" s="1" t="s">
        <v>574</v>
      </c>
      <c r="B499" s="1" t="s">
        <v>15</v>
      </c>
      <c r="C499" s="1" t="s">
        <v>16</v>
      </c>
      <c r="D499" s="2">
        <v>42343</v>
      </c>
      <c r="E499" s="1" t="s">
        <v>45</v>
      </c>
      <c r="F499" s="1" t="s">
        <v>596</v>
      </c>
      <c r="G499" s="1">
        <v>800</v>
      </c>
      <c r="H499" s="1">
        <v>448</v>
      </c>
      <c r="I499" s="3">
        <v>-3.5378787878787198E-2</v>
      </c>
    </row>
    <row r="500" spans="1:9" x14ac:dyDescent="0.25">
      <c r="A500" s="1" t="s">
        <v>155</v>
      </c>
      <c r="B500" s="1" t="s">
        <v>156</v>
      </c>
      <c r="C500" s="1" t="s">
        <v>20</v>
      </c>
      <c r="D500" s="2">
        <v>42193</v>
      </c>
      <c r="E500" s="1" t="s">
        <v>88</v>
      </c>
      <c r="F500" s="1" t="s">
        <v>597</v>
      </c>
      <c r="G500" s="1">
        <v>250</v>
      </c>
      <c r="H500" s="1">
        <v>230</v>
      </c>
      <c r="I500" s="3">
        <v>-3.5703463203462203E-2</v>
      </c>
    </row>
    <row r="501" spans="1:9" x14ac:dyDescent="0.25">
      <c r="A501" s="1" t="s">
        <v>585</v>
      </c>
      <c r="B501" s="1" t="s">
        <v>83</v>
      </c>
      <c r="C501" s="1" t="s">
        <v>16</v>
      </c>
      <c r="D501" s="2">
        <v>43233</v>
      </c>
      <c r="E501" s="1" t="s">
        <v>21</v>
      </c>
      <c r="F501" s="1" t="s">
        <v>598</v>
      </c>
      <c r="G501" s="1">
        <v>700</v>
      </c>
      <c r="H501" s="1">
        <v>658</v>
      </c>
      <c r="I501" s="3">
        <v>-3.6028138528137202E-2</v>
      </c>
    </row>
    <row r="502" spans="1:9" x14ac:dyDescent="0.25">
      <c r="A502" s="1" t="s">
        <v>27</v>
      </c>
      <c r="B502" s="1" t="s">
        <v>28</v>
      </c>
      <c r="C502" s="1" t="s">
        <v>29</v>
      </c>
      <c r="D502" s="2">
        <v>42044</v>
      </c>
      <c r="E502" s="1" t="s">
        <v>111</v>
      </c>
      <c r="F502" s="1" t="s">
        <v>599</v>
      </c>
      <c r="G502" s="1">
        <v>50</v>
      </c>
      <c r="H502" s="1">
        <v>33</v>
      </c>
      <c r="I502" s="3">
        <v>-3.63528138528132E-2</v>
      </c>
    </row>
    <row r="503" spans="1:9" x14ac:dyDescent="0.25">
      <c r="A503" s="1" t="s">
        <v>151</v>
      </c>
      <c r="B503" s="1" t="s">
        <v>33</v>
      </c>
      <c r="C503" s="1" t="s">
        <v>29</v>
      </c>
      <c r="D503" s="2">
        <v>42027</v>
      </c>
      <c r="E503" s="1" t="s">
        <v>34</v>
      </c>
      <c r="F503" s="1" t="s">
        <v>600</v>
      </c>
      <c r="G503" s="1">
        <v>30</v>
      </c>
      <c r="H503" s="1">
        <v>20</v>
      </c>
      <c r="I503" s="3">
        <v>-3.6677489177488198E-2</v>
      </c>
    </row>
    <row r="504" spans="1:9" x14ac:dyDescent="0.25">
      <c r="A504" s="1" t="s">
        <v>60</v>
      </c>
      <c r="B504" s="1" t="s">
        <v>61</v>
      </c>
      <c r="C504" s="1" t="s">
        <v>29</v>
      </c>
      <c r="D504" s="2">
        <v>41981</v>
      </c>
      <c r="E504" s="1" t="s">
        <v>38</v>
      </c>
      <c r="F504" s="1" t="s">
        <v>601</v>
      </c>
      <c r="G504" s="1">
        <v>500</v>
      </c>
      <c r="H504" s="1">
        <v>365</v>
      </c>
      <c r="I504" s="3">
        <v>-3.7002164502163197E-2</v>
      </c>
    </row>
    <row r="505" spans="1:9" x14ac:dyDescent="0.25">
      <c r="A505" s="1" t="s">
        <v>585</v>
      </c>
      <c r="B505" s="1" t="s">
        <v>83</v>
      </c>
      <c r="C505" s="1" t="s">
        <v>16</v>
      </c>
      <c r="D505" s="2">
        <v>41800</v>
      </c>
      <c r="E505" s="1" t="s">
        <v>30</v>
      </c>
      <c r="F505" s="1" t="s">
        <v>602</v>
      </c>
      <c r="G505" s="1">
        <v>50</v>
      </c>
      <c r="H505" s="1">
        <v>50</v>
      </c>
      <c r="I505" s="3">
        <v>-3.7326839826839202E-2</v>
      </c>
    </row>
    <row r="506" spans="1:9" x14ac:dyDescent="0.25">
      <c r="A506" s="1" t="s">
        <v>574</v>
      </c>
      <c r="B506" s="1" t="s">
        <v>15</v>
      </c>
      <c r="C506" s="1" t="s">
        <v>16</v>
      </c>
      <c r="D506" s="2">
        <v>42725</v>
      </c>
      <c r="E506" s="1" t="s">
        <v>12</v>
      </c>
      <c r="F506" s="1" t="s">
        <v>603</v>
      </c>
      <c r="G506" s="1">
        <v>80</v>
      </c>
      <c r="H506" s="1">
        <v>78</v>
      </c>
      <c r="I506" s="3">
        <v>-3.76515151515142E-2</v>
      </c>
    </row>
    <row r="507" spans="1:9" x14ac:dyDescent="0.25">
      <c r="A507" s="1" t="s">
        <v>51</v>
      </c>
      <c r="B507" s="1" t="s">
        <v>52</v>
      </c>
      <c r="C507" s="1" t="s">
        <v>29</v>
      </c>
      <c r="D507" s="2">
        <v>41869</v>
      </c>
      <c r="E507" s="1" t="s">
        <v>57</v>
      </c>
      <c r="F507" s="1" t="s">
        <v>604</v>
      </c>
      <c r="G507" s="1">
        <v>500</v>
      </c>
      <c r="H507" s="1">
        <v>490</v>
      </c>
      <c r="I507" s="3">
        <v>-3.7976190476189199E-2</v>
      </c>
    </row>
    <row r="508" spans="1:9" x14ac:dyDescent="0.25">
      <c r="A508" s="1" t="s">
        <v>73</v>
      </c>
      <c r="B508" s="1" t="s">
        <v>74</v>
      </c>
      <c r="C508" s="1" t="s">
        <v>11</v>
      </c>
      <c r="D508" s="2">
        <v>42675</v>
      </c>
      <c r="E508" s="1" t="s">
        <v>12</v>
      </c>
      <c r="F508" s="1" t="s">
        <v>605</v>
      </c>
      <c r="G508" s="1">
        <v>80</v>
      </c>
      <c r="H508" s="1">
        <v>77</v>
      </c>
      <c r="I508" s="3">
        <v>-3.8300865800865197E-2</v>
      </c>
    </row>
    <row r="509" spans="1:9" x14ac:dyDescent="0.25">
      <c r="A509" s="1" t="s">
        <v>93</v>
      </c>
      <c r="B509" s="1" t="s">
        <v>33</v>
      </c>
      <c r="C509" s="1" t="s">
        <v>29</v>
      </c>
      <c r="D509" s="2">
        <v>42430</v>
      </c>
      <c r="E509" s="1" t="s">
        <v>12</v>
      </c>
      <c r="F509" s="1" t="s">
        <v>606</v>
      </c>
      <c r="G509" s="1">
        <v>80</v>
      </c>
      <c r="H509" s="1">
        <v>70</v>
      </c>
      <c r="I509" s="3">
        <v>-3.8625541125540203E-2</v>
      </c>
    </row>
    <row r="510" spans="1:9" x14ac:dyDescent="0.25">
      <c r="A510" s="1" t="s">
        <v>151</v>
      </c>
      <c r="B510" s="1" t="s">
        <v>33</v>
      </c>
      <c r="C510" s="1" t="s">
        <v>29</v>
      </c>
      <c r="D510" s="2">
        <v>43200</v>
      </c>
      <c r="E510" s="1" t="s">
        <v>12</v>
      </c>
      <c r="F510" s="1" t="s">
        <v>607</v>
      </c>
      <c r="G510" s="1">
        <v>80</v>
      </c>
      <c r="H510" s="1">
        <v>73</v>
      </c>
      <c r="I510" s="3">
        <v>-3.8950216450215201E-2</v>
      </c>
    </row>
    <row r="511" spans="1:9" x14ac:dyDescent="0.25">
      <c r="A511" s="1" t="s">
        <v>585</v>
      </c>
      <c r="B511" s="1" t="s">
        <v>83</v>
      </c>
      <c r="C511" s="1" t="s">
        <v>16</v>
      </c>
      <c r="D511" s="2">
        <v>42132</v>
      </c>
      <c r="E511" s="1" t="s">
        <v>80</v>
      </c>
      <c r="F511" s="1" t="s">
        <v>608</v>
      </c>
      <c r="G511" s="1">
        <v>70</v>
      </c>
      <c r="H511" s="1">
        <v>53</v>
      </c>
      <c r="I511" s="3">
        <v>-3.9274891774891199E-2</v>
      </c>
    </row>
    <row r="512" spans="1:9" x14ac:dyDescent="0.25">
      <c r="A512" s="1" t="s">
        <v>578</v>
      </c>
      <c r="B512" s="1" t="s">
        <v>83</v>
      </c>
      <c r="C512" s="1" t="s">
        <v>16</v>
      </c>
      <c r="D512" s="2">
        <v>42288</v>
      </c>
      <c r="E512" s="1" t="s">
        <v>25</v>
      </c>
      <c r="F512" s="1" t="s">
        <v>609</v>
      </c>
      <c r="G512" s="1">
        <v>150</v>
      </c>
      <c r="H512" s="1">
        <v>101</v>
      </c>
      <c r="I512" s="3">
        <v>-3.9599567099566198E-2</v>
      </c>
    </row>
    <row r="513" spans="1:9" x14ac:dyDescent="0.25">
      <c r="A513" s="1" t="s">
        <v>153</v>
      </c>
      <c r="B513" s="1" t="s">
        <v>41</v>
      </c>
      <c r="C513" s="1" t="s">
        <v>20</v>
      </c>
      <c r="D513" s="2">
        <v>42126</v>
      </c>
      <c r="E513" s="1" t="s">
        <v>25</v>
      </c>
      <c r="F513" s="1" t="s">
        <v>610</v>
      </c>
      <c r="G513" s="1">
        <v>150</v>
      </c>
      <c r="H513" s="1">
        <v>140</v>
      </c>
      <c r="I513" s="3">
        <v>-3.9924242424241203E-2</v>
      </c>
    </row>
    <row r="514" spans="1:9" x14ac:dyDescent="0.25">
      <c r="A514" s="1" t="s">
        <v>113</v>
      </c>
      <c r="B514" s="1" t="s">
        <v>83</v>
      </c>
      <c r="C514" s="1" t="s">
        <v>16</v>
      </c>
      <c r="D514" s="2">
        <v>43424</v>
      </c>
      <c r="E514" s="1" t="s">
        <v>30</v>
      </c>
      <c r="F514" s="1" t="s">
        <v>611</v>
      </c>
      <c r="G514" s="1">
        <v>50</v>
      </c>
      <c r="H514" s="1">
        <v>45</v>
      </c>
      <c r="I514" s="3">
        <v>-4.0248917748917201E-2</v>
      </c>
    </row>
    <row r="515" spans="1:9" x14ac:dyDescent="0.25">
      <c r="A515" s="1" t="s">
        <v>585</v>
      </c>
      <c r="B515" s="1" t="s">
        <v>83</v>
      </c>
      <c r="C515" s="1" t="s">
        <v>16</v>
      </c>
      <c r="D515" s="2">
        <v>41839</v>
      </c>
      <c r="E515" s="1" t="s">
        <v>88</v>
      </c>
      <c r="F515" s="1" t="s">
        <v>612</v>
      </c>
      <c r="G515" s="1">
        <v>250</v>
      </c>
      <c r="H515" s="1">
        <v>245</v>
      </c>
      <c r="I515" s="3">
        <v>-4.05735930735922E-2</v>
      </c>
    </row>
    <row r="516" spans="1:9" x14ac:dyDescent="0.25">
      <c r="A516" s="1" t="s">
        <v>574</v>
      </c>
      <c r="B516" s="1" t="s">
        <v>15</v>
      </c>
      <c r="C516" s="1" t="s">
        <v>16</v>
      </c>
      <c r="D516" s="2">
        <v>41761</v>
      </c>
      <c r="E516" s="1" t="s">
        <v>49</v>
      </c>
      <c r="F516" s="1" t="s">
        <v>613</v>
      </c>
      <c r="G516" s="1">
        <v>1000</v>
      </c>
      <c r="H516" s="1">
        <v>780</v>
      </c>
      <c r="I516" s="3">
        <v>-4.0898268398267199E-2</v>
      </c>
    </row>
    <row r="517" spans="1:9" x14ac:dyDescent="0.25">
      <c r="A517" s="1" t="s">
        <v>23</v>
      </c>
      <c r="B517" s="1" t="s">
        <v>24</v>
      </c>
      <c r="C517" s="1" t="s">
        <v>11</v>
      </c>
      <c r="D517" s="2">
        <v>42772</v>
      </c>
      <c r="E517" s="1" t="s">
        <v>12</v>
      </c>
      <c r="F517" s="1" t="s">
        <v>614</v>
      </c>
      <c r="G517" s="1">
        <v>80</v>
      </c>
      <c r="H517" s="1">
        <v>73</v>
      </c>
      <c r="I517" s="3">
        <v>-4.1222943722943203E-2</v>
      </c>
    </row>
    <row r="518" spans="1:9" x14ac:dyDescent="0.25">
      <c r="A518" s="1" t="s">
        <v>153</v>
      </c>
      <c r="B518" s="1" t="s">
        <v>41</v>
      </c>
      <c r="C518" s="1" t="s">
        <v>20</v>
      </c>
      <c r="D518" s="2">
        <v>41727</v>
      </c>
      <c r="E518" s="1" t="s">
        <v>12</v>
      </c>
      <c r="F518" s="1" t="s">
        <v>615</v>
      </c>
      <c r="G518" s="1">
        <v>80</v>
      </c>
      <c r="H518" s="1">
        <v>75</v>
      </c>
      <c r="I518" s="3">
        <v>-4.1547619047618202E-2</v>
      </c>
    </row>
    <row r="519" spans="1:9" x14ac:dyDescent="0.25">
      <c r="A519" s="1" t="s">
        <v>180</v>
      </c>
      <c r="B519" s="1" t="s">
        <v>181</v>
      </c>
      <c r="C519" s="1" t="s">
        <v>29</v>
      </c>
      <c r="D519" s="2">
        <v>41843</v>
      </c>
      <c r="E519" s="1" t="s">
        <v>49</v>
      </c>
      <c r="F519" s="1" t="s">
        <v>616</v>
      </c>
      <c r="G519" s="1">
        <v>1000</v>
      </c>
      <c r="H519" s="1">
        <v>800</v>
      </c>
      <c r="I519" s="3">
        <v>-4.1872294372293201E-2</v>
      </c>
    </row>
    <row r="520" spans="1:9" x14ac:dyDescent="0.25">
      <c r="A520" s="1" t="s">
        <v>574</v>
      </c>
      <c r="B520" s="1" t="s">
        <v>15</v>
      </c>
      <c r="C520" s="1" t="s">
        <v>16</v>
      </c>
      <c r="D520" s="2">
        <v>41906</v>
      </c>
      <c r="E520" s="1" t="s">
        <v>88</v>
      </c>
      <c r="F520" s="1" t="s">
        <v>617</v>
      </c>
      <c r="G520" s="1">
        <v>250</v>
      </c>
      <c r="H520" s="1">
        <v>198</v>
      </c>
      <c r="I520" s="3">
        <v>-4.2196969696969198E-2</v>
      </c>
    </row>
    <row r="521" spans="1:9" x14ac:dyDescent="0.25">
      <c r="A521" s="1" t="s">
        <v>578</v>
      </c>
      <c r="B521" s="1" t="s">
        <v>83</v>
      </c>
      <c r="C521" s="1" t="s">
        <v>16</v>
      </c>
      <c r="D521" s="2">
        <v>41647</v>
      </c>
      <c r="E521" s="1" t="s">
        <v>38</v>
      </c>
      <c r="F521" s="1" t="s">
        <v>618</v>
      </c>
      <c r="G521" s="1">
        <v>500</v>
      </c>
      <c r="H521" s="1">
        <v>360</v>
      </c>
      <c r="I521" s="3">
        <v>-4.2521645021644197E-2</v>
      </c>
    </row>
    <row r="522" spans="1:9" x14ac:dyDescent="0.25">
      <c r="A522" s="1" t="s">
        <v>113</v>
      </c>
      <c r="B522" s="1" t="s">
        <v>83</v>
      </c>
      <c r="C522" s="1" t="s">
        <v>16</v>
      </c>
      <c r="D522" s="2">
        <v>43144</v>
      </c>
      <c r="E522" s="1" t="s">
        <v>21</v>
      </c>
      <c r="F522" s="1" t="s">
        <v>619</v>
      </c>
      <c r="G522" s="1">
        <v>700</v>
      </c>
      <c r="H522" s="1">
        <v>602</v>
      </c>
      <c r="I522" s="3">
        <v>-4.2846320346319203E-2</v>
      </c>
    </row>
  </sheetData>
  <mergeCells count="2">
    <mergeCell ref="A1:F1"/>
    <mergeCell ref="A11:I1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1"/>
  <sheetViews>
    <sheetView topLeftCell="C1" zoomScale="82" zoomScaleNormal="82" workbookViewId="0">
      <selection activeCell="Y10" sqref="Y10"/>
    </sheetView>
  </sheetViews>
  <sheetFormatPr defaultRowHeight="15" x14ac:dyDescent="0.25"/>
  <cols>
    <col min="1" max="16384" width="9.140625" style="82"/>
  </cols>
  <sheetData>
    <row r="1" spans="1:23" ht="23.25" x14ac:dyDescent="0.35">
      <c r="A1" s="153" t="s">
        <v>665</v>
      </c>
      <c r="B1" s="154"/>
      <c r="C1" s="154"/>
      <c r="D1" s="154"/>
      <c r="E1" s="154"/>
      <c r="F1" s="154"/>
      <c r="G1" s="154"/>
      <c r="H1" s="154"/>
      <c r="I1" s="154"/>
      <c r="J1" s="154"/>
      <c r="K1" s="154"/>
      <c r="L1" s="154"/>
      <c r="M1" s="154"/>
      <c r="N1" s="154"/>
      <c r="O1" s="154"/>
      <c r="P1" s="154"/>
      <c r="Q1" s="154"/>
      <c r="R1" s="154"/>
      <c r="S1" s="154"/>
      <c r="T1" s="154"/>
      <c r="U1" s="154"/>
      <c r="V1" s="154"/>
      <c r="W1" s="154"/>
    </row>
  </sheetData>
  <mergeCells count="1">
    <mergeCell ref="A1:W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39997558519241921"/>
  </sheetPr>
  <dimension ref="A1:R513"/>
  <sheetViews>
    <sheetView topLeftCell="A3" workbookViewId="0">
      <selection activeCell="A3" sqref="A3"/>
    </sheetView>
  </sheetViews>
  <sheetFormatPr defaultRowHeight="15" x14ac:dyDescent="0.25"/>
  <cols>
    <col min="1" max="1" width="15.7109375" style="1" bestFit="1" customWidth="1"/>
    <col min="2" max="2" width="14.42578125" style="1" bestFit="1" customWidth="1"/>
    <col min="3" max="3" width="14.7109375" style="1" bestFit="1" customWidth="1"/>
    <col min="4" max="4" width="10.7109375" style="1" bestFit="1" customWidth="1"/>
    <col min="5" max="5" width="16.7109375" style="1" bestFit="1" customWidth="1"/>
    <col min="6" max="6" width="20.7109375" style="1" bestFit="1" customWidth="1"/>
    <col min="7" max="7" width="8.85546875" style="1" bestFit="1" customWidth="1"/>
    <col min="8" max="8" width="11.42578125" style="1" bestFit="1" customWidth="1"/>
    <col min="9" max="9" width="10.7109375" style="1" bestFit="1" customWidth="1"/>
    <col min="10" max="10" width="9.140625" style="1"/>
    <col min="11" max="11" width="14.140625" style="1" bestFit="1" customWidth="1"/>
    <col min="12" max="12" width="11.42578125" style="1" bestFit="1" customWidth="1"/>
    <col min="13" max="14" width="9.140625" style="1"/>
    <col min="15" max="15" width="23.5703125" style="1" bestFit="1" customWidth="1"/>
    <col min="16" max="16" width="11.7109375" style="1" bestFit="1" customWidth="1"/>
    <col min="17" max="17" width="9.140625" style="1"/>
    <col min="18" max="18" width="11.42578125" style="1" bestFit="1" customWidth="1"/>
    <col min="19" max="19" width="11.140625" style="1" bestFit="1" customWidth="1"/>
    <col min="20" max="16384" width="9.140625" style="1"/>
  </cols>
  <sheetData>
    <row r="1" spans="1:15" ht="18.75" customHeight="1" x14ac:dyDescent="0.25">
      <c r="A1" s="90" t="s">
        <v>0</v>
      </c>
      <c r="B1" s="90"/>
      <c r="C1" s="90"/>
      <c r="D1" s="90"/>
      <c r="E1" s="90"/>
      <c r="F1" s="90"/>
      <c r="G1" s="90"/>
      <c r="H1" s="90"/>
      <c r="I1" s="90"/>
    </row>
    <row r="2" spans="1:15" ht="15.75" customHeight="1" x14ac:dyDescent="0.25">
      <c r="A2" s="90"/>
      <c r="B2" s="90"/>
      <c r="C2" s="90"/>
      <c r="D2" s="90"/>
      <c r="E2" s="90"/>
      <c r="F2" s="90"/>
      <c r="G2" s="90"/>
      <c r="H2" s="90"/>
      <c r="I2" s="90"/>
    </row>
    <row r="3" spans="1:15" x14ac:dyDescent="0.25">
      <c r="A3" s="24" t="s">
        <v>655</v>
      </c>
      <c r="B3" s="24" t="s">
        <v>1</v>
      </c>
      <c r="C3" s="24" t="s">
        <v>2</v>
      </c>
      <c r="D3" s="24" t="s">
        <v>3</v>
      </c>
      <c r="E3" s="24" t="s">
        <v>4</v>
      </c>
      <c r="F3" s="24" t="s">
        <v>5</v>
      </c>
      <c r="G3" s="24" t="s">
        <v>6</v>
      </c>
      <c r="H3" s="24" t="s">
        <v>7</v>
      </c>
      <c r="I3" s="24" t="s">
        <v>8</v>
      </c>
    </row>
    <row r="4" spans="1:15" ht="18.75" x14ac:dyDescent="0.3">
      <c r="A4" s="1" t="s">
        <v>60</v>
      </c>
      <c r="B4" s="1" t="s">
        <v>61</v>
      </c>
      <c r="C4" s="1" t="s">
        <v>29</v>
      </c>
      <c r="D4" s="2">
        <v>43184</v>
      </c>
      <c r="E4" s="1" t="s">
        <v>34</v>
      </c>
      <c r="F4" s="1" t="s">
        <v>118</v>
      </c>
      <c r="G4" s="1">
        <v>30</v>
      </c>
      <c r="H4" s="1">
        <v>26</v>
      </c>
      <c r="I4" s="25">
        <v>10.975108225108201</v>
      </c>
      <c r="K4" s="91" t="s">
        <v>622</v>
      </c>
      <c r="L4" s="91"/>
      <c r="M4" s="91"/>
      <c r="N4" s="91"/>
      <c r="O4" s="7"/>
    </row>
    <row r="5" spans="1:15" x14ac:dyDescent="0.25">
      <c r="A5" s="1" t="s">
        <v>60</v>
      </c>
      <c r="B5" s="1" t="s">
        <v>61</v>
      </c>
      <c r="C5" s="1" t="s">
        <v>29</v>
      </c>
      <c r="D5" s="2">
        <v>42840</v>
      </c>
      <c r="E5" s="1" t="s">
        <v>34</v>
      </c>
      <c r="F5" s="1" t="s">
        <v>235</v>
      </c>
      <c r="G5" s="1">
        <v>30</v>
      </c>
      <c r="H5" s="1">
        <v>28</v>
      </c>
      <c r="I5" s="25">
        <v>7.9556277056277196</v>
      </c>
      <c r="K5" s="92" t="s">
        <v>644</v>
      </c>
      <c r="L5" s="93"/>
      <c r="M5" s="93"/>
      <c r="N5" s="93"/>
      <c r="O5" s="7"/>
    </row>
    <row r="6" spans="1:15" x14ac:dyDescent="0.25">
      <c r="A6" s="1" t="s">
        <v>60</v>
      </c>
      <c r="B6" s="1" t="s">
        <v>61</v>
      </c>
      <c r="C6" s="1" t="s">
        <v>29</v>
      </c>
      <c r="D6" s="2">
        <v>42837</v>
      </c>
      <c r="E6" s="1" t="s">
        <v>25</v>
      </c>
      <c r="F6" s="1" t="s">
        <v>287</v>
      </c>
      <c r="G6" s="1">
        <v>150</v>
      </c>
      <c r="H6" s="1">
        <v>144</v>
      </c>
      <c r="I6" s="25">
        <v>6.3971861471861695</v>
      </c>
      <c r="K6" s="93"/>
      <c r="L6" s="93"/>
      <c r="M6" s="93"/>
      <c r="N6" s="93"/>
      <c r="O6" s="7"/>
    </row>
    <row r="7" spans="1:15" x14ac:dyDescent="0.25">
      <c r="A7" s="1" t="s">
        <v>60</v>
      </c>
      <c r="B7" s="1" t="s">
        <v>61</v>
      </c>
      <c r="C7" s="1" t="s">
        <v>29</v>
      </c>
      <c r="D7" s="2">
        <v>42830</v>
      </c>
      <c r="E7" s="1" t="s">
        <v>111</v>
      </c>
      <c r="F7" s="1" t="s">
        <v>297</v>
      </c>
      <c r="G7" s="1">
        <v>50</v>
      </c>
      <c r="H7" s="1">
        <v>50</v>
      </c>
      <c r="I7" s="25">
        <v>6.0725108225108499</v>
      </c>
      <c r="K7" s="93"/>
      <c r="L7" s="93"/>
      <c r="M7" s="93"/>
      <c r="N7" s="93"/>
      <c r="O7" s="7"/>
    </row>
    <row r="8" spans="1:15" x14ac:dyDescent="0.25">
      <c r="A8" s="1" t="s">
        <v>60</v>
      </c>
      <c r="B8" s="1" t="s">
        <v>61</v>
      </c>
      <c r="C8" s="1" t="s">
        <v>29</v>
      </c>
      <c r="D8" s="2">
        <v>42805</v>
      </c>
      <c r="E8" s="1" t="s">
        <v>38</v>
      </c>
      <c r="F8" s="1" t="s">
        <v>459</v>
      </c>
      <c r="G8" s="1">
        <v>500</v>
      </c>
      <c r="H8" s="1">
        <v>450</v>
      </c>
      <c r="I8" s="25">
        <v>0.81277056277058202</v>
      </c>
      <c r="K8" s="93"/>
      <c r="L8" s="93"/>
      <c r="M8" s="93"/>
      <c r="N8" s="93"/>
      <c r="O8" s="7"/>
    </row>
    <row r="9" spans="1:15" x14ac:dyDescent="0.25">
      <c r="A9" s="1" t="s">
        <v>60</v>
      </c>
      <c r="B9" s="1" t="s">
        <v>61</v>
      </c>
      <c r="C9" s="1" t="s">
        <v>29</v>
      </c>
      <c r="D9" s="2">
        <v>42433</v>
      </c>
      <c r="E9" s="1" t="s">
        <v>111</v>
      </c>
      <c r="F9" s="1" t="s">
        <v>592</v>
      </c>
      <c r="G9" s="1">
        <v>50</v>
      </c>
      <c r="H9" s="1">
        <v>48</v>
      </c>
      <c r="I9" s="25">
        <v>-3.4080086580085198</v>
      </c>
      <c r="K9" s="93"/>
      <c r="L9" s="93"/>
      <c r="M9" s="93"/>
      <c r="N9" s="93"/>
      <c r="O9" s="7"/>
    </row>
    <row r="10" spans="1:15" x14ac:dyDescent="0.25">
      <c r="A10" s="1" t="s">
        <v>60</v>
      </c>
      <c r="B10" s="1" t="s">
        <v>61</v>
      </c>
      <c r="C10" s="1" t="s">
        <v>29</v>
      </c>
      <c r="D10" s="2">
        <v>42379</v>
      </c>
      <c r="E10" s="1" t="s">
        <v>45</v>
      </c>
      <c r="F10" s="1" t="s">
        <v>365</v>
      </c>
      <c r="G10" s="1">
        <v>800</v>
      </c>
      <c r="H10" s="1">
        <v>800</v>
      </c>
      <c r="I10" s="25">
        <v>3.8647186147186603</v>
      </c>
      <c r="K10" s="93"/>
      <c r="L10" s="93"/>
      <c r="M10" s="93"/>
      <c r="N10" s="93"/>
      <c r="O10" s="7"/>
    </row>
    <row r="11" spans="1:15" x14ac:dyDescent="0.25">
      <c r="A11" s="1" t="s">
        <v>60</v>
      </c>
      <c r="B11" s="1" t="s">
        <v>61</v>
      </c>
      <c r="C11" s="1" t="s">
        <v>29</v>
      </c>
      <c r="D11" s="2">
        <v>42244</v>
      </c>
      <c r="E11" s="1" t="s">
        <v>80</v>
      </c>
      <c r="F11" s="1" t="s">
        <v>456</v>
      </c>
      <c r="G11" s="1">
        <v>70</v>
      </c>
      <c r="H11" s="1">
        <v>53</v>
      </c>
      <c r="I11" s="25">
        <v>0.91017316017318206</v>
      </c>
      <c r="N11" s="6"/>
      <c r="O11" s="7"/>
    </row>
    <row r="12" spans="1:15" x14ac:dyDescent="0.25">
      <c r="A12" s="1" t="s">
        <v>60</v>
      </c>
      <c r="B12" s="1" t="s">
        <v>61</v>
      </c>
      <c r="C12" s="1" t="s">
        <v>29</v>
      </c>
      <c r="D12" s="2">
        <v>42148</v>
      </c>
      <c r="E12" s="1" t="s">
        <v>12</v>
      </c>
      <c r="F12" s="1" t="s">
        <v>62</v>
      </c>
      <c r="G12" s="1">
        <v>80</v>
      </c>
      <c r="H12" s="1">
        <v>78</v>
      </c>
      <c r="I12" s="25">
        <v>2.5000000000000022</v>
      </c>
      <c r="N12" s="6"/>
      <c r="O12" s="7"/>
    </row>
    <row r="13" spans="1:15" x14ac:dyDescent="0.25">
      <c r="A13" s="1" t="s">
        <v>60</v>
      </c>
      <c r="B13" s="1" t="s">
        <v>61</v>
      </c>
      <c r="C13" s="1" t="s">
        <v>29</v>
      </c>
      <c r="D13" s="2">
        <v>42067</v>
      </c>
      <c r="E13" s="1" t="s">
        <v>80</v>
      </c>
      <c r="F13" s="1" t="s">
        <v>555</v>
      </c>
      <c r="G13" s="1">
        <v>70</v>
      </c>
      <c r="H13" s="1">
        <v>67</v>
      </c>
      <c r="I13" s="25">
        <v>-2.3041125541125198</v>
      </c>
      <c r="N13" s="6"/>
      <c r="O13" s="7"/>
    </row>
    <row r="14" spans="1:15" x14ac:dyDescent="0.25">
      <c r="A14" s="1" t="s">
        <v>60</v>
      </c>
      <c r="B14" s="1" t="s">
        <v>61</v>
      </c>
      <c r="C14" s="1" t="s">
        <v>29</v>
      </c>
      <c r="D14" s="2">
        <v>41981</v>
      </c>
      <c r="E14" s="1" t="s">
        <v>38</v>
      </c>
      <c r="F14" s="1" t="s">
        <v>601</v>
      </c>
      <c r="G14" s="1">
        <v>500</v>
      </c>
      <c r="H14" s="1">
        <v>365</v>
      </c>
      <c r="I14" s="25">
        <v>-3.7002164502163195</v>
      </c>
      <c r="N14" s="6"/>
      <c r="O14" s="7"/>
    </row>
    <row r="15" spans="1:15" x14ac:dyDescent="0.25">
      <c r="A15" s="1" t="s">
        <v>60</v>
      </c>
      <c r="B15" s="1" t="s">
        <v>61</v>
      </c>
      <c r="C15" s="1" t="s">
        <v>29</v>
      </c>
      <c r="D15" s="2">
        <v>41889</v>
      </c>
      <c r="E15" s="1" t="s">
        <v>80</v>
      </c>
      <c r="F15" s="1" t="s">
        <v>202</v>
      </c>
      <c r="G15" s="1">
        <v>70</v>
      </c>
      <c r="H15" s="1">
        <v>62</v>
      </c>
      <c r="I15" s="25">
        <v>8.9621212121212412</v>
      </c>
      <c r="K15" s="94" t="s">
        <v>623</v>
      </c>
      <c r="L15" s="94"/>
      <c r="N15" s="6"/>
      <c r="O15" s="7"/>
    </row>
    <row r="16" spans="1:15" x14ac:dyDescent="0.25">
      <c r="A16" s="1" t="s">
        <v>60</v>
      </c>
      <c r="B16" s="1" t="s">
        <v>61</v>
      </c>
      <c r="C16" s="1" t="s">
        <v>29</v>
      </c>
      <c r="D16" s="2">
        <v>41666</v>
      </c>
      <c r="E16" s="1" t="s">
        <v>34</v>
      </c>
      <c r="F16" s="1" t="s">
        <v>336</v>
      </c>
      <c r="G16" s="1">
        <v>30</v>
      </c>
      <c r="H16" s="1">
        <v>29</v>
      </c>
      <c r="I16" s="25">
        <v>4.8062770562770893</v>
      </c>
      <c r="N16" s="6"/>
      <c r="O16" s="7"/>
    </row>
    <row r="17" spans="1:18" x14ac:dyDescent="0.25">
      <c r="A17" s="1" t="s">
        <v>51</v>
      </c>
      <c r="B17" s="1" t="s">
        <v>52</v>
      </c>
      <c r="C17" s="1" t="s">
        <v>29</v>
      </c>
      <c r="D17" s="2">
        <v>43397</v>
      </c>
      <c r="E17" s="1" t="s">
        <v>88</v>
      </c>
      <c r="F17" s="1" t="s">
        <v>373</v>
      </c>
      <c r="G17" s="1">
        <v>250</v>
      </c>
      <c r="H17" s="1">
        <v>250</v>
      </c>
      <c r="I17" s="25">
        <v>3.6049783549783996</v>
      </c>
      <c r="N17" s="6"/>
      <c r="O17" s="7"/>
    </row>
    <row r="18" spans="1:18" x14ac:dyDescent="0.25">
      <c r="A18" s="1" t="s">
        <v>51</v>
      </c>
      <c r="B18" s="1" t="s">
        <v>52</v>
      </c>
      <c r="C18" s="1" t="s">
        <v>29</v>
      </c>
      <c r="D18" s="2">
        <v>43381</v>
      </c>
      <c r="E18" s="1" t="s">
        <v>12</v>
      </c>
      <c r="F18" s="1" t="s">
        <v>282</v>
      </c>
      <c r="G18" s="1">
        <v>80</v>
      </c>
      <c r="H18" s="1">
        <v>78</v>
      </c>
      <c r="I18" s="25">
        <v>6.5595238095238404</v>
      </c>
      <c r="K18" s="95" t="s">
        <v>630</v>
      </c>
      <c r="L18" s="95"/>
      <c r="M18" s="95"/>
      <c r="N18" s="95"/>
      <c r="O18" s="95"/>
    </row>
    <row r="19" spans="1:18" x14ac:dyDescent="0.25">
      <c r="A19" s="1" t="s">
        <v>51</v>
      </c>
      <c r="B19" s="1" t="s">
        <v>52</v>
      </c>
      <c r="C19" s="1" t="s">
        <v>29</v>
      </c>
      <c r="D19" s="2">
        <v>42931</v>
      </c>
      <c r="E19" s="1" t="s">
        <v>49</v>
      </c>
      <c r="F19" s="1" t="s">
        <v>186</v>
      </c>
      <c r="G19" s="1">
        <v>1000</v>
      </c>
      <c r="H19" s="1">
        <v>740</v>
      </c>
      <c r="I19" s="25">
        <v>9.4491341991342193</v>
      </c>
      <c r="K19" s="95"/>
      <c r="L19" s="95"/>
      <c r="M19" s="95"/>
      <c r="N19" s="95"/>
      <c r="O19" s="95"/>
    </row>
    <row r="20" spans="1:18" x14ac:dyDescent="0.25">
      <c r="A20" s="1" t="s">
        <v>51</v>
      </c>
      <c r="B20" s="1" t="s">
        <v>52</v>
      </c>
      <c r="C20" s="1" t="s">
        <v>29</v>
      </c>
      <c r="D20" s="2">
        <v>42924</v>
      </c>
      <c r="E20" s="1" t="s">
        <v>21</v>
      </c>
      <c r="F20" s="1" t="s">
        <v>548</v>
      </c>
      <c r="G20" s="1">
        <v>700</v>
      </c>
      <c r="H20" s="1">
        <v>665</v>
      </c>
      <c r="I20" s="25">
        <v>-2.0768398268397199</v>
      </c>
      <c r="N20" s="6"/>
      <c r="O20" s="7"/>
    </row>
    <row r="21" spans="1:18" x14ac:dyDescent="0.25">
      <c r="A21" s="1" t="s">
        <v>51</v>
      </c>
      <c r="B21" s="1" t="s">
        <v>52</v>
      </c>
      <c r="C21" s="1" t="s">
        <v>29</v>
      </c>
      <c r="D21" s="2">
        <v>42490</v>
      </c>
      <c r="E21" s="1" t="s">
        <v>49</v>
      </c>
      <c r="F21" s="1" t="s">
        <v>451</v>
      </c>
      <c r="G21" s="1">
        <v>1000</v>
      </c>
      <c r="H21" s="1">
        <v>850</v>
      </c>
      <c r="I21" s="25">
        <v>1.0725108225108799</v>
      </c>
      <c r="N21" s="6"/>
      <c r="O21" s="7"/>
    </row>
    <row r="22" spans="1:18" s="22" customFormat="1" x14ac:dyDescent="0.25">
      <c r="A22" s="1" t="s">
        <v>51</v>
      </c>
      <c r="B22" s="1" t="s">
        <v>52</v>
      </c>
      <c r="C22" s="1" t="s">
        <v>29</v>
      </c>
      <c r="D22" s="2">
        <v>42446</v>
      </c>
      <c r="E22" s="1" t="s">
        <v>34</v>
      </c>
      <c r="F22" s="1" t="s">
        <v>194</v>
      </c>
      <c r="G22" s="1">
        <v>30</v>
      </c>
      <c r="H22" s="1">
        <v>30</v>
      </c>
      <c r="I22" s="25">
        <v>9.2218614718614891</v>
      </c>
      <c r="J22" s="1"/>
    </row>
    <row r="23" spans="1:18" x14ac:dyDescent="0.25">
      <c r="A23" s="1" t="s">
        <v>51</v>
      </c>
      <c r="B23" s="1" t="s">
        <v>52</v>
      </c>
      <c r="C23" s="1" t="s">
        <v>29</v>
      </c>
      <c r="D23" s="2">
        <v>42290</v>
      </c>
      <c r="E23" s="1" t="s">
        <v>12</v>
      </c>
      <c r="F23" s="1" t="s">
        <v>103</v>
      </c>
      <c r="G23" s="1">
        <v>80</v>
      </c>
      <c r="H23" s="1">
        <v>77</v>
      </c>
      <c r="I23" s="25">
        <v>11.2348484848485</v>
      </c>
      <c r="O23" s="21"/>
    </row>
    <row r="24" spans="1:18" x14ac:dyDescent="0.25">
      <c r="A24" s="1" t="s">
        <v>51</v>
      </c>
      <c r="B24" s="1" t="s">
        <v>52</v>
      </c>
      <c r="C24" s="1" t="s">
        <v>29</v>
      </c>
      <c r="D24" s="2">
        <v>42144</v>
      </c>
      <c r="E24" s="1" t="s">
        <v>25</v>
      </c>
      <c r="F24" s="1" t="s">
        <v>536</v>
      </c>
      <c r="G24" s="1">
        <v>150</v>
      </c>
      <c r="H24" s="1">
        <v>146</v>
      </c>
      <c r="I24" s="25">
        <v>-1.68722943722932</v>
      </c>
      <c r="N24" s="6"/>
      <c r="O24" s="7"/>
    </row>
    <row r="25" spans="1:18" x14ac:dyDescent="0.25">
      <c r="A25" s="1" t="s">
        <v>51</v>
      </c>
      <c r="B25" s="1" t="s">
        <v>52</v>
      </c>
      <c r="C25" s="1" t="s">
        <v>29</v>
      </c>
      <c r="D25" s="2">
        <v>42074</v>
      </c>
      <c r="E25" s="1" t="s">
        <v>111</v>
      </c>
      <c r="F25" s="1" t="s">
        <v>289</v>
      </c>
      <c r="G25" s="1">
        <v>50</v>
      </c>
      <c r="H25" s="1">
        <v>49</v>
      </c>
      <c r="I25" s="25">
        <v>6.3322510822511102</v>
      </c>
      <c r="N25" s="6"/>
      <c r="O25" s="7"/>
    </row>
    <row r="26" spans="1:18" x14ac:dyDescent="0.25">
      <c r="A26" s="1" t="s">
        <v>51</v>
      </c>
      <c r="B26" s="1" t="s">
        <v>52</v>
      </c>
      <c r="C26" s="1" t="s">
        <v>29</v>
      </c>
      <c r="D26" s="2">
        <v>42004</v>
      </c>
      <c r="E26" s="1" t="s">
        <v>21</v>
      </c>
      <c r="F26" s="1" t="s">
        <v>404</v>
      </c>
      <c r="G26" s="1">
        <v>700</v>
      </c>
      <c r="H26" s="1">
        <v>693</v>
      </c>
      <c r="I26" s="25">
        <v>2.5984848484849001</v>
      </c>
      <c r="N26" s="6"/>
      <c r="O26" s="7"/>
    </row>
    <row r="27" spans="1:18" x14ac:dyDescent="0.25">
      <c r="A27" s="1" t="s">
        <v>51</v>
      </c>
      <c r="B27" s="1" t="s">
        <v>52</v>
      </c>
      <c r="C27" s="1" t="s">
        <v>29</v>
      </c>
      <c r="D27" s="2">
        <v>41872</v>
      </c>
      <c r="E27" s="1" t="s">
        <v>21</v>
      </c>
      <c r="F27" s="1" t="s">
        <v>53</v>
      </c>
      <c r="G27" s="1">
        <v>700</v>
      </c>
      <c r="H27" s="1">
        <v>679</v>
      </c>
      <c r="I27" s="25">
        <v>3.0000000000000027</v>
      </c>
      <c r="N27" s="6"/>
      <c r="O27" s="7"/>
    </row>
    <row r="28" spans="1:18" x14ac:dyDescent="0.25">
      <c r="A28" s="1" t="s">
        <v>51</v>
      </c>
      <c r="B28" s="1" t="s">
        <v>52</v>
      </c>
      <c r="C28" s="1" t="s">
        <v>29</v>
      </c>
      <c r="D28" s="2">
        <v>41869</v>
      </c>
      <c r="E28" s="1" t="s">
        <v>57</v>
      </c>
      <c r="F28" s="1" t="s">
        <v>604</v>
      </c>
      <c r="G28" s="1">
        <v>500</v>
      </c>
      <c r="H28" s="1">
        <v>490</v>
      </c>
      <c r="I28" s="25">
        <v>-3.79761904761892</v>
      </c>
      <c r="N28" s="6"/>
      <c r="O28" s="7"/>
    </row>
    <row r="29" spans="1:18" x14ac:dyDescent="0.25">
      <c r="A29" s="1" t="s">
        <v>90</v>
      </c>
      <c r="B29" s="1" t="s">
        <v>91</v>
      </c>
      <c r="C29" s="1" t="s">
        <v>29</v>
      </c>
      <c r="D29" s="2">
        <v>43369</v>
      </c>
      <c r="E29" s="1" t="s">
        <v>80</v>
      </c>
      <c r="F29" s="1" t="s">
        <v>294</v>
      </c>
      <c r="G29" s="1">
        <v>70</v>
      </c>
      <c r="H29" s="1">
        <v>69</v>
      </c>
      <c r="I29" s="25">
        <v>6.16991341991345</v>
      </c>
      <c r="N29" s="6"/>
      <c r="O29" s="7"/>
    </row>
    <row r="30" spans="1:18" x14ac:dyDescent="0.25">
      <c r="A30" s="1" t="s">
        <v>90</v>
      </c>
      <c r="B30" s="1" t="s">
        <v>91</v>
      </c>
      <c r="C30" s="1" t="s">
        <v>29</v>
      </c>
      <c r="D30" s="2">
        <v>43211</v>
      </c>
      <c r="E30" s="1" t="s">
        <v>25</v>
      </c>
      <c r="F30" s="1" t="s">
        <v>345</v>
      </c>
      <c r="G30" s="1">
        <v>150</v>
      </c>
      <c r="H30" s="1">
        <v>147</v>
      </c>
      <c r="I30" s="25">
        <v>4.5140692640692999</v>
      </c>
      <c r="N30" s="6"/>
      <c r="O30" s="7"/>
    </row>
    <row r="31" spans="1:18" x14ac:dyDescent="0.25">
      <c r="A31" s="1" t="s">
        <v>90</v>
      </c>
      <c r="B31" s="1" t="s">
        <v>91</v>
      </c>
      <c r="C31" s="1" t="s">
        <v>29</v>
      </c>
      <c r="D31" s="2">
        <v>43078</v>
      </c>
      <c r="E31" s="1" t="s">
        <v>88</v>
      </c>
      <c r="F31" s="1" t="s">
        <v>410</v>
      </c>
      <c r="G31" s="1">
        <v>250</v>
      </c>
      <c r="H31" s="1">
        <v>250</v>
      </c>
      <c r="I31" s="25">
        <v>2.4036796536797098</v>
      </c>
      <c r="N31" s="6"/>
      <c r="O31" s="7"/>
    </row>
    <row r="32" spans="1:18" x14ac:dyDescent="0.25">
      <c r="A32" s="1" t="s">
        <v>90</v>
      </c>
      <c r="B32" s="1" t="s">
        <v>91</v>
      </c>
      <c r="C32" s="1" t="s">
        <v>29</v>
      </c>
      <c r="D32" s="2">
        <v>42773</v>
      </c>
      <c r="E32" s="1" t="s">
        <v>88</v>
      </c>
      <c r="F32" s="1" t="s">
        <v>92</v>
      </c>
      <c r="G32" s="1">
        <v>250</v>
      </c>
      <c r="H32" s="1">
        <v>240</v>
      </c>
      <c r="I32" s="25">
        <v>11.429653679653699</v>
      </c>
      <c r="N32" s="6"/>
      <c r="O32" s="7"/>
    </row>
    <row r="33" spans="1:15" x14ac:dyDescent="0.25">
      <c r="A33" s="1" t="s">
        <v>90</v>
      </c>
      <c r="B33" s="1" t="s">
        <v>91</v>
      </c>
      <c r="C33" s="1" t="s">
        <v>29</v>
      </c>
      <c r="D33" s="2">
        <v>42740</v>
      </c>
      <c r="E33" s="1" t="s">
        <v>111</v>
      </c>
      <c r="F33" s="1" t="s">
        <v>464</v>
      </c>
      <c r="G33" s="1">
        <v>50</v>
      </c>
      <c r="H33" s="1">
        <v>48</v>
      </c>
      <c r="I33" s="25">
        <v>0.65043290043298196</v>
      </c>
      <c r="N33" s="6"/>
      <c r="O33" s="7"/>
    </row>
    <row r="34" spans="1:15" x14ac:dyDescent="0.25">
      <c r="A34" s="1" t="s">
        <v>90</v>
      </c>
      <c r="B34" s="1" t="s">
        <v>91</v>
      </c>
      <c r="C34" s="1" t="s">
        <v>29</v>
      </c>
      <c r="D34" s="2">
        <v>42678</v>
      </c>
      <c r="E34" s="1" t="s">
        <v>30</v>
      </c>
      <c r="F34" s="1" t="s">
        <v>310</v>
      </c>
      <c r="G34" s="1">
        <v>50</v>
      </c>
      <c r="H34" s="1">
        <v>50</v>
      </c>
      <c r="I34" s="25">
        <v>5.6504329004329303</v>
      </c>
      <c r="N34" s="6"/>
      <c r="O34" s="7"/>
    </row>
    <row r="35" spans="1:15" x14ac:dyDescent="0.25">
      <c r="A35" s="1" t="s">
        <v>90</v>
      </c>
      <c r="B35" s="1" t="s">
        <v>91</v>
      </c>
      <c r="C35" s="1" t="s">
        <v>29</v>
      </c>
      <c r="D35" s="2">
        <v>42651</v>
      </c>
      <c r="E35" s="1" t="s">
        <v>25</v>
      </c>
      <c r="F35" s="1" t="s">
        <v>414</v>
      </c>
      <c r="G35" s="1">
        <v>150</v>
      </c>
      <c r="H35" s="1">
        <v>144</v>
      </c>
      <c r="I35" s="25">
        <v>2.2738095238095801</v>
      </c>
      <c r="N35" s="6"/>
      <c r="O35" s="7"/>
    </row>
    <row r="36" spans="1:15" x14ac:dyDescent="0.25">
      <c r="A36" s="1" t="s">
        <v>90</v>
      </c>
      <c r="B36" s="1" t="s">
        <v>91</v>
      </c>
      <c r="C36" s="1" t="s">
        <v>29</v>
      </c>
      <c r="D36" s="2">
        <v>42445</v>
      </c>
      <c r="E36" s="1" t="s">
        <v>49</v>
      </c>
      <c r="F36" s="1" t="s">
        <v>457</v>
      </c>
      <c r="G36" s="1">
        <v>1000</v>
      </c>
      <c r="H36" s="1">
        <v>930</v>
      </c>
      <c r="I36" s="25">
        <v>0.87770562770568306</v>
      </c>
      <c r="N36" s="6"/>
      <c r="O36" s="7"/>
    </row>
    <row r="37" spans="1:15" x14ac:dyDescent="0.25">
      <c r="A37" s="1" t="s">
        <v>90</v>
      </c>
      <c r="B37" s="1" t="s">
        <v>91</v>
      </c>
      <c r="C37" s="1" t="s">
        <v>29</v>
      </c>
      <c r="D37" s="2">
        <v>42348</v>
      </c>
      <c r="E37" s="1" t="s">
        <v>80</v>
      </c>
      <c r="F37" s="1" t="s">
        <v>349</v>
      </c>
      <c r="G37" s="1">
        <v>70</v>
      </c>
      <c r="H37" s="1">
        <v>68</v>
      </c>
      <c r="I37" s="25">
        <v>4.3841991341991706</v>
      </c>
      <c r="N37" s="6"/>
      <c r="O37" s="7"/>
    </row>
    <row r="38" spans="1:15" x14ac:dyDescent="0.25">
      <c r="A38" s="1" t="s">
        <v>90</v>
      </c>
      <c r="B38" s="1" t="s">
        <v>91</v>
      </c>
      <c r="C38" s="1" t="s">
        <v>29</v>
      </c>
      <c r="D38" s="2">
        <v>41855</v>
      </c>
      <c r="E38" s="1" t="s">
        <v>111</v>
      </c>
      <c r="F38" s="1" t="s">
        <v>545</v>
      </c>
      <c r="G38" s="1">
        <v>50</v>
      </c>
      <c r="H38" s="1">
        <v>50</v>
      </c>
      <c r="I38" s="25">
        <v>-1.9794372294371199</v>
      </c>
      <c r="N38" s="6"/>
      <c r="O38" s="7"/>
    </row>
    <row r="39" spans="1:15" x14ac:dyDescent="0.25">
      <c r="A39" s="1" t="s">
        <v>90</v>
      </c>
      <c r="B39" s="1" t="s">
        <v>91</v>
      </c>
      <c r="C39" s="1" t="s">
        <v>29</v>
      </c>
      <c r="D39" s="2">
        <v>41721</v>
      </c>
      <c r="E39" s="1" t="s">
        <v>80</v>
      </c>
      <c r="F39" s="1" t="s">
        <v>395</v>
      </c>
      <c r="G39" s="1">
        <v>70</v>
      </c>
      <c r="H39" s="1">
        <v>67</v>
      </c>
      <c r="I39" s="25">
        <v>2.8906926406926901</v>
      </c>
      <c r="N39" s="6"/>
      <c r="O39" s="7"/>
    </row>
    <row r="40" spans="1:15" x14ac:dyDescent="0.25">
      <c r="A40" s="1" t="s">
        <v>180</v>
      </c>
      <c r="B40" s="1" t="s">
        <v>181</v>
      </c>
      <c r="C40" s="1" t="s">
        <v>29</v>
      </c>
      <c r="D40" s="2">
        <v>43450</v>
      </c>
      <c r="E40" s="1" t="s">
        <v>57</v>
      </c>
      <c r="F40" s="1" t="s">
        <v>383</v>
      </c>
      <c r="G40" s="1">
        <v>500</v>
      </c>
      <c r="H40" s="1">
        <v>490</v>
      </c>
      <c r="I40" s="25">
        <v>3.28030303030308</v>
      </c>
      <c r="N40" s="6"/>
      <c r="O40" s="7"/>
    </row>
    <row r="41" spans="1:15" x14ac:dyDescent="0.25">
      <c r="A41" s="1" t="s">
        <v>180</v>
      </c>
      <c r="B41" s="1" t="s">
        <v>181</v>
      </c>
      <c r="C41" s="1" t="s">
        <v>29</v>
      </c>
      <c r="D41" s="2">
        <v>43410</v>
      </c>
      <c r="E41" s="1" t="s">
        <v>34</v>
      </c>
      <c r="F41" s="1" t="s">
        <v>351</v>
      </c>
      <c r="G41" s="1">
        <v>30</v>
      </c>
      <c r="H41" s="1">
        <v>28</v>
      </c>
      <c r="I41" s="25">
        <v>4.3192640692641104</v>
      </c>
      <c r="N41" s="6"/>
      <c r="O41" s="7"/>
    </row>
    <row r="42" spans="1:15" x14ac:dyDescent="0.25">
      <c r="A42" s="1" t="s">
        <v>180</v>
      </c>
      <c r="B42" s="1" t="s">
        <v>181</v>
      </c>
      <c r="C42" s="1" t="s">
        <v>29</v>
      </c>
      <c r="D42" s="2">
        <v>43268</v>
      </c>
      <c r="E42" s="1" t="s">
        <v>34</v>
      </c>
      <c r="F42" s="1" t="s">
        <v>303</v>
      </c>
      <c r="G42" s="1">
        <v>30</v>
      </c>
      <c r="H42" s="1">
        <v>26</v>
      </c>
      <c r="I42" s="25">
        <v>5.8777056277056605</v>
      </c>
      <c r="N42" s="6"/>
      <c r="O42" s="7"/>
    </row>
    <row r="43" spans="1:15" x14ac:dyDescent="0.25">
      <c r="A43" s="1" t="s">
        <v>180</v>
      </c>
      <c r="B43" s="1" t="s">
        <v>181</v>
      </c>
      <c r="C43" s="1" t="s">
        <v>29</v>
      </c>
      <c r="D43" s="2">
        <v>42889</v>
      </c>
      <c r="E43" s="1" t="s">
        <v>80</v>
      </c>
      <c r="F43" s="1" t="s">
        <v>352</v>
      </c>
      <c r="G43" s="1">
        <v>70</v>
      </c>
      <c r="H43" s="1">
        <v>64</v>
      </c>
      <c r="I43" s="25">
        <v>4.2867965367965795</v>
      </c>
      <c r="N43" s="6"/>
      <c r="O43" s="7"/>
    </row>
    <row r="44" spans="1:15" x14ac:dyDescent="0.25">
      <c r="A44" s="1" t="s">
        <v>180</v>
      </c>
      <c r="B44" s="1" t="s">
        <v>181</v>
      </c>
      <c r="C44" s="1" t="s">
        <v>29</v>
      </c>
      <c r="D44" s="2">
        <v>42564</v>
      </c>
      <c r="E44" s="1" t="s">
        <v>30</v>
      </c>
      <c r="F44" s="1" t="s">
        <v>560</v>
      </c>
      <c r="G44" s="1">
        <v>50</v>
      </c>
      <c r="H44" s="1">
        <v>46</v>
      </c>
      <c r="I44" s="25">
        <v>-2.4664502164501201</v>
      </c>
      <c r="N44" s="6"/>
      <c r="O44" s="7"/>
    </row>
    <row r="45" spans="1:15" x14ac:dyDescent="0.25">
      <c r="A45" s="1" t="s">
        <v>180</v>
      </c>
      <c r="B45" s="1" t="s">
        <v>181</v>
      </c>
      <c r="C45" s="1" t="s">
        <v>29</v>
      </c>
      <c r="D45" s="2">
        <v>42482</v>
      </c>
      <c r="E45" s="1" t="s">
        <v>80</v>
      </c>
      <c r="F45" s="1" t="s">
        <v>182</v>
      </c>
      <c r="G45" s="1">
        <v>70</v>
      </c>
      <c r="H45" s="1">
        <v>64</v>
      </c>
      <c r="I45" s="25">
        <v>9.5790043290043503</v>
      </c>
      <c r="N45" s="6"/>
      <c r="O45" s="7"/>
    </row>
    <row r="46" spans="1:15" x14ac:dyDescent="0.25">
      <c r="A46" s="1" t="s">
        <v>180</v>
      </c>
      <c r="B46" s="1" t="s">
        <v>181</v>
      </c>
      <c r="C46" s="1" t="s">
        <v>29</v>
      </c>
      <c r="D46" s="2">
        <v>42444</v>
      </c>
      <c r="E46" s="1" t="s">
        <v>25</v>
      </c>
      <c r="F46" s="1" t="s">
        <v>212</v>
      </c>
      <c r="G46" s="1">
        <v>150</v>
      </c>
      <c r="H46" s="1">
        <v>140</v>
      </c>
      <c r="I46" s="25">
        <v>8.7023809523809597</v>
      </c>
      <c r="N46" s="6"/>
      <c r="O46" s="7"/>
    </row>
    <row r="47" spans="1:15" x14ac:dyDescent="0.25">
      <c r="A47" s="1" t="s">
        <v>180</v>
      </c>
      <c r="B47" s="1" t="s">
        <v>181</v>
      </c>
      <c r="C47" s="1" t="s">
        <v>29</v>
      </c>
      <c r="D47" s="2">
        <v>41843</v>
      </c>
      <c r="E47" s="1" t="s">
        <v>49</v>
      </c>
      <c r="F47" s="1" t="s">
        <v>616</v>
      </c>
      <c r="G47" s="1">
        <v>1000</v>
      </c>
      <c r="H47" s="1">
        <v>800</v>
      </c>
      <c r="I47" s="25">
        <v>-4.1872294372293197</v>
      </c>
      <c r="N47" s="6"/>
      <c r="O47" s="7"/>
    </row>
    <row r="48" spans="1:15" x14ac:dyDescent="0.25">
      <c r="A48" s="1" t="s">
        <v>70</v>
      </c>
      <c r="B48" s="1" t="s">
        <v>71</v>
      </c>
      <c r="C48" s="1" t="s">
        <v>29</v>
      </c>
      <c r="D48" s="2">
        <v>43331</v>
      </c>
      <c r="E48" s="1" t="s">
        <v>21</v>
      </c>
      <c r="F48" s="1" t="s">
        <v>411</v>
      </c>
      <c r="G48" s="1">
        <v>700</v>
      </c>
      <c r="H48" s="1">
        <v>686</v>
      </c>
      <c r="I48" s="25">
        <v>2.37121212121217</v>
      </c>
      <c r="N48" s="6"/>
      <c r="O48" s="7"/>
    </row>
    <row r="49" spans="1:15" x14ac:dyDescent="0.25">
      <c r="A49" s="1" t="s">
        <v>70</v>
      </c>
      <c r="B49" s="1" t="s">
        <v>71</v>
      </c>
      <c r="C49" s="1" t="s">
        <v>29</v>
      </c>
      <c r="D49" s="2">
        <v>43207</v>
      </c>
      <c r="E49" s="1" t="s">
        <v>25</v>
      </c>
      <c r="F49" s="1" t="s">
        <v>509</v>
      </c>
      <c r="G49" s="1">
        <v>150</v>
      </c>
      <c r="H49" s="1">
        <v>150</v>
      </c>
      <c r="I49" s="25">
        <v>-0.81060606060601903</v>
      </c>
      <c r="N49" s="6"/>
      <c r="O49" s="7"/>
    </row>
    <row r="50" spans="1:15" x14ac:dyDescent="0.25">
      <c r="A50" s="1" t="s">
        <v>70</v>
      </c>
      <c r="B50" s="1" t="s">
        <v>71</v>
      </c>
      <c r="C50" s="1" t="s">
        <v>29</v>
      </c>
      <c r="D50" s="2">
        <v>43198</v>
      </c>
      <c r="E50" s="1" t="s">
        <v>49</v>
      </c>
      <c r="F50" s="1" t="s">
        <v>188</v>
      </c>
      <c r="G50" s="1">
        <v>1000</v>
      </c>
      <c r="H50" s="1">
        <v>930</v>
      </c>
      <c r="I50" s="25">
        <v>9.3841991341991502</v>
      </c>
      <c r="N50" s="6"/>
      <c r="O50" s="7"/>
    </row>
    <row r="51" spans="1:15" x14ac:dyDescent="0.25">
      <c r="A51" s="1" t="s">
        <v>70</v>
      </c>
      <c r="B51" s="1" t="s">
        <v>71</v>
      </c>
      <c r="C51" s="1" t="s">
        <v>29</v>
      </c>
      <c r="D51" s="2">
        <v>43185</v>
      </c>
      <c r="E51" s="1" t="s">
        <v>80</v>
      </c>
      <c r="F51" s="1" t="s">
        <v>140</v>
      </c>
      <c r="G51" s="1">
        <v>70</v>
      </c>
      <c r="H51" s="1">
        <v>64</v>
      </c>
      <c r="I51" s="25">
        <v>10.4880952380952</v>
      </c>
      <c r="N51" s="6"/>
      <c r="O51" s="7"/>
    </row>
    <row r="52" spans="1:15" x14ac:dyDescent="0.25">
      <c r="A52" s="1" t="s">
        <v>70</v>
      </c>
      <c r="B52" s="1" t="s">
        <v>71</v>
      </c>
      <c r="C52" s="1" t="s">
        <v>29</v>
      </c>
      <c r="D52" s="2">
        <v>42666</v>
      </c>
      <c r="E52" s="1" t="s">
        <v>30</v>
      </c>
      <c r="F52" s="1" t="s">
        <v>280</v>
      </c>
      <c r="G52" s="1">
        <v>50</v>
      </c>
      <c r="H52" s="1">
        <v>44</v>
      </c>
      <c r="I52" s="25">
        <v>6.6244588744588997</v>
      </c>
      <c r="N52" s="6"/>
      <c r="O52" s="7"/>
    </row>
    <row r="53" spans="1:15" x14ac:dyDescent="0.25">
      <c r="A53" s="1" t="s">
        <v>70</v>
      </c>
      <c r="B53" s="1" t="s">
        <v>71</v>
      </c>
      <c r="C53" s="1" t="s">
        <v>29</v>
      </c>
      <c r="D53" s="2">
        <v>42574</v>
      </c>
      <c r="E53" s="1" t="s">
        <v>49</v>
      </c>
      <c r="F53" s="1" t="s">
        <v>72</v>
      </c>
      <c r="G53" s="1">
        <v>1000</v>
      </c>
      <c r="H53" s="1">
        <v>950</v>
      </c>
      <c r="I53" s="25">
        <v>5.0000000000000044</v>
      </c>
      <c r="N53" s="6"/>
      <c r="O53" s="7"/>
    </row>
    <row r="54" spans="1:15" x14ac:dyDescent="0.25">
      <c r="A54" s="1" t="s">
        <v>70</v>
      </c>
      <c r="B54" s="1" t="s">
        <v>71</v>
      </c>
      <c r="C54" s="1" t="s">
        <v>29</v>
      </c>
      <c r="D54" s="2">
        <v>42445</v>
      </c>
      <c r="E54" s="1" t="s">
        <v>30</v>
      </c>
      <c r="F54" s="1" t="s">
        <v>515</v>
      </c>
      <c r="G54" s="1">
        <v>50</v>
      </c>
      <c r="H54" s="1">
        <v>46</v>
      </c>
      <c r="I54" s="25">
        <v>-1.00541125541122</v>
      </c>
      <c r="N54" s="6"/>
      <c r="O54" s="7"/>
    </row>
    <row r="55" spans="1:15" x14ac:dyDescent="0.25">
      <c r="A55" s="1" t="s">
        <v>70</v>
      </c>
      <c r="B55" s="1" t="s">
        <v>71</v>
      </c>
      <c r="C55" s="1" t="s">
        <v>29</v>
      </c>
      <c r="D55" s="2">
        <v>42251</v>
      </c>
      <c r="E55" s="1" t="s">
        <v>21</v>
      </c>
      <c r="F55" s="1" t="s">
        <v>275</v>
      </c>
      <c r="G55" s="1">
        <v>700</v>
      </c>
      <c r="H55" s="1">
        <v>560</v>
      </c>
      <c r="I55" s="25">
        <v>6.7867965367965608</v>
      </c>
      <c r="N55" s="6"/>
      <c r="O55" s="7"/>
    </row>
    <row r="56" spans="1:15" x14ac:dyDescent="0.25">
      <c r="A56" s="1" t="s">
        <v>70</v>
      </c>
      <c r="B56" s="1" t="s">
        <v>71</v>
      </c>
      <c r="C56" s="1" t="s">
        <v>29</v>
      </c>
      <c r="D56" s="2">
        <v>42039</v>
      </c>
      <c r="E56" s="1" t="s">
        <v>80</v>
      </c>
      <c r="F56" s="1" t="s">
        <v>423</v>
      </c>
      <c r="G56" s="1">
        <v>70</v>
      </c>
      <c r="H56" s="1">
        <v>44</v>
      </c>
      <c r="I56" s="25">
        <v>1.98160173160178</v>
      </c>
      <c r="N56" s="6"/>
      <c r="O56" s="7"/>
    </row>
    <row r="57" spans="1:15" x14ac:dyDescent="0.25">
      <c r="A57" s="1" t="s">
        <v>70</v>
      </c>
      <c r="B57" s="1" t="s">
        <v>71</v>
      </c>
      <c r="C57" s="1" t="s">
        <v>29</v>
      </c>
      <c r="D57" s="2">
        <v>41970</v>
      </c>
      <c r="E57" s="1" t="s">
        <v>80</v>
      </c>
      <c r="F57" s="1" t="s">
        <v>474</v>
      </c>
      <c r="G57" s="1">
        <v>70</v>
      </c>
      <c r="H57" s="1">
        <v>67</v>
      </c>
      <c r="I57" s="25">
        <v>0.32575757575768199</v>
      </c>
      <c r="N57" s="6"/>
      <c r="O57" s="7"/>
    </row>
    <row r="58" spans="1:15" x14ac:dyDescent="0.25">
      <c r="A58" s="1" t="s">
        <v>70</v>
      </c>
      <c r="B58" s="1" t="s">
        <v>71</v>
      </c>
      <c r="C58" s="1" t="s">
        <v>29</v>
      </c>
      <c r="D58" s="2">
        <v>41827</v>
      </c>
      <c r="E58" s="1" t="s">
        <v>49</v>
      </c>
      <c r="F58" s="1" t="s">
        <v>214</v>
      </c>
      <c r="G58" s="1">
        <v>1000</v>
      </c>
      <c r="H58" s="1">
        <v>510</v>
      </c>
      <c r="I58" s="25">
        <v>8.6374458874459012</v>
      </c>
      <c r="N58" s="6"/>
      <c r="O58" s="7"/>
    </row>
    <row r="59" spans="1:15" x14ac:dyDescent="0.25">
      <c r="A59" s="1" t="s">
        <v>70</v>
      </c>
      <c r="B59" s="1" t="s">
        <v>71</v>
      </c>
      <c r="C59" s="1" t="s">
        <v>29</v>
      </c>
      <c r="D59" s="2">
        <v>41827</v>
      </c>
      <c r="E59" s="1" t="s">
        <v>21</v>
      </c>
      <c r="F59" s="1" t="s">
        <v>594</v>
      </c>
      <c r="G59" s="1">
        <v>700</v>
      </c>
      <c r="H59" s="1">
        <v>147</v>
      </c>
      <c r="I59" s="25">
        <v>-3.47294372294362</v>
      </c>
      <c r="N59" s="6"/>
      <c r="O59" s="7"/>
    </row>
    <row r="60" spans="1:15" x14ac:dyDescent="0.25">
      <c r="A60" s="1" t="s">
        <v>70</v>
      </c>
      <c r="B60" s="1" t="s">
        <v>71</v>
      </c>
      <c r="C60" s="1" t="s">
        <v>29</v>
      </c>
      <c r="D60" s="2">
        <v>41697</v>
      </c>
      <c r="E60" s="1" t="s">
        <v>21</v>
      </c>
      <c r="F60" s="1" t="s">
        <v>532</v>
      </c>
      <c r="G60" s="1">
        <v>700</v>
      </c>
      <c r="H60" s="1">
        <v>651</v>
      </c>
      <c r="I60" s="25">
        <v>-1.55735930735922</v>
      </c>
      <c r="N60" s="6"/>
      <c r="O60" s="7"/>
    </row>
    <row r="61" spans="1:15" x14ac:dyDescent="0.25">
      <c r="A61" s="1" t="s">
        <v>100</v>
      </c>
      <c r="B61" s="1" t="s">
        <v>71</v>
      </c>
      <c r="C61" s="1" t="s">
        <v>29</v>
      </c>
      <c r="D61" s="2">
        <v>43412</v>
      </c>
      <c r="E61" s="1" t="s">
        <v>57</v>
      </c>
      <c r="F61" s="1" t="s">
        <v>227</v>
      </c>
      <c r="G61" s="1">
        <v>500</v>
      </c>
      <c r="H61" s="1">
        <v>500</v>
      </c>
      <c r="I61" s="25">
        <v>8.2153679653679799</v>
      </c>
      <c r="N61" s="6"/>
      <c r="O61" s="7"/>
    </row>
    <row r="62" spans="1:15" x14ac:dyDescent="0.25">
      <c r="A62" s="1" t="s">
        <v>100</v>
      </c>
      <c r="B62" s="1" t="s">
        <v>71</v>
      </c>
      <c r="C62" s="1" t="s">
        <v>29</v>
      </c>
      <c r="D62" s="2">
        <v>43372</v>
      </c>
      <c r="E62" s="1" t="s">
        <v>34</v>
      </c>
      <c r="F62" s="1" t="s">
        <v>382</v>
      </c>
      <c r="G62" s="1">
        <v>30</v>
      </c>
      <c r="H62" s="1">
        <v>27</v>
      </c>
      <c r="I62" s="25">
        <v>3.3127705627706101</v>
      </c>
      <c r="N62" s="6"/>
      <c r="O62" s="7"/>
    </row>
    <row r="63" spans="1:15" x14ac:dyDescent="0.25">
      <c r="A63" s="1" t="s">
        <v>100</v>
      </c>
      <c r="B63" s="1" t="s">
        <v>71</v>
      </c>
      <c r="C63" s="1" t="s">
        <v>29</v>
      </c>
      <c r="D63" s="2">
        <v>43338</v>
      </c>
      <c r="E63" s="1" t="s">
        <v>111</v>
      </c>
      <c r="F63" s="1" t="s">
        <v>339</v>
      </c>
      <c r="G63" s="1">
        <v>50</v>
      </c>
      <c r="H63" s="1">
        <v>45</v>
      </c>
      <c r="I63" s="25">
        <v>4.7088744588745</v>
      </c>
      <c r="N63" s="6"/>
      <c r="O63" s="7"/>
    </row>
    <row r="64" spans="1:15" x14ac:dyDescent="0.25">
      <c r="A64" s="1" t="s">
        <v>100</v>
      </c>
      <c r="B64" s="1" t="s">
        <v>71</v>
      </c>
      <c r="C64" s="1" t="s">
        <v>29</v>
      </c>
      <c r="D64" s="2">
        <v>42794</v>
      </c>
      <c r="E64" s="1" t="s">
        <v>12</v>
      </c>
      <c r="F64" s="1" t="s">
        <v>362</v>
      </c>
      <c r="G64" s="1">
        <v>80</v>
      </c>
      <c r="H64" s="1">
        <v>72</v>
      </c>
      <c r="I64" s="25">
        <v>3.9621212121212501</v>
      </c>
      <c r="N64" s="6"/>
      <c r="O64" s="7"/>
    </row>
    <row r="65" spans="1:15" x14ac:dyDescent="0.25">
      <c r="A65" s="1" t="s">
        <v>100</v>
      </c>
      <c r="B65" s="1" t="s">
        <v>71</v>
      </c>
      <c r="C65" s="1" t="s">
        <v>29</v>
      </c>
      <c r="D65" s="2">
        <v>42676</v>
      </c>
      <c r="E65" s="1" t="s">
        <v>12</v>
      </c>
      <c r="F65" s="1" t="s">
        <v>441</v>
      </c>
      <c r="G65" s="1">
        <v>80</v>
      </c>
      <c r="H65" s="1">
        <v>71</v>
      </c>
      <c r="I65" s="25">
        <v>1.3971861471861799</v>
      </c>
      <c r="N65" s="6"/>
      <c r="O65" s="7"/>
    </row>
    <row r="66" spans="1:15" x14ac:dyDescent="0.25">
      <c r="A66" s="1" t="s">
        <v>100</v>
      </c>
      <c r="B66" s="1" t="s">
        <v>71</v>
      </c>
      <c r="C66" s="1" t="s">
        <v>29</v>
      </c>
      <c r="D66" s="2">
        <v>42671</v>
      </c>
      <c r="E66" s="1" t="s">
        <v>38</v>
      </c>
      <c r="F66" s="1" t="s">
        <v>348</v>
      </c>
      <c r="G66" s="1">
        <v>500</v>
      </c>
      <c r="H66" s="1">
        <v>460</v>
      </c>
      <c r="I66" s="25">
        <v>4.4166666666667096</v>
      </c>
      <c r="N66" s="6"/>
      <c r="O66" s="7"/>
    </row>
    <row r="67" spans="1:15" x14ac:dyDescent="0.25">
      <c r="A67" s="1" t="s">
        <v>100</v>
      </c>
      <c r="B67" s="1" t="s">
        <v>71</v>
      </c>
      <c r="C67" s="1" t="s">
        <v>29</v>
      </c>
      <c r="D67" s="2">
        <v>42597</v>
      </c>
      <c r="E67" s="1" t="s">
        <v>12</v>
      </c>
      <c r="F67" s="1" t="s">
        <v>453</v>
      </c>
      <c r="G67" s="1">
        <v>80</v>
      </c>
      <c r="H67" s="1">
        <v>79</v>
      </c>
      <c r="I67" s="25">
        <v>1.00757575757578</v>
      </c>
      <c r="N67" s="6"/>
      <c r="O67" s="7"/>
    </row>
    <row r="68" spans="1:15" x14ac:dyDescent="0.25">
      <c r="A68" s="1" t="s">
        <v>100</v>
      </c>
      <c r="B68" s="1" t="s">
        <v>71</v>
      </c>
      <c r="C68" s="1" t="s">
        <v>29</v>
      </c>
      <c r="D68" s="2">
        <v>42586</v>
      </c>
      <c r="E68" s="1" t="s">
        <v>30</v>
      </c>
      <c r="F68" s="1" t="s">
        <v>466</v>
      </c>
      <c r="G68" s="1">
        <v>50</v>
      </c>
      <c r="H68" s="1">
        <v>49</v>
      </c>
      <c r="I68" s="25">
        <v>0.58549783549788204</v>
      </c>
      <c r="N68" s="6"/>
      <c r="O68" s="7"/>
    </row>
    <row r="69" spans="1:15" x14ac:dyDescent="0.25">
      <c r="A69" s="1" t="s">
        <v>100</v>
      </c>
      <c r="B69" s="1" t="s">
        <v>71</v>
      </c>
      <c r="C69" s="1" t="s">
        <v>29</v>
      </c>
      <c r="D69" s="2">
        <v>42396</v>
      </c>
      <c r="E69" s="1" t="s">
        <v>80</v>
      </c>
      <c r="F69" s="1" t="s">
        <v>293</v>
      </c>
      <c r="G69" s="1">
        <v>70</v>
      </c>
      <c r="H69" s="1">
        <v>68</v>
      </c>
      <c r="I69" s="25">
        <v>6.2023809523809801</v>
      </c>
      <c r="N69" s="6"/>
      <c r="O69" s="7"/>
    </row>
    <row r="70" spans="1:15" x14ac:dyDescent="0.25">
      <c r="A70" s="1" t="s">
        <v>100</v>
      </c>
      <c r="B70" s="1" t="s">
        <v>71</v>
      </c>
      <c r="C70" s="1" t="s">
        <v>29</v>
      </c>
      <c r="D70" s="2">
        <v>42313</v>
      </c>
      <c r="E70" s="1" t="s">
        <v>45</v>
      </c>
      <c r="F70" s="1" t="s">
        <v>469</v>
      </c>
      <c r="G70" s="1">
        <v>800</v>
      </c>
      <c r="H70" s="1">
        <v>656</v>
      </c>
      <c r="I70" s="25">
        <v>0.48809523809528199</v>
      </c>
      <c r="N70" s="6"/>
      <c r="O70" s="7"/>
    </row>
    <row r="71" spans="1:15" x14ac:dyDescent="0.25">
      <c r="A71" s="1" t="s">
        <v>100</v>
      </c>
      <c r="B71" s="1" t="s">
        <v>71</v>
      </c>
      <c r="C71" s="1" t="s">
        <v>29</v>
      </c>
      <c r="D71" s="2">
        <v>42278</v>
      </c>
      <c r="E71" s="1" t="s">
        <v>88</v>
      </c>
      <c r="F71" s="1" t="s">
        <v>396</v>
      </c>
      <c r="G71" s="1">
        <v>250</v>
      </c>
      <c r="H71" s="1">
        <v>235</v>
      </c>
      <c r="I71" s="25">
        <v>2.85822510822516</v>
      </c>
      <c r="N71" s="6"/>
      <c r="O71" s="7"/>
    </row>
    <row r="72" spans="1:15" x14ac:dyDescent="0.25">
      <c r="A72" s="1" t="s">
        <v>100</v>
      </c>
      <c r="B72" s="1" t="s">
        <v>71</v>
      </c>
      <c r="C72" s="1" t="s">
        <v>29</v>
      </c>
      <c r="D72" s="2">
        <v>41931</v>
      </c>
      <c r="E72" s="1" t="s">
        <v>25</v>
      </c>
      <c r="F72" s="1" t="s">
        <v>101</v>
      </c>
      <c r="G72" s="1">
        <v>150</v>
      </c>
      <c r="H72" s="1">
        <v>117</v>
      </c>
      <c r="I72" s="25">
        <v>11.2997835497836</v>
      </c>
      <c r="N72" s="6"/>
      <c r="O72" s="7"/>
    </row>
    <row r="73" spans="1:15" x14ac:dyDescent="0.25">
      <c r="A73" s="1" t="s">
        <v>100</v>
      </c>
      <c r="B73" s="1" t="s">
        <v>71</v>
      </c>
      <c r="C73" s="1" t="s">
        <v>29</v>
      </c>
      <c r="D73" s="2">
        <v>41685</v>
      </c>
      <c r="E73" s="1" t="s">
        <v>80</v>
      </c>
      <c r="F73" s="1" t="s">
        <v>527</v>
      </c>
      <c r="G73" s="1">
        <v>70</v>
      </c>
      <c r="H73" s="1">
        <v>57</v>
      </c>
      <c r="I73" s="25">
        <v>-1.39502164502152</v>
      </c>
      <c r="N73" s="6"/>
      <c r="O73" s="7"/>
    </row>
    <row r="74" spans="1:15" x14ac:dyDescent="0.25">
      <c r="A74" s="1" t="s">
        <v>79</v>
      </c>
      <c r="B74" s="1" t="s">
        <v>56</v>
      </c>
      <c r="C74" s="1" t="s">
        <v>29</v>
      </c>
      <c r="D74" s="2">
        <v>43417</v>
      </c>
      <c r="E74" s="1" t="s">
        <v>80</v>
      </c>
      <c r="F74" s="1" t="s">
        <v>81</v>
      </c>
      <c r="G74" s="1">
        <v>70</v>
      </c>
      <c r="H74" s="1">
        <v>67</v>
      </c>
      <c r="I74" s="25">
        <v>11.5595238095238</v>
      </c>
      <c r="N74" s="6"/>
      <c r="O74" s="7"/>
    </row>
    <row r="75" spans="1:15" x14ac:dyDescent="0.25">
      <c r="A75" s="1" t="s">
        <v>79</v>
      </c>
      <c r="B75" s="1" t="s">
        <v>56</v>
      </c>
      <c r="C75" s="1" t="s">
        <v>29</v>
      </c>
      <c r="D75" s="2">
        <v>43396</v>
      </c>
      <c r="E75" s="1" t="s">
        <v>38</v>
      </c>
      <c r="F75" s="1" t="s">
        <v>314</v>
      </c>
      <c r="G75" s="1">
        <v>500</v>
      </c>
      <c r="H75" s="1">
        <v>435</v>
      </c>
      <c r="I75" s="25">
        <v>5.5205627705628002</v>
      </c>
      <c r="N75" s="6"/>
      <c r="O75" s="7"/>
    </row>
    <row r="76" spans="1:15" x14ac:dyDescent="0.25">
      <c r="A76" s="1" t="s">
        <v>79</v>
      </c>
      <c r="B76" s="1" t="s">
        <v>56</v>
      </c>
      <c r="C76" s="1" t="s">
        <v>29</v>
      </c>
      <c r="D76" s="2">
        <v>43096</v>
      </c>
      <c r="E76" s="1" t="s">
        <v>30</v>
      </c>
      <c r="F76" s="1" t="s">
        <v>557</v>
      </c>
      <c r="G76" s="1">
        <v>50</v>
      </c>
      <c r="H76" s="1">
        <v>48</v>
      </c>
      <c r="I76" s="25">
        <v>-2.36904761904752</v>
      </c>
      <c r="N76" s="6"/>
      <c r="O76" s="7"/>
    </row>
    <row r="77" spans="1:15" x14ac:dyDescent="0.25">
      <c r="A77" s="1" t="s">
        <v>79</v>
      </c>
      <c r="B77" s="1" t="s">
        <v>56</v>
      </c>
      <c r="C77" s="1" t="s">
        <v>29</v>
      </c>
      <c r="D77" s="2">
        <v>42938</v>
      </c>
      <c r="E77" s="1" t="s">
        <v>88</v>
      </c>
      <c r="F77" s="1" t="s">
        <v>534</v>
      </c>
      <c r="G77" s="1">
        <v>250</v>
      </c>
      <c r="H77" s="1">
        <v>238</v>
      </c>
      <c r="I77" s="25">
        <v>-1.6222943722943199</v>
      </c>
      <c r="N77" s="6"/>
      <c r="O77" s="7"/>
    </row>
    <row r="78" spans="1:15" x14ac:dyDescent="0.25">
      <c r="A78" s="1" t="s">
        <v>79</v>
      </c>
      <c r="B78" s="1" t="s">
        <v>56</v>
      </c>
      <c r="C78" s="1" t="s">
        <v>29</v>
      </c>
      <c r="D78" s="2">
        <v>42613</v>
      </c>
      <c r="E78" s="1" t="s">
        <v>57</v>
      </c>
      <c r="F78" s="1" t="s">
        <v>167</v>
      </c>
      <c r="G78" s="1">
        <v>500</v>
      </c>
      <c r="H78" s="1">
        <v>490</v>
      </c>
      <c r="I78" s="25">
        <v>9.87121212121213</v>
      </c>
      <c r="N78" s="6"/>
      <c r="O78" s="7"/>
    </row>
    <row r="79" spans="1:15" x14ac:dyDescent="0.25">
      <c r="A79" s="1" t="s">
        <v>79</v>
      </c>
      <c r="B79" s="1" t="s">
        <v>56</v>
      </c>
      <c r="C79" s="1" t="s">
        <v>29</v>
      </c>
      <c r="D79" s="2">
        <v>42065</v>
      </c>
      <c r="E79" s="1" t="s">
        <v>12</v>
      </c>
      <c r="F79" s="1" t="s">
        <v>318</v>
      </c>
      <c r="G79" s="1">
        <v>80</v>
      </c>
      <c r="H79" s="1">
        <v>49</v>
      </c>
      <c r="I79" s="25">
        <v>5.3906926406926701</v>
      </c>
      <c r="N79" s="6"/>
      <c r="O79" s="7"/>
    </row>
    <row r="80" spans="1:15" x14ac:dyDescent="0.25">
      <c r="A80" s="1" t="s">
        <v>79</v>
      </c>
      <c r="B80" s="1" t="s">
        <v>56</v>
      </c>
      <c r="C80" s="1" t="s">
        <v>29</v>
      </c>
      <c r="D80" s="2">
        <v>42056</v>
      </c>
      <c r="E80" s="1" t="s">
        <v>57</v>
      </c>
      <c r="F80" s="1" t="s">
        <v>356</v>
      </c>
      <c r="G80" s="1">
        <v>500</v>
      </c>
      <c r="H80" s="1">
        <v>500</v>
      </c>
      <c r="I80" s="25">
        <v>4.1569264069264502</v>
      </c>
      <c r="N80" s="6"/>
      <c r="O80" s="7"/>
    </row>
    <row r="81" spans="1:15" x14ac:dyDescent="0.25">
      <c r="A81" s="1" t="s">
        <v>79</v>
      </c>
      <c r="B81" s="1" t="s">
        <v>56</v>
      </c>
      <c r="C81" s="1" t="s">
        <v>29</v>
      </c>
      <c r="D81" s="2">
        <v>41855</v>
      </c>
      <c r="E81" s="1" t="s">
        <v>49</v>
      </c>
      <c r="F81" s="1" t="s">
        <v>276</v>
      </c>
      <c r="G81" s="1">
        <v>1000</v>
      </c>
      <c r="H81" s="1">
        <v>500</v>
      </c>
      <c r="I81" s="25">
        <v>6.7543290043290298</v>
      </c>
      <c r="N81" s="6"/>
      <c r="O81" s="7"/>
    </row>
    <row r="82" spans="1:15" x14ac:dyDescent="0.25">
      <c r="A82" s="1" t="s">
        <v>79</v>
      </c>
      <c r="B82" s="1" t="s">
        <v>56</v>
      </c>
      <c r="C82" s="1" t="s">
        <v>29</v>
      </c>
      <c r="D82" s="2">
        <v>41835</v>
      </c>
      <c r="E82" s="1" t="s">
        <v>38</v>
      </c>
      <c r="F82" s="1" t="s">
        <v>136</v>
      </c>
      <c r="G82" s="1">
        <v>500</v>
      </c>
      <c r="H82" s="1">
        <v>425</v>
      </c>
      <c r="I82" s="25">
        <v>10.6179653679654</v>
      </c>
      <c r="N82" s="6"/>
      <c r="O82" s="7"/>
    </row>
    <row r="83" spans="1:15" x14ac:dyDescent="0.25">
      <c r="A83" s="1" t="s">
        <v>55</v>
      </c>
      <c r="B83" s="1" t="s">
        <v>56</v>
      </c>
      <c r="C83" s="1" t="s">
        <v>29</v>
      </c>
      <c r="D83" s="2">
        <v>43427</v>
      </c>
      <c r="E83" s="1" t="s">
        <v>57</v>
      </c>
      <c r="F83" s="1" t="s">
        <v>104</v>
      </c>
      <c r="G83" s="1">
        <v>500</v>
      </c>
      <c r="H83" s="1">
        <v>500</v>
      </c>
      <c r="I83" s="25">
        <v>11.202380952381001</v>
      </c>
      <c r="N83" s="6"/>
      <c r="O83" s="7"/>
    </row>
    <row r="84" spans="1:15" x14ac:dyDescent="0.25">
      <c r="A84" s="1" t="s">
        <v>55</v>
      </c>
      <c r="B84" s="1" t="s">
        <v>56</v>
      </c>
      <c r="C84" s="1" t="s">
        <v>29</v>
      </c>
      <c r="D84" s="2">
        <v>43319</v>
      </c>
      <c r="E84" s="1" t="s">
        <v>25</v>
      </c>
      <c r="F84" s="1" t="s">
        <v>246</v>
      </c>
      <c r="G84" s="1">
        <v>150</v>
      </c>
      <c r="H84" s="1">
        <v>143</v>
      </c>
      <c r="I84" s="25">
        <v>7.6634199134199301</v>
      </c>
      <c r="N84" s="6"/>
      <c r="O84" s="7"/>
    </row>
    <row r="85" spans="1:15" x14ac:dyDescent="0.25">
      <c r="A85" s="1" t="s">
        <v>55</v>
      </c>
      <c r="B85" s="1" t="s">
        <v>56</v>
      </c>
      <c r="C85" s="1" t="s">
        <v>29</v>
      </c>
      <c r="D85" s="2">
        <v>43129</v>
      </c>
      <c r="E85" s="1" t="s">
        <v>49</v>
      </c>
      <c r="F85" s="1" t="s">
        <v>589</v>
      </c>
      <c r="G85" s="1">
        <v>1000</v>
      </c>
      <c r="H85" s="1">
        <v>790</v>
      </c>
      <c r="I85" s="25">
        <v>-3.3106060606060201</v>
      </c>
      <c r="N85" s="6"/>
      <c r="O85" s="7"/>
    </row>
    <row r="86" spans="1:15" x14ac:dyDescent="0.25">
      <c r="A86" s="1" t="s">
        <v>55</v>
      </c>
      <c r="B86" s="1" t="s">
        <v>56</v>
      </c>
      <c r="C86" s="1" t="s">
        <v>29</v>
      </c>
      <c r="D86" s="2">
        <v>42721</v>
      </c>
      <c r="E86" s="1" t="s">
        <v>12</v>
      </c>
      <c r="F86" s="1" t="s">
        <v>519</v>
      </c>
      <c r="G86" s="1">
        <v>80</v>
      </c>
      <c r="H86" s="1">
        <v>79</v>
      </c>
      <c r="I86" s="25">
        <v>-1.1352813852813199</v>
      </c>
      <c r="N86" s="6"/>
      <c r="O86" s="7"/>
    </row>
    <row r="87" spans="1:15" x14ac:dyDescent="0.25">
      <c r="A87" s="1" t="s">
        <v>55</v>
      </c>
      <c r="B87" s="1" t="s">
        <v>56</v>
      </c>
      <c r="C87" s="1" t="s">
        <v>29</v>
      </c>
      <c r="D87" s="2">
        <v>42465</v>
      </c>
      <c r="E87" s="1" t="s">
        <v>12</v>
      </c>
      <c r="F87" s="1" t="s">
        <v>234</v>
      </c>
      <c r="G87" s="1">
        <v>80</v>
      </c>
      <c r="H87" s="1">
        <v>78</v>
      </c>
      <c r="I87" s="25">
        <v>7.9880952380952497</v>
      </c>
      <c r="N87" s="6"/>
      <c r="O87" s="7"/>
    </row>
    <row r="88" spans="1:15" x14ac:dyDescent="0.25">
      <c r="A88" s="1" t="s">
        <v>55</v>
      </c>
      <c r="B88" s="1" t="s">
        <v>56</v>
      </c>
      <c r="C88" s="1" t="s">
        <v>29</v>
      </c>
      <c r="D88" s="2">
        <v>42347</v>
      </c>
      <c r="E88" s="1" t="s">
        <v>30</v>
      </c>
      <c r="F88" s="1" t="s">
        <v>556</v>
      </c>
      <c r="G88" s="1">
        <v>50</v>
      </c>
      <c r="H88" s="1">
        <v>33</v>
      </c>
      <c r="I88" s="25">
        <v>-2.3365800865800201</v>
      </c>
      <c r="N88" s="6"/>
      <c r="O88" s="7"/>
    </row>
    <row r="89" spans="1:15" x14ac:dyDescent="0.25">
      <c r="A89" s="1" t="s">
        <v>55</v>
      </c>
      <c r="B89" s="1" t="s">
        <v>56</v>
      </c>
      <c r="C89" s="1" t="s">
        <v>29</v>
      </c>
      <c r="D89" s="2">
        <v>42324</v>
      </c>
      <c r="E89" s="1" t="s">
        <v>34</v>
      </c>
      <c r="F89" s="1" t="s">
        <v>208</v>
      </c>
      <c r="G89" s="1">
        <v>30</v>
      </c>
      <c r="H89" s="1">
        <v>23</v>
      </c>
      <c r="I89" s="25">
        <v>8.8322510822510907</v>
      </c>
      <c r="N89" s="6"/>
      <c r="O89" s="7"/>
    </row>
    <row r="90" spans="1:15" x14ac:dyDescent="0.25">
      <c r="A90" s="1" t="s">
        <v>55</v>
      </c>
      <c r="B90" s="1" t="s">
        <v>56</v>
      </c>
      <c r="C90" s="1" t="s">
        <v>29</v>
      </c>
      <c r="D90" s="2">
        <v>42288</v>
      </c>
      <c r="E90" s="1" t="s">
        <v>25</v>
      </c>
      <c r="F90" s="1" t="s">
        <v>549</v>
      </c>
      <c r="G90" s="1">
        <v>150</v>
      </c>
      <c r="H90" s="1">
        <v>126</v>
      </c>
      <c r="I90" s="25">
        <v>-2.1093073593073197</v>
      </c>
      <c r="N90" s="6"/>
      <c r="O90" s="7"/>
    </row>
    <row r="91" spans="1:15" x14ac:dyDescent="0.25">
      <c r="A91" s="1" t="s">
        <v>55</v>
      </c>
      <c r="B91" s="1" t="s">
        <v>56</v>
      </c>
      <c r="C91" s="1" t="s">
        <v>29</v>
      </c>
      <c r="D91" s="2">
        <v>41860</v>
      </c>
      <c r="E91" s="1" t="s">
        <v>45</v>
      </c>
      <c r="F91" s="1" t="s">
        <v>429</v>
      </c>
      <c r="G91" s="1">
        <v>800</v>
      </c>
      <c r="H91" s="1">
        <v>696</v>
      </c>
      <c r="I91" s="25">
        <v>1.7867965367965799</v>
      </c>
      <c r="N91" s="6"/>
      <c r="O91" s="7"/>
    </row>
    <row r="92" spans="1:15" x14ac:dyDescent="0.25">
      <c r="A92" s="1" t="s">
        <v>55</v>
      </c>
      <c r="B92" s="1" t="s">
        <v>56</v>
      </c>
      <c r="C92" s="1" t="s">
        <v>29</v>
      </c>
      <c r="D92" s="2">
        <v>41826</v>
      </c>
      <c r="E92" s="1" t="s">
        <v>45</v>
      </c>
      <c r="F92" s="1" t="s">
        <v>337</v>
      </c>
      <c r="G92" s="1">
        <v>800</v>
      </c>
      <c r="H92" s="1">
        <v>656</v>
      </c>
      <c r="I92" s="25">
        <v>4.7738095238095601</v>
      </c>
      <c r="N92" s="6"/>
      <c r="O92" s="7"/>
    </row>
    <row r="93" spans="1:15" x14ac:dyDescent="0.25">
      <c r="A93" s="1" t="s">
        <v>55</v>
      </c>
      <c r="B93" s="1" t="s">
        <v>56</v>
      </c>
      <c r="C93" s="1" t="s">
        <v>29</v>
      </c>
      <c r="D93" s="2">
        <v>41789</v>
      </c>
      <c r="E93" s="1" t="s">
        <v>57</v>
      </c>
      <c r="F93" s="1" t="s">
        <v>58</v>
      </c>
      <c r="G93" s="1">
        <v>500</v>
      </c>
      <c r="H93" s="1">
        <v>490</v>
      </c>
      <c r="I93" s="25">
        <v>2.0000000000000018</v>
      </c>
      <c r="N93" s="6"/>
      <c r="O93" s="7"/>
    </row>
    <row r="94" spans="1:15" x14ac:dyDescent="0.25">
      <c r="A94" s="1" t="s">
        <v>93</v>
      </c>
      <c r="B94" s="1" t="s">
        <v>33</v>
      </c>
      <c r="C94" s="1" t="s">
        <v>29</v>
      </c>
      <c r="D94" s="2">
        <v>42637</v>
      </c>
      <c r="E94" s="1" t="s">
        <v>88</v>
      </c>
      <c r="F94" s="1" t="s">
        <v>430</v>
      </c>
      <c r="G94" s="1">
        <v>250</v>
      </c>
      <c r="H94" s="1">
        <v>213</v>
      </c>
      <c r="I94" s="25">
        <v>1.75432900432908</v>
      </c>
      <c r="N94" s="6"/>
      <c r="O94" s="7"/>
    </row>
    <row r="95" spans="1:15" x14ac:dyDescent="0.25">
      <c r="A95" s="1" t="s">
        <v>93</v>
      </c>
      <c r="B95" s="1" t="s">
        <v>33</v>
      </c>
      <c r="C95" s="1" t="s">
        <v>29</v>
      </c>
      <c r="D95" s="2">
        <v>42527</v>
      </c>
      <c r="E95" s="1" t="s">
        <v>111</v>
      </c>
      <c r="F95" s="1" t="s">
        <v>417</v>
      </c>
      <c r="G95" s="1">
        <v>50</v>
      </c>
      <c r="H95" s="1">
        <v>49</v>
      </c>
      <c r="I95" s="25">
        <v>2.1764069264069801</v>
      </c>
      <c r="N95" s="6"/>
      <c r="O95" s="7"/>
    </row>
    <row r="96" spans="1:15" x14ac:dyDescent="0.25">
      <c r="A96" s="1" t="s">
        <v>93</v>
      </c>
      <c r="B96" s="1" t="s">
        <v>33</v>
      </c>
      <c r="C96" s="1" t="s">
        <v>29</v>
      </c>
      <c r="D96" s="2">
        <v>42430</v>
      </c>
      <c r="E96" s="1" t="s">
        <v>12</v>
      </c>
      <c r="F96" s="1" t="s">
        <v>606</v>
      </c>
      <c r="G96" s="1">
        <v>80</v>
      </c>
      <c r="H96" s="1">
        <v>70</v>
      </c>
      <c r="I96" s="25">
        <v>-3.8625541125540201</v>
      </c>
      <c r="N96" s="6"/>
      <c r="O96" s="7"/>
    </row>
    <row r="97" spans="1:15" x14ac:dyDescent="0.25">
      <c r="A97" s="1" t="s">
        <v>93</v>
      </c>
      <c r="B97" s="1" t="s">
        <v>33</v>
      </c>
      <c r="C97" s="1" t="s">
        <v>29</v>
      </c>
      <c r="D97" s="2">
        <v>42361</v>
      </c>
      <c r="E97" s="1" t="s">
        <v>57</v>
      </c>
      <c r="F97" s="1" t="s">
        <v>440</v>
      </c>
      <c r="G97" s="1">
        <v>500</v>
      </c>
      <c r="H97" s="1">
        <v>495</v>
      </c>
      <c r="I97" s="25">
        <v>1.42965367965378</v>
      </c>
      <c r="N97" s="6"/>
      <c r="O97" s="7"/>
    </row>
    <row r="98" spans="1:15" x14ac:dyDescent="0.25">
      <c r="A98" s="1" t="s">
        <v>93</v>
      </c>
      <c r="B98" s="1" t="s">
        <v>33</v>
      </c>
      <c r="C98" s="1" t="s">
        <v>29</v>
      </c>
      <c r="D98" s="2">
        <v>42332</v>
      </c>
      <c r="E98" s="1" t="s">
        <v>12</v>
      </c>
      <c r="F98" s="1" t="s">
        <v>401</v>
      </c>
      <c r="G98" s="1">
        <v>80</v>
      </c>
      <c r="H98" s="1">
        <v>74</v>
      </c>
      <c r="I98" s="25">
        <v>2.6958874458875002</v>
      </c>
      <c r="N98" s="6"/>
      <c r="O98" s="7"/>
    </row>
    <row r="99" spans="1:15" x14ac:dyDescent="0.25">
      <c r="A99" s="1" t="s">
        <v>93</v>
      </c>
      <c r="B99" s="1" t="s">
        <v>33</v>
      </c>
      <c r="C99" s="1" t="s">
        <v>29</v>
      </c>
      <c r="D99" s="2">
        <v>42305</v>
      </c>
      <c r="E99" s="1" t="s">
        <v>57</v>
      </c>
      <c r="F99" s="1" t="s">
        <v>94</v>
      </c>
      <c r="G99" s="1">
        <v>500</v>
      </c>
      <c r="H99" s="1">
        <v>495</v>
      </c>
      <c r="I99" s="25">
        <v>11.397186147186101</v>
      </c>
      <c r="N99" s="6"/>
      <c r="O99" s="7"/>
    </row>
    <row r="100" spans="1:15" x14ac:dyDescent="0.25">
      <c r="A100" s="1" t="s">
        <v>93</v>
      </c>
      <c r="B100" s="1" t="s">
        <v>33</v>
      </c>
      <c r="C100" s="1" t="s">
        <v>29</v>
      </c>
      <c r="D100" s="2">
        <v>42152</v>
      </c>
      <c r="E100" s="1" t="s">
        <v>34</v>
      </c>
      <c r="F100" s="1" t="s">
        <v>307</v>
      </c>
      <c r="G100" s="1">
        <v>30</v>
      </c>
      <c r="H100" s="1">
        <v>20</v>
      </c>
      <c r="I100" s="25">
        <v>5.7478354978355304</v>
      </c>
      <c r="N100" s="6"/>
      <c r="O100" s="7"/>
    </row>
    <row r="101" spans="1:15" x14ac:dyDescent="0.25">
      <c r="A101" s="1" t="s">
        <v>93</v>
      </c>
      <c r="B101" s="1" t="s">
        <v>33</v>
      </c>
      <c r="C101" s="1" t="s">
        <v>29</v>
      </c>
      <c r="D101" s="2">
        <v>41768</v>
      </c>
      <c r="E101" s="1" t="s">
        <v>49</v>
      </c>
      <c r="F101" s="1" t="s">
        <v>304</v>
      </c>
      <c r="G101" s="1">
        <v>1000</v>
      </c>
      <c r="H101" s="1">
        <v>620</v>
      </c>
      <c r="I101" s="25">
        <v>5.8452380952381295</v>
      </c>
      <c r="N101" s="6"/>
      <c r="O101" s="7"/>
    </row>
    <row r="102" spans="1:15" x14ac:dyDescent="0.25">
      <c r="A102" s="1" t="s">
        <v>151</v>
      </c>
      <c r="B102" s="1" t="s">
        <v>33</v>
      </c>
      <c r="C102" s="1" t="s">
        <v>29</v>
      </c>
      <c r="D102" s="2">
        <v>43441</v>
      </c>
      <c r="E102" s="1" t="s">
        <v>45</v>
      </c>
      <c r="F102" s="1" t="s">
        <v>174</v>
      </c>
      <c r="G102" s="1">
        <v>800</v>
      </c>
      <c r="H102" s="1">
        <v>512</v>
      </c>
      <c r="I102" s="25">
        <v>9.7088744588744795</v>
      </c>
      <c r="N102" s="6"/>
      <c r="O102" s="7"/>
    </row>
    <row r="103" spans="1:15" x14ac:dyDescent="0.25">
      <c r="A103" s="1" t="s">
        <v>151</v>
      </c>
      <c r="B103" s="1" t="s">
        <v>33</v>
      </c>
      <c r="C103" s="1" t="s">
        <v>29</v>
      </c>
      <c r="D103" s="2">
        <v>43200</v>
      </c>
      <c r="E103" s="1" t="s">
        <v>12</v>
      </c>
      <c r="F103" s="1" t="s">
        <v>607</v>
      </c>
      <c r="G103" s="1">
        <v>80</v>
      </c>
      <c r="H103" s="1">
        <v>73</v>
      </c>
      <c r="I103" s="25">
        <v>-3.89502164502152</v>
      </c>
      <c r="N103" s="6"/>
      <c r="O103" s="7"/>
    </row>
    <row r="104" spans="1:15" x14ac:dyDescent="0.25">
      <c r="A104" s="1" t="s">
        <v>151</v>
      </c>
      <c r="B104" s="1" t="s">
        <v>33</v>
      </c>
      <c r="C104" s="1" t="s">
        <v>29</v>
      </c>
      <c r="D104" s="2">
        <v>43175</v>
      </c>
      <c r="E104" s="1" t="s">
        <v>12</v>
      </c>
      <c r="F104" s="1" t="s">
        <v>175</v>
      </c>
      <c r="G104" s="1">
        <v>80</v>
      </c>
      <c r="H104" s="1">
        <v>79</v>
      </c>
      <c r="I104" s="25">
        <v>9.6764069264069406</v>
      </c>
      <c r="N104" s="6"/>
      <c r="O104" s="7"/>
    </row>
    <row r="105" spans="1:15" x14ac:dyDescent="0.25">
      <c r="A105" s="1" t="s">
        <v>151</v>
      </c>
      <c r="B105" s="1" t="s">
        <v>33</v>
      </c>
      <c r="C105" s="1" t="s">
        <v>29</v>
      </c>
      <c r="D105" s="2">
        <v>43134</v>
      </c>
      <c r="E105" s="1" t="s">
        <v>88</v>
      </c>
      <c r="F105" s="1" t="s">
        <v>480</v>
      </c>
      <c r="G105" s="1">
        <v>250</v>
      </c>
      <c r="H105" s="1">
        <v>250</v>
      </c>
      <c r="I105" s="25">
        <v>0.13095238095248199</v>
      </c>
      <c r="N105" s="6"/>
      <c r="O105" s="7"/>
    </row>
    <row r="106" spans="1:15" x14ac:dyDescent="0.25">
      <c r="A106" s="1" t="s">
        <v>151</v>
      </c>
      <c r="B106" s="1" t="s">
        <v>33</v>
      </c>
      <c r="C106" s="1" t="s">
        <v>29</v>
      </c>
      <c r="D106" s="2">
        <v>43014</v>
      </c>
      <c r="E106" s="1" t="s">
        <v>25</v>
      </c>
      <c r="F106" s="1" t="s">
        <v>166</v>
      </c>
      <c r="G106" s="1">
        <v>150</v>
      </c>
      <c r="H106" s="1">
        <v>140</v>
      </c>
      <c r="I106" s="25">
        <v>9.9036796536796796</v>
      </c>
      <c r="N106" s="6"/>
      <c r="O106" s="7"/>
    </row>
    <row r="107" spans="1:15" x14ac:dyDescent="0.25">
      <c r="A107" s="1" t="s">
        <v>151</v>
      </c>
      <c r="B107" s="1" t="s">
        <v>33</v>
      </c>
      <c r="C107" s="1" t="s">
        <v>29</v>
      </c>
      <c r="D107" s="2">
        <v>42628</v>
      </c>
      <c r="E107" s="1" t="s">
        <v>21</v>
      </c>
      <c r="F107" s="1" t="s">
        <v>152</v>
      </c>
      <c r="G107" s="1">
        <v>700</v>
      </c>
      <c r="H107" s="1">
        <v>693</v>
      </c>
      <c r="I107" s="25">
        <v>10.1958874458875</v>
      </c>
      <c r="N107" s="6"/>
      <c r="O107" s="7"/>
    </row>
    <row r="108" spans="1:15" x14ac:dyDescent="0.25">
      <c r="A108" s="1" t="s">
        <v>151</v>
      </c>
      <c r="B108" s="1" t="s">
        <v>33</v>
      </c>
      <c r="C108" s="1" t="s">
        <v>29</v>
      </c>
      <c r="D108" s="2">
        <v>42207</v>
      </c>
      <c r="E108" s="1" t="s">
        <v>49</v>
      </c>
      <c r="F108" s="1" t="s">
        <v>568</v>
      </c>
      <c r="G108" s="1">
        <v>1000</v>
      </c>
      <c r="H108" s="1">
        <v>870</v>
      </c>
      <c r="I108" s="25">
        <v>-2.7261904761904199</v>
      </c>
      <c r="N108" s="6"/>
      <c r="O108" s="7"/>
    </row>
    <row r="109" spans="1:15" x14ac:dyDescent="0.25">
      <c r="A109" s="1" t="s">
        <v>151</v>
      </c>
      <c r="B109" s="1" t="s">
        <v>33</v>
      </c>
      <c r="C109" s="1" t="s">
        <v>29</v>
      </c>
      <c r="D109" s="2">
        <v>42027</v>
      </c>
      <c r="E109" s="1" t="s">
        <v>34</v>
      </c>
      <c r="F109" s="1" t="s">
        <v>600</v>
      </c>
      <c r="G109" s="1">
        <v>30</v>
      </c>
      <c r="H109" s="1">
        <v>20</v>
      </c>
      <c r="I109" s="25">
        <v>-3.6677489177488196</v>
      </c>
      <c r="N109" s="6"/>
      <c r="O109" s="7"/>
    </row>
    <row r="110" spans="1:15" x14ac:dyDescent="0.25">
      <c r="A110" s="1" t="s">
        <v>151</v>
      </c>
      <c r="B110" s="1" t="s">
        <v>33</v>
      </c>
      <c r="C110" s="1" t="s">
        <v>29</v>
      </c>
      <c r="D110" s="2">
        <v>41830</v>
      </c>
      <c r="E110" s="1" t="s">
        <v>45</v>
      </c>
      <c r="F110" s="1" t="s">
        <v>506</v>
      </c>
      <c r="G110" s="1">
        <v>800</v>
      </c>
      <c r="H110" s="1">
        <v>648</v>
      </c>
      <c r="I110" s="25">
        <v>-0.71320346320341699</v>
      </c>
      <c r="N110" s="6"/>
      <c r="O110" s="7"/>
    </row>
    <row r="111" spans="1:15" x14ac:dyDescent="0.25">
      <c r="A111" s="1" t="s">
        <v>151</v>
      </c>
      <c r="B111" s="1" t="s">
        <v>33</v>
      </c>
      <c r="C111" s="1" t="s">
        <v>29</v>
      </c>
      <c r="D111" s="2">
        <v>41774</v>
      </c>
      <c r="E111" s="1" t="s">
        <v>30</v>
      </c>
      <c r="F111" s="1" t="s">
        <v>452</v>
      </c>
      <c r="G111" s="1">
        <v>50</v>
      </c>
      <c r="H111" s="1">
        <v>40</v>
      </c>
      <c r="I111" s="25">
        <v>1.04004329004338</v>
      </c>
      <c r="N111" s="6"/>
      <c r="O111" s="7"/>
    </row>
    <row r="112" spans="1:15" x14ac:dyDescent="0.25">
      <c r="A112" s="1" t="s">
        <v>151</v>
      </c>
      <c r="B112" s="1" t="s">
        <v>33</v>
      </c>
      <c r="C112" s="1" t="s">
        <v>29</v>
      </c>
      <c r="D112" s="2">
        <v>41689</v>
      </c>
      <c r="E112" s="1" t="s">
        <v>111</v>
      </c>
      <c r="F112" s="1" t="s">
        <v>158</v>
      </c>
      <c r="G112" s="1">
        <v>50</v>
      </c>
      <c r="H112" s="1">
        <v>40</v>
      </c>
      <c r="I112" s="25">
        <v>10.098484848484899</v>
      </c>
      <c r="N112" s="6"/>
      <c r="O112" s="7"/>
    </row>
    <row r="113" spans="1:15" x14ac:dyDescent="0.25">
      <c r="A113" s="1" t="s">
        <v>151</v>
      </c>
      <c r="B113" s="1" t="s">
        <v>33</v>
      </c>
      <c r="C113" s="1" t="s">
        <v>29</v>
      </c>
      <c r="D113" s="2">
        <v>41675</v>
      </c>
      <c r="E113" s="1" t="s">
        <v>34</v>
      </c>
      <c r="F113" s="1" t="s">
        <v>593</v>
      </c>
      <c r="G113" s="1">
        <v>30</v>
      </c>
      <c r="H113" s="1">
        <v>26</v>
      </c>
      <c r="I113" s="25">
        <v>-3.4404761904761201</v>
      </c>
      <c r="N113" s="6"/>
      <c r="O113" s="7"/>
    </row>
    <row r="114" spans="1:15" x14ac:dyDescent="0.25">
      <c r="A114" s="1" t="s">
        <v>32</v>
      </c>
      <c r="B114" s="1" t="s">
        <v>33</v>
      </c>
      <c r="C114" s="1" t="s">
        <v>29</v>
      </c>
      <c r="D114" s="2">
        <v>43321</v>
      </c>
      <c r="E114" s="1" t="s">
        <v>57</v>
      </c>
      <c r="F114" s="1" t="s">
        <v>394</v>
      </c>
      <c r="G114" s="1">
        <v>500</v>
      </c>
      <c r="H114" s="1">
        <v>495</v>
      </c>
      <c r="I114" s="25">
        <v>2.9231601731602197</v>
      </c>
      <c r="N114" s="6"/>
      <c r="O114" s="7"/>
    </row>
    <row r="115" spans="1:15" x14ac:dyDescent="0.25">
      <c r="A115" s="1" t="s">
        <v>32</v>
      </c>
      <c r="B115" s="1" t="s">
        <v>33</v>
      </c>
      <c r="C115" s="1" t="s">
        <v>29</v>
      </c>
      <c r="D115" s="2">
        <v>42943</v>
      </c>
      <c r="E115" s="1" t="s">
        <v>45</v>
      </c>
      <c r="F115" s="1" t="s">
        <v>119</v>
      </c>
      <c r="G115" s="1">
        <v>800</v>
      </c>
      <c r="H115" s="1">
        <v>640</v>
      </c>
      <c r="I115" s="25">
        <v>10.942640692640699</v>
      </c>
      <c r="N115" s="6"/>
      <c r="O115" s="7"/>
    </row>
    <row r="116" spans="1:15" x14ac:dyDescent="0.25">
      <c r="A116" s="1" t="s">
        <v>32</v>
      </c>
      <c r="B116" s="1" t="s">
        <v>33</v>
      </c>
      <c r="C116" s="1" t="s">
        <v>29</v>
      </c>
      <c r="D116" s="2">
        <v>42675</v>
      </c>
      <c r="E116" s="1" t="s">
        <v>80</v>
      </c>
      <c r="F116" s="1" t="s">
        <v>566</v>
      </c>
      <c r="G116" s="1">
        <v>70</v>
      </c>
      <c r="H116" s="1">
        <v>62</v>
      </c>
      <c r="I116" s="25">
        <v>-2.6612554112553202</v>
      </c>
      <c r="N116" s="6"/>
      <c r="O116" s="7"/>
    </row>
    <row r="117" spans="1:15" x14ac:dyDescent="0.25">
      <c r="A117" s="1" t="s">
        <v>32</v>
      </c>
      <c r="B117" s="1" t="s">
        <v>33</v>
      </c>
      <c r="C117" s="1" t="s">
        <v>29</v>
      </c>
      <c r="D117" s="2">
        <v>42485</v>
      </c>
      <c r="E117" s="1" t="s">
        <v>34</v>
      </c>
      <c r="F117" s="1" t="s">
        <v>35</v>
      </c>
      <c r="G117" s="1">
        <v>30</v>
      </c>
      <c r="H117" s="1">
        <v>29</v>
      </c>
      <c r="I117" s="25">
        <v>3.3333333333333326</v>
      </c>
      <c r="N117" s="6"/>
      <c r="O117" s="7"/>
    </row>
    <row r="118" spans="1:15" x14ac:dyDescent="0.25">
      <c r="A118" s="1" t="s">
        <v>32</v>
      </c>
      <c r="B118" s="1" t="s">
        <v>33</v>
      </c>
      <c r="C118" s="1" t="s">
        <v>29</v>
      </c>
      <c r="D118" s="2">
        <v>42385</v>
      </c>
      <c r="E118" s="1" t="s">
        <v>25</v>
      </c>
      <c r="F118" s="1" t="s">
        <v>533</v>
      </c>
      <c r="G118" s="1">
        <v>150</v>
      </c>
      <c r="H118" s="1">
        <v>138</v>
      </c>
      <c r="I118" s="25">
        <v>-1.5898268398267201</v>
      </c>
      <c r="N118" s="6"/>
      <c r="O118" s="7"/>
    </row>
    <row r="119" spans="1:15" x14ac:dyDescent="0.25">
      <c r="A119" s="1" t="s">
        <v>32</v>
      </c>
      <c r="B119" s="1" t="s">
        <v>33</v>
      </c>
      <c r="C119" s="1" t="s">
        <v>29</v>
      </c>
      <c r="D119" s="2">
        <v>42340</v>
      </c>
      <c r="E119" s="1" t="s">
        <v>80</v>
      </c>
      <c r="F119" s="1" t="s">
        <v>501</v>
      </c>
      <c r="G119" s="1">
        <v>70</v>
      </c>
      <c r="H119" s="1">
        <v>57</v>
      </c>
      <c r="I119" s="25">
        <v>-0.55086580086571701</v>
      </c>
      <c r="N119" s="6"/>
      <c r="O119" s="7"/>
    </row>
    <row r="120" spans="1:15" x14ac:dyDescent="0.25">
      <c r="A120" s="1" t="s">
        <v>32</v>
      </c>
      <c r="B120" s="1" t="s">
        <v>33</v>
      </c>
      <c r="C120" s="1" t="s">
        <v>29</v>
      </c>
      <c r="D120" s="2">
        <v>42302</v>
      </c>
      <c r="E120" s="1" t="s">
        <v>12</v>
      </c>
      <c r="F120" s="1" t="s">
        <v>499</v>
      </c>
      <c r="G120" s="1">
        <v>80</v>
      </c>
      <c r="H120" s="1">
        <v>65</v>
      </c>
      <c r="I120" s="25">
        <v>-0.48593073593061903</v>
      </c>
      <c r="N120" s="6"/>
      <c r="O120" s="7"/>
    </row>
    <row r="121" spans="1:15" x14ac:dyDescent="0.25">
      <c r="A121" s="1" t="s">
        <v>32</v>
      </c>
      <c r="B121" s="1" t="s">
        <v>33</v>
      </c>
      <c r="C121" s="1" t="s">
        <v>29</v>
      </c>
      <c r="D121" s="2">
        <v>42059</v>
      </c>
      <c r="E121" s="1" t="s">
        <v>49</v>
      </c>
      <c r="F121" s="1" t="s">
        <v>504</v>
      </c>
      <c r="G121" s="1">
        <v>1000</v>
      </c>
      <c r="H121" s="1">
        <v>700</v>
      </c>
      <c r="I121" s="25">
        <v>-0.64826839826831906</v>
      </c>
      <c r="N121" s="6"/>
      <c r="O121" s="7"/>
    </row>
    <row r="122" spans="1:15" x14ac:dyDescent="0.25">
      <c r="A122" s="1" t="s">
        <v>32</v>
      </c>
      <c r="B122" s="1" t="s">
        <v>33</v>
      </c>
      <c r="C122" s="1" t="s">
        <v>29</v>
      </c>
      <c r="D122" s="2">
        <v>41714</v>
      </c>
      <c r="E122" s="1" t="s">
        <v>49</v>
      </c>
      <c r="F122" s="1" t="s">
        <v>148</v>
      </c>
      <c r="G122" s="1">
        <v>1000</v>
      </c>
      <c r="H122" s="1">
        <v>990</v>
      </c>
      <c r="I122" s="25">
        <v>10.293290043290099</v>
      </c>
      <c r="N122" s="6"/>
      <c r="O122" s="7"/>
    </row>
    <row r="123" spans="1:15" x14ac:dyDescent="0.25">
      <c r="A123" s="1" t="s">
        <v>32</v>
      </c>
      <c r="B123" s="1" t="s">
        <v>33</v>
      </c>
      <c r="C123" s="1" t="s">
        <v>29</v>
      </c>
      <c r="D123" s="2">
        <v>41673</v>
      </c>
      <c r="E123" s="1" t="s">
        <v>21</v>
      </c>
      <c r="F123" s="1" t="s">
        <v>543</v>
      </c>
      <c r="G123" s="1">
        <v>700</v>
      </c>
      <c r="H123" s="1">
        <v>539</v>
      </c>
      <c r="I123" s="25">
        <v>-1.9145021645021201</v>
      </c>
      <c r="N123" s="6"/>
      <c r="O123" s="7"/>
    </row>
    <row r="124" spans="1:15" x14ac:dyDescent="0.25">
      <c r="A124" s="1" t="s">
        <v>32</v>
      </c>
      <c r="B124" s="1" t="s">
        <v>33</v>
      </c>
      <c r="C124" s="1" t="s">
        <v>29</v>
      </c>
      <c r="D124" s="2">
        <v>41642</v>
      </c>
      <c r="E124" s="1" t="s">
        <v>88</v>
      </c>
      <c r="F124" s="1" t="s">
        <v>547</v>
      </c>
      <c r="G124" s="1">
        <v>250</v>
      </c>
      <c r="H124" s="1">
        <v>235</v>
      </c>
      <c r="I124" s="25">
        <v>-2.04437229437222</v>
      </c>
      <c r="N124" s="6"/>
      <c r="O124" s="7"/>
    </row>
    <row r="125" spans="1:15" x14ac:dyDescent="0.25">
      <c r="A125" s="1" t="s">
        <v>27</v>
      </c>
      <c r="B125" s="1" t="s">
        <v>28</v>
      </c>
      <c r="C125" s="1" t="s">
        <v>29</v>
      </c>
      <c r="D125" s="2">
        <v>43445</v>
      </c>
      <c r="E125" s="1" t="s">
        <v>45</v>
      </c>
      <c r="F125" s="1" t="s">
        <v>59</v>
      </c>
      <c r="G125" s="1">
        <v>800</v>
      </c>
      <c r="H125" s="1">
        <v>672</v>
      </c>
      <c r="I125" s="25">
        <v>16.000000000000004</v>
      </c>
      <c r="N125" s="6"/>
      <c r="O125" s="7"/>
    </row>
    <row r="126" spans="1:15" x14ac:dyDescent="0.25">
      <c r="A126" s="1" t="s">
        <v>27</v>
      </c>
      <c r="B126" s="1" t="s">
        <v>28</v>
      </c>
      <c r="C126" s="1" t="s">
        <v>29</v>
      </c>
      <c r="D126" s="2">
        <v>43175</v>
      </c>
      <c r="E126" s="1" t="s">
        <v>49</v>
      </c>
      <c r="F126" s="1" t="s">
        <v>490</v>
      </c>
      <c r="G126" s="1">
        <v>1000</v>
      </c>
      <c r="H126" s="1">
        <v>930</v>
      </c>
      <c r="I126" s="25">
        <v>-0.19372294372291798</v>
      </c>
      <c r="N126" s="6"/>
      <c r="O126" s="7"/>
    </row>
    <row r="127" spans="1:15" x14ac:dyDescent="0.25">
      <c r="A127" s="1" t="s">
        <v>27</v>
      </c>
      <c r="B127" s="1" t="s">
        <v>28</v>
      </c>
      <c r="C127" s="1" t="s">
        <v>29</v>
      </c>
      <c r="D127" s="2">
        <v>42673</v>
      </c>
      <c r="E127" s="1" t="s">
        <v>34</v>
      </c>
      <c r="F127" s="1" t="s">
        <v>117</v>
      </c>
      <c r="G127" s="1">
        <v>30</v>
      </c>
      <c r="H127" s="1">
        <v>26</v>
      </c>
      <c r="I127" s="25">
        <v>11.007575757575799</v>
      </c>
      <c r="N127" s="6"/>
      <c r="O127" s="7"/>
    </row>
    <row r="128" spans="1:15" x14ac:dyDescent="0.25">
      <c r="A128" s="1" t="s">
        <v>27</v>
      </c>
      <c r="B128" s="1" t="s">
        <v>28</v>
      </c>
      <c r="C128" s="1" t="s">
        <v>29</v>
      </c>
      <c r="D128" s="2">
        <v>42656</v>
      </c>
      <c r="E128" s="1" t="s">
        <v>49</v>
      </c>
      <c r="F128" s="1" t="s">
        <v>468</v>
      </c>
      <c r="G128" s="1">
        <v>1000</v>
      </c>
      <c r="H128" s="1">
        <v>510</v>
      </c>
      <c r="I128" s="25">
        <v>0.52056277056288203</v>
      </c>
      <c r="N128" s="6"/>
      <c r="O128" s="7"/>
    </row>
    <row r="129" spans="1:15" x14ac:dyDescent="0.25">
      <c r="A129" s="1" t="s">
        <v>27</v>
      </c>
      <c r="B129" s="1" t="s">
        <v>28</v>
      </c>
      <c r="C129" s="1" t="s">
        <v>29</v>
      </c>
      <c r="D129" s="2">
        <v>42571</v>
      </c>
      <c r="E129" s="1" t="s">
        <v>34</v>
      </c>
      <c r="F129" s="1" t="s">
        <v>139</v>
      </c>
      <c r="G129" s="1">
        <v>30</v>
      </c>
      <c r="H129" s="1">
        <v>27</v>
      </c>
      <c r="I129" s="25">
        <v>10.520562770562799</v>
      </c>
      <c r="N129" s="6"/>
      <c r="O129" s="7"/>
    </row>
    <row r="130" spans="1:15" x14ac:dyDescent="0.25">
      <c r="A130" s="1" t="s">
        <v>27</v>
      </c>
      <c r="B130" s="1" t="s">
        <v>28</v>
      </c>
      <c r="C130" s="1" t="s">
        <v>29</v>
      </c>
      <c r="D130" s="2">
        <v>42433</v>
      </c>
      <c r="E130" s="1" t="s">
        <v>49</v>
      </c>
      <c r="F130" s="1" t="s">
        <v>259</v>
      </c>
      <c r="G130" s="1">
        <v>1000</v>
      </c>
      <c r="H130" s="1">
        <v>970</v>
      </c>
      <c r="I130" s="25">
        <v>7.3062770562770805</v>
      </c>
      <c r="N130" s="6"/>
      <c r="O130" s="7"/>
    </row>
    <row r="131" spans="1:15" x14ac:dyDescent="0.25">
      <c r="A131" s="1" t="s">
        <v>27</v>
      </c>
      <c r="B131" s="1" t="s">
        <v>28</v>
      </c>
      <c r="C131" s="1" t="s">
        <v>29</v>
      </c>
      <c r="D131" s="2">
        <v>42318</v>
      </c>
      <c r="E131" s="1" t="s">
        <v>57</v>
      </c>
      <c r="F131" s="1" t="s">
        <v>470</v>
      </c>
      <c r="G131" s="1">
        <v>500</v>
      </c>
      <c r="H131" s="1">
        <v>500</v>
      </c>
      <c r="I131" s="25">
        <v>0.45562770562778299</v>
      </c>
      <c r="N131" s="6"/>
      <c r="O131" s="7"/>
    </row>
    <row r="132" spans="1:15" x14ac:dyDescent="0.25">
      <c r="A132" s="1" t="s">
        <v>27</v>
      </c>
      <c r="B132" s="1" t="s">
        <v>28</v>
      </c>
      <c r="C132" s="1" t="s">
        <v>29</v>
      </c>
      <c r="D132" s="2">
        <v>42066</v>
      </c>
      <c r="E132" s="1" t="s">
        <v>30</v>
      </c>
      <c r="F132" s="1" t="s">
        <v>31</v>
      </c>
      <c r="G132" s="1">
        <v>50</v>
      </c>
      <c r="H132" s="1">
        <v>37</v>
      </c>
      <c r="I132" s="25">
        <v>26</v>
      </c>
      <c r="N132" s="6"/>
      <c r="O132" s="7"/>
    </row>
    <row r="133" spans="1:15" x14ac:dyDescent="0.25">
      <c r="A133" s="1" t="s">
        <v>27</v>
      </c>
      <c r="B133" s="1" t="s">
        <v>28</v>
      </c>
      <c r="C133" s="1" t="s">
        <v>29</v>
      </c>
      <c r="D133" s="2">
        <v>42044</v>
      </c>
      <c r="E133" s="1" t="s">
        <v>111</v>
      </c>
      <c r="F133" s="1" t="s">
        <v>599</v>
      </c>
      <c r="G133" s="1">
        <v>50</v>
      </c>
      <c r="H133" s="1">
        <v>33</v>
      </c>
      <c r="I133" s="25">
        <v>-3.6352813852813202</v>
      </c>
      <c r="N133" s="6"/>
      <c r="O133" s="7"/>
    </row>
    <row r="134" spans="1:15" x14ac:dyDescent="0.25">
      <c r="A134" s="1" t="s">
        <v>87</v>
      </c>
      <c r="B134" s="1" t="s">
        <v>44</v>
      </c>
      <c r="C134" s="1" t="s">
        <v>11</v>
      </c>
      <c r="D134" s="2">
        <v>43407</v>
      </c>
      <c r="E134" s="1" t="s">
        <v>88</v>
      </c>
      <c r="F134" s="1" t="s">
        <v>224</v>
      </c>
      <c r="G134" s="1">
        <v>250</v>
      </c>
      <c r="H134" s="1">
        <v>225</v>
      </c>
      <c r="I134" s="25">
        <v>8.3127705627705808</v>
      </c>
      <c r="N134" s="6"/>
      <c r="O134" s="7"/>
    </row>
    <row r="135" spans="1:15" x14ac:dyDescent="0.25">
      <c r="A135" s="1" t="s">
        <v>87</v>
      </c>
      <c r="B135" s="1" t="s">
        <v>44</v>
      </c>
      <c r="C135" s="1" t="s">
        <v>11</v>
      </c>
      <c r="D135" s="2">
        <v>43120</v>
      </c>
      <c r="E135" s="1" t="s">
        <v>88</v>
      </c>
      <c r="F135" s="1" t="s">
        <v>121</v>
      </c>
      <c r="G135" s="1">
        <v>250</v>
      </c>
      <c r="H135" s="1">
        <v>220</v>
      </c>
      <c r="I135" s="25">
        <v>10.8777056277056</v>
      </c>
      <c r="N135" s="6"/>
      <c r="O135" s="7"/>
    </row>
    <row r="136" spans="1:15" x14ac:dyDescent="0.25">
      <c r="A136" s="1" t="s">
        <v>87</v>
      </c>
      <c r="B136" s="1" t="s">
        <v>44</v>
      </c>
      <c r="C136" s="1" t="s">
        <v>11</v>
      </c>
      <c r="D136" s="2">
        <v>43015</v>
      </c>
      <c r="E136" s="1" t="s">
        <v>49</v>
      </c>
      <c r="F136" s="1" t="s">
        <v>454</v>
      </c>
      <c r="G136" s="1">
        <v>1000</v>
      </c>
      <c r="H136" s="1">
        <v>920</v>
      </c>
      <c r="I136" s="25">
        <v>0.9751082251082821</v>
      </c>
      <c r="N136" s="6"/>
      <c r="O136" s="7"/>
    </row>
    <row r="137" spans="1:15" x14ac:dyDescent="0.25">
      <c r="A137" s="1" t="s">
        <v>87</v>
      </c>
      <c r="B137" s="1" t="s">
        <v>44</v>
      </c>
      <c r="C137" s="1" t="s">
        <v>11</v>
      </c>
      <c r="D137" s="2">
        <v>42851</v>
      </c>
      <c r="E137" s="1" t="s">
        <v>49</v>
      </c>
      <c r="F137" s="1" t="s">
        <v>408</v>
      </c>
      <c r="G137" s="1">
        <v>1000</v>
      </c>
      <c r="H137" s="1">
        <v>830</v>
      </c>
      <c r="I137" s="25">
        <v>2.46861471861477</v>
      </c>
      <c r="N137" s="6"/>
      <c r="O137" s="7"/>
    </row>
    <row r="138" spans="1:15" x14ac:dyDescent="0.25">
      <c r="A138" s="1" t="s">
        <v>87</v>
      </c>
      <c r="B138" s="1" t="s">
        <v>44</v>
      </c>
      <c r="C138" s="1" t="s">
        <v>11</v>
      </c>
      <c r="D138" s="2">
        <v>42778</v>
      </c>
      <c r="E138" s="1" t="s">
        <v>25</v>
      </c>
      <c r="F138" s="1" t="s">
        <v>570</v>
      </c>
      <c r="G138" s="1">
        <v>150</v>
      </c>
      <c r="H138" s="1">
        <v>150</v>
      </c>
      <c r="I138" s="25">
        <v>-2.7911255411254201</v>
      </c>
      <c r="N138" s="6"/>
      <c r="O138" s="7"/>
    </row>
    <row r="139" spans="1:15" x14ac:dyDescent="0.25">
      <c r="A139" s="1" t="s">
        <v>87</v>
      </c>
      <c r="B139" s="1" t="s">
        <v>44</v>
      </c>
      <c r="C139" s="1" t="s">
        <v>11</v>
      </c>
      <c r="D139" s="2">
        <v>42568</v>
      </c>
      <c r="E139" s="1" t="s">
        <v>12</v>
      </c>
      <c r="F139" s="1" t="s">
        <v>160</v>
      </c>
      <c r="G139" s="1">
        <v>80</v>
      </c>
      <c r="H139" s="1">
        <v>76</v>
      </c>
      <c r="I139" s="25">
        <v>10.0335497835498</v>
      </c>
      <c r="N139" s="6"/>
      <c r="O139" s="7"/>
    </row>
    <row r="140" spans="1:15" x14ac:dyDescent="0.25">
      <c r="A140" s="1" t="s">
        <v>87</v>
      </c>
      <c r="B140" s="1" t="s">
        <v>44</v>
      </c>
      <c r="C140" s="1" t="s">
        <v>11</v>
      </c>
      <c r="D140" s="2">
        <v>42531</v>
      </c>
      <c r="E140" s="1" t="s">
        <v>38</v>
      </c>
      <c r="F140" s="1" t="s">
        <v>530</v>
      </c>
      <c r="G140" s="1">
        <v>500</v>
      </c>
      <c r="H140" s="1">
        <v>455</v>
      </c>
      <c r="I140" s="25">
        <v>-1.4924242424241201</v>
      </c>
      <c r="N140" s="6"/>
      <c r="O140" s="7"/>
    </row>
    <row r="141" spans="1:15" x14ac:dyDescent="0.25">
      <c r="A141" s="1" t="s">
        <v>87</v>
      </c>
      <c r="B141" s="1" t="s">
        <v>44</v>
      </c>
      <c r="C141" s="1" t="s">
        <v>11</v>
      </c>
      <c r="D141" s="2">
        <v>42451</v>
      </c>
      <c r="E141" s="1" t="s">
        <v>88</v>
      </c>
      <c r="F141" s="1" t="s">
        <v>89</v>
      </c>
      <c r="G141" s="1">
        <v>250</v>
      </c>
      <c r="H141" s="1">
        <v>238</v>
      </c>
      <c r="I141" s="25">
        <v>11.4621212121212</v>
      </c>
      <c r="N141" s="6"/>
      <c r="O141" s="7"/>
    </row>
    <row r="142" spans="1:15" x14ac:dyDescent="0.25">
      <c r="A142" s="1" t="s">
        <v>87</v>
      </c>
      <c r="B142" s="1" t="s">
        <v>44</v>
      </c>
      <c r="C142" s="1" t="s">
        <v>11</v>
      </c>
      <c r="D142" s="2">
        <v>42113</v>
      </c>
      <c r="E142" s="1" t="s">
        <v>111</v>
      </c>
      <c r="F142" s="1" t="s">
        <v>407</v>
      </c>
      <c r="G142" s="1">
        <v>50</v>
      </c>
      <c r="H142" s="1">
        <v>39</v>
      </c>
      <c r="I142" s="25">
        <v>2.5010822510823001</v>
      </c>
      <c r="N142" s="6"/>
      <c r="O142" s="7"/>
    </row>
    <row r="143" spans="1:15" x14ac:dyDescent="0.25">
      <c r="A143" s="1" t="s">
        <v>87</v>
      </c>
      <c r="B143" s="1" t="s">
        <v>44</v>
      </c>
      <c r="C143" s="1" t="s">
        <v>11</v>
      </c>
      <c r="D143" s="2">
        <v>42030</v>
      </c>
      <c r="E143" s="1" t="s">
        <v>12</v>
      </c>
      <c r="F143" s="1" t="s">
        <v>268</v>
      </c>
      <c r="G143" s="1">
        <v>80</v>
      </c>
      <c r="H143" s="1">
        <v>58</v>
      </c>
      <c r="I143" s="25">
        <v>7.014069264069291</v>
      </c>
      <c r="N143" s="6"/>
      <c r="O143" s="7"/>
    </row>
    <row r="144" spans="1:15" x14ac:dyDescent="0.25">
      <c r="A144" s="1" t="s">
        <v>87</v>
      </c>
      <c r="B144" s="1" t="s">
        <v>44</v>
      </c>
      <c r="C144" s="1" t="s">
        <v>11</v>
      </c>
      <c r="D144" s="2">
        <v>41745</v>
      </c>
      <c r="E144" s="1" t="s">
        <v>45</v>
      </c>
      <c r="F144" s="1" t="s">
        <v>486</v>
      </c>
      <c r="G144" s="1">
        <v>800</v>
      </c>
      <c r="H144" s="1">
        <v>488</v>
      </c>
      <c r="I144" s="25">
        <v>-6.3852813852717502E-2</v>
      </c>
      <c r="N144" s="6"/>
      <c r="O144" s="7"/>
    </row>
    <row r="145" spans="1:15" x14ac:dyDescent="0.25">
      <c r="A145" s="1" t="s">
        <v>43</v>
      </c>
      <c r="B145" s="1" t="s">
        <v>44</v>
      </c>
      <c r="C145" s="1" t="s">
        <v>11</v>
      </c>
      <c r="D145" s="2">
        <v>43447</v>
      </c>
      <c r="E145" s="1" t="s">
        <v>49</v>
      </c>
      <c r="F145" s="1" t="s">
        <v>333</v>
      </c>
      <c r="G145" s="1">
        <v>1000</v>
      </c>
      <c r="H145" s="1">
        <v>730</v>
      </c>
      <c r="I145" s="25">
        <v>4.9036796536796903</v>
      </c>
      <c r="N145" s="6"/>
      <c r="O145" s="7"/>
    </row>
    <row r="146" spans="1:15" x14ac:dyDescent="0.25">
      <c r="A146" s="1" t="s">
        <v>43</v>
      </c>
      <c r="B146" s="1" t="s">
        <v>44</v>
      </c>
      <c r="C146" s="1" t="s">
        <v>11</v>
      </c>
      <c r="D146" s="2">
        <v>43440</v>
      </c>
      <c r="E146" s="1" t="s">
        <v>49</v>
      </c>
      <c r="F146" s="1" t="s">
        <v>331</v>
      </c>
      <c r="G146" s="1">
        <v>1000</v>
      </c>
      <c r="H146" s="1">
        <v>810</v>
      </c>
      <c r="I146" s="25">
        <v>4.9686147186147505</v>
      </c>
      <c r="N146" s="6"/>
      <c r="O146" s="7"/>
    </row>
    <row r="147" spans="1:15" x14ac:dyDescent="0.25">
      <c r="A147" s="1" t="s">
        <v>43</v>
      </c>
      <c r="B147" s="1" t="s">
        <v>44</v>
      </c>
      <c r="C147" s="1" t="s">
        <v>11</v>
      </c>
      <c r="D147" s="2">
        <v>43099</v>
      </c>
      <c r="E147" s="1" t="s">
        <v>38</v>
      </c>
      <c r="F147" s="1" t="s">
        <v>483</v>
      </c>
      <c r="G147" s="1">
        <v>500</v>
      </c>
      <c r="H147" s="1">
        <v>475</v>
      </c>
      <c r="I147" s="25">
        <v>3.3549783549882702E-2</v>
      </c>
      <c r="N147" s="6"/>
      <c r="O147" s="7"/>
    </row>
    <row r="148" spans="1:15" x14ac:dyDescent="0.25">
      <c r="A148" s="1" t="s">
        <v>43</v>
      </c>
      <c r="B148" s="1" t="s">
        <v>44</v>
      </c>
      <c r="C148" s="1" t="s">
        <v>11</v>
      </c>
      <c r="D148" s="2">
        <v>43065</v>
      </c>
      <c r="E148" s="1" t="s">
        <v>38</v>
      </c>
      <c r="F148" s="1" t="s">
        <v>377</v>
      </c>
      <c r="G148" s="1">
        <v>500</v>
      </c>
      <c r="H148" s="1">
        <v>475</v>
      </c>
      <c r="I148" s="25">
        <v>3.4751082251082699</v>
      </c>
      <c r="N148" s="6"/>
      <c r="O148" s="7"/>
    </row>
    <row r="149" spans="1:15" x14ac:dyDescent="0.25">
      <c r="A149" s="1" t="s">
        <v>43</v>
      </c>
      <c r="B149" s="1" t="s">
        <v>44</v>
      </c>
      <c r="C149" s="1" t="s">
        <v>11</v>
      </c>
      <c r="D149" s="2">
        <v>42821</v>
      </c>
      <c r="E149" s="1" t="s">
        <v>111</v>
      </c>
      <c r="F149" s="1" t="s">
        <v>387</v>
      </c>
      <c r="G149" s="1">
        <v>50</v>
      </c>
      <c r="H149" s="1">
        <v>50</v>
      </c>
      <c r="I149" s="25">
        <v>3.1504329004329499</v>
      </c>
      <c r="N149" s="6"/>
      <c r="O149" s="7"/>
    </row>
    <row r="150" spans="1:15" x14ac:dyDescent="0.25">
      <c r="A150" s="1" t="s">
        <v>43</v>
      </c>
      <c r="B150" s="1" t="s">
        <v>44</v>
      </c>
      <c r="C150" s="1" t="s">
        <v>11</v>
      </c>
      <c r="D150" s="2">
        <v>42320</v>
      </c>
      <c r="E150" s="1" t="s">
        <v>45</v>
      </c>
      <c r="F150" s="1" t="s">
        <v>46</v>
      </c>
      <c r="G150" s="1">
        <v>800</v>
      </c>
      <c r="H150" s="1">
        <v>760</v>
      </c>
      <c r="I150" s="25">
        <v>5</v>
      </c>
      <c r="N150" s="6"/>
      <c r="O150" s="7"/>
    </row>
    <row r="151" spans="1:15" x14ac:dyDescent="0.25">
      <c r="A151" s="1" t="s">
        <v>43</v>
      </c>
      <c r="B151" s="1" t="s">
        <v>44</v>
      </c>
      <c r="C151" s="1" t="s">
        <v>11</v>
      </c>
      <c r="D151" s="2">
        <v>41696</v>
      </c>
      <c r="E151" s="1" t="s">
        <v>57</v>
      </c>
      <c r="F151" s="1" t="s">
        <v>241</v>
      </c>
      <c r="G151" s="1">
        <v>500</v>
      </c>
      <c r="H151" s="1">
        <v>500</v>
      </c>
      <c r="I151" s="25">
        <v>7.8257575757575903</v>
      </c>
      <c r="N151" s="6"/>
      <c r="O151" s="7"/>
    </row>
    <row r="152" spans="1:15" x14ac:dyDescent="0.25">
      <c r="A152" s="1" t="s">
        <v>43</v>
      </c>
      <c r="B152" s="1" t="s">
        <v>44</v>
      </c>
      <c r="C152" s="1" t="s">
        <v>11</v>
      </c>
      <c r="D152" s="2">
        <v>41684</v>
      </c>
      <c r="E152" s="1" t="s">
        <v>12</v>
      </c>
      <c r="F152" s="1" t="s">
        <v>384</v>
      </c>
      <c r="G152" s="1">
        <v>80</v>
      </c>
      <c r="H152" s="1">
        <v>79</v>
      </c>
      <c r="I152" s="25">
        <v>3.2478354978355397</v>
      </c>
      <c r="N152" s="6"/>
      <c r="O152" s="7"/>
    </row>
    <row r="153" spans="1:15" x14ac:dyDescent="0.25">
      <c r="A153" s="1" t="s">
        <v>238</v>
      </c>
      <c r="B153" s="1" t="s">
        <v>239</v>
      </c>
      <c r="C153" s="1" t="s">
        <v>11</v>
      </c>
      <c r="D153" s="2">
        <v>43313</v>
      </c>
      <c r="E153" s="1" t="s">
        <v>30</v>
      </c>
      <c r="F153" s="1" t="s">
        <v>323</v>
      </c>
      <c r="G153" s="1">
        <v>50</v>
      </c>
      <c r="H153" s="1">
        <v>47</v>
      </c>
      <c r="I153" s="25">
        <v>5.2283549783550098</v>
      </c>
      <c r="N153" s="6"/>
      <c r="O153" s="7"/>
    </row>
    <row r="154" spans="1:15" x14ac:dyDescent="0.25">
      <c r="A154" s="1" t="s">
        <v>238</v>
      </c>
      <c r="B154" s="1" t="s">
        <v>239</v>
      </c>
      <c r="C154" s="1" t="s">
        <v>11</v>
      </c>
      <c r="D154" s="2">
        <v>43140</v>
      </c>
      <c r="E154" s="1" t="s">
        <v>38</v>
      </c>
      <c r="F154" s="1" t="s">
        <v>498</v>
      </c>
      <c r="G154" s="1">
        <v>500</v>
      </c>
      <c r="H154" s="1">
        <v>100</v>
      </c>
      <c r="I154" s="25">
        <v>-0.45346320346311803</v>
      </c>
      <c r="N154" s="6"/>
      <c r="O154" s="7"/>
    </row>
    <row r="155" spans="1:15" x14ac:dyDescent="0.25">
      <c r="A155" s="1" t="s">
        <v>238</v>
      </c>
      <c r="B155" s="1" t="s">
        <v>239</v>
      </c>
      <c r="C155" s="1" t="s">
        <v>11</v>
      </c>
      <c r="D155" s="2">
        <v>43075</v>
      </c>
      <c r="E155" s="1" t="s">
        <v>49</v>
      </c>
      <c r="F155" s="1" t="s">
        <v>550</v>
      </c>
      <c r="G155" s="1">
        <v>1000</v>
      </c>
      <c r="H155" s="1">
        <v>790</v>
      </c>
      <c r="I155" s="25">
        <v>-2.1417748917748201</v>
      </c>
      <c r="N155" s="6"/>
      <c r="O155" s="7"/>
    </row>
    <row r="156" spans="1:15" x14ac:dyDescent="0.25">
      <c r="A156" s="1" t="s">
        <v>238</v>
      </c>
      <c r="B156" s="1" t="s">
        <v>239</v>
      </c>
      <c r="C156" s="1" t="s">
        <v>11</v>
      </c>
      <c r="D156" s="2">
        <v>42509</v>
      </c>
      <c r="E156" s="1" t="s">
        <v>21</v>
      </c>
      <c r="F156" s="1" t="s">
        <v>240</v>
      </c>
      <c r="G156" s="1">
        <v>700</v>
      </c>
      <c r="H156" s="1">
        <v>595</v>
      </c>
      <c r="I156" s="25">
        <v>7.8582251082251293</v>
      </c>
      <c r="N156" s="6"/>
      <c r="O156" s="7"/>
    </row>
    <row r="157" spans="1:15" x14ac:dyDescent="0.25">
      <c r="A157" s="1" t="s">
        <v>238</v>
      </c>
      <c r="B157" s="1" t="s">
        <v>239</v>
      </c>
      <c r="C157" s="1" t="s">
        <v>11</v>
      </c>
      <c r="D157" s="2">
        <v>42300</v>
      </c>
      <c r="E157" s="1" t="s">
        <v>80</v>
      </c>
      <c r="F157" s="1" t="s">
        <v>350</v>
      </c>
      <c r="G157" s="1">
        <v>70</v>
      </c>
      <c r="H157" s="1">
        <v>70</v>
      </c>
      <c r="I157" s="25">
        <v>4.3517316017316396</v>
      </c>
      <c r="N157" s="6"/>
      <c r="O157" s="7"/>
    </row>
    <row r="158" spans="1:15" x14ac:dyDescent="0.25">
      <c r="A158" s="1" t="s">
        <v>238</v>
      </c>
      <c r="B158" s="1" t="s">
        <v>239</v>
      </c>
      <c r="C158" s="1" t="s">
        <v>11</v>
      </c>
      <c r="D158" s="2">
        <v>42177</v>
      </c>
      <c r="E158" s="1" t="s">
        <v>88</v>
      </c>
      <c r="F158" s="1" t="s">
        <v>256</v>
      </c>
      <c r="G158" s="1">
        <v>250</v>
      </c>
      <c r="H158" s="1">
        <v>225</v>
      </c>
      <c r="I158" s="25">
        <v>7.4036796536796707</v>
      </c>
      <c r="N158" s="6"/>
      <c r="O158" s="7"/>
    </row>
    <row r="159" spans="1:15" x14ac:dyDescent="0.25">
      <c r="A159" s="1" t="s">
        <v>238</v>
      </c>
      <c r="B159" s="1" t="s">
        <v>239</v>
      </c>
      <c r="C159" s="1" t="s">
        <v>11</v>
      </c>
      <c r="D159" s="2">
        <v>42047</v>
      </c>
      <c r="E159" s="1" t="s">
        <v>45</v>
      </c>
      <c r="F159" s="1" t="s">
        <v>477</v>
      </c>
      <c r="G159" s="1">
        <v>800</v>
      </c>
      <c r="H159" s="1">
        <v>680</v>
      </c>
      <c r="I159" s="25">
        <v>0.22835497835508198</v>
      </c>
      <c r="N159" s="6"/>
      <c r="O159" s="7"/>
    </row>
    <row r="160" spans="1:15" x14ac:dyDescent="0.25">
      <c r="A160" s="1" t="s">
        <v>238</v>
      </c>
      <c r="B160" s="1" t="s">
        <v>239</v>
      </c>
      <c r="C160" s="1" t="s">
        <v>11</v>
      </c>
      <c r="D160" s="2">
        <v>42022</v>
      </c>
      <c r="E160" s="1" t="s">
        <v>111</v>
      </c>
      <c r="F160" s="1" t="s">
        <v>577</v>
      </c>
      <c r="G160" s="1">
        <v>50</v>
      </c>
      <c r="H160" s="1">
        <v>37</v>
      </c>
      <c r="I160" s="25">
        <v>-2.9859307359306202</v>
      </c>
      <c r="N160" s="6"/>
      <c r="O160" s="7"/>
    </row>
    <row r="161" spans="1:15" x14ac:dyDescent="0.25">
      <c r="A161" s="1" t="s">
        <v>238</v>
      </c>
      <c r="B161" s="1" t="s">
        <v>239</v>
      </c>
      <c r="C161" s="1" t="s">
        <v>11</v>
      </c>
      <c r="D161" s="2">
        <v>41972</v>
      </c>
      <c r="E161" s="1" t="s">
        <v>25</v>
      </c>
      <c r="F161" s="1" t="s">
        <v>272</v>
      </c>
      <c r="G161" s="1">
        <v>150</v>
      </c>
      <c r="H161" s="1">
        <v>135</v>
      </c>
      <c r="I161" s="25">
        <v>6.8841991341991609</v>
      </c>
      <c r="N161" s="6"/>
      <c r="O161" s="7"/>
    </row>
    <row r="162" spans="1:15" x14ac:dyDescent="0.25">
      <c r="A162" s="1" t="s">
        <v>238</v>
      </c>
      <c r="B162" s="1" t="s">
        <v>239</v>
      </c>
      <c r="C162" s="1" t="s">
        <v>11</v>
      </c>
      <c r="D162" s="2">
        <v>41750</v>
      </c>
      <c r="E162" s="1" t="s">
        <v>25</v>
      </c>
      <c r="F162" s="1" t="s">
        <v>398</v>
      </c>
      <c r="G162" s="1">
        <v>150</v>
      </c>
      <c r="H162" s="1">
        <v>146</v>
      </c>
      <c r="I162" s="25">
        <v>2.79329004329009</v>
      </c>
      <c r="N162" s="6"/>
      <c r="O162" s="7"/>
    </row>
    <row r="163" spans="1:15" x14ac:dyDescent="0.25">
      <c r="A163" s="1" t="s">
        <v>238</v>
      </c>
      <c r="B163" s="1" t="s">
        <v>239</v>
      </c>
      <c r="C163" s="1" t="s">
        <v>11</v>
      </c>
      <c r="D163" s="2">
        <v>41699</v>
      </c>
      <c r="E163" s="1" t="s">
        <v>12</v>
      </c>
      <c r="F163" s="1" t="s">
        <v>344</v>
      </c>
      <c r="G163" s="1">
        <v>80</v>
      </c>
      <c r="H163" s="1">
        <v>80</v>
      </c>
      <c r="I163" s="25">
        <v>4.5465367965368406</v>
      </c>
      <c r="N163" s="6"/>
      <c r="O163" s="7"/>
    </row>
    <row r="164" spans="1:15" x14ac:dyDescent="0.25">
      <c r="A164" s="1" t="s">
        <v>23</v>
      </c>
      <c r="B164" s="1" t="s">
        <v>24</v>
      </c>
      <c r="C164" s="1" t="s">
        <v>11</v>
      </c>
      <c r="D164" s="2">
        <v>43444</v>
      </c>
      <c r="E164" s="1" t="s">
        <v>88</v>
      </c>
      <c r="F164" s="1" t="s">
        <v>248</v>
      </c>
      <c r="G164" s="1">
        <v>250</v>
      </c>
      <c r="H164" s="1">
        <v>240</v>
      </c>
      <c r="I164" s="25">
        <v>7.5984848484848699</v>
      </c>
      <c r="N164" s="6"/>
      <c r="O164" s="7"/>
    </row>
    <row r="165" spans="1:15" x14ac:dyDescent="0.25">
      <c r="A165" s="1" t="s">
        <v>23</v>
      </c>
      <c r="B165" s="1" t="s">
        <v>24</v>
      </c>
      <c r="C165" s="1" t="s">
        <v>11</v>
      </c>
      <c r="D165" s="2">
        <v>43326</v>
      </c>
      <c r="E165" s="1" t="s">
        <v>25</v>
      </c>
      <c r="F165" s="1" t="s">
        <v>26</v>
      </c>
      <c r="G165" s="1">
        <v>150</v>
      </c>
      <c r="H165" s="1">
        <v>137</v>
      </c>
      <c r="I165" s="25">
        <v>8.6666666666666679</v>
      </c>
      <c r="N165" s="6"/>
      <c r="O165" s="7"/>
    </row>
    <row r="166" spans="1:15" x14ac:dyDescent="0.25">
      <c r="A166" s="1" t="s">
        <v>23</v>
      </c>
      <c r="B166" s="1" t="s">
        <v>24</v>
      </c>
      <c r="C166" s="1" t="s">
        <v>11</v>
      </c>
      <c r="D166" s="2">
        <v>43230</v>
      </c>
      <c r="E166" s="1" t="s">
        <v>12</v>
      </c>
      <c r="F166" s="1" t="s">
        <v>535</v>
      </c>
      <c r="G166" s="1">
        <v>80</v>
      </c>
      <c r="H166" s="1">
        <v>80</v>
      </c>
      <c r="I166" s="25">
        <v>-1.6547619047618201</v>
      </c>
      <c r="N166" s="6"/>
      <c r="O166" s="7"/>
    </row>
    <row r="167" spans="1:15" x14ac:dyDescent="0.25">
      <c r="A167" s="1" t="s">
        <v>23</v>
      </c>
      <c r="B167" s="1" t="s">
        <v>24</v>
      </c>
      <c r="C167" s="1" t="s">
        <v>11</v>
      </c>
      <c r="D167" s="2">
        <v>43041</v>
      </c>
      <c r="E167" s="1" t="s">
        <v>57</v>
      </c>
      <c r="F167" s="1" t="s">
        <v>211</v>
      </c>
      <c r="G167" s="1">
        <v>500</v>
      </c>
      <c r="H167" s="1">
        <v>490</v>
      </c>
      <c r="I167" s="25">
        <v>8.7348484848484986</v>
      </c>
      <c r="N167" s="6"/>
      <c r="O167" s="7"/>
    </row>
    <row r="168" spans="1:15" x14ac:dyDescent="0.25">
      <c r="A168" s="1" t="s">
        <v>23</v>
      </c>
      <c r="B168" s="1" t="s">
        <v>24</v>
      </c>
      <c r="C168" s="1" t="s">
        <v>11</v>
      </c>
      <c r="D168" s="2">
        <v>42772</v>
      </c>
      <c r="E168" s="1" t="s">
        <v>12</v>
      </c>
      <c r="F168" s="1" t="s">
        <v>614</v>
      </c>
      <c r="G168" s="1">
        <v>80</v>
      </c>
      <c r="H168" s="1">
        <v>73</v>
      </c>
      <c r="I168" s="25">
        <v>-4.1222943722943199</v>
      </c>
      <c r="N168" s="6"/>
      <c r="O168" s="7"/>
    </row>
    <row r="169" spans="1:15" x14ac:dyDescent="0.25">
      <c r="A169" s="1" t="s">
        <v>23</v>
      </c>
      <c r="B169" s="1" t="s">
        <v>24</v>
      </c>
      <c r="C169" s="1" t="s">
        <v>11</v>
      </c>
      <c r="D169" s="2">
        <v>42668</v>
      </c>
      <c r="E169" s="1" t="s">
        <v>111</v>
      </c>
      <c r="F169" s="1" t="s">
        <v>551</v>
      </c>
      <c r="G169" s="1">
        <v>50</v>
      </c>
      <c r="H169" s="1">
        <v>44</v>
      </c>
      <c r="I169" s="25">
        <v>-2.1742424242423199</v>
      </c>
      <c r="N169" s="6"/>
      <c r="O169" s="7"/>
    </row>
    <row r="170" spans="1:15" x14ac:dyDescent="0.25">
      <c r="A170" s="1" t="s">
        <v>23</v>
      </c>
      <c r="B170" s="1" t="s">
        <v>24</v>
      </c>
      <c r="C170" s="1" t="s">
        <v>11</v>
      </c>
      <c r="D170" s="2">
        <v>42637</v>
      </c>
      <c r="E170" s="1" t="s">
        <v>34</v>
      </c>
      <c r="F170" s="1" t="s">
        <v>257</v>
      </c>
      <c r="G170" s="1">
        <v>30</v>
      </c>
      <c r="H170" s="1">
        <v>30</v>
      </c>
      <c r="I170" s="25">
        <v>7.3712121212121398</v>
      </c>
      <c r="N170" s="6"/>
      <c r="O170" s="7"/>
    </row>
    <row r="171" spans="1:15" x14ac:dyDescent="0.25">
      <c r="A171" s="1" t="s">
        <v>23</v>
      </c>
      <c r="B171" s="1" t="s">
        <v>24</v>
      </c>
      <c r="C171" s="1" t="s">
        <v>11</v>
      </c>
      <c r="D171" s="2">
        <v>42277</v>
      </c>
      <c r="E171" s="1" t="s">
        <v>45</v>
      </c>
      <c r="F171" s="1" t="s">
        <v>299</v>
      </c>
      <c r="G171" s="1">
        <v>800</v>
      </c>
      <c r="H171" s="1">
        <v>680</v>
      </c>
      <c r="I171" s="25">
        <v>6.0075757575757898</v>
      </c>
      <c r="N171" s="6"/>
      <c r="O171" s="7"/>
    </row>
    <row r="172" spans="1:15" x14ac:dyDescent="0.25">
      <c r="A172" s="1" t="s">
        <v>23</v>
      </c>
      <c r="B172" s="1" t="s">
        <v>24</v>
      </c>
      <c r="C172" s="1" t="s">
        <v>11</v>
      </c>
      <c r="D172" s="2">
        <v>42239</v>
      </c>
      <c r="E172" s="1" t="s">
        <v>88</v>
      </c>
      <c r="F172" s="1" t="s">
        <v>168</v>
      </c>
      <c r="G172" s="1">
        <v>250</v>
      </c>
      <c r="H172" s="1">
        <v>155</v>
      </c>
      <c r="I172" s="25">
        <v>9.8387445887446106</v>
      </c>
      <c r="N172" s="6"/>
      <c r="O172" s="7"/>
    </row>
    <row r="173" spans="1:15" x14ac:dyDescent="0.25">
      <c r="A173" s="1" t="s">
        <v>23</v>
      </c>
      <c r="B173" s="1" t="s">
        <v>24</v>
      </c>
      <c r="C173" s="1" t="s">
        <v>11</v>
      </c>
      <c r="D173" s="2">
        <v>42180</v>
      </c>
      <c r="E173" s="1" t="s">
        <v>38</v>
      </c>
      <c r="F173" s="1" t="s">
        <v>236</v>
      </c>
      <c r="G173" s="1">
        <v>500</v>
      </c>
      <c r="H173" s="1">
        <v>315</v>
      </c>
      <c r="I173" s="25">
        <v>7.9231601731601904</v>
      </c>
      <c r="N173" s="6"/>
      <c r="O173" s="7"/>
    </row>
    <row r="174" spans="1:15" x14ac:dyDescent="0.25">
      <c r="A174" s="1" t="s">
        <v>23</v>
      </c>
      <c r="B174" s="1" t="s">
        <v>24</v>
      </c>
      <c r="C174" s="1" t="s">
        <v>11</v>
      </c>
      <c r="D174" s="2">
        <v>41989</v>
      </c>
      <c r="E174" s="1" t="s">
        <v>38</v>
      </c>
      <c r="F174" s="1" t="s">
        <v>463</v>
      </c>
      <c r="G174" s="1">
        <v>500</v>
      </c>
      <c r="H174" s="1">
        <v>465</v>
      </c>
      <c r="I174" s="25">
        <v>0.68290043290048208</v>
      </c>
      <c r="N174" s="6"/>
      <c r="O174" s="7"/>
    </row>
    <row r="175" spans="1:15" x14ac:dyDescent="0.25">
      <c r="A175" s="1" t="s">
        <v>23</v>
      </c>
      <c r="B175" s="1" t="s">
        <v>24</v>
      </c>
      <c r="C175" s="1" t="s">
        <v>11</v>
      </c>
      <c r="D175" s="2">
        <v>41951</v>
      </c>
      <c r="E175" s="1" t="s">
        <v>12</v>
      </c>
      <c r="F175" s="1" t="s">
        <v>265</v>
      </c>
      <c r="G175" s="1">
        <v>80</v>
      </c>
      <c r="H175" s="1">
        <v>66</v>
      </c>
      <c r="I175" s="25">
        <v>7.1114718614718795</v>
      </c>
      <c r="N175" s="6"/>
      <c r="O175" s="7"/>
    </row>
    <row r="176" spans="1:15" x14ac:dyDescent="0.25">
      <c r="A176" s="1" t="s">
        <v>23</v>
      </c>
      <c r="B176" s="1" t="s">
        <v>24</v>
      </c>
      <c r="C176" s="1" t="s">
        <v>11</v>
      </c>
      <c r="D176" s="2">
        <v>41682</v>
      </c>
      <c r="E176" s="1" t="s">
        <v>34</v>
      </c>
      <c r="F176" s="1" t="s">
        <v>465</v>
      </c>
      <c r="G176" s="1">
        <v>30</v>
      </c>
      <c r="H176" s="1">
        <v>29</v>
      </c>
      <c r="I176" s="25">
        <v>0.61796536796548296</v>
      </c>
      <c r="N176" s="6"/>
      <c r="O176" s="7"/>
    </row>
    <row r="177" spans="1:15" x14ac:dyDescent="0.25">
      <c r="A177" s="1" t="s">
        <v>163</v>
      </c>
      <c r="B177" s="1" t="s">
        <v>164</v>
      </c>
      <c r="C177" s="1" t="s">
        <v>11</v>
      </c>
      <c r="D177" s="2">
        <v>43325</v>
      </c>
      <c r="E177" s="1" t="s">
        <v>111</v>
      </c>
      <c r="F177" s="1" t="s">
        <v>371</v>
      </c>
      <c r="G177" s="1">
        <v>50</v>
      </c>
      <c r="H177" s="1">
        <v>48</v>
      </c>
      <c r="I177" s="25">
        <v>3.6699134199134598</v>
      </c>
      <c r="N177" s="6"/>
      <c r="O177" s="7"/>
    </row>
    <row r="178" spans="1:15" x14ac:dyDescent="0.25">
      <c r="A178" s="1" t="s">
        <v>163</v>
      </c>
      <c r="B178" s="1" t="s">
        <v>164</v>
      </c>
      <c r="C178" s="1" t="s">
        <v>11</v>
      </c>
      <c r="D178" s="2">
        <v>43310</v>
      </c>
      <c r="E178" s="1" t="s">
        <v>34</v>
      </c>
      <c r="F178" s="1" t="s">
        <v>582</v>
      </c>
      <c r="G178" s="1">
        <v>30</v>
      </c>
      <c r="H178" s="1">
        <v>27</v>
      </c>
      <c r="I178" s="25">
        <v>-3.1158008658008201</v>
      </c>
      <c r="N178" s="6"/>
      <c r="O178" s="7"/>
    </row>
    <row r="179" spans="1:15" x14ac:dyDescent="0.25">
      <c r="A179" s="1" t="s">
        <v>163</v>
      </c>
      <c r="B179" s="1" t="s">
        <v>164</v>
      </c>
      <c r="C179" s="1" t="s">
        <v>11</v>
      </c>
      <c r="D179" s="2">
        <v>43240</v>
      </c>
      <c r="E179" s="1" t="s">
        <v>34</v>
      </c>
      <c r="F179" s="1" t="s">
        <v>249</v>
      </c>
      <c r="G179" s="1">
        <v>30</v>
      </c>
      <c r="H179" s="1">
        <v>28</v>
      </c>
      <c r="I179" s="25">
        <v>7.5660173160173398</v>
      </c>
      <c r="N179" s="6"/>
      <c r="O179" s="7"/>
    </row>
    <row r="180" spans="1:15" x14ac:dyDescent="0.25">
      <c r="A180" s="1" t="s">
        <v>163</v>
      </c>
      <c r="B180" s="1" t="s">
        <v>164</v>
      </c>
      <c r="C180" s="1" t="s">
        <v>11</v>
      </c>
      <c r="D180" s="2">
        <v>43173</v>
      </c>
      <c r="E180" s="1" t="s">
        <v>34</v>
      </c>
      <c r="F180" s="1" t="s">
        <v>165</v>
      </c>
      <c r="G180" s="1">
        <v>30</v>
      </c>
      <c r="H180" s="1">
        <v>26</v>
      </c>
      <c r="I180" s="25">
        <v>9.9361471861472097</v>
      </c>
      <c r="N180" s="6"/>
      <c r="O180" s="7"/>
    </row>
    <row r="181" spans="1:15" x14ac:dyDescent="0.25">
      <c r="A181" s="1" t="s">
        <v>163</v>
      </c>
      <c r="B181" s="1" t="s">
        <v>164</v>
      </c>
      <c r="C181" s="1" t="s">
        <v>11</v>
      </c>
      <c r="D181" s="2">
        <v>42916</v>
      </c>
      <c r="E181" s="1" t="s">
        <v>38</v>
      </c>
      <c r="F181" s="1" t="s">
        <v>189</v>
      </c>
      <c r="G181" s="1">
        <v>500</v>
      </c>
      <c r="H181" s="1">
        <v>455</v>
      </c>
      <c r="I181" s="25">
        <v>9.3517316017316201</v>
      </c>
      <c r="N181" s="6"/>
      <c r="O181" s="7"/>
    </row>
    <row r="182" spans="1:15" x14ac:dyDescent="0.25">
      <c r="A182" s="1" t="s">
        <v>163</v>
      </c>
      <c r="B182" s="1" t="s">
        <v>164</v>
      </c>
      <c r="C182" s="1" t="s">
        <v>11</v>
      </c>
      <c r="D182" s="2">
        <v>42755</v>
      </c>
      <c r="E182" s="1" t="s">
        <v>45</v>
      </c>
      <c r="F182" s="1" t="s">
        <v>230</v>
      </c>
      <c r="G182" s="1">
        <v>800</v>
      </c>
      <c r="H182" s="1">
        <v>784</v>
      </c>
      <c r="I182" s="25">
        <v>8.1179653679653789</v>
      </c>
      <c r="N182" s="6"/>
      <c r="O182" s="7"/>
    </row>
    <row r="183" spans="1:15" x14ac:dyDescent="0.25">
      <c r="A183" s="1" t="s">
        <v>163</v>
      </c>
      <c r="B183" s="1" t="s">
        <v>164</v>
      </c>
      <c r="C183" s="1" t="s">
        <v>11</v>
      </c>
      <c r="D183" s="2">
        <v>42557</v>
      </c>
      <c r="E183" s="1" t="s">
        <v>21</v>
      </c>
      <c r="F183" s="1" t="s">
        <v>217</v>
      </c>
      <c r="G183" s="1">
        <v>700</v>
      </c>
      <c r="H183" s="1">
        <v>665</v>
      </c>
      <c r="I183" s="25">
        <v>8.5400432900433003</v>
      </c>
      <c r="N183" s="6"/>
      <c r="O183" s="7"/>
    </row>
    <row r="184" spans="1:15" x14ac:dyDescent="0.25">
      <c r="A184" s="1" t="s">
        <v>163</v>
      </c>
      <c r="B184" s="1" t="s">
        <v>164</v>
      </c>
      <c r="C184" s="1" t="s">
        <v>11</v>
      </c>
      <c r="D184" s="2">
        <v>42502</v>
      </c>
      <c r="E184" s="1" t="s">
        <v>45</v>
      </c>
      <c r="F184" s="1" t="s">
        <v>326</v>
      </c>
      <c r="G184" s="1">
        <v>800</v>
      </c>
      <c r="H184" s="1">
        <v>552</v>
      </c>
      <c r="I184" s="25">
        <v>5.1309523809524205</v>
      </c>
      <c r="N184" s="6"/>
      <c r="O184" s="7"/>
    </row>
    <row r="185" spans="1:15" x14ac:dyDescent="0.25">
      <c r="A185" s="1" t="s">
        <v>163</v>
      </c>
      <c r="B185" s="1" t="s">
        <v>164</v>
      </c>
      <c r="C185" s="1" t="s">
        <v>11</v>
      </c>
      <c r="D185" s="2">
        <v>42435</v>
      </c>
      <c r="E185" s="1" t="s">
        <v>45</v>
      </c>
      <c r="F185" s="1" t="s">
        <v>473</v>
      </c>
      <c r="G185" s="1">
        <v>800</v>
      </c>
      <c r="H185" s="1">
        <v>760</v>
      </c>
      <c r="I185" s="25">
        <v>0.358225108225182</v>
      </c>
      <c r="N185" s="6"/>
      <c r="O185" s="7"/>
    </row>
    <row r="186" spans="1:15" x14ac:dyDescent="0.25">
      <c r="A186" s="1" t="s">
        <v>163</v>
      </c>
      <c r="B186" s="1" t="s">
        <v>164</v>
      </c>
      <c r="C186" s="1" t="s">
        <v>11</v>
      </c>
      <c r="D186" s="2">
        <v>42211</v>
      </c>
      <c r="E186" s="1" t="s">
        <v>25</v>
      </c>
      <c r="F186" s="1" t="s">
        <v>285</v>
      </c>
      <c r="G186" s="1">
        <v>150</v>
      </c>
      <c r="H186" s="1">
        <v>140</v>
      </c>
      <c r="I186" s="25">
        <v>6.4621212121212395</v>
      </c>
      <c r="N186" s="6"/>
      <c r="O186" s="7"/>
    </row>
    <row r="187" spans="1:15" x14ac:dyDescent="0.25">
      <c r="A187" s="1" t="s">
        <v>163</v>
      </c>
      <c r="B187" s="1" t="s">
        <v>164</v>
      </c>
      <c r="C187" s="1" t="s">
        <v>11</v>
      </c>
      <c r="D187" s="2">
        <v>41746</v>
      </c>
      <c r="E187" s="1" t="s">
        <v>57</v>
      </c>
      <c r="F187" s="1" t="s">
        <v>209</v>
      </c>
      <c r="G187" s="1">
        <v>500</v>
      </c>
      <c r="H187" s="1">
        <v>490</v>
      </c>
      <c r="I187" s="25">
        <v>8.7997835497835606</v>
      </c>
      <c r="N187" s="6"/>
      <c r="O187" s="7"/>
    </row>
    <row r="188" spans="1:15" x14ac:dyDescent="0.25">
      <c r="A188" s="1" t="s">
        <v>76</v>
      </c>
      <c r="B188" s="1" t="s">
        <v>77</v>
      </c>
      <c r="C188" s="1" t="s">
        <v>11</v>
      </c>
      <c r="D188" s="2">
        <v>43441</v>
      </c>
      <c r="E188" s="1" t="s">
        <v>38</v>
      </c>
      <c r="F188" s="1" t="s">
        <v>363</v>
      </c>
      <c r="G188" s="1">
        <v>500</v>
      </c>
      <c r="H188" s="1">
        <v>440</v>
      </c>
      <c r="I188" s="25">
        <v>3.9296536796537196</v>
      </c>
      <c r="N188" s="6"/>
      <c r="O188" s="7"/>
    </row>
    <row r="189" spans="1:15" x14ac:dyDescent="0.25">
      <c r="A189" s="1" t="s">
        <v>76</v>
      </c>
      <c r="B189" s="1" t="s">
        <v>77</v>
      </c>
      <c r="C189" s="1" t="s">
        <v>11</v>
      </c>
      <c r="D189" s="2">
        <v>43398</v>
      </c>
      <c r="E189" s="1" t="s">
        <v>12</v>
      </c>
      <c r="F189" s="1" t="s">
        <v>559</v>
      </c>
      <c r="G189" s="1">
        <v>80</v>
      </c>
      <c r="H189" s="1">
        <v>68</v>
      </c>
      <c r="I189" s="25">
        <v>-2.4339826839826202</v>
      </c>
      <c r="N189" s="6"/>
      <c r="O189" s="7"/>
    </row>
    <row r="190" spans="1:15" x14ac:dyDescent="0.25">
      <c r="A190" s="1" t="s">
        <v>76</v>
      </c>
      <c r="B190" s="1" t="s">
        <v>77</v>
      </c>
      <c r="C190" s="1" t="s">
        <v>11</v>
      </c>
      <c r="D190" s="2">
        <v>43224</v>
      </c>
      <c r="E190" s="1" t="s">
        <v>49</v>
      </c>
      <c r="F190" s="1" t="s">
        <v>415</v>
      </c>
      <c r="G190" s="1">
        <v>1000</v>
      </c>
      <c r="H190" s="1">
        <v>890</v>
      </c>
      <c r="I190" s="25">
        <v>2.2413419913420398</v>
      </c>
      <c r="N190" s="6"/>
      <c r="O190" s="7"/>
    </row>
    <row r="191" spans="1:15" x14ac:dyDescent="0.25">
      <c r="A191" s="1" t="s">
        <v>76</v>
      </c>
      <c r="B191" s="1" t="s">
        <v>77</v>
      </c>
      <c r="C191" s="1" t="s">
        <v>11</v>
      </c>
      <c r="D191" s="2">
        <v>42831</v>
      </c>
      <c r="E191" s="1" t="s">
        <v>21</v>
      </c>
      <c r="F191" s="1" t="s">
        <v>426</v>
      </c>
      <c r="G191" s="1">
        <v>700</v>
      </c>
      <c r="H191" s="1">
        <v>665</v>
      </c>
      <c r="I191" s="25">
        <v>1.8841991341991799</v>
      </c>
      <c r="N191" s="6"/>
      <c r="O191" s="7"/>
    </row>
    <row r="192" spans="1:15" x14ac:dyDescent="0.25">
      <c r="A192" s="1" t="s">
        <v>76</v>
      </c>
      <c r="B192" s="1" t="s">
        <v>77</v>
      </c>
      <c r="C192" s="1" t="s">
        <v>11</v>
      </c>
      <c r="D192" s="2">
        <v>42611</v>
      </c>
      <c r="E192" s="1" t="s">
        <v>30</v>
      </c>
      <c r="F192" s="1" t="s">
        <v>478</v>
      </c>
      <c r="G192" s="1">
        <v>50</v>
      </c>
      <c r="H192" s="1">
        <v>48</v>
      </c>
      <c r="I192" s="25">
        <v>0.19588744588748297</v>
      </c>
      <c r="N192" s="6"/>
      <c r="O192" s="7"/>
    </row>
    <row r="193" spans="1:15" x14ac:dyDescent="0.25">
      <c r="A193" s="1" t="s">
        <v>76</v>
      </c>
      <c r="B193" s="1" t="s">
        <v>77</v>
      </c>
      <c r="C193" s="1" t="s">
        <v>11</v>
      </c>
      <c r="D193" s="2">
        <v>42111</v>
      </c>
      <c r="E193" s="1" t="s">
        <v>34</v>
      </c>
      <c r="F193" s="1" t="s">
        <v>78</v>
      </c>
      <c r="G193" s="1">
        <v>30</v>
      </c>
      <c r="H193" s="1">
        <v>22</v>
      </c>
      <c r="I193" s="25">
        <v>26.666666666666671</v>
      </c>
      <c r="N193" s="6"/>
      <c r="O193" s="7"/>
    </row>
    <row r="194" spans="1:15" x14ac:dyDescent="0.25">
      <c r="A194" s="1" t="s">
        <v>76</v>
      </c>
      <c r="B194" s="1" t="s">
        <v>77</v>
      </c>
      <c r="C194" s="1" t="s">
        <v>11</v>
      </c>
      <c r="D194" s="2">
        <v>42044</v>
      </c>
      <c r="E194" s="1" t="s">
        <v>38</v>
      </c>
      <c r="F194" s="1" t="s">
        <v>458</v>
      </c>
      <c r="G194" s="1">
        <v>500</v>
      </c>
      <c r="H194" s="1">
        <v>485</v>
      </c>
      <c r="I194" s="25">
        <v>0.84523809523818194</v>
      </c>
      <c r="N194" s="6"/>
      <c r="O194" s="7"/>
    </row>
    <row r="195" spans="1:15" x14ac:dyDescent="0.25">
      <c r="A195" s="1" t="s">
        <v>76</v>
      </c>
      <c r="B195" s="1" t="s">
        <v>77</v>
      </c>
      <c r="C195" s="1" t="s">
        <v>11</v>
      </c>
      <c r="D195" s="2">
        <v>41878</v>
      </c>
      <c r="E195" s="1" t="s">
        <v>57</v>
      </c>
      <c r="F195" s="1" t="s">
        <v>315</v>
      </c>
      <c r="G195" s="1">
        <v>500</v>
      </c>
      <c r="H195" s="1">
        <v>490</v>
      </c>
      <c r="I195" s="25">
        <v>5.4880952380952692</v>
      </c>
      <c r="N195" s="6"/>
      <c r="O195" s="7"/>
    </row>
    <row r="196" spans="1:15" x14ac:dyDescent="0.25">
      <c r="A196" s="1" t="s">
        <v>47</v>
      </c>
      <c r="B196" s="1" t="s">
        <v>48</v>
      </c>
      <c r="C196" s="1" t="s">
        <v>11</v>
      </c>
      <c r="D196" s="2">
        <v>43434</v>
      </c>
      <c r="E196" s="1" t="s">
        <v>111</v>
      </c>
      <c r="F196" s="1" t="s">
        <v>562</v>
      </c>
      <c r="G196" s="1">
        <v>50</v>
      </c>
      <c r="H196" s="1">
        <v>48</v>
      </c>
      <c r="I196" s="25">
        <v>-2.5313852813852198</v>
      </c>
      <c r="N196" s="6"/>
      <c r="O196" s="7"/>
    </row>
    <row r="197" spans="1:15" x14ac:dyDescent="0.25">
      <c r="A197" s="1" t="s">
        <v>47</v>
      </c>
      <c r="B197" s="1" t="s">
        <v>48</v>
      </c>
      <c r="C197" s="1" t="s">
        <v>11</v>
      </c>
      <c r="D197" s="2">
        <v>43279</v>
      </c>
      <c r="E197" s="1" t="s">
        <v>80</v>
      </c>
      <c r="F197" s="1" t="s">
        <v>321</v>
      </c>
      <c r="G197" s="1">
        <v>70</v>
      </c>
      <c r="H197" s="1">
        <v>60</v>
      </c>
      <c r="I197" s="25">
        <v>5.2932900432900798</v>
      </c>
      <c r="N197" s="6"/>
      <c r="O197" s="7"/>
    </row>
    <row r="198" spans="1:15" x14ac:dyDescent="0.25">
      <c r="A198" s="1" t="s">
        <v>47</v>
      </c>
      <c r="B198" s="1" t="s">
        <v>48</v>
      </c>
      <c r="C198" s="1" t="s">
        <v>11</v>
      </c>
      <c r="D198" s="2">
        <v>43190</v>
      </c>
      <c r="E198" s="1" t="s">
        <v>111</v>
      </c>
      <c r="F198" s="1" t="s">
        <v>372</v>
      </c>
      <c r="G198" s="1">
        <v>50</v>
      </c>
      <c r="H198" s="1">
        <v>50</v>
      </c>
      <c r="I198" s="25">
        <v>3.6374458874459301</v>
      </c>
      <c r="N198" s="6"/>
      <c r="O198" s="7"/>
    </row>
    <row r="199" spans="1:15" x14ac:dyDescent="0.25">
      <c r="A199" s="1" t="s">
        <v>47</v>
      </c>
      <c r="B199" s="1" t="s">
        <v>48</v>
      </c>
      <c r="C199" s="1" t="s">
        <v>11</v>
      </c>
      <c r="D199" s="2">
        <v>42926</v>
      </c>
      <c r="E199" s="1" t="s">
        <v>49</v>
      </c>
      <c r="F199" s="1" t="s">
        <v>50</v>
      </c>
      <c r="G199" s="1">
        <v>1000</v>
      </c>
      <c r="H199" s="1">
        <v>500</v>
      </c>
      <c r="I199" s="25">
        <v>50</v>
      </c>
      <c r="N199" s="6"/>
      <c r="O199" s="7"/>
    </row>
    <row r="200" spans="1:15" x14ac:dyDescent="0.25">
      <c r="A200" s="1" t="s">
        <v>47</v>
      </c>
      <c r="B200" s="1" t="s">
        <v>48</v>
      </c>
      <c r="C200" s="1" t="s">
        <v>11</v>
      </c>
      <c r="D200" s="2">
        <v>42835</v>
      </c>
      <c r="E200" s="1" t="s">
        <v>80</v>
      </c>
      <c r="F200" s="1" t="s">
        <v>200</v>
      </c>
      <c r="G200" s="1">
        <v>70</v>
      </c>
      <c r="H200" s="1">
        <v>68</v>
      </c>
      <c r="I200" s="25">
        <v>9.0270562770563103</v>
      </c>
      <c r="N200" s="6"/>
      <c r="O200" s="7"/>
    </row>
    <row r="201" spans="1:15" x14ac:dyDescent="0.25">
      <c r="A201" s="1" t="s">
        <v>47</v>
      </c>
      <c r="B201" s="1" t="s">
        <v>48</v>
      </c>
      <c r="C201" s="1" t="s">
        <v>11</v>
      </c>
      <c r="D201" s="2">
        <v>42754</v>
      </c>
      <c r="E201" s="1" t="s">
        <v>38</v>
      </c>
      <c r="F201" s="1" t="s">
        <v>552</v>
      </c>
      <c r="G201" s="1">
        <v>500</v>
      </c>
      <c r="H201" s="1">
        <v>485</v>
      </c>
      <c r="I201" s="25">
        <v>-2.2067099567099202</v>
      </c>
      <c r="N201" s="6"/>
      <c r="O201" s="7"/>
    </row>
    <row r="202" spans="1:15" x14ac:dyDescent="0.25">
      <c r="A202" s="1" t="s">
        <v>47</v>
      </c>
      <c r="B202" s="1" t="s">
        <v>48</v>
      </c>
      <c r="C202" s="1" t="s">
        <v>11</v>
      </c>
      <c r="D202" s="2">
        <v>42622</v>
      </c>
      <c r="E202" s="1" t="s">
        <v>25</v>
      </c>
      <c r="F202" s="1" t="s">
        <v>554</v>
      </c>
      <c r="G202" s="1">
        <v>150</v>
      </c>
      <c r="H202" s="1">
        <v>143</v>
      </c>
      <c r="I202" s="25">
        <v>-2.27164502164492</v>
      </c>
      <c r="N202" s="6"/>
      <c r="O202" s="7"/>
    </row>
    <row r="203" spans="1:15" x14ac:dyDescent="0.25">
      <c r="A203" s="1" t="s">
        <v>47</v>
      </c>
      <c r="B203" s="1" t="s">
        <v>48</v>
      </c>
      <c r="C203" s="1" t="s">
        <v>11</v>
      </c>
      <c r="D203" s="2">
        <v>42316</v>
      </c>
      <c r="E203" s="1" t="s">
        <v>25</v>
      </c>
      <c r="F203" s="1" t="s">
        <v>393</v>
      </c>
      <c r="G203" s="1">
        <v>150</v>
      </c>
      <c r="H203" s="1">
        <v>93</v>
      </c>
      <c r="I203" s="25">
        <v>2.95562770562776</v>
      </c>
      <c r="N203" s="6"/>
      <c r="O203" s="7"/>
    </row>
    <row r="204" spans="1:15" x14ac:dyDescent="0.25">
      <c r="A204" s="1" t="s">
        <v>47</v>
      </c>
      <c r="B204" s="1" t="s">
        <v>48</v>
      </c>
      <c r="C204" s="1" t="s">
        <v>11</v>
      </c>
      <c r="D204" s="2">
        <v>41855</v>
      </c>
      <c r="E204" s="1" t="s">
        <v>21</v>
      </c>
      <c r="F204" s="1" t="s">
        <v>439</v>
      </c>
      <c r="G204" s="1">
        <v>700</v>
      </c>
      <c r="H204" s="1">
        <v>602</v>
      </c>
      <c r="I204" s="25">
        <v>1.4621212121212801</v>
      </c>
      <c r="N204" s="6"/>
      <c r="O204" s="7"/>
    </row>
    <row r="205" spans="1:15" x14ac:dyDescent="0.25">
      <c r="A205" s="1" t="s">
        <v>47</v>
      </c>
      <c r="B205" s="1" t="s">
        <v>48</v>
      </c>
      <c r="C205" s="1" t="s">
        <v>11</v>
      </c>
      <c r="D205" s="2">
        <v>41692</v>
      </c>
      <c r="E205" s="1" t="s">
        <v>30</v>
      </c>
      <c r="F205" s="1" t="s">
        <v>346</v>
      </c>
      <c r="G205" s="1">
        <v>50</v>
      </c>
      <c r="H205" s="1">
        <v>44</v>
      </c>
      <c r="I205" s="25">
        <v>4.4816017316017698</v>
      </c>
      <c r="N205" s="6"/>
      <c r="O205" s="7"/>
    </row>
    <row r="206" spans="1:15" x14ac:dyDescent="0.25">
      <c r="A206" s="1" t="s">
        <v>9</v>
      </c>
      <c r="B206" s="1" t="s">
        <v>10</v>
      </c>
      <c r="C206" s="1" t="s">
        <v>11</v>
      </c>
      <c r="D206" s="2">
        <v>43261</v>
      </c>
      <c r="E206" s="1" t="s">
        <v>12</v>
      </c>
      <c r="F206" s="1" t="s">
        <v>13</v>
      </c>
      <c r="G206" s="1">
        <v>80</v>
      </c>
      <c r="H206" s="1">
        <v>79</v>
      </c>
      <c r="I206" s="25">
        <v>1.25</v>
      </c>
      <c r="N206" s="6"/>
      <c r="O206" s="7"/>
    </row>
    <row r="207" spans="1:15" x14ac:dyDescent="0.25">
      <c r="A207" s="1" t="s">
        <v>9</v>
      </c>
      <c r="B207" s="1" t="s">
        <v>10</v>
      </c>
      <c r="C207" s="1" t="s">
        <v>11</v>
      </c>
      <c r="D207" s="2">
        <v>43217</v>
      </c>
      <c r="E207" s="1" t="s">
        <v>34</v>
      </c>
      <c r="F207" s="1" t="s">
        <v>192</v>
      </c>
      <c r="G207" s="1">
        <v>30</v>
      </c>
      <c r="H207" s="1">
        <v>29</v>
      </c>
      <c r="I207" s="25">
        <v>9.286796536796551</v>
      </c>
      <c r="N207" s="6"/>
      <c r="O207" s="7"/>
    </row>
    <row r="208" spans="1:15" x14ac:dyDescent="0.25">
      <c r="A208" s="1" t="s">
        <v>9</v>
      </c>
      <c r="B208" s="1" t="s">
        <v>10</v>
      </c>
      <c r="C208" s="1" t="s">
        <v>11</v>
      </c>
      <c r="D208" s="2">
        <v>43080</v>
      </c>
      <c r="E208" s="1" t="s">
        <v>30</v>
      </c>
      <c r="F208" s="1" t="s">
        <v>216</v>
      </c>
      <c r="G208" s="1">
        <v>50</v>
      </c>
      <c r="H208" s="1">
        <v>50</v>
      </c>
      <c r="I208" s="25">
        <v>8.5725108225108304</v>
      </c>
      <c r="N208" s="6"/>
      <c r="O208" s="7"/>
    </row>
    <row r="209" spans="1:15" x14ac:dyDescent="0.25">
      <c r="A209" s="1" t="s">
        <v>9</v>
      </c>
      <c r="B209" s="1" t="s">
        <v>10</v>
      </c>
      <c r="C209" s="1" t="s">
        <v>11</v>
      </c>
      <c r="D209" s="2">
        <v>42863</v>
      </c>
      <c r="E209" s="1" t="s">
        <v>25</v>
      </c>
      <c r="F209" s="1" t="s">
        <v>476</v>
      </c>
      <c r="G209" s="1">
        <v>150</v>
      </c>
      <c r="H209" s="1">
        <v>147</v>
      </c>
      <c r="I209" s="25">
        <v>0.26082251082258201</v>
      </c>
      <c r="N209" s="6"/>
      <c r="O209" s="7"/>
    </row>
    <row r="210" spans="1:15" x14ac:dyDescent="0.25">
      <c r="A210" s="1" t="s">
        <v>9</v>
      </c>
      <c r="B210" s="1" t="s">
        <v>10</v>
      </c>
      <c r="C210" s="1" t="s">
        <v>11</v>
      </c>
      <c r="D210" s="2">
        <v>41963</v>
      </c>
      <c r="E210" s="1" t="s">
        <v>49</v>
      </c>
      <c r="F210" s="1" t="s">
        <v>184</v>
      </c>
      <c r="G210" s="1">
        <v>1000</v>
      </c>
      <c r="H210" s="1">
        <v>880</v>
      </c>
      <c r="I210" s="25">
        <v>9.5140692640692812</v>
      </c>
      <c r="N210" s="6"/>
      <c r="O210" s="7"/>
    </row>
    <row r="211" spans="1:15" x14ac:dyDescent="0.25">
      <c r="A211" s="1" t="s">
        <v>9</v>
      </c>
      <c r="B211" s="1" t="s">
        <v>10</v>
      </c>
      <c r="C211" s="1" t="s">
        <v>11</v>
      </c>
      <c r="D211" s="2">
        <v>41931</v>
      </c>
      <c r="E211" s="1" t="s">
        <v>49</v>
      </c>
      <c r="F211" s="1" t="s">
        <v>102</v>
      </c>
      <c r="G211" s="1">
        <v>1000</v>
      </c>
      <c r="H211" s="1">
        <v>910</v>
      </c>
      <c r="I211" s="25">
        <v>11.267316017316</v>
      </c>
      <c r="N211" s="6"/>
      <c r="O211" s="7"/>
    </row>
    <row r="212" spans="1:15" x14ac:dyDescent="0.25">
      <c r="A212" s="1" t="s">
        <v>9</v>
      </c>
      <c r="B212" s="1" t="s">
        <v>10</v>
      </c>
      <c r="C212" s="1" t="s">
        <v>11</v>
      </c>
      <c r="D212" s="2">
        <v>41898</v>
      </c>
      <c r="E212" s="1" t="s">
        <v>12</v>
      </c>
      <c r="F212" s="1" t="s">
        <v>137</v>
      </c>
      <c r="G212" s="1">
        <v>80</v>
      </c>
      <c r="H212" s="1">
        <v>78</v>
      </c>
      <c r="I212" s="25">
        <v>10.585497835497799</v>
      </c>
      <c r="N212" s="6"/>
      <c r="O212" s="7"/>
    </row>
    <row r="213" spans="1:15" x14ac:dyDescent="0.25">
      <c r="A213" s="1" t="s">
        <v>205</v>
      </c>
      <c r="B213" s="1" t="s">
        <v>206</v>
      </c>
      <c r="C213" s="1" t="s">
        <v>11</v>
      </c>
      <c r="D213" s="2">
        <v>43404</v>
      </c>
      <c r="E213" s="1" t="s">
        <v>12</v>
      </c>
      <c r="F213" s="1" t="s">
        <v>526</v>
      </c>
      <c r="G213" s="1">
        <v>80</v>
      </c>
      <c r="H213" s="1">
        <v>76</v>
      </c>
      <c r="I213" s="25">
        <v>-1.3625541125540199</v>
      </c>
      <c r="N213" s="6"/>
      <c r="O213" s="7"/>
    </row>
    <row r="214" spans="1:15" x14ac:dyDescent="0.25">
      <c r="A214" s="1" t="s">
        <v>205</v>
      </c>
      <c r="B214" s="1" t="s">
        <v>206</v>
      </c>
      <c r="C214" s="1" t="s">
        <v>11</v>
      </c>
      <c r="D214" s="2">
        <v>43288</v>
      </c>
      <c r="E214" s="1" t="s">
        <v>38</v>
      </c>
      <c r="F214" s="1" t="s">
        <v>223</v>
      </c>
      <c r="G214" s="1">
        <v>500</v>
      </c>
      <c r="H214" s="1">
        <v>500</v>
      </c>
      <c r="I214" s="25">
        <v>8.3452380952381091</v>
      </c>
      <c r="N214" s="6"/>
      <c r="O214" s="7"/>
    </row>
    <row r="215" spans="1:15" x14ac:dyDescent="0.25">
      <c r="A215" s="1" t="s">
        <v>205</v>
      </c>
      <c r="B215" s="1" t="s">
        <v>206</v>
      </c>
      <c r="C215" s="1" t="s">
        <v>11</v>
      </c>
      <c r="D215" s="2">
        <v>43259</v>
      </c>
      <c r="E215" s="1" t="s">
        <v>38</v>
      </c>
      <c r="F215" s="1" t="s">
        <v>406</v>
      </c>
      <c r="G215" s="1">
        <v>500</v>
      </c>
      <c r="H215" s="1">
        <v>485</v>
      </c>
      <c r="I215" s="25">
        <v>2.53354978354984</v>
      </c>
      <c r="N215" s="6"/>
      <c r="O215" s="7"/>
    </row>
    <row r="216" spans="1:15" x14ac:dyDescent="0.25">
      <c r="A216" s="1" t="s">
        <v>205</v>
      </c>
      <c r="B216" s="1" t="s">
        <v>206</v>
      </c>
      <c r="C216" s="1" t="s">
        <v>11</v>
      </c>
      <c r="D216" s="2">
        <v>42716</v>
      </c>
      <c r="E216" s="1" t="s">
        <v>34</v>
      </c>
      <c r="F216" s="1" t="s">
        <v>207</v>
      </c>
      <c r="G216" s="1">
        <v>30</v>
      </c>
      <c r="H216" s="1">
        <v>30</v>
      </c>
      <c r="I216" s="25">
        <v>8.8647186147186297</v>
      </c>
      <c r="N216" s="6"/>
      <c r="O216" s="7"/>
    </row>
    <row r="217" spans="1:15" x14ac:dyDescent="0.25">
      <c r="A217" s="1" t="s">
        <v>205</v>
      </c>
      <c r="B217" s="1" t="s">
        <v>206</v>
      </c>
      <c r="C217" s="1" t="s">
        <v>11</v>
      </c>
      <c r="D217" s="2">
        <v>42684</v>
      </c>
      <c r="E217" s="1" t="s">
        <v>80</v>
      </c>
      <c r="F217" s="1" t="s">
        <v>491</v>
      </c>
      <c r="G217" s="1">
        <v>70</v>
      </c>
      <c r="H217" s="1">
        <v>69</v>
      </c>
      <c r="I217" s="25">
        <v>-0.22619047619041699</v>
      </c>
      <c r="N217" s="6"/>
      <c r="O217" s="7"/>
    </row>
    <row r="218" spans="1:15" x14ac:dyDescent="0.25">
      <c r="A218" s="1" t="s">
        <v>205</v>
      </c>
      <c r="B218" s="1" t="s">
        <v>206</v>
      </c>
      <c r="C218" s="1" t="s">
        <v>11</v>
      </c>
      <c r="D218" s="2">
        <v>42655</v>
      </c>
      <c r="E218" s="1" t="s">
        <v>38</v>
      </c>
      <c r="F218" s="1" t="s">
        <v>567</v>
      </c>
      <c r="G218" s="1">
        <v>500</v>
      </c>
      <c r="H218" s="1">
        <v>500</v>
      </c>
      <c r="I218" s="25">
        <v>-2.6937229437228201</v>
      </c>
      <c r="N218" s="6"/>
      <c r="O218" s="7"/>
    </row>
    <row r="219" spans="1:15" x14ac:dyDescent="0.25">
      <c r="A219" s="1" t="s">
        <v>205</v>
      </c>
      <c r="B219" s="1" t="s">
        <v>206</v>
      </c>
      <c r="C219" s="1" t="s">
        <v>11</v>
      </c>
      <c r="D219" s="2">
        <v>42333</v>
      </c>
      <c r="E219" s="1" t="s">
        <v>38</v>
      </c>
      <c r="F219" s="1" t="s">
        <v>420</v>
      </c>
      <c r="G219" s="1">
        <v>500</v>
      </c>
      <c r="H219" s="1">
        <v>500</v>
      </c>
      <c r="I219" s="25">
        <v>2.07900432900438</v>
      </c>
      <c r="N219" s="6"/>
      <c r="O219" s="7"/>
    </row>
    <row r="220" spans="1:15" x14ac:dyDescent="0.25">
      <c r="A220" s="1" t="s">
        <v>205</v>
      </c>
      <c r="B220" s="1" t="s">
        <v>206</v>
      </c>
      <c r="C220" s="1" t="s">
        <v>11</v>
      </c>
      <c r="D220" s="2">
        <v>42199</v>
      </c>
      <c r="E220" s="1" t="s">
        <v>49</v>
      </c>
      <c r="F220" s="1" t="s">
        <v>312</v>
      </c>
      <c r="G220" s="1">
        <v>1000</v>
      </c>
      <c r="H220" s="1">
        <v>960</v>
      </c>
      <c r="I220" s="25">
        <v>5.5854978354978702</v>
      </c>
      <c r="N220" s="6"/>
      <c r="O220" s="7"/>
    </row>
    <row r="221" spans="1:15" x14ac:dyDescent="0.25">
      <c r="A221" s="1" t="s">
        <v>205</v>
      </c>
      <c r="B221" s="1" t="s">
        <v>206</v>
      </c>
      <c r="C221" s="1" t="s">
        <v>11</v>
      </c>
      <c r="D221" s="2">
        <v>41933</v>
      </c>
      <c r="E221" s="1" t="s">
        <v>45</v>
      </c>
      <c r="F221" s="1" t="s">
        <v>482</v>
      </c>
      <c r="G221" s="1">
        <v>800</v>
      </c>
      <c r="H221" s="1">
        <v>480</v>
      </c>
      <c r="I221" s="25">
        <v>6.6017316017381894E-2</v>
      </c>
      <c r="N221" s="6"/>
      <c r="O221" s="7"/>
    </row>
    <row r="222" spans="1:15" x14ac:dyDescent="0.25">
      <c r="A222" s="1" t="s">
        <v>205</v>
      </c>
      <c r="B222" s="1" t="s">
        <v>206</v>
      </c>
      <c r="C222" s="1" t="s">
        <v>11</v>
      </c>
      <c r="D222" s="2">
        <v>41864</v>
      </c>
      <c r="E222" s="1" t="s">
        <v>45</v>
      </c>
      <c r="F222" s="1" t="s">
        <v>438</v>
      </c>
      <c r="G222" s="1">
        <v>800</v>
      </c>
      <c r="H222" s="1">
        <v>720</v>
      </c>
      <c r="I222" s="25">
        <v>1.49458874458878</v>
      </c>
      <c r="N222" s="6"/>
      <c r="O222" s="7"/>
    </row>
    <row r="223" spans="1:15" x14ac:dyDescent="0.25">
      <c r="A223" s="1" t="s">
        <v>205</v>
      </c>
      <c r="B223" s="1" t="s">
        <v>206</v>
      </c>
      <c r="C223" s="1" t="s">
        <v>11</v>
      </c>
      <c r="D223" s="2">
        <v>41841</v>
      </c>
      <c r="E223" s="1" t="s">
        <v>25</v>
      </c>
      <c r="F223" s="1" t="s">
        <v>260</v>
      </c>
      <c r="G223" s="1">
        <v>150</v>
      </c>
      <c r="H223" s="1">
        <v>144</v>
      </c>
      <c r="I223" s="25">
        <v>7.2738095238095397</v>
      </c>
      <c r="N223" s="6"/>
      <c r="O223" s="7"/>
    </row>
    <row r="224" spans="1:15" x14ac:dyDescent="0.25">
      <c r="A224" s="1" t="s">
        <v>122</v>
      </c>
      <c r="B224" s="1" t="s">
        <v>123</v>
      </c>
      <c r="C224" s="1" t="s">
        <v>11</v>
      </c>
      <c r="D224" s="2">
        <v>43303</v>
      </c>
      <c r="E224" s="1" t="s">
        <v>88</v>
      </c>
      <c r="F224" s="1" t="s">
        <v>520</v>
      </c>
      <c r="G224" s="1">
        <v>250</v>
      </c>
      <c r="H224" s="1">
        <v>235</v>
      </c>
      <c r="I224" s="25">
        <v>-1.1677489177488201</v>
      </c>
      <c r="N224" s="6"/>
      <c r="O224" s="7"/>
    </row>
    <row r="225" spans="1:15" x14ac:dyDescent="0.25">
      <c r="A225" s="1" t="s">
        <v>122</v>
      </c>
      <c r="B225" s="1" t="s">
        <v>123</v>
      </c>
      <c r="C225" s="1" t="s">
        <v>11</v>
      </c>
      <c r="D225" s="2">
        <v>43250</v>
      </c>
      <c r="E225" s="1" t="s">
        <v>49</v>
      </c>
      <c r="F225" s="1" t="s">
        <v>563</v>
      </c>
      <c r="G225" s="1">
        <v>1000</v>
      </c>
      <c r="H225" s="1">
        <v>940</v>
      </c>
      <c r="I225" s="25">
        <v>-2.5638528138527201</v>
      </c>
      <c r="N225" s="6"/>
      <c r="O225" s="7"/>
    </row>
    <row r="226" spans="1:15" x14ac:dyDescent="0.25">
      <c r="A226" s="1" t="s">
        <v>122</v>
      </c>
      <c r="B226" s="1" t="s">
        <v>123</v>
      </c>
      <c r="C226" s="1" t="s">
        <v>11</v>
      </c>
      <c r="D226" s="2">
        <v>43096</v>
      </c>
      <c r="E226" s="1" t="s">
        <v>38</v>
      </c>
      <c r="F226" s="1" t="s">
        <v>258</v>
      </c>
      <c r="G226" s="1">
        <v>500</v>
      </c>
      <c r="H226" s="1">
        <v>480</v>
      </c>
      <c r="I226" s="25">
        <v>7.3387445887446097</v>
      </c>
      <c r="N226" s="6"/>
      <c r="O226" s="7"/>
    </row>
    <row r="227" spans="1:15" x14ac:dyDescent="0.25">
      <c r="A227" s="1" t="s">
        <v>122</v>
      </c>
      <c r="B227" s="1" t="s">
        <v>123</v>
      </c>
      <c r="C227" s="1" t="s">
        <v>11</v>
      </c>
      <c r="D227" s="2">
        <v>42940</v>
      </c>
      <c r="E227" s="1" t="s">
        <v>80</v>
      </c>
      <c r="F227" s="1" t="s">
        <v>461</v>
      </c>
      <c r="G227" s="1">
        <v>70</v>
      </c>
      <c r="H227" s="1">
        <v>69</v>
      </c>
      <c r="I227" s="25">
        <v>0.74783549783558201</v>
      </c>
      <c r="N227" s="6"/>
      <c r="O227" s="7"/>
    </row>
    <row r="228" spans="1:15" x14ac:dyDescent="0.25">
      <c r="A228" s="1" t="s">
        <v>122</v>
      </c>
      <c r="B228" s="1" t="s">
        <v>123</v>
      </c>
      <c r="C228" s="1" t="s">
        <v>11</v>
      </c>
      <c r="D228" s="2">
        <v>42158</v>
      </c>
      <c r="E228" s="1" t="s">
        <v>57</v>
      </c>
      <c r="F228" s="1" t="s">
        <v>243</v>
      </c>
      <c r="G228" s="1">
        <v>500</v>
      </c>
      <c r="H228" s="1">
        <v>500</v>
      </c>
      <c r="I228" s="25">
        <v>7.7608225108225311</v>
      </c>
      <c r="N228" s="6"/>
      <c r="O228" s="7"/>
    </row>
    <row r="229" spans="1:15" x14ac:dyDescent="0.25">
      <c r="A229" s="1" t="s">
        <v>122</v>
      </c>
      <c r="B229" s="1" t="s">
        <v>123</v>
      </c>
      <c r="C229" s="1" t="s">
        <v>11</v>
      </c>
      <c r="D229" s="2">
        <v>42066</v>
      </c>
      <c r="E229" s="1" t="s">
        <v>30</v>
      </c>
      <c r="F229" s="1" t="s">
        <v>183</v>
      </c>
      <c r="G229" s="1">
        <v>50</v>
      </c>
      <c r="H229" s="1">
        <v>46</v>
      </c>
      <c r="I229" s="25">
        <v>9.5465367965368095</v>
      </c>
      <c r="N229" s="6"/>
      <c r="O229" s="7"/>
    </row>
    <row r="230" spans="1:15" x14ac:dyDescent="0.25">
      <c r="A230" s="1" t="s">
        <v>122</v>
      </c>
      <c r="B230" s="1" t="s">
        <v>123</v>
      </c>
      <c r="C230" s="1" t="s">
        <v>11</v>
      </c>
      <c r="D230" s="2">
        <v>42065</v>
      </c>
      <c r="E230" s="1" t="s">
        <v>21</v>
      </c>
      <c r="F230" s="1" t="s">
        <v>124</v>
      </c>
      <c r="G230" s="1">
        <v>700</v>
      </c>
      <c r="H230" s="1">
        <v>434</v>
      </c>
      <c r="I230" s="25">
        <v>10.8452380952381</v>
      </c>
      <c r="N230" s="6"/>
      <c r="O230" s="7"/>
    </row>
    <row r="231" spans="1:15" x14ac:dyDescent="0.25">
      <c r="A231" s="1" t="s">
        <v>122</v>
      </c>
      <c r="B231" s="1" t="s">
        <v>123</v>
      </c>
      <c r="C231" s="1" t="s">
        <v>11</v>
      </c>
      <c r="D231" s="2">
        <v>41928</v>
      </c>
      <c r="E231" s="1" t="s">
        <v>88</v>
      </c>
      <c r="F231" s="1" t="s">
        <v>424</v>
      </c>
      <c r="G231" s="1">
        <v>250</v>
      </c>
      <c r="H231" s="1">
        <v>73</v>
      </c>
      <c r="I231" s="25">
        <v>1.9491341991342799</v>
      </c>
      <c r="N231" s="6"/>
      <c r="O231" s="7"/>
    </row>
    <row r="232" spans="1:15" x14ac:dyDescent="0.25">
      <c r="A232" s="1" t="s">
        <v>122</v>
      </c>
      <c r="B232" s="1" t="s">
        <v>123</v>
      </c>
      <c r="C232" s="1" t="s">
        <v>11</v>
      </c>
      <c r="D232" s="2">
        <v>41750</v>
      </c>
      <c r="E232" s="1" t="s">
        <v>57</v>
      </c>
      <c r="F232" s="1" t="s">
        <v>284</v>
      </c>
      <c r="G232" s="1">
        <v>500</v>
      </c>
      <c r="H232" s="1">
        <v>500</v>
      </c>
      <c r="I232" s="25">
        <v>6.4945887445887696</v>
      </c>
      <c r="N232" s="6"/>
      <c r="O232" s="7"/>
    </row>
    <row r="233" spans="1:15" x14ac:dyDescent="0.25">
      <c r="A233" s="1" t="s">
        <v>122</v>
      </c>
      <c r="B233" s="1" t="s">
        <v>123</v>
      </c>
      <c r="C233" s="1" t="s">
        <v>11</v>
      </c>
      <c r="D233" s="2">
        <v>41671</v>
      </c>
      <c r="E233" s="1" t="s">
        <v>30</v>
      </c>
      <c r="F233" s="1" t="s">
        <v>255</v>
      </c>
      <c r="G233" s="1">
        <v>50</v>
      </c>
      <c r="H233" s="1">
        <v>44</v>
      </c>
      <c r="I233" s="25">
        <v>7.4361471861472097</v>
      </c>
      <c r="N233" s="6"/>
      <c r="O233" s="7"/>
    </row>
    <row r="234" spans="1:15" x14ac:dyDescent="0.25">
      <c r="A234" s="1" t="s">
        <v>125</v>
      </c>
      <c r="B234" s="1" t="s">
        <v>126</v>
      </c>
      <c r="C234" s="1" t="s">
        <v>11</v>
      </c>
      <c r="D234" s="2">
        <v>43313</v>
      </c>
      <c r="E234" s="1" t="s">
        <v>21</v>
      </c>
      <c r="F234" s="1" t="s">
        <v>524</v>
      </c>
      <c r="G234" s="1">
        <v>700</v>
      </c>
      <c r="H234" s="1">
        <v>623</v>
      </c>
      <c r="I234" s="25">
        <v>-1.2976190476190201</v>
      </c>
      <c r="N234" s="6"/>
      <c r="O234" s="7"/>
    </row>
    <row r="235" spans="1:15" x14ac:dyDescent="0.25">
      <c r="A235" s="1" t="s">
        <v>125</v>
      </c>
      <c r="B235" s="1" t="s">
        <v>126</v>
      </c>
      <c r="C235" s="1" t="s">
        <v>11</v>
      </c>
      <c r="D235" s="2">
        <v>43043</v>
      </c>
      <c r="E235" s="1" t="s">
        <v>57</v>
      </c>
      <c r="F235" s="1" t="s">
        <v>203</v>
      </c>
      <c r="G235" s="1">
        <v>500</v>
      </c>
      <c r="H235" s="1">
        <v>490</v>
      </c>
      <c r="I235" s="25">
        <v>8.9296536796536898</v>
      </c>
      <c r="N235" s="6"/>
      <c r="O235" s="7"/>
    </row>
    <row r="236" spans="1:15" x14ac:dyDescent="0.25">
      <c r="A236" s="1" t="s">
        <v>125</v>
      </c>
      <c r="B236" s="1" t="s">
        <v>126</v>
      </c>
      <c r="C236" s="1" t="s">
        <v>11</v>
      </c>
      <c r="D236" s="2">
        <v>42767</v>
      </c>
      <c r="E236" s="1" t="s">
        <v>49</v>
      </c>
      <c r="F236" s="1" t="s">
        <v>497</v>
      </c>
      <c r="G236" s="1">
        <v>1000</v>
      </c>
      <c r="H236" s="1">
        <v>880</v>
      </c>
      <c r="I236" s="25">
        <v>-0.42099567099561797</v>
      </c>
      <c r="N236" s="6"/>
      <c r="O236" s="7"/>
    </row>
    <row r="237" spans="1:15" x14ac:dyDescent="0.25">
      <c r="A237" s="1" t="s">
        <v>125</v>
      </c>
      <c r="B237" s="1" t="s">
        <v>126</v>
      </c>
      <c r="C237" s="1" t="s">
        <v>11</v>
      </c>
      <c r="D237" s="2">
        <v>42714</v>
      </c>
      <c r="E237" s="1" t="s">
        <v>25</v>
      </c>
      <c r="F237" s="1" t="s">
        <v>150</v>
      </c>
      <c r="G237" s="1">
        <v>150</v>
      </c>
      <c r="H237" s="1">
        <v>144</v>
      </c>
      <c r="I237" s="25">
        <v>10.228354978355</v>
      </c>
      <c r="N237" s="6"/>
      <c r="O237" s="7"/>
    </row>
    <row r="238" spans="1:15" x14ac:dyDescent="0.25">
      <c r="A238" s="1" t="s">
        <v>125</v>
      </c>
      <c r="B238" s="1" t="s">
        <v>126</v>
      </c>
      <c r="C238" s="1" t="s">
        <v>11</v>
      </c>
      <c r="D238" s="2">
        <v>42448</v>
      </c>
      <c r="E238" s="1" t="s">
        <v>30</v>
      </c>
      <c r="F238" s="1" t="s">
        <v>374</v>
      </c>
      <c r="G238" s="1">
        <v>50</v>
      </c>
      <c r="H238" s="1">
        <v>49</v>
      </c>
      <c r="I238" s="25">
        <v>3.5725108225108699</v>
      </c>
      <c r="N238" s="6"/>
      <c r="O238" s="7"/>
    </row>
    <row r="239" spans="1:15" x14ac:dyDescent="0.25">
      <c r="A239" s="1" t="s">
        <v>125</v>
      </c>
      <c r="B239" s="1" t="s">
        <v>126</v>
      </c>
      <c r="C239" s="1" t="s">
        <v>11</v>
      </c>
      <c r="D239" s="2">
        <v>42389</v>
      </c>
      <c r="E239" s="1" t="s">
        <v>49</v>
      </c>
      <c r="F239" s="1" t="s">
        <v>540</v>
      </c>
      <c r="G239" s="1">
        <v>1000</v>
      </c>
      <c r="H239" s="1">
        <v>590</v>
      </c>
      <c r="I239" s="25">
        <v>-1.81709956709952</v>
      </c>
      <c r="N239" s="6"/>
      <c r="O239" s="7"/>
    </row>
    <row r="240" spans="1:15" x14ac:dyDescent="0.25">
      <c r="A240" s="1" t="s">
        <v>125</v>
      </c>
      <c r="B240" s="1" t="s">
        <v>126</v>
      </c>
      <c r="C240" s="1" t="s">
        <v>11</v>
      </c>
      <c r="D240" s="2">
        <v>42365</v>
      </c>
      <c r="E240" s="1" t="s">
        <v>49</v>
      </c>
      <c r="F240" s="1" t="s">
        <v>319</v>
      </c>
      <c r="G240" s="1">
        <v>1000</v>
      </c>
      <c r="H240" s="1">
        <v>900</v>
      </c>
      <c r="I240" s="25">
        <v>5.35822510822514</v>
      </c>
      <c r="N240" s="6"/>
      <c r="O240" s="7"/>
    </row>
    <row r="241" spans="1:15" x14ac:dyDescent="0.25">
      <c r="A241" s="1" t="s">
        <v>125</v>
      </c>
      <c r="B241" s="1" t="s">
        <v>126</v>
      </c>
      <c r="C241" s="1" t="s">
        <v>11</v>
      </c>
      <c r="D241" s="2">
        <v>42046</v>
      </c>
      <c r="E241" s="1" t="s">
        <v>12</v>
      </c>
      <c r="F241" s="1" t="s">
        <v>127</v>
      </c>
      <c r="G241" s="1">
        <v>80</v>
      </c>
      <c r="H241" s="1">
        <v>50</v>
      </c>
      <c r="I241" s="25">
        <v>10.8127705627706</v>
      </c>
      <c r="N241" s="6"/>
      <c r="O241" s="7"/>
    </row>
    <row r="242" spans="1:15" x14ac:dyDescent="0.25">
      <c r="A242" s="1" t="s">
        <v>125</v>
      </c>
      <c r="B242" s="1" t="s">
        <v>126</v>
      </c>
      <c r="C242" s="1" t="s">
        <v>11</v>
      </c>
      <c r="D242" s="2">
        <v>41682</v>
      </c>
      <c r="E242" s="1" t="s">
        <v>38</v>
      </c>
      <c r="F242" s="1" t="s">
        <v>266</v>
      </c>
      <c r="G242" s="1">
        <v>500</v>
      </c>
      <c r="H242" s="1">
        <v>370</v>
      </c>
      <c r="I242" s="25">
        <v>7.0790043290043503</v>
      </c>
      <c r="N242" s="6"/>
      <c r="O242" s="7"/>
    </row>
    <row r="243" spans="1:15" x14ac:dyDescent="0.25">
      <c r="A243" s="1" t="s">
        <v>109</v>
      </c>
      <c r="B243" s="1" t="s">
        <v>110</v>
      </c>
      <c r="C243" s="1" t="s">
        <v>11</v>
      </c>
      <c r="D243" s="2">
        <v>43327</v>
      </c>
      <c r="E243" s="1" t="s">
        <v>111</v>
      </c>
      <c r="F243" s="1" t="s">
        <v>112</v>
      </c>
      <c r="G243" s="1">
        <v>50</v>
      </c>
      <c r="H243" s="1">
        <v>43</v>
      </c>
      <c r="I243" s="25">
        <v>11.1049783549784</v>
      </c>
      <c r="N243" s="6"/>
      <c r="O243" s="7"/>
    </row>
    <row r="244" spans="1:15" x14ac:dyDescent="0.25">
      <c r="A244" s="1" t="s">
        <v>109</v>
      </c>
      <c r="B244" s="1" t="s">
        <v>110</v>
      </c>
      <c r="C244" s="1" t="s">
        <v>11</v>
      </c>
      <c r="D244" s="2">
        <v>43275</v>
      </c>
      <c r="E244" s="1" t="s">
        <v>88</v>
      </c>
      <c r="F244" s="1" t="s">
        <v>388</v>
      </c>
      <c r="G244" s="1">
        <v>250</v>
      </c>
      <c r="H244" s="1">
        <v>235</v>
      </c>
      <c r="I244" s="25">
        <v>3.1179653679654198</v>
      </c>
      <c r="N244" s="6"/>
      <c r="O244" s="7"/>
    </row>
    <row r="245" spans="1:15" x14ac:dyDescent="0.25">
      <c r="A245" s="1" t="s">
        <v>109</v>
      </c>
      <c r="B245" s="1" t="s">
        <v>110</v>
      </c>
      <c r="C245" s="1" t="s">
        <v>11</v>
      </c>
      <c r="D245" s="2">
        <v>42916</v>
      </c>
      <c r="E245" s="1" t="s">
        <v>21</v>
      </c>
      <c r="F245" s="1" t="s">
        <v>572</v>
      </c>
      <c r="G245" s="1">
        <v>700</v>
      </c>
      <c r="H245" s="1">
        <v>686</v>
      </c>
      <c r="I245" s="25">
        <v>-2.8560606060605198</v>
      </c>
      <c r="N245" s="6"/>
      <c r="O245" s="7"/>
    </row>
    <row r="246" spans="1:15" x14ac:dyDescent="0.25">
      <c r="A246" s="1" t="s">
        <v>109</v>
      </c>
      <c r="B246" s="1" t="s">
        <v>110</v>
      </c>
      <c r="C246" s="1" t="s">
        <v>11</v>
      </c>
      <c r="D246" s="2">
        <v>42845</v>
      </c>
      <c r="E246" s="1" t="s">
        <v>57</v>
      </c>
      <c r="F246" s="1" t="s">
        <v>368</v>
      </c>
      <c r="G246" s="1">
        <v>500</v>
      </c>
      <c r="H246" s="1">
        <v>500</v>
      </c>
      <c r="I246" s="25">
        <v>3.7673160173160603</v>
      </c>
      <c r="N246" s="6"/>
      <c r="O246" s="7"/>
    </row>
    <row r="247" spans="1:15" x14ac:dyDescent="0.25">
      <c r="A247" s="1" t="s">
        <v>109</v>
      </c>
      <c r="B247" s="1" t="s">
        <v>110</v>
      </c>
      <c r="C247" s="1" t="s">
        <v>11</v>
      </c>
      <c r="D247" s="2">
        <v>42829</v>
      </c>
      <c r="E247" s="1" t="s">
        <v>45</v>
      </c>
      <c r="F247" s="1" t="s">
        <v>512</v>
      </c>
      <c r="G247" s="1">
        <v>800</v>
      </c>
      <c r="H247" s="1">
        <v>648</v>
      </c>
      <c r="I247" s="25">
        <v>-0.90800865800861696</v>
      </c>
      <c r="N247" s="6"/>
      <c r="O247" s="7"/>
    </row>
    <row r="248" spans="1:15" x14ac:dyDescent="0.25">
      <c r="A248" s="1" t="s">
        <v>109</v>
      </c>
      <c r="B248" s="1" t="s">
        <v>110</v>
      </c>
      <c r="C248" s="1" t="s">
        <v>11</v>
      </c>
      <c r="D248" s="2">
        <v>42765</v>
      </c>
      <c r="E248" s="1" t="s">
        <v>30</v>
      </c>
      <c r="F248" s="1" t="s">
        <v>197</v>
      </c>
      <c r="G248" s="1">
        <v>50</v>
      </c>
      <c r="H248" s="1">
        <v>45</v>
      </c>
      <c r="I248" s="25">
        <v>9.1244588744588899</v>
      </c>
      <c r="N248" s="6"/>
      <c r="O248" s="7"/>
    </row>
    <row r="249" spans="1:15" x14ac:dyDescent="0.25">
      <c r="A249" s="1" t="s">
        <v>109</v>
      </c>
      <c r="B249" s="1" t="s">
        <v>110</v>
      </c>
      <c r="C249" s="1" t="s">
        <v>11</v>
      </c>
      <c r="D249" s="2">
        <v>42100</v>
      </c>
      <c r="E249" s="1" t="s">
        <v>111</v>
      </c>
      <c r="F249" s="1" t="s">
        <v>242</v>
      </c>
      <c r="G249" s="1">
        <v>50</v>
      </c>
      <c r="H249" s="1">
        <v>46</v>
      </c>
      <c r="I249" s="25">
        <v>7.7932900432900603</v>
      </c>
      <c r="N249" s="6"/>
      <c r="O249" s="7"/>
    </row>
    <row r="250" spans="1:15" x14ac:dyDescent="0.25">
      <c r="A250" s="1" t="s">
        <v>109</v>
      </c>
      <c r="B250" s="1" t="s">
        <v>110</v>
      </c>
      <c r="C250" s="1" t="s">
        <v>11</v>
      </c>
      <c r="D250" s="2">
        <v>41799</v>
      </c>
      <c r="E250" s="1" t="s">
        <v>34</v>
      </c>
      <c r="F250" s="1" t="s">
        <v>132</v>
      </c>
      <c r="G250" s="1">
        <v>30</v>
      </c>
      <c r="H250" s="1">
        <v>25</v>
      </c>
      <c r="I250" s="25">
        <v>10.6829004329004</v>
      </c>
      <c r="N250" s="6"/>
      <c r="O250" s="7"/>
    </row>
    <row r="251" spans="1:15" x14ac:dyDescent="0.25">
      <c r="A251" s="1" t="s">
        <v>85</v>
      </c>
      <c r="B251" s="1" t="s">
        <v>64</v>
      </c>
      <c r="C251" s="1" t="s">
        <v>11</v>
      </c>
      <c r="D251" s="2">
        <v>43254</v>
      </c>
      <c r="E251" s="1" t="s">
        <v>88</v>
      </c>
      <c r="F251" s="1" t="s">
        <v>386</v>
      </c>
      <c r="G251" s="1">
        <v>250</v>
      </c>
      <c r="H251" s="1">
        <v>245</v>
      </c>
      <c r="I251" s="25">
        <v>3.1829004329004795</v>
      </c>
      <c r="N251" s="6"/>
      <c r="O251" s="7"/>
    </row>
    <row r="252" spans="1:15" x14ac:dyDescent="0.25">
      <c r="A252" s="1" t="s">
        <v>85</v>
      </c>
      <c r="B252" s="1" t="s">
        <v>64</v>
      </c>
      <c r="C252" s="1" t="s">
        <v>11</v>
      </c>
      <c r="D252" s="2">
        <v>43151</v>
      </c>
      <c r="E252" s="1" t="s">
        <v>57</v>
      </c>
      <c r="F252" s="1" t="s">
        <v>86</v>
      </c>
      <c r="G252" s="1">
        <v>500</v>
      </c>
      <c r="H252" s="1">
        <v>495</v>
      </c>
      <c r="I252" s="25">
        <v>11.4945887445887</v>
      </c>
      <c r="N252" s="6"/>
      <c r="O252" s="7"/>
    </row>
    <row r="253" spans="1:15" x14ac:dyDescent="0.25">
      <c r="A253" s="1" t="s">
        <v>85</v>
      </c>
      <c r="B253" s="1" t="s">
        <v>64</v>
      </c>
      <c r="C253" s="1" t="s">
        <v>11</v>
      </c>
      <c r="D253" s="2">
        <v>42875</v>
      </c>
      <c r="E253" s="1" t="s">
        <v>34</v>
      </c>
      <c r="F253" s="1" t="s">
        <v>301</v>
      </c>
      <c r="G253" s="1">
        <v>30</v>
      </c>
      <c r="H253" s="1">
        <v>28</v>
      </c>
      <c r="I253" s="25">
        <v>5.9426406926407198</v>
      </c>
      <c r="N253" s="6"/>
      <c r="O253" s="7"/>
    </row>
    <row r="254" spans="1:15" x14ac:dyDescent="0.25">
      <c r="A254" s="1" t="s">
        <v>85</v>
      </c>
      <c r="B254" s="1" t="s">
        <v>64</v>
      </c>
      <c r="C254" s="1" t="s">
        <v>11</v>
      </c>
      <c r="D254" s="2">
        <v>42830</v>
      </c>
      <c r="E254" s="1" t="s">
        <v>111</v>
      </c>
      <c r="F254" s="1" t="s">
        <v>193</v>
      </c>
      <c r="G254" s="1">
        <v>50</v>
      </c>
      <c r="H254" s="1">
        <v>50</v>
      </c>
      <c r="I254" s="25">
        <v>9.2543290043290209</v>
      </c>
      <c r="N254" s="6"/>
      <c r="O254" s="7"/>
    </row>
    <row r="255" spans="1:15" x14ac:dyDescent="0.25">
      <c r="A255" s="1" t="s">
        <v>85</v>
      </c>
      <c r="B255" s="1" t="s">
        <v>64</v>
      </c>
      <c r="C255" s="1" t="s">
        <v>11</v>
      </c>
      <c r="D255" s="2">
        <v>42772</v>
      </c>
      <c r="E255" s="1" t="s">
        <v>25</v>
      </c>
      <c r="F255" s="1" t="s">
        <v>320</v>
      </c>
      <c r="G255" s="1">
        <v>150</v>
      </c>
      <c r="H255" s="1">
        <v>144</v>
      </c>
      <c r="I255" s="25">
        <v>5.3257575757576099</v>
      </c>
      <c r="N255" s="6"/>
      <c r="O255" s="7"/>
    </row>
    <row r="256" spans="1:15" x14ac:dyDescent="0.25">
      <c r="A256" s="1" t="s">
        <v>85</v>
      </c>
      <c r="B256" s="1" t="s">
        <v>64</v>
      </c>
      <c r="C256" s="1" t="s">
        <v>11</v>
      </c>
      <c r="D256" s="2">
        <v>42702</v>
      </c>
      <c r="E256" s="1" t="s">
        <v>45</v>
      </c>
      <c r="F256" s="1" t="s">
        <v>485</v>
      </c>
      <c r="G256" s="1">
        <v>800</v>
      </c>
      <c r="H256" s="1">
        <v>648</v>
      </c>
      <c r="I256" s="25">
        <v>-3.1385281385218303E-2</v>
      </c>
      <c r="N256" s="6"/>
      <c r="O256" s="7"/>
    </row>
    <row r="257" spans="1:15" x14ac:dyDescent="0.25">
      <c r="A257" s="1" t="s">
        <v>85</v>
      </c>
      <c r="B257" s="1" t="s">
        <v>64</v>
      </c>
      <c r="C257" s="1" t="s">
        <v>11</v>
      </c>
      <c r="D257" s="2">
        <v>42697</v>
      </c>
      <c r="E257" s="1" t="s">
        <v>88</v>
      </c>
      <c r="F257" s="1" t="s">
        <v>389</v>
      </c>
      <c r="G257" s="1">
        <v>250</v>
      </c>
      <c r="H257" s="1">
        <v>240</v>
      </c>
      <c r="I257" s="25">
        <v>3.0854978354978799</v>
      </c>
      <c r="N257" s="6"/>
      <c r="O257" s="7"/>
    </row>
    <row r="258" spans="1:15" x14ac:dyDescent="0.25">
      <c r="A258" s="1" t="s">
        <v>85</v>
      </c>
      <c r="B258" s="1" t="s">
        <v>64</v>
      </c>
      <c r="C258" s="1" t="s">
        <v>11</v>
      </c>
      <c r="D258" s="2">
        <v>42473</v>
      </c>
      <c r="E258" s="1" t="s">
        <v>80</v>
      </c>
      <c r="F258" s="1" t="s">
        <v>261</v>
      </c>
      <c r="G258" s="1">
        <v>70</v>
      </c>
      <c r="H258" s="1">
        <v>63</v>
      </c>
      <c r="I258" s="25">
        <v>7.2413419913420096</v>
      </c>
      <c r="N258" s="6"/>
      <c r="O258" s="7"/>
    </row>
    <row r="259" spans="1:15" x14ac:dyDescent="0.25">
      <c r="A259" s="1" t="s">
        <v>85</v>
      </c>
      <c r="B259" s="1" t="s">
        <v>64</v>
      </c>
      <c r="C259" s="1" t="s">
        <v>11</v>
      </c>
      <c r="D259" s="2">
        <v>42347</v>
      </c>
      <c r="E259" s="1" t="s">
        <v>111</v>
      </c>
      <c r="F259" s="1" t="s">
        <v>226</v>
      </c>
      <c r="G259" s="1">
        <v>50</v>
      </c>
      <c r="H259" s="1">
        <v>34</v>
      </c>
      <c r="I259" s="25">
        <v>8.24783549783551</v>
      </c>
      <c r="N259" s="6"/>
      <c r="O259" s="7"/>
    </row>
    <row r="260" spans="1:15" x14ac:dyDescent="0.25">
      <c r="A260" s="1" t="s">
        <v>85</v>
      </c>
      <c r="B260" s="1" t="s">
        <v>64</v>
      </c>
      <c r="C260" s="1" t="s">
        <v>11</v>
      </c>
      <c r="D260" s="2">
        <v>42074</v>
      </c>
      <c r="E260" s="1" t="s">
        <v>34</v>
      </c>
      <c r="F260" s="1" t="s">
        <v>521</v>
      </c>
      <c r="G260" s="1">
        <v>30</v>
      </c>
      <c r="H260" s="1">
        <v>23</v>
      </c>
      <c r="I260" s="25">
        <v>-1.2002164502164201</v>
      </c>
      <c r="N260" s="6"/>
      <c r="O260" s="7"/>
    </row>
    <row r="261" spans="1:15" x14ac:dyDescent="0.25">
      <c r="A261" s="1" t="s">
        <v>85</v>
      </c>
      <c r="B261" s="1" t="s">
        <v>64</v>
      </c>
      <c r="C261" s="1" t="s">
        <v>11</v>
      </c>
      <c r="D261" s="2">
        <v>42046</v>
      </c>
      <c r="E261" s="1" t="s">
        <v>45</v>
      </c>
      <c r="F261" s="1" t="s">
        <v>546</v>
      </c>
      <c r="G261" s="1">
        <v>800</v>
      </c>
      <c r="H261" s="1">
        <v>744</v>
      </c>
      <c r="I261" s="25">
        <v>-2.0119047619047201</v>
      </c>
      <c r="N261" s="6"/>
      <c r="O261" s="7"/>
    </row>
    <row r="262" spans="1:15" x14ac:dyDescent="0.25">
      <c r="A262" s="1" t="s">
        <v>85</v>
      </c>
      <c r="B262" s="1" t="s">
        <v>64</v>
      </c>
      <c r="C262" s="1" t="s">
        <v>11</v>
      </c>
      <c r="D262" s="2">
        <v>41840</v>
      </c>
      <c r="E262" s="1" t="s">
        <v>12</v>
      </c>
      <c r="F262" s="1" t="s">
        <v>302</v>
      </c>
      <c r="G262" s="1">
        <v>80</v>
      </c>
      <c r="H262" s="1">
        <v>60</v>
      </c>
      <c r="I262" s="25">
        <v>5.9101731601731897</v>
      </c>
      <c r="N262" s="6"/>
      <c r="O262" s="7"/>
    </row>
    <row r="263" spans="1:15" x14ac:dyDescent="0.25">
      <c r="A263" s="1" t="s">
        <v>63</v>
      </c>
      <c r="B263" s="1" t="s">
        <v>64</v>
      </c>
      <c r="C263" s="1" t="s">
        <v>11</v>
      </c>
      <c r="D263" s="2">
        <v>43426</v>
      </c>
      <c r="E263" s="1" t="s">
        <v>49</v>
      </c>
      <c r="F263" s="1" t="s">
        <v>450</v>
      </c>
      <c r="G263" s="1">
        <v>1000</v>
      </c>
      <c r="H263" s="1">
        <v>540</v>
      </c>
      <c r="I263" s="25">
        <v>1.10497835497838</v>
      </c>
      <c r="N263" s="6"/>
      <c r="O263" s="7"/>
    </row>
    <row r="264" spans="1:15" x14ac:dyDescent="0.25">
      <c r="A264" s="1" t="s">
        <v>63</v>
      </c>
      <c r="B264" s="1" t="s">
        <v>64</v>
      </c>
      <c r="C264" s="1" t="s">
        <v>11</v>
      </c>
      <c r="D264" s="2">
        <v>43343</v>
      </c>
      <c r="E264" s="1" t="s">
        <v>80</v>
      </c>
      <c r="F264" s="1" t="s">
        <v>233</v>
      </c>
      <c r="G264" s="1">
        <v>70</v>
      </c>
      <c r="H264" s="1">
        <v>69</v>
      </c>
      <c r="I264" s="25">
        <v>8.0205627705627904</v>
      </c>
      <c r="N264" s="6"/>
      <c r="O264" s="7"/>
    </row>
    <row r="265" spans="1:15" x14ac:dyDescent="0.25">
      <c r="A265" s="1" t="s">
        <v>63</v>
      </c>
      <c r="B265" s="1" t="s">
        <v>64</v>
      </c>
      <c r="C265" s="1" t="s">
        <v>11</v>
      </c>
      <c r="D265" s="2">
        <v>43230</v>
      </c>
      <c r="E265" s="1" t="s">
        <v>21</v>
      </c>
      <c r="F265" s="1" t="s">
        <v>487</v>
      </c>
      <c r="G265" s="1">
        <v>700</v>
      </c>
      <c r="H265" s="1">
        <v>651</v>
      </c>
      <c r="I265" s="25">
        <v>-9.6320346320317995E-2</v>
      </c>
      <c r="N265" s="6"/>
      <c r="O265" s="7"/>
    </row>
    <row r="266" spans="1:15" x14ac:dyDescent="0.25">
      <c r="A266" s="1" t="s">
        <v>63</v>
      </c>
      <c r="B266" s="1" t="s">
        <v>64</v>
      </c>
      <c r="C266" s="1" t="s">
        <v>11</v>
      </c>
      <c r="D266" s="2">
        <v>43081</v>
      </c>
      <c r="E266" s="1" t="s">
        <v>25</v>
      </c>
      <c r="F266" s="1" t="s">
        <v>300</v>
      </c>
      <c r="G266" s="1">
        <v>150</v>
      </c>
      <c r="H266" s="1">
        <v>144</v>
      </c>
      <c r="I266" s="25">
        <v>5.9751082251082499</v>
      </c>
      <c r="N266" s="6"/>
      <c r="O266" s="7"/>
    </row>
    <row r="267" spans="1:15" x14ac:dyDescent="0.25">
      <c r="A267" s="1" t="s">
        <v>63</v>
      </c>
      <c r="B267" s="1" t="s">
        <v>64</v>
      </c>
      <c r="C267" s="1" t="s">
        <v>11</v>
      </c>
      <c r="D267" s="2">
        <v>42939</v>
      </c>
      <c r="E267" s="1" t="s">
        <v>30</v>
      </c>
      <c r="F267" s="1" t="s">
        <v>400</v>
      </c>
      <c r="G267" s="1">
        <v>50</v>
      </c>
      <c r="H267" s="1">
        <v>46</v>
      </c>
      <c r="I267" s="25">
        <v>2.7283549783550303</v>
      </c>
      <c r="N267" s="6"/>
      <c r="O267" s="7"/>
    </row>
    <row r="268" spans="1:15" x14ac:dyDescent="0.25">
      <c r="A268" s="1" t="s">
        <v>63</v>
      </c>
      <c r="B268" s="1" t="s">
        <v>64</v>
      </c>
      <c r="C268" s="1" t="s">
        <v>11</v>
      </c>
      <c r="D268" s="2">
        <v>42626</v>
      </c>
      <c r="E268" s="1" t="s">
        <v>111</v>
      </c>
      <c r="F268" s="1" t="s">
        <v>529</v>
      </c>
      <c r="G268" s="1">
        <v>50</v>
      </c>
      <c r="H268" s="1">
        <v>45</v>
      </c>
      <c r="I268" s="25">
        <v>-1.45995670995662</v>
      </c>
      <c r="N268" s="6"/>
      <c r="O268" s="7"/>
    </row>
    <row r="269" spans="1:15" x14ac:dyDescent="0.25">
      <c r="A269" s="1" t="s">
        <v>63</v>
      </c>
      <c r="B269" s="1" t="s">
        <v>64</v>
      </c>
      <c r="C269" s="1" t="s">
        <v>11</v>
      </c>
      <c r="D269" s="2">
        <v>42311</v>
      </c>
      <c r="E269" s="1" t="s">
        <v>34</v>
      </c>
      <c r="F269" s="1" t="s">
        <v>427</v>
      </c>
      <c r="G269" s="1">
        <v>30</v>
      </c>
      <c r="H269" s="1">
        <v>23</v>
      </c>
      <c r="I269" s="25">
        <v>1.8517316017316801</v>
      </c>
      <c r="N269" s="6"/>
      <c r="O269" s="7"/>
    </row>
    <row r="270" spans="1:15" x14ac:dyDescent="0.25">
      <c r="A270" s="1" t="s">
        <v>63</v>
      </c>
      <c r="B270" s="1" t="s">
        <v>64</v>
      </c>
      <c r="C270" s="1" t="s">
        <v>11</v>
      </c>
      <c r="D270" s="2">
        <v>42134</v>
      </c>
      <c r="E270" s="1" t="s">
        <v>111</v>
      </c>
      <c r="F270" s="1" t="s">
        <v>138</v>
      </c>
      <c r="G270" s="1">
        <v>50</v>
      </c>
      <c r="H270" s="1">
        <v>39</v>
      </c>
      <c r="I270" s="25">
        <v>10.553030303030301</v>
      </c>
      <c r="N270" s="6"/>
      <c r="O270" s="7"/>
    </row>
    <row r="271" spans="1:15" x14ac:dyDescent="0.25">
      <c r="A271" s="1" t="s">
        <v>63</v>
      </c>
      <c r="B271" s="1" t="s">
        <v>64</v>
      </c>
      <c r="C271" s="1" t="s">
        <v>11</v>
      </c>
      <c r="D271" s="2">
        <v>42050</v>
      </c>
      <c r="E271" s="1" t="s">
        <v>111</v>
      </c>
      <c r="F271" s="1" t="s">
        <v>187</v>
      </c>
      <c r="G271" s="1">
        <v>50</v>
      </c>
      <c r="H271" s="1">
        <v>35</v>
      </c>
      <c r="I271" s="25">
        <v>9.4166666666666803</v>
      </c>
      <c r="N271" s="6"/>
      <c r="O271" s="7"/>
    </row>
    <row r="272" spans="1:15" x14ac:dyDescent="0.25">
      <c r="A272" s="1" t="s">
        <v>63</v>
      </c>
      <c r="B272" s="1" t="s">
        <v>64</v>
      </c>
      <c r="C272" s="1" t="s">
        <v>11</v>
      </c>
      <c r="D272" s="2">
        <v>41802</v>
      </c>
      <c r="E272" s="1" t="s">
        <v>49</v>
      </c>
      <c r="F272" s="1" t="s">
        <v>65</v>
      </c>
      <c r="G272" s="1">
        <v>1000</v>
      </c>
      <c r="H272" s="1">
        <v>620</v>
      </c>
      <c r="I272" s="25">
        <v>38</v>
      </c>
      <c r="N272" s="6"/>
      <c r="O272" s="7"/>
    </row>
    <row r="273" spans="1:15" x14ac:dyDescent="0.25">
      <c r="A273" s="1" t="s">
        <v>133</v>
      </c>
      <c r="B273" s="1" t="s">
        <v>134</v>
      </c>
      <c r="C273" s="1" t="s">
        <v>11</v>
      </c>
      <c r="D273" s="2">
        <v>43329</v>
      </c>
      <c r="E273" s="1" t="s">
        <v>38</v>
      </c>
      <c r="F273" s="1" t="s">
        <v>472</v>
      </c>
      <c r="G273" s="1">
        <v>500</v>
      </c>
      <c r="H273" s="1">
        <v>495</v>
      </c>
      <c r="I273" s="25">
        <v>0.390692640692682</v>
      </c>
      <c r="N273" s="6"/>
      <c r="O273" s="7"/>
    </row>
    <row r="274" spans="1:15" x14ac:dyDescent="0.25">
      <c r="A274" s="1" t="s">
        <v>133</v>
      </c>
      <c r="B274" s="1" t="s">
        <v>134</v>
      </c>
      <c r="C274" s="1" t="s">
        <v>11</v>
      </c>
      <c r="D274" s="2">
        <v>43116</v>
      </c>
      <c r="E274" s="1" t="s">
        <v>111</v>
      </c>
      <c r="F274" s="1" t="s">
        <v>245</v>
      </c>
      <c r="G274" s="1">
        <v>50</v>
      </c>
      <c r="H274" s="1">
        <v>43</v>
      </c>
      <c r="I274" s="25">
        <v>7.6958874458874602</v>
      </c>
      <c r="N274" s="6"/>
      <c r="O274" s="7"/>
    </row>
    <row r="275" spans="1:15" x14ac:dyDescent="0.25">
      <c r="A275" s="1" t="s">
        <v>133</v>
      </c>
      <c r="B275" s="1" t="s">
        <v>134</v>
      </c>
      <c r="C275" s="1" t="s">
        <v>11</v>
      </c>
      <c r="D275" s="2">
        <v>43031</v>
      </c>
      <c r="E275" s="1" t="s">
        <v>21</v>
      </c>
      <c r="F275" s="1" t="s">
        <v>135</v>
      </c>
      <c r="G275" s="1">
        <v>700</v>
      </c>
      <c r="H275" s="1">
        <v>665</v>
      </c>
      <c r="I275" s="25">
        <v>10.6504329004329</v>
      </c>
      <c r="N275" s="6"/>
      <c r="O275" s="7"/>
    </row>
    <row r="276" spans="1:15" x14ac:dyDescent="0.25">
      <c r="A276" s="1" t="s">
        <v>133</v>
      </c>
      <c r="B276" s="1" t="s">
        <v>134</v>
      </c>
      <c r="C276" s="1" t="s">
        <v>11</v>
      </c>
      <c r="D276" s="2">
        <v>42854</v>
      </c>
      <c r="E276" s="1" t="s">
        <v>21</v>
      </c>
      <c r="F276" s="1" t="s">
        <v>161</v>
      </c>
      <c r="G276" s="1">
        <v>700</v>
      </c>
      <c r="H276" s="1">
        <v>679</v>
      </c>
      <c r="I276" s="25">
        <v>10.0010822510823</v>
      </c>
      <c r="N276" s="6"/>
      <c r="O276" s="7"/>
    </row>
    <row r="277" spans="1:15" x14ac:dyDescent="0.25">
      <c r="A277" s="1" t="s">
        <v>133</v>
      </c>
      <c r="B277" s="1" t="s">
        <v>134</v>
      </c>
      <c r="C277" s="1" t="s">
        <v>11</v>
      </c>
      <c r="D277" s="2">
        <v>42486</v>
      </c>
      <c r="E277" s="1" t="s">
        <v>45</v>
      </c>
      <c r="F277" s="1" t="s">
        <v>375</v>
      </c>
      <c r="G277" s="1">
        <v>800</v>
      </c>
      <c r="H277" s="1">
        <v>648</v>
      </c>
      <c r="I277" s="25">
        <v>3.5400432900433398</v>
      </c>
      <c r="N277" s="6"/>
      <c r="O277" s="7"/>
    </row>
    <row r="278" spans="1:15" x14ac:dyDescent="0.25">
      <c r="A278" s="1" t="s">
        <v>133</v>
      </c>
      <c r="B278" s="1" t="s">
        <v>134</v>
      </c>
      <c r="C278" s="1" t="s">
        <v>11</v>
      </c>
      <c r="D278" s="2">
        <v>42219</v>
      </c>
      <c r="E278" s="1" t="s">
        <v>111</v>
      </c>
      <c r="F278" s="1" t="s">
        <v>341</v>
      </c>
      <c r="G278" s="1">
        <v>50</v>
      </c>
      <c r="H278" s="1">
        <v>36</v>
      </c>
      <c r="I278" s="25">
        <v>4.64393939393943</v>
      </c>
      <c r="N278" s="6"/>
      <c r="O278" s="7"/>
    </row>
    <row r="279" spans="1:15" x14ac:dyDescent="0.25">
      <c r="A279" s="1" t="s">
        <v>133</v>
      </c>
      <c r="B279" s="1" t="s">
        <v>134</v>
      </c>
      <c r="C279" s="1" t="s">
        <v>11</v>
      </c>
      <c r="D279" s="2">
        <v>42069</v>
      </c>
      <c r="E279" s="1" t="s">
        <v>30</v>
      </c>
      <c r="F279" s="1" t="s">
        <v>361</v>
      </c>
      <c r="G279" s="1">
        <v>50</v>
      </c>
      <c r="H279" s="1">
        <v>39</v>
      </c>
      <c r="I279" s="25">
        <v>3.9945887445887904</v>
      </c>
      <c r="N279" s="6"/>
      <c r="O279" s="7"/>
    </row>
    <row r="280" spans="1:15" x14ac:dyDescent="0.25">
      <c r="A280" s="1" t="s">
        <v>133</v>
      </c>
      <c r="B280" s="1" t="s">
        <v>134</v>
      </c>
      <c r="C280" s="1" t="s">
        <v>11</v>
      </c>
      <c r="D280" s="2">
        <v>42059</v>
      </c>
      <c r="E280" s="1" t="s">
        <v>57</v>
      </c>
      <c r="F280" s="1" t="s">
        <v>378</v>
      </c>
      <c r="G280" s="1">
        <v>500</v>
      </c>
      <c r="H280" s="1">
        <v>495</v>
      </c>
      <c r="I280" s="25">
        <v>3.4426406926407402</v>
      </c>
      <c r="N280" s="6"/>
      <c r="O280" s="7"/>
    </row>
    <row r="281" spans="1:15" x14ac:dyDescent="0.25">
      <c r="A281" s="1" t="s">
        <v>66</v>
      </c>
      <c r="B281" s="1" t="s">
        <v>67</v>
      </c>
      <c r="C281" s="1" t="s">
        <v>11</v>
      </c>
      <c r="D281" s="2">
        <v>43218</v>
      </c>
      <c r="E281" s="1" t="s">
        <v>25</v>
      </c>
      <c r="F281" s="1" t="s">
        <v>213</v>
      </c>
      <c r="G281" s="1">
        <v>150</v>
      </c>
      <c r="H281" s="1">
        <v>150</v>
      </c>
      <c r="I281" s="25">
        <v>8.6699134199134296</v>
      </c>
      <c r="N281" s="6"/>
      <c r="O281" s="7"/>
    </row>
    <row r="282" spans="1:15" x14ac:dyDescent="0.25">
      <c r="A282" s="1" t="s">
        <v>66</v>
      </c>
      <c r="B282" s="1" t="s">
        <v>67</v>
      </c>
      <c r="C282" s="1" t="s">
        <v>11</v>
      </c>
      <c r="D282" s="2">
        <v>43046</v>
      </c>
      <c r="E282" s="1" t="s">
        <v>57</v>
      </c>
      <c r="F282" s="1" t="s">
        <v>68</v>
      </c>
      <c r="G282" s="1">
        <v>500</v>
      </c>
      <c r="H282" s="1">
        <v>500</v>
      </c>
      <c r="I282" s="25">
        <v>0</v>
      </c>
      <c r="N282" s="6"/>
      <c r="O282" s="7"/>
    </row>
    <row r="283" spans="1:15" x14ac:dyDescent="0.25">
      <c r="A283" s="1" t="s">
        <v>66</v>
      </c>
      <c r="B283" s="1" t="s">
        <v>67</v>
      </c>
      <c r="C283" s="1" t="s">
        <v>11</v>
      </c>
      <c r="D283" s="2">
        <v>42690</v>
      </c>
      <c r="E283" s="1" t="s">
        <v>45</v>
      </c>
      <c r="F283" s="1" t="s">
        <v>120</v>
      </c>
      <c r="G283" s="1">
        <v>800</v>
      </c>
      <c r="H283" s="1">
        <v>520</v>
      </c>
      <c r="I283" s="25">
        <v>10.910173160173201</v>
      </c>
      <c r="N283" s="6"/>
      <c r="O283" s="7"/>
    </row>
    <row r="284" spans="1:15" x14ac:dyDescent="0.25">
      <c r="A284" s="1" t="s">
        <v>66</v>
      </c>
      <c r="B284" s="1" t="s">
        <v>67</v>
      </c>
      <c r="C284" s="1" t="s">
        <v>11</v>
      </c>
      <c r="D284" s="2">
        <v>42687</v>
      </c>
      <c r="E284" s="1" t="s">
        <v>38</v>
      </c>
      <c r="F284" s="1" t="s">
        <v>558</v>
      </c>
      <c r="G284" s="1">
        <v>500</v>
      </c>
      <c r="H284" s="1">
        <v>490</v>
      </c>
      <c r="I284" s="25">
        <v>-2.4015151515150199</v>
      </c>
      <c r="N284" s="6"/>
      <c r="O284" s="7"/>
    </row>
    <row r="285" spans="1:15" x14ac:dyDescent="0.25">
      <c r="A285" s="1" t="s">
        <v>66</v>
      </c>
      <c r="B285" s="1" t="s">
        <v>67</v>
      </c>
      <c r="C285" s="1" t="s">
        <v>11</v>
      </c>
      <c r="D285" s="2">
        <v>42549</v>
      </c>
      <c r="E285" s="1" t="s">
        <v>88</v>
      </c>
      <c r="F285" s="1" t="s">
        <v>525</v>
      </c>
      <c r="G285" s="1">
        <v>250</v>
      </c>
      <c r="H285" s="1">
        <v>245</v>
      </c>
      <c r="I285" s="25">
        <v>-1.33008658008652</v>
      </c>
      <c r="N285" s="6"/>
      <c r="O285" s="7"/>
    </row>
    <row r="286" spans="1:15" x14ac:dyDescent="0.25">
      <c r="A286" s="1" t="s">
        <v>66</v>
      </c>
      <c r="B286" s="1" t="s">
        <v>67</v>
      </c>
      <c r="C286" s="1" t="s">
        <v>11</v>
      </c>
      <c r="D286" s="2">
        <v>42199</v>
      </c>
      <c r="E286" s="1" t="s">
        <v>30</v>
      </c>
      <c r="F286" s="1" t="s">
        <v>283</v>
      </c>
      <c r="G286" s="1">
        <v>50</v>
      </c>
      <c r="H286" s="1">
        <v>36</v>
      </c>
      <c r="I286" s="25">
        <v>6.5270562770563005</v>
      </c>
      <c r="N286" s="6"/>
      <c r="O286" s="7"/>
    </row>
    <row r="287" spans="1:15" x14ac:dyDescent="0.25">
      <c r="A287" s="1" t="s">
        <v>66</v>
      </c>
      <c r="B287" s="1" t="s">
        <v>67</v>
      </c>
      <c r="C287" s="1" t="s">
        <v>11</v>
      </c>
      <c r="D287" s="2">
        <v>42136</v>
      </c>
      <c r="E287" s="1" t="s">
        <v>80</v>
      </c>
      <c r="F287" s="1" t="s">
        <v>327</v>
      </c>
      <c r="G287" s="1">
        <v>70</v>
      </c>
      <c r="H287" s="1">
        <v>67</v>
      </c>
      <c r="I287" s="25">
        <v>5.0984848484848797</v>
      </c>
      <c r="N287" s="6"/>
      <c r="O287" s="7"/>
    </row>
    <row r="288" spans="1:15" x14ac:dyDescent="0.25">
      <c r="A288" s="1" t="s">
        <v>66</v>
      </c>
      <c r="B288" s="1" t="s">
        <v>67</v>
      </c>
      <c r="C288" s="1" t="s">
        <v>11</v>
      </c>
      <c r="D288" s="2">
        <v>41862</v>
      </c>
      <c r="E288" s="1" t="s">
        <v>34</v>
      </c>
      <c r="F288" s="1" t="s">
        <v>306</v>
      </c>
      <c r="G288" s="1">
        <v>30</v>
      </c>
      <c r="H288" s="1">
        <v>21</v>
      </c>
      <c r="I288" s="25">
        <v>5.7803030303030596</v>
      </c>
      <c r="N288" s="6"/>
      <c r="O288" s="7"/>
    </row>
    <row r="289" spans="1:15" x14ac:dyDescent="0.25">
      <c r="A289" s="1" t="s">
        <v>66</v>
      </c>
      <c r="B289" s="1" t="s">
        <v>67</v>
      </c>
      <c r="C289" s="1" t="s">
        <v>11</v>
      </c>
      <c r="D289" s="2">
        <v>41804</v>
      </c>
      <c r="E289" s="1" t="s">
        <v>21</v>
      </c>
      <c r="F289" s="1" t="s">
        <v>492</v>
      </c>
      <c r="G289" s="1">
        <v>700</v>
      </c>
      <c r="H289" s="1">
        <v>630</v>
      </c>
      <c r="I289" s="25">
        <v>-0.25865800865791799</v>
      </c>
      <c r="N289" s="6"/>
      <c r="O289" s="7"/>
    </row>
    <row r="290" spans="1:15" x14ac:dyDescent="0.25">
      <c r="A290" s="1" t="s">
        <v>66</v>
      </c>
      <c r="B290" s="1" t="s">
        <v>67</v>
      </c>
      <c r="C290" s="1" t="s">
        <v>11</v>
      </c>
      <c r="D290" s="2">
        <v>41734</v>
      </c>
      <c r="E290" s="1" t="s">
        <v>38</v>
      </c>
      <c r="F290" s="1" t="s">
        <v>222</v>
      </c>
      <c r="G290" s="1">
        <v>500</v>
      </c>
      <c r="H290" s="1">
        <v>500</v>
      </c>
      <c r="I290" s="25">
        <v>8.3777056277056392</v>
      </c>
      <c r="N290" s="6"/>
      <c r="O290" s="7"/>
    </row>
    <row r="291" spans="1:15" x14ac:dyDescent="0.25">
      <c r="A291" s="1" t="s">
        <v>66</v>
      </c>
      <c r="B291" s="1" t="s">
        <v>67</v>
      </c>
      <c r="C291" s="1" t="s">
        <v>11</v>
      </c>
      <c r="D291" s="2">
        <v>41698</v>
      </c>
      <c r="E291" s="1" t="s">
        <v>57</v>
      </c>
      <c r="F291" s="1" t="s">
        <v>309</v>
      </c>
      <c r="G291" s="1">
        <v>500</v>
      </c>
      <c r="H291" s="1">
        <v>490</v>
      </c>
      <c r="I291" s="25">
        <v>5.6829004329004595</v>
      </c>
      <c r="N291" s="6"/>
      <c r="O291" s="7"/>
    </row>
    <row r="292" spans="1:15" x14ac:dyDescent="0.25">
      <c r="A292" s="1" t="s">
        <v>95</v>
      </c>
      <c r="B292" s="1" t="s">
        <v>96</v>
      </c>
      <c r="C292" s="1" t="s">
        <v>11</v>
      </c>
      <c r="D292" s="2">
        <v>43347</v>
      </c>
      <c r="E292" s="1" t="s">
        <v>45</v>
      </c>
      <c r="F292" s="1" t="s">
        <v>232</v>
      </c>
      <c r="G292" s="1">
        <v>800</v>
      </c>
      <c r="H292" s="1">
        <v>496</v>
      </c>
      <c r="I292" s="25">
        <v>8.0530303030303205</v>
      </c>
      <c r="N292" s="6"/>
      <c r="O292" s="7"/>
    </row>
    <row r="293" spans="1:15" x14ac:dyDescent="0.25">
      <c r="A293" s="1" t="s">
        <v>95</v>
      </c>
      <c r="B293" s="1" t="s">
        <v>96</v>
      </c>
      <c r="C293" s="1" t="s">
        <v>11</v>
      </c>
      <c r="D293" s="2">
        <v>43282</v>
      </c>
      <c r="E293" s="1" t="s">
        <v>21</v>
      </c>
      <c r="F293" s="1" t="s">
        <v>291</v>
      </c>
      <c r="G293" s="1">
        <v>700</v>
      </c>
      <c r="H293" s="1">
        <v>623</v>
      </c>
      <c r="I293" s="25">
        <v>6.2673160173160394</v>
      </c>
      <c r="N293" s="6"/>
      <c r="O293" s="7"/>
    </row>
    <row r="294" spans="1:15" x14ac:dyDescent="0.25">
      <c r="A294" s="1" t="s">
        <v>95</v>
      </c>
      <c r="B294" s="1" t="s">
        <v>96</v>
      </c>
      <c r="C294" s="1" t="s">
        <v>11</v>
      </c>
      <c r="D294" s="2">
        <v>43246</v>
      </c>
      <c r="E294" s="1" t="s">
        <v>30</v>
      </c>
      <c r="F294" s="1" t="s">
        <v>419</v>
      </c>
      <c r="G294" s="1">
        <v>50</v>
      </c>
      <c r="H294" s="1">
        <v>48</v>
      </c>
      <c r="I294" s="25">
        <v>2.1114718614718799</v>
      </c>
      <c r="N294" s="6"/>
      <c r="O294" s="7"/>
    </row>
    <row r="295" spans="1:15" x14ac:dyDescent="0.25">
      <c r="A295" s="1" t="s">
        <v>95</v>
      </c>
      <c r="B295" s="1" t="s">
        <v>96</v>
      </c>
      <c r="C295" s="1" t="s">
        <v>11</v>
      </c>
      <c r="D295" s="2">
        <v>43137</v>
      </c>
      <c r="E295" s="1" t="s">
        <v>45</v>
      </c>
      <c r="F295" s="1" t="s">
        <v>494</v>
      </c>
      <c r="G295" s="1">
        <v>800</v>
      </c>
      <c r="H295" s="1">
        <v>760</v>
      </c>
      <c r="I295" s="25">
        <v>-0.32359307359301903</v>
      </c>
      <c r="N295" s="6"/>
      <c r="O295" s="7"/>
    </row>
    <row r="296" spans="1:15" x14ac:dyDescent="0.25">
      <c r="A296" s="1" t="s">
        <v>95</v>
      </c>
      <c r="B296" s="1" t="s">
        <v>96</v>
      </c>
      <c r="C296" s="1" t="s">
        <v>11</v>
      </c>
      <c r="D296" s="2">
        <v>43083</v>
      </c>
      <c r="E296" s="1" t="s">
        <v>80</v>
      </c>
      <c r="F296" s="1" t="s">
        <v>97</v>
      </c>
      <c r="G296" s="1">
        <v>70</v>
      </c>
      <c r="H296" s="1">
        <v>64</v>
      </c>
      <c r="I296" s="25">
        <v>11.364718614718599</v>
      </c>
      <c r="N296" s="6"/>
      <c r="O296" s="7"/>
    </row>
    <row r="297" spans="1:15" x14ac:dyDescent="0.25">
      <c r="A297" s="1" t="s">
        <v>95</v>
      </c>
      <c r="B297" s="1" t="s">
        <v>96</v>
      </c>
      <c r="C297" s="1" t="s">
        <v>11</v>
      </c>
      <c r="D297" s="2">
        <v>43056</v>
      </c>
      <c r="E297" s="1" t="s">
        <v>45</v>
      </c>
      <c r="F297" s="1" t="s">
        <v>159</v>
      </c>
      <c r="G297" s="1">
        <v>800</v>
      </c>
      <c r="H297" s="1">
        <v>608</v>
      </c>
      <c r="I297" s="25">
        <v>10.0660173160173</v>
      </c>
      <c r="N297" s="6"/>
      <c r="O297" s="7"/>
    </row>
    <row r="298" spans="1:15" x14ac:dyDescent="0.25">
      <c r="A298" s="1" t="s">
        <v>95</v>
      </c>
      <c r="B298" s="1" t="s">
        <v>96</v>
      </c>
      <c r="C298" s="1" t="s">
        <v>11</v>
      </c>
      <c r="D298" s="2">
        <v>43047</v>
      </c>
      <c r="E298" s="1" t="s">
        <v>25</v>
      </c>
      <c r="F298" s="1" t="s">
        <v>402</v>
      </c>
      <c r="G298" s="1">
        <v>150</v>
      </c>
      <c r="H298" s="1">
        <v>146</v>
      </c>
      <c r="I298" s="25">
        <v>2.6634199134199599</v>
      </c>
      <c r="N298" s="6"/>
      <c r="O298" s="7"/>
    </row>
    <row r="299" spans="1:15" x14ac:dyDescent="0.25">
      <c r="A299" s="1" t="s">
        <v>95</v>
      </c>
      <c r="B299" s="1" t="s">
        <v>96</v>
      </c>
      <c r="C299" s="1" t="s">
        <v>11</v>
      </c>
      <c r="D299" s="2">
        <v>43001</v>
      </c>
      <c r="E299" s="1" t="s">
        <v>38</v>
      </c>
      <c r="F299" s="1" t="s">
        <v>288</v>
      </c>
      <c r="G299" s="1">
        <v>500</v>
      </c>
      <c r="H299" s="1">
        <v>465</v>
      </c>
      <c r="I299" s="25">
        <v>6.3647186147186394</v>
      </c>
      <c r="N299" s="6"/>
      <c r="O299" s="7"/>
    </row>
    <row r="300" spans="1:15" x14ac:dyDescent="0.25">
      <c r="A300" s="1" t="s">
        <v>95</v>
      </c>
      <c r="B300" s="1" t="s">
        <v>96</v>
      </c>
      <c r="C300" s="1" t="s">
        <v>11</v>
      </c>
      <c r="D300" s="2">
        <v>42188</v>
      </c>
      <c r="E300" s="1" t="s">
        <v>34</v>
      </c>
      <c r="F300" s="1" t="s">
        <v>146</v>
      </c>
      <c r="G300" s="1">
        <v>30</v>
      </c>
      <c r="H300" s="1">
        <v>24</v>
      </c>
      <c r="I300" s="25">
        <v>10.358225108225099</v>
      </c>
      <c r="N300" s="6"/>
      <c r="O300" s="7"/>
    </row>
    <row r="301" spans="1:15" x14ac:dyDescent="0.25">
      <c r="A301" s="1" t="s">
        <v>106</v>
      </c>
      <c r="B301" s="1" t="s">
        <v>107</v>
      </c>
      <c r="C301" s="1" t="s">
        <v>11</v>
      </c>
      <c r="D301" s="2">
        <v>43456</v>
      </c>
      <c r="E301" s="1" t="s">
        <v>88</v>
      </c>
      <c r="F301" s="1" t="s">
        <v>505</v>
      </c>
      <c r="G301" s="1">
        <v>250</v>
      </c>
      <c r="H301" s="1">
        <v>243</v>
      </c>
      <c r="I301" s="25">
        <v>-0.68073593073581695</v>
      </c>
      <c r="N301" s="6"/>
      <c r="O301" s="7"/>
    </row>
    <row r="302" spans="1:15" x14ac:dyDescent="0.25">
      <c r="A302" s="1" t="s">
        <v>106</v>
      </c>
      <c r="B302" s="1" t="s">
        <v>107</v>
      </c>
      <c r="C302" s="1" t="s">
        <v>11</v>
      </c>
      <c r="D302" s="2">
        <v>43269</v>
      </c>
      <c r="E302" s="1" t="s">
        <v>38</v>
      </c>
      <c r="F302" s="1" t="s">
        <v>544</v>
      </c>
      <c r="G302" s="1">
        <v>500</v>
      </c>
      <c r="H302" s="1">
        <v>455</v>
      </c>
      <c r="I302" s="25">
        <v>-1.94696969696962</v>
      </c>
      <c r="N302" s="6"/>
      <c r="O302" s="7"/>
    </row>
    <row r="303" spans="1:15" x14ac:dyDescent="0.25">
      <c r="A303" s="1" t="s">
        <v>106</v>
      </c>
      <c r="B303" s="1" t="s">
        <v>107</v>
      </c>
      <c r="C303" s="1" t="s">
        <v>11</v>
      </c>
      <c r="D303" s="2">
        <v>43206</v>
      </c>
      <c r="E303" s="1" t="s">
        <v>88</v>
      </c>
      <c r="F303" s="1" t="s">
        <v>488</v>
      </c>
      <c r="G303" s="1">
        <v>250</v>
      </c>
      <c r="H303" s="1">
        <v>233</v>
      </c>
      <c r="I303" s="25">
        <v>-0.128787878787817</v>
      </c>
      <c r="N303" s="6"/>
      <c r="O303" s="7"/>
    </row>
    <row r="304" spans="1:15" x14ac:dyDescent="0.25">
      <c r="A304" s="1" t="s">
        <v>106</v>
      </c>
      <c r="B304" s="1" t="s">
        <v>107</v>
      </c>
      <c r="C304" s="1" t="s">
        <v>11</v>
      </c>
      <c r="D304" s="2">
        <v>43132</v>
      </c>
      <c r="E304" s="1" t="s">
        <v>25</v>
      </c>
      <c r="F304" s="1" t="s">
        <v>511</v>
      </c>
      <c r="G304" s="1">
        <v>150</v>
      </c>
      <c r="H304" s="1">
        <v>143</v>
      </c>
      <c r="I304" s="25">
        <v>-0.87554112554101704</v>
      </c>
      <c r="N304" s="6"/>
      <c r="O304" s="7"/>
    </row>
    <row r="305" spans="1:15" x14ac:dyDescent="0.25">
      <c r="A305" s="1" t="s">
        <v>106</v>
      </c>
      <c r="B305" s="1" t="s">
        <v>107</v>
      </c>
      <c r="C305" s="1" t="s">
        <v>11</v>
      </c>
      <c r="D305" s="2">
        <v>42971</v>
      </c>
      <c r="E305" s="1" t="s">
        <v>80</v>
      </c>
      <c r="F305" s="1" t="s">
        <v>391</v>
      </c>
      <c r="G305" s="1">
        <v>70</v>
      </c>
      <c r="H305" s="1">
        <v>67</v>
      </c>
      <c r="I305" s="25">
        <v>3.0205627705628202</v>
      </c>
      <c r="N305" s="6"/>
      <c r="O305" s="7"/>
    </row>
    <row r="306" spans="1:15" x14ac:dyDescent="0.25">
      <c r="A306" s="1" t="s">
        <v>106</v>
      </c>
      <c r="B306" s="1" t="s">
        <v>107</v>
      </c>
      <c r="C306" s="1" t="s">
        <v>11</v>
      </c>
      <c r="D306" s="2">
        <v>42902</v>
      </c>
      <c r="E306" s="1" t="s">
        <v>111</v>
      </c>
      <c r="F306" s="1" t="s">
        <v>437</v>
      </c>
      <c r="G306" s="1">
        <v>50</v>
      </c>
      <c r="H306" s="1">
        <v>49</v>
      </c>
      <c r="I306" s="25">
        <v>1.52705627705638</v>
      </c>
      <c r="N306" s="6"/>
      <c r="O306" s="7"/>
    </row>
    <row r="307" spans="1:15" x14ac:dyDescent="0.25">
      <c r="A307" s="1" t="s">
        <v>106</v>
      </c>
      <c r="B307" s="1" t="s">
        <v>107</v>
      </c>
      <c r="C307" s="1" t="s">
        <v>11</v>
      </c>
      <c r="D307" s="2">
        <v>42655</v>
      </c>
      <c r="E307" s="1" t="s">
        <v>80</v>
      </c>
      <c r="F307" s="1" t="s">
        <v>542</v>
      </c>
      <c r="G307" s="1">
        <v>70</v>
      </c>
      <c r="H307" s="1">
        <v>67</v>
      </c>
      <c r="I307" s="25">
        <v>-1.88203463203452</v>
      </c>
      <c r="N307" s="6"/>
      <c r="O307" s="7"/>
    </row>
    <row r="308" spans="1:15" x14ac:dyDescent="0.25">
      <c r="A308" s="1" t="s">
        <v>106</v>
      </c>
      <c r="B308" s="1" t="s">
        <v>107</v>
      </c>
      <c r="C308" s="1" t="s">
        <v>11</v>
      </c>
      <c r="D308" s="2">
        <v>42338</v>
      </c>
      <c r="E308" s="1" t="s">
        <v>38</v>
      </c>
      <c r="F308" s="1" t="s">
        <v>108</v>
      </c>
      <c r="G308" s="1">
        <v>500</v>
      </c>
      <c r="H308" s="1">
        <v>460</v>
      </c>
      <c r="I308" s="25">
        <v>11.137445887445899</v>
      </c>
      <c r="N308" s="6"/>
      <c r="O308" s="7"/>
    </row>
    <row r="309" spans="1:15" x14ac:dyDescent="0.25">
      <c r="A309" s="1" t="s">
        <v>106</v>
      </c>
      <c r="B309" s="1" t="s">
        <v>107</v>
      </c>
      <c r="C309" s="1" t="s">
        <v>11</v>
      </c>
      <c r="D309" s="2">
        <v>42282</v>
      </c>
      <c r="E309" s="1" t="s">
        <v>80</v>
      </c>
      <c r="F309" s="1" t="s">
        <v>220</v>
      </c>
      <c r="G309" s="1">
        <v>70</v>
      </c>
      <c r="H309" s="1">
        <v>57</v>
      </c>
      <c r="I309" s="25">
        <v>8.44264069264071</v>
      </c>
      <c r="N309" s="6"/>
      <c r="O309" s="7"/>
    </row>
    <row r="310" spans="1:15" x14ac:dyDescent="0.25">
      <c r="A310" s="1" t="s">
        <v>106</v>
      </c>
      <c r="B310" s="1" t="s">
        <v>107</v>
      </c>
      <c r="C310" s="1" t="s">
        <v>11</v>
      </c>
      <c r="D310" s="2">
        <v>41950</v>
      </c>
      <c r="E310" s="1" t="s">
        <v>12</v>
      </c>
      <c r="F310" s="1" t="s">
        <v>355</v>
      </c>
      <c r="G310" s="1">
        <v>80</v>
      </c>
      <c r="H310" s="1">
        <v>78</v>
      </c>
      <c r="I310" s="25">
        <v>4.1893939393939803</v>
      </c>
      <c r="N310" s="6"/>
      <c r="O310" s="7"/>
    </row>
    <row r="311" spans="1:15" x14ac:dyDescent="0.25">
      <c r="A311" s="1" t="s">
        <v>106</v>
      </c>
      <c r="B311" s="1" t="s">
        <v>107</v>
      </c>
      <c r="C311" s="1" t="s">
        <v>11</v>
      </c>
      <c r="D311" s="2">
        <v>41751</v>
      </c>
      <c r="E311" s="1" t="s">
        <v>21</v>
      </c>
      <c r="F311" s="1" t="s">
        <v>445</v>
      </c>
      <c r="G311" s="1">
        <v>700</v>
      </c>
      <c r="H311" s="1">
        <v>581</v>
      </c>
      <c r="I311" s="25">
        <v>1.26731601731608</v>
      </c>
      <c r="N311" s="6"/>
      <c r="O311" s="7"/>
    </row>
    <row r="312" spans="1:15" x14ac:dyDescent="0.25">
      <c r="A312" s="1" t="s">
        <v>106</v>
      </c>
      <c r="B312" s="1" t="s">
        <v>107</v>
      </c>
      <c r="C312" s="1" t="s">
        <v>11</v>
      </c>
      <c r="D312" s="2">
        <v>41735</v>
      </c>
      <c r="E312" s="1" t="s">
        <v>25</v>
      </c>
      <c r="F312" s="1" t="s">
        <v>507</v>
      </c>
      <c r="G312" s="1">
        <v>150</v>
      </c>
      <c r="H312" s="1">
        <v>137</v>
      </c>
      <c r="I312" s="25">
        <v>-0.74567099567091799</v>
      </c>
      <c r="N312" s="6"/>
      <c r="O312" s="7"/>
    </row>
    <row r="313" spans="1:15" x14ac:dyDescent="0.25">
      <c r="A313" s="1" t="s">
        <v>176</v>
      </c>
      <c r="B313" s="1" t="s">
        <v>177</v>
      </c>
      <c r="C313" s="1" t="s">
        <v>11</v>
      </c>
      <c r="D313" s="2">
        <v>43024</v>
      </c>
      <c r="E313" s="1" t="s">
        <v>30</v>
      </c>
      <c r="F313" s="1" t="s">
        <v>201</v>
      </c>
      <c r="G313" s="1">
        <v>50</v>
      </c>
      <c r="H313" s="1">
        <v>50</v>
      </c>
      <c r="I313" s="25">
        <v>8.9945887445887607</v>
      </c>
      <c r="N313" s="6"/>
      <c r="O313" s="7"/>
    </row>
    <row r="314" spans="1:15" x14ac:dyDescent="0.25">
      <c r="A314" s="1" t="s">
        <v>176</v>
      </c>
      <c r="B314" s="1" t="s">
        <v>177</v>
      </c>
      <c r="C314" s="1" t="s">
        <v>11</v>
      </c>
      <c r="D314" s="2">
        <v>42411</v>
      </c>
      <c r="E314" s="1" t="s">
        <v>49</v>
      </c>
      <c r="F314" s="1" t="s">
        <v>317</v>
      </c>
      <c r="G314" s="1">
        <v>1000</v>
      </c>
      <c r="H314" s="1">
        <v>510</v>
      </c>
      <c r="I314" s="25">
        <v>5.4231601731602099</v>
      </c>
      <c r="N314" s="6"/>
      <c r="O314" s="7"/>
    </row>
    <row r="315" spans="1:15" x14ac:dyDescent="0.25">
      <c r="A315" s="1" t="s">
        <v>176</v>
      </c>
      <c r="B315" s="1" t="s">
        <v>177</v>
      </c>
      <c r="C315" s="1" t="s">
        <v>11</v>
      </c>
      <c r="D315" s="2">
        <v>42282</v>
      </c>
      <c r="E315" s="1" t="s">
        <v>34</v>
      </c>
      <c r="F315" s="1" t="s">
        <v>225</v>
      </c>
      <c r="G315" s="1">
        <v>30</v>
      </c>
      <c r="H315" s="1">
        <v>26</v>
      </c>
      <c r="I315" s="25">
        <v>8.28030303030304</v>
      </c>
      <c r="N315" s="6"/>
      <c r="O315" s="7"/>
    </row>
    <row r="316" spans="1:15" x14ac:dyDescent="0.25">
      <c r="A316" s="1" t="s">
        <v>176</v>
      </c>
      <c r="B316" s="1" t="s">
        <v>177</v>
      </c>
      <c r="C316" s="1" t="s">
        <v>11</v>
      </c>
      <c r="D316" s="2">
        <v>42169</v>
      </c>
      <c r="E316" s="1" t="s">
        <v>80</v>
      </c>
      <c r="F316" s="1" t="s">
        <v>178</v>
      </c>
      <c r="G316" s="1">
        <v>70</v>
      </c>
      <c r="H316" s="1">
        <v>50</v>
      </c>
      <c r="I316" s="25">
        <v>9.6439393939394105</v>
      </c>
      <c r="N316" s="6"/>
      <c r="O316" s="7"/>
    </row>
    <row r="317" spans="1:15" x14ac:dyDescent="0.25">
      <c r="A317" s="1" t="s">
        <v>176</v>
      </c>
      <c r="B317" s="1" t="s">
        <v>177</v>
      </c>
      <c r="C317" s="1" t="s">
        <v>11</v>
      </c>
      <c r="D317" s="2">
        <v>42133</v>
      </c>
      <c r="E317" s="1" t="s">
        <v>49</v>
      </c>
      <c r="F317" s="1" t="s">
        <v>198</v>
      </c>
      <c r="G317" s="1">
        <v>1000</v>
      </c>
      <c r="H317" s="1">
        <v>610</v>
      </c>
      <c r="I317" s="25">
        <v>9.0919913419913705</v>
      </c>
      <c r="N317" s="6"/>
      <c r="O317" s="7"/>
    </row>
    <row r="318" spans="1:15" x14ac:dyDescent="0.25">
      <c r="A318" s="1" t="s">
        <v>176</v>
      </c>
      <c r="B318" s="1" t="s">
        <v>177</v>
      </c>
      <c r="C318" s="1" t="s">
        <v>11</v>
      </c>
      <c r="D318" s="2">
        <v>42129</v>
      </c>
      <c r="E318" s="1" t="s">
        <v>80</v>
      </c>
      <c r="F318" s="1" t="s">
        <v>380</v>
      </c>
      <c r="G318" s="1">
        <v>70</v>
      </c>
      <c r="H318" s="1">
        <v>48</v>
      </c>
      <c r="I318" s="25">
        <v>3.3777056277056698</v>
      </c>
      <c r="N318" s="6"/>
      <c r="O318" s="7"/>
    </row>
    <row r="319" spans="1:15" x14ac:dyDescent="0.25">
      <c r="A319" s="1" t="s">
        <v>73</v>
      </c>
      <c r="B319" s="1" t="s">
        <v>74</v>
      </c>
      <c r="C319" s="1" t="s">
        <v>11</v>
      </c>
      <c r="D319" s="2">
        <v>43434</v>
      </c>
      <c r="E319" s="1" t="s">
        <v>12</v>
      </c>
      <c r="F319" s="1" t="s">
        <v>262</v>
      </c>
      <c r="G319" s="1">
        <v>80</v>
      </c>
      <c r="H319" s="1">
        <v>78</v>
      </c>
      <c r="I319" s="25">
        <v>7.2088744588744795</v>
      </c>
      <c r="N319" s="6"/>
      <c r="O319" s="7"/>
    </row>
    <row r="320" spans="1:15" x14ac:dyDescent="0.25">
      <c r="A320" s="1" t="s">
        <v>73</v>
      </c>
      <c r="B320" s="1" t="s">
        <v>74</v>
      </c>
      <c r="C320" s="1" t="s">
        <v>11</v>
      </c>
      <c r="D320" s="2">
        <v>43371</v>
      </c>
      <c r="E320" s="1" t="s">
        <v>34</v>
      </c>
      <c r="F320" s="1" t="s">
        <v>367</v>
      </c>
      <c r="G320" s="1">
        <v>30</v>
      </c>
      <c r="H320" s="1">
        <v>29</v>
      </c>
      <c r="I320" s="25">
        <v>3.7997835497835899</v>
      </c>
      <c r="N320" s="6"/>
      <c r="O320" s="7"/>
    </row>
    <row r="321" spans="1:15" x14ac:dyDescent="0.25">
      <c r="A321" s="1" t="s">
        <v>73</v>
      </c>
      <c r="B321" s="1" t="s">
        <v>74</v>
      </c>
      <c r="C321" s="1" t="s">
        <v>11</v>
      </c>
      <c r="D321" s="2">
        <v>43150</v>
      </c>
      <c r="E321" s="1" t="s">
        <v>38</v>
      </c>
      <c r="F321" s="1" t="s">
        <v>517</v>
      </c>
      <c r="G321" s="1">
        <v>500</v>
      </c>
      <c r="H321" s="1">
        <v>435</v>
      </c>
      <c r="I321" s="25">
        <v>-1.07034632034622</v>
      </c>
      <c r="N321" s="6"/>
      <c r="O321" s="7"/>
    </row>
    <row r="322" spans="1:15" x14ac:dyDescent="0.25">
      <c r="A322" s="1" t="s">
        <v>73</v>
      </c>
      <c r="B322" s="1" t="s">
        <v>74</v>
      </c>
      <c r="C322" s="1" t="s">
        <v>11</v>
      </c>
      <c r="D322" s="2">
        <v>43066</v>
      </c>
      <c r="E322" s="1" t="s">
        <v>80</v>
      </c>
      <c r="F322" s="1" t="s">
        <v>358</v>
      </c>
      <c r="G322" s="1">
        <v>70</v>
      </c>
      <c r="H322" s="1">
        <v>68</v>
      </c>
      <c r="I322" s="25">
        <v>4.0919913419913803</v>
      </c>
      <c r="N322" s="6"/>
      <c r="O322" s="7"/>
    </row>
    <row r="323" spans="1:15" x14ac:dyDescent="0.25">
      <c r="A323" s="1" t="s">
        <v>73</v>
      </c>
      <c r="B323" s="1" t="s">
        <v>74</v>
      </c>
      <c r="C323" s="1" t="s">
        <v>11</v>
      </c>
      <c r="D323" s="2">
        <v>43032</v>
      </c>
      <c r="E323" s="1" t="s">
        <v>25</v>
      </c>
      <c r="F323" s="1" t="s">
        <v>129</v>
      </c>
      <c r="G323" s="1">
        <v>150</v>
      </c>
      <c r="H323" s="1">
        <v>140</v>
      </c>
      <c r="I323" s="25">
        <v>10.747835497835501</v>
      </c>
      <c r="N323" s="6"/>
      <c r="O323" s="7"/>
    </row>
    <row r="324" spans="1:15" x14ac:dyDescent="0.25">
      <c r="A324" s="1" t="s">
        <v>73</v>
      </c>
      <c r="B324" s="1" t="s">
        <v>74</v>
      </c>
      <c r="C324" s="1" t="s">
        <v>11</v>
      </c>
      <c r="D324" s="2">
        <v>43006</v>
      </c>
      <c r="E324" s="1" t="s">
        <v>45</v>
      </c>
      <c r="F324" s="1" t="s">
        <v>75</v>
      </c>
      <c r="G324" s="1">
        <v>800</v>
      </c>
      <c r="H324" s="1">
        <v>736</v>
      </c>
      <c r="I324" s="25">
        <v>7.9999999999999964</v>
      </c>
      <c r="N324" s="6"/>
      <c r="O324" s="7"/>
    </row>
    <row r="325" spans="1:15" x14ac:dyDescent="0.25">
      <c r="A325" s="1" t="s">
        <v>73</v>
      </c>
      <c r="B325" s="1" t="s">
        <v>74</v>
      </c>
      <c r="C325" s="1" t="s">
        <v>11</v>
      </c>
      <c r="D325" s="2">
        <v>42848</v>
      </c>
      <c r="E325" s="1" t="s">
        <v>45</v>
      </c>
      <c r="F325" s="1" t="s">
        <v>149</v>
      </c>
      <c r="G325" s="1">
        <v>800</v>
      </c>
      <c r="H325" s="1">
        <v>720</v>
      </c>
      <c r="I325" s="25">
        <v>10.2608225108225</v>
      </c>
      <c r="N325" s="6"/>
      <c r="O325" s="7"/>
    </row>
    <row r="326" spans="1:15" x14ac:dyDescent="0.25">
      <c r="A326" s="1" t="s">
        <v>73</v>
      </c>
      <c r="B326" s="1" t="s">
        <v>74</v>
      </c>
      <c r="C326" s="1" t="s">
        <v>11</v>
      </c>
      <c r="D326" s="2">
        <v>42675</v>
      </c>
      <c r="E326" s="1" t="s">
        <v>12</v>
      </c>
      <c r="F326" s="1" t="s">
        <v>605</v>
      </c>
      <c r="G326" s="1">
        <v>80</v>
      </c>
      <c r="H326" s="1">
        <v>77</v>
      </c>
      <c r="I326" s="25">
        <v>-3.8300865800865198</v>
      </c>
      <c r="N326" s="6"/>
      <c r="O326" s="7"/>
    </row>
    <row r="327" spans="1:15" x14ac:dyDescent="0.25">
      <c r="A327" s="1" t="s">
        <v>73</v>
      </c>
      <c r="B327" s="1" t="s">
        <v>74</v>
      </c>
      <c r="C327" s="1" t="s">
        <v>11</v>
      </c>
      <c r="D327" s="2">
        <v>42227</v>
      </c>
      <c r="E327" s="1" t="s">
        <v>111</v>
      </c>
      <c r="F327" s="1" t="s">
        <v>496</v>
      </c>
      <c r="G327" s="1">
        <v>50</v>
      </c>
      <c r="H327" s="1">
        <v>33</v>
      </c>
      <c r="I327" s="25">
        <v>-0.38852813852801704</v>
      </c>
      <c r="N327" s="6"/>
      <c r="O327" s="7"/>
    </row>
    <row r="328" spans="1:15" x14ac:dyDescent="0.25">
      <c r="A328" s="1" t="s">
        <v>73</v>
      </c>
      <c r="B328" s="1" t="s">
        <v>74</v>
      </c>
      <c r="C328" s="1" t="s">
        <v>11</v>
      </c>
      <c r="D328" s="2">
        <v>42179</v>
      </c>
      <c r="E328" s="1" t="s">
        <v>25</v>
      </c>
      <c r="F328" s="1" t="s">
        <v>332</v>
      </c>
      <c r="G328" s="1">
        <v>150</v>
      </c>
      <c r="H328" s="1">
        <v>147</v>
      </c>
      <c r="I328" s="25">
        <v>4.9361471861472204</v>
      </c>
      <c r="N328" s="6"/>
      <c r="O328" s="7"/>
    </row>
    <row r="329" spans="1:15" x14ac:dyDescent="0.25">
      <c r="A329" s="1" t="s">
        <v>73</v>
      </c>
      <c r="B329" s="1" t="s">
        <v>74</v>
      </c>
      <c r="C329" s="1" t="s">
        <v>11</v>
      </c>
      <c r="D329" s="2">
        <v>42171</v>
      </c>
      <c r="E329" s="1" t="s">
        <v>25</v>
      </c>
      <c r="F329" s="1" t="s">
        <v>573</v>
      </c>
      <c r="G329" s="1">
        <v>150</v>
      </c>
      <c r="H329" s="1">
        <v>114</v>
      </c>
      <c r="I329" s="25">
        <v>-2.8885281385280197</v>
      </c>
      <c r="N329" s="6"/>
      <c r="O329" s="7"/>
    </row>
    <row r="330" spans="1:15" x14ac:dyDescent="0.25">
      <c r="A330" s="1" t="s">
        <v>73</v>
      </c>
      <c r="B330" s="1" t="s">
        <v>74</v>
      </c>
      <c r="C330" s="1" t="s">
        <v>11</v>
      </c>
      <c r="D330" s="2">
        <v>41892</v>
      </c>
      <c r="E330" s="1" t="s">
        <v>45</v>
      </c>
      <c r="F330" s="1" t="s">
        <v>210</v>
      </c>
      <c r="G330" s="1">
        <v>800</v>
      </c>
      <c r="H330" s="1">
        <v>672</v>
      </c>
      <c r="I330" s="25">
        <v>8.7673160173160305</v>
      </c>
      <c r="N330" s="6"/>
      <c r="O330" s="7"/>
    </row>
    <row r="331" spans="1:15" x14ac:dyDescent="0.25">
      <c r="A331" s="1" t="s">
        <v>171</v>
      </c>
      <c r="B331" s="1" t="s">
        <v>172</v>
      </c>
      <c r="C331" s="1" t="s">
        <v>11</v>
      </c>
      <c r="D331" s="2">
        <v>43449</v>
      </c>
      <c r="E331" s="1" t="s">
        <v>80</v>
      </c>
      <c r="F331" s="1" t="s">
        <v>510</v>
      </c>
      <c r="G331" s="1">
        <v>70</v>
      </c>
      <c r="H331" s="1">
        <v>63</v>
      </c>
      <c r="I331" s="25">
        <v>-0.84307359307351903</v>
      </c>
      <c r="N331" s="6"/>
      <c r="O331" s="7"/>
    </row>
    <row r="332" spans="1:15" x14ac:dyDescent="0.25">
      <c r="A332" s="1" t="s">
        <v>171</v>
      </c>
      <c r="B332" s="1" t="s">
        <v>172</v>
      </c>
      <c r="C332" s="1" t="s">
        <v>11</v>
      </c>
      <c r="D332" s="2">
        <v>43344</v>
      </c>
      <c r="E332" s="1" t="s">
        <v>45</v>
      </c>
      <c r="F332" s="1" t="s">
        <v>495</v>
      </c>
      <c r="G332" s="1">
        <v>800</v>
      </c>
      <c r="H332" s="1">
        <v>776</v>
      </c>
      <c r="I332" s="25">
        <v>-0.35606060606051704</v>
      </c>
      <c r="N332" s="6"/>
      <c r="O332" s="7"/>
    </row>
    <row r="333" spans="1:15" x14ac:dyDescent="0.25">
      <c r="A333" s="1" t="s">
        <v>171</v>
      </c>
      <c r="B333" s="1" t="s">
        <v>172</v>
      </c>
      <c r="C333" s="1" t="s">
        <v>11</v>
      </c>
      <c r="D333" s="2">
        <v>43128</v>
      </c>
      <c r="E333" s="1" t="s">
        <v>49</v>
      </c>
      <c r="F333" s="1" t="s">
        <v>508</v>
      </c>
      <c r="G333" s="1">
        <v>1000</v>
      </c>
      <c r="H333" s="1">
        <v>750</v>
      </c>
      <c r="I333" s="25">
        <v>-0.778138528138418</v>
      </c>
      <c r="N333" s="6"/>
      <c r="O333" s="7"/>
    </row>
    <row r="334" spans="1:15" x14ac:dyDescent="0.25">
      <c r="A334" s="1" t="s">
        <v>171</v>
      </c>
      <c r="B334" s="1" t="s">
        <v>172</v>
      </c>
      <c r="C334" s="1" t="s">
        <v>11</v>
      </c>
      <c r="D334" s="2">
        <v>43117</v>
      </c>
      <c r="E334" s="1" t="s">
        <v>38</v>
      </c>
      <c r="F334" s="1" t="s">
        <v>313</v>
      </c>
      <c r="G334" s="1">
        <v>500</v>
      </c>
      <c r="H334" s="1">
        <v>445</v>
      </c>
      <c r="I334" s="25">
        <v>5.5530303030303401</v>
      </c>
      <c r="N334" s="6"/>
      <c r="O334" s="7"/>
    </row>
    <row r="335" spans="1:15" x14ac:dyDescent="0.25">
      <c r="A335" s="1" t="s">
        <v>171</v>
      </c>
      <c r="B335" s="1" t="s">
        <v>172</v>
      </c>
      <c r="C335" s="1" t="s">
        <v>11</v>
      </c>
      <c r="D335" s="2">
        <v>43085</v>
      </c>
      <c r="E335" s="1" t="s">
        <v>30</v>
      </c>
      <c r="F335" s="1" t="s">
        <v>173</v>
      </c>
      <c r="G335" s="1">
        <v>50</v>
      </c>
      <c r="H335" s="1">
        <v>47</v>
      </c>
      <c r="I335" s="25">
        <v>9.741341991341999</v>
      </c>
      <c r="N335" s="6"/>
      <c r="O335" s="7"/>
    </row>
    <row r="336" spans="1:15" x14ac:dyDescent="0.25">
      <c r="A336" s="1" t="s">
        <v>171</v>
      </c>
      <c r="B336" s="1" t="s">
        <v>172</v>
      </c>
      <c r="C336" s="1" t="s">
        <v>11</v>
      </c>
      <c r="D336" s="2">
        <v>43073</v>
      </c>
      <c r="E336" s="1" t="s">
        <v>21</v>
      </c>
      <c r="F336" s="1" t="s">
        <v>286</v>
      </c>
      <c r="G336" s="1">
        <v>700</v>
      </c>
      <c r="H336" s="1">
        <v>700</v>
      </c>
      <c r="I336" s="25">
        <v>6.4296536796537103</v>
      </c>
      <c r="N336" s="6"/>
      <c r="O336" s="7"/>
    </row>
    <row r="337" spans="1:15" x14ac:dyDescent="0.25">
      <c r="A337" s="1" t="s">
        <v>171</v>
      </c>
      <c r="B337" s="1" t="s">
        <v>172</v>
      </c>
      <c r="C337" s="1" t="s">
        <v>11</v>
      </c>
      <c r="D337" s="2">
        <v>43053</v>
      </c>
      <c r="E337" s="1" t="s">
        <v>111</v>
      </c>
      <c r="F337" s="1" t="s">
        <v>379</v>
      </c>
      <c r="G337" s="1">
        <v>50</v>
      </c>
      <c r="H337" s="1">
        <v>47</v>
      </c>
      <c r="I337" s="25">
        <v>3.4101731601732097</v>
      </c>
      <c r="N337" s="6"/>
      <c r="O337" s="7"/>
    </row>
    <row r="338" spans="1:15" x14ac:dyDescent="0.25">
      <c r="A338" s="1" t="s">
        <v>171</v>
      </c>
      <c r="B338" s="1" t="s">
        <v>172</v>
      </c>
      <c r="C338" s="1" t="s">
        <v>11</v>
      </c>
      <c r="D338" s="2">
        <v>42944</v>
      </c>
      <c r="E338" s="1" t="s">
        <v>88</v>
      </c>
      <c r="F338" s="1" t="s">
        <v>513</v>
      </c>
      <c r="G338" s="1">
        <v>250</v>
      </c>
      <c r="H338" s="1">
        <v>243</v>
      </c>
      <c r="I338" s="25">
        <v>-0.94047619047611808</v>
      </c>
      <c r="N338" s="6"/>
      <c r="O338" s="7"/>
    </row>
    <row r="339" spans="1:15" x14ac:dyDescent="0.25">
      <c r="A339" s="1" t="s">
        <v>171</v>
      </c>
      <c r="B339" s="1" t="s">
        <v>172</v>
      </c>
      <c r="C339" s="1" t="s">
        <v>11</v>
      </c>
      <c r="D339" s="2">
        <v>42863</v>
      </c>
      <c r="E339" s="1" t="s">
        <v>34</v>
      </c>
      <c r="F339" s="1" t="s">
        <v>460</v>
      </c>
      <c r="G339" s="1">
        <v>30</v>
      </c>
      <c r="H339" s="1">
        <v>29</v>
      </c>
      <c r="I339" s="25">
        <v>0.78030303030308301</v>
      </c>
      <c r="N339" s="6"/>
      <c r="O339" s="7"/>
    </row>
    <row r="340" spans="1:15" x14ac:dyDescent="0.25">
      <c r="A340" s="1" t="s">
        <v>171</v>
      </c>
      <c r="B340" s="1" t="s">
        <v>172</v>
      </c>
      <c r="C340" s="1" t="s">
        <v>11</v>
      </c>
      <c r="D340" s="2">
        <v>42855</v>
      </c>
      <c r="E340" s="1" t="s">
        <v>49</v>
      </c>
      <c r="F340" s="1" t="s">
        <v>228</v>
      </c>
      <c r="G340" s="1">
        <v>1000</v>
      </c>
      <c r="H340" s="1">
        <v>780</v>
      </c>
      <c r="I340" s="25">
        <v>8.1829004329004498</v>
      </c>
      <c r="N340" s="6"/>
      <c r="O340" s="7"/>
    </row>
    <row r="341" spans="1:15" x14ac:dyDescent="0.25">
      <c r="A341" s="1" t="s">
        <v>171</v>
      </c>
      <c r="B341" s="1" t="s">
        <v>172</v>
      </c>
      <c r="C341" s="1" t="s">
        <v>11</v>
      </c>
      <c r="D341" s="2">
        <v>42456</v>
      </c>
      <c r="E341" s="1" t="s">
        <v>30</v>
      </c>
      <c r="F341" s="1" t="s">
        <v>484</v>
      </c>
      <c r="G341" s="1">
        <v>50</v>
      </c>
      <c r="H341" s="1">
        <v>43</v>
      </c>
      <c r="I341" s="25">
        <v>1.0822510822822201E-3</v>
      </c>
      <c r="N341" s="6"/>
      <c r="O341" s="7"/>
    </row>
    <row r="342" spans="1:15" x14ac:dyDescent="0.25">
      <c r="A342" s="1" t="s">
        <v>171</v>
      </c>
      <c r="B342" s="1" t="s">
        <v>172</v>
      </c>
      <c r="C342" s="1" t="s">
        <v>11</v>
      </c>
      <c r="D342" s="2">
        <v>41790</v>
      </c>
      <c r="E342" s="1" t="s">
        <v>34</v>
      </c>
      <c r="F342" s="1" t="s">
        <v>381</v>
      </c>
      <c r="G342" s="1">
        <v>30</v>
      </c>
      <c r="H342" s="1">
        <v>25</v>
      </c>
      <c r="I342" s="25">
        <v>3.3452380952381402</v>
      </c>
      <c r="N342" s="6"/>
      <c r="O342" s="7"/>
    </row>
    <row r="343" spans="1:15" x14ac:dyDescent="0.25">
      <c r="A343" s="1" t="s">
        <v>171</v>
      </c>
      <c r="B343" s="1" t="s">
        <v>172</v>
      </c>
      <c r="C343" s="1" t="s">
        <v>11</v>
      </c>
      <c r="D343" s="2">
        <v>41667</v>
      </c>
      <c r="E343" s="1" t="s">
        <v>21</v>
      </c>
      <c r="F343" s="1" t="s">
        <v>561</v>
      </c>
      <c r="G343" s="1">
        <v>700</v>
      </c>
      <c r="H343" s="1">
        <v>574</v>
      </c>
      <c r="I343" s="25">
        <v>-2.49891774891762</v>
      </c>
      <c r="N343" s="6"/>
      <c r="O343" s="7"/>
    </row>
    <row r="344" spans="1:15" x14ac:dyDescent="0.25">
      <c r="A344" s="1" t="s">
        <v>36</v>
      </c>
      <c r="B344" s="1" t="s">
        <v>37</v>
      </c>
      <c r="C344" s="1" t="s">
        <v>20</v>
      </c>
      <c r="D344" s="2">
        <v>43348</v>
      </c>
      <c r="E344" s="1" t="s">
        <v>30</v>
      </c>
      <c r="F344" s="1" t="s">
        <v>455</v>
      </c>
      <c r="G344" s="1">
        <v>50</v>
      </c>
      <c r="H344" s="1">
        <v>50</v>
      </c>
      <c r="I344" s="25">
        <v>0.94264069264078199</v>
      </c>
      <c r="N344" s="6"/>
      <c r="O344" s="7"/>
    </row>
    <row r="345" spans="1:15" x14ac:dyDescent="0.25">
      <c r="A345" s="1" t="s">
        <v>36</v>
      </c>
      <c r="B345" s="1" t="s">
        <v>37</v>
      </c>
      <c r="C345" s="1" t="s">
        <v>20</v>
      </c>
      <c r="D345" s="2">
        <v>43307</v>
      </c>
      <c r="E345" s="1" t="s">
        <v>57</v>
      </c>
      <c r="F345" s="1" t="s">
        <v>250</v>
      </c>
      <c r="G345" s="1">
        <v>500</v>
      </c>
      <c r="H345" s="1">
        <v>490</v>
      </c>
      <c r="I345" s="25">
        <v>7.5335497835498009</v>
      </c>
      <c r="N345" s="6"/>
      <c r="O345" s="7"/>
    </row>
    <row r="346" spans="1:15" x14ac:dyDescent="0.25">
      <c r="A346" s="1" t="s">
        <v>36</v>
      </c>
      <c r="B346" s="1" t="s">
        <v>37</v>
      </c>
      <c r="C346" s="1" t="s">
        <v>20</v>
      </c>
      <c r="D346" s="2">
        <v>43305</v>
      </c>
      <c r="E346" s="1" t="s">
        <v>34</v>
      </c>
      <c r="F346" s="1" t="s">
        <v>195</v>
      </c>
      <c r="G346" s="1">
        <v>30</v>
      </c>
      <c r="H346" s="1">
        <v>30</v>
      </c>
      <c r="I346" s="25">
        <v>9.1893939393939696</v>
      </c>
      <c r="N346" s="6"/>
      <c r="O346" s="7"/>
    </row>
    <row r="347" spans="1:15" x14ac:dyDescent="0.25">
      <c r="A347" s="1" t="s">
        <v>36</v>
      </c>
      <c r="B347" s="1" t="s">
        <v>37</v>
      </c>
      <c r="C347" s="1" t="s">
        <v>20</v>
      </c>
      <c r="D347" s="2">
        <v>43201</v>
      </c>
      <c r="E347" s="1" t="s">
        <v>80</v>
      </c>
      <c r="F347" s="1" t="s">
        <v>170</v>
      </c>
      <c r="G347" s="1">
        <v>70</v>
      </c>
      <c r="H347" s="1">
        <v>69</v>
      </c>
      <c r="I347" s="25">
        <v>9.7738095238095504</v>
      </c>
      <c r="N347" s="6"/>
      <c r="O347" s="7"/>
    </row>
    <row r="348" spans="1:15" x14ac:dyDescent="0.25">
      <c r="A348" s="1" t="s">
        <v>36</v>
      </c>
      <c r="B348" s="1" t="s">
        <v>37</v>
      </c>
      <c r="C348" s="1" t="s">
        <v>20</v>
      </c>
      <c r="D348" s="2">
        <v>42965</v>
      </c>
      <c r="E348" s="1" t="s">
        <v>80</v>
      </c>
      <c r="F348" s="1" t="s">
        <v>471</v>
      </c>
      <c r="G348" s="1">
        <v>70</v>
      </c>
      <c r="H348" s="1">
        <v>64</v>
      </c>
      <c r="I348" s="25">
        <v>0.42316017316028198</v>
      </c>
      <c r="N348" s="6"/>
      <c r="O348" s="7"/>
    </row>
    <row r="349" spans="1:15" x14ac:dyDescent="0.25">
      <c r="A349" s="1" t="s">
        <v>36</v>
      </c>
      <c r="B349" s="1" t="s">
        <v>37</v>
      </c>
      <c r="C349" s="1" t="s">
        <v>20</v>
      </c>
      <c r="D349" s="2">
        <v>42805</v>
      </c>
      <c r="E349" s="1" t="s">
        <v>12</v>
      </c>
      <c r="F349" s="1" t="s">
        <v>204</v>
      </c>
      <c r="G349" s="1">
        <v>80</v>
      </c>
      <c r="H349" s="1">
        <v>73</v>
      </c>
      <c r="I349" s="25">
        <v>8.8971861471861597</v>
      </c>
      <c r="N349" s="6"/>
      <c r="O349" s="7"/>
    </row>
    <row r="350" spans="1:15" x14ac:dyDescent="0.25">
      <c r="A350" s="1" t="s">
        <v>36</v>
      </c>
      <c r="B350" s="1" t="s">
        <v>37</v>
      </c>
      <c r="C350" s="1" t="s">
        <v>20</v>
      </c>
      <c r="D350" s="2">
        <v>42527</v>
      </c>
      <c r="E350" s="1" t="s">
        <v>38</v>
      </c>
      <c r="F350" s="1" t="s">
        <v>39</v>
      </c>
      <c r="G350" s="1">
        <v>500</v>
      </c>
      <c r="H350" s="1">
        <v>465</v>
      </c>
      <c r="I350" s="25">
        <v>6.9999999999999947</v>
      </c>
      <c r="N350" s="6"/>
      <c r="O350" s="7"/>
    </row>
    <row r="351" spans="1:15" x14ac:dyDescent="0.25">
      <c r="A351" s="1" t="s">
        <v>36</v>
      </c>
      <c r="B351" s="1" t="s">
        <v>37</v>
      </c>
      <c r="C351" s="1" t="s">
        <v>20</v>
      </c>
      <c r="D351" s="2">
        <v>42397</v>
      </c>
      <c r="E351" s="1" t="s">
        <v>30</v>
      </c>
      <c r="F351" s="1" t="s">
        <v>479</v>
      </c>
      <c r="G351" s="1">
        <v>50</v>
      </c>
      <c r="H351" s="1">
        <v>43</v>
      </c>
      <c r="I351" s="25">
        <v>0.16341991341998199</v>
      </c>
      <c r="N351" s="6"/>
      <c r="O351" s="7"/>
    </row>
    <row r="352" spans="1:15" x14ac:dyDescent="0.25">
      <c r="A352" s="1" t="s">
        <v>36</v>
      </c>
      <c r="B352" s="1" t="s">
        <v>37</v>
      </c>
      <c r="C352" s="1" t="s">
        <v>20</v>
      </c>
      <c r="D352" s="2">
        <v>42279</v>
      </c>
      <c r="E352" s="1" t="s">
        <v>88</v>
      </c>
      <c r="F352" s="1" t="s">
        <v>462</v>
      </c>
      <c r="G352" s="1">
        <v>250</v>
      </c>
      <c r="H352" s="1">
        <v>218</v>
      </c>
      <c r="I352" s="25">
        <v>0.71536796536798108</v>
      </c>
      <c r="N352" s="6"/>
      <c r="O352" s="7"/>
    </row>
    <row r="353" spans="1:15" x14ac:dyDescent="0.25">
      <c r="A353" s="1" t="s">
        <v>36</v>
      </c>
      <c r="B353" s="1" t="s">
        <v>37</v>
      </c>
      <c r="C353" s="1" t="s">
        <v>20</v>
      </c>
      <c r="D353" s="2">
        <v>41885</v>
      </c>
      <c r="E353" s="1" t="s">
        <v>30</v>
      </c>
      <c r="F353" s="1" t="s">
        <v>446</v>
      </c>
      <c r="G353" s="1">
        <v>50</v>
      </c>
      <c r="H353" s="1">
        <v>46</v>
      </c>
      <c r="I353" s="25">
        <v>1.2348484848485801</v>
      </c>
      <c r="N353" s="6"/>
      <c r="O353" s="7"/>
    </row>
    <row r="354" spans="1:15" x14ac:dyDescent="0.25">
      <c r="A354" s="1" t="s">
        <v>36</v>
      </c>
      <c r="B354" s="1" t="s">
        <v>37</v>
      </c>
      <c r="C354" s="1" t="s">
        <v>20</v>
      </c>
      <c r="D354" s="2">
        <v>41813</v>
      </c>
      <c r="E354" s="1" t="s">
        <v>30</v>
      </c>
      <c r="F354" s="1" t="s">
        <v>141</v>
      </c>
      <c r="G354" s="1">
        <v>50</v>
      </c>
      <c r="H354" s="1">
        <v>36</v>
      </c>
      <c r="I354" s="25">
        <v>10.4556277056277</v>
      </c>
      <c r="N354" s="6"/>
      <c r="O354" s="7"/>
    </row>
    <row r="355" spans="1:15" x14ac:dyDescent="0.25">
      <c r="A355" s="1" t="s">
        <v>153</v>
      </c>
      <c r="B355" s="1" t="s">
        <v>41</v>
      </c>
      <c r="C355" s="1" t="s">
        <v>20</v>
      </c>
      <c r="D355" s="2">
        <v>43307</v>
      </c>
      <c r="E355" s="1" t="s">
        <v>30</v>
      </c>
      <c r="F355" s="1" t="s">
        <v>154</v>
      </c>
      <c r="G355" s="1">
        <v>50</v>
      </c>
      <c r="H355" s="1">
        <v>45</v>
      </c>
      <c r="I355" s="25">
        <v>10.163419913419899</v>
      </c>
      <c r="N355" s="6"/>
      <c r="O355" s="7"/>
    </row>
    <row r="356" spans="1:15" x14ac:dyDescent="0.25">
      <c r="A356" s="1" t="s">
        <v>153</v>
      </c>
      <c r="B356" s="1" t="s">
        <v>41</v>
      </c>
      <c r="C356" s="1" t="s">
        <v>20</v>
      </c>
      <c r="D356" s="2">
        <v>43209</v>
      </c>
      <c r="E356" s="1" t="s">
        <v>111</v>
      </c>
      <c r="F356" s="1" t="s">
        <v>569</v>
      </c>
      <c r="G356" s="1">
        <v>50</v>
      </c>
      <c r="H356" s="1">
        <v>43</v>
      </c>
      <c r="I356" s="25">
        <v>-2.7586580086579202</v>
      </c>
      <c r="N356" s="6"/>
      <c r="O356" s="7"/>
    </row>
    <row r="357" spans="1:15" x14ac:dyDescent="0.25">
      <c r="A357" s="1" t="s">
        <v>153</v>
      </c>
      <c r="B357" s="1" t="s">
        <v>41</v>
      </c>
      <c r="C357" s="1" t="s">
        <v>20</v>
      </c>
      <c r="D357" s="2">
        <v>43194</v>
      </c>
      <c r="E357" s="1" t="s">
        <v>49</v>
      </c>
      <c r="F357" s="1" t="s">
        <v>359</v>
      </c>
      <c r="G357" s="1">
        <v>1000</v>
      </c>
      <c r="H357" s="1">
        <v>720</v>
      </c>
      <c r="I357" s="25">
        <v>4.0595238095238502</v>
      </c>
      <c r="N357" s="6"/>
      <c r="O357" s="7"/>
    </row>
    <row r="358" spans="1:15" x14ac:dyDescent="0.25">
      <c r="A358" s="1" t="s">
        <v>153</v>
      </c>
      <c r="B358" s="1" t="s">
        <v>41</v>
      </c>
      <c r="C358" s="1" t="s">
        <v>20</v>
      </c>
      <c r="D358" s="2">
        <v>42903</v>
      </c>
      <c r="E358" s="1" t="s">
        <v>45</v>
      </c>
      <c r="F358" s="1" t="s">
        <v>489</v>
      </c>
      <c r="G358" s="1">
        <v>800</v>
      </c>
      <c r="H358" s="1">
        <v>552</v>
      </c>
      <c r="I358" s="25">
        <v>-0.161255411255318</v>
      </c>
      <c r="N358" s="6"/>
      <c r="O358" s="7"/>
    </row>
    <row r="359" spans="1:15" x14ac:dyDescent="0.25">
      <c r="A359" s="1" t="s">
        <v>153</v>
      </c>
      <c r="B359" s="1" t="s">
        <v>41</v>
      </c>
      <c r="C359" s="1" t="s">
        <v>20</v>
      </c>
      <c r="D359" s="2">
        <v>42869</v>
      </c>
      <c r="E359" s="1" t="s">
        <v>25</v>
      </c>
      <c r="F359" s="1" t="s">
        <v>447</v>
      </c>
      <c r="G359" s="1">
        <v>150</v>
      </c>
      <c r="H359" s="1">
        <v>147</v>
      </c>
      <c r="I359" s="25">
        <v>1.2023809523809799</v>
      </c>
      <c r="N359" s="6"/>
      <c r="O359" s="7"/>
    </row>
    <row r="360" spans="1:15" x14ac:dyDescent="0.25">
      <c r="A360" s="1" t="s">
        <v>153</v>
      </c>
      <c r="B360" s="1" t="s">
        <v>41</v>
      </c>
      <c r="C360" s="1" t="s">
        <v>20</v>
      </c>
      <c r="D360" s="2">
        <v>42819</v>
      </c>
      <c r="E360" s="1" t="s">
        <v>12</v>
      </c>
      <c r="F360" s="1" t="s">
        <v>244</v>
      </c>
      <c r="G360" s="1">
        <v>80</v>
      </c>
      <c r="H360" s="1">
        <v>77</v>
      </c>
      <c r="I360" s="25">
        <v>7.7283549783549992</v>
      </c>
      <c r="N360" s="6"/>
      <c r="O360" s="7"/>
    </row>
    <row r="361" spans="1:15" x14ac:dyDescent="0.25">
      <c r="A361" s="1" t="s">
        <v>153</v>
      </c>
      <c r="B361" s="1" t="s">
        <v>41</v>
      </c>
      <c r="C361" s="1" t="s">
        <v>20</v>
      </c>
      <c r="D361" s="2">
        <v>42144</v>
      </c>
      <c r="E361" s="1" t="s">
        <v>49</v>
      </c>
      <c r="F361" s="1" t="s">
        <v>328</v>
      </c>
      <c r="G361" s="1">
        <v>1000</v>
      </c>
      <c r="H361" s="1">
        <v>590</v>
      </c>
      <c r="I361" s="25">
        <v>5.0660173160173505</v>
      </c>
      <c r="N361" s="6"/>
      <c r="O361" s="7"/>
    </row>
    <row r="362" spans="1:15" x14ac:dyDescent="0.25">
      <c r="A362" s="1" t="s">
        <v>153</v>
      </c>
      <c r="B362" s="1" t="s">
        <v>41</v>
      </c>
      <c r="C362" s="1" t="s">
        <v>20</v>
      </c>
      <c r="D362" s="2">
        <v>42135</v>
      </c>
      <c r="E362" s="1" t="s">
        <v>45</v>
      </c>
      <c r="F362" s="1" t="s">
        <v>369</v>
      </c>
      <c r="G362" s="1">
        <v>800</v>
      </c>
      <c r="H362" s="1">
        <v>488</v>
      </c>
      <c r="I362" s="25">
        <v>3.7348484848485297</v>
      </c>
      <c r="N362" s="6"/>
      <c r="O362" s="7"/>
    </row>
    <row r="363" spans="1:15" x14ac:dyDescent="0.25">
      <c r="A363" s="1" t="s">
        <v>153</v>
      </c>
      <c r="B363" s="1" t="s">
        <v>41</v>
      </c>
      <c r="C363" s="1" t="s">
        <v>20</v>
      </c>
      <c r="D363" s="2">
        <v>42126</v>
      </c>
      <c r="E363" s="1" t="s">
        <v>25</v>
      </c>
      <c r="F363" s="1" t="s">
        <v>610</v>
      </c>
      <c r="G363" s="1">
        <v>150</v>
      </c>
      <c r="H363" s="1">
        <v>140</v>
      </c>
      <c r="I363" s="25">
        <v>-3.9924242424241205</v>
      </c>
      <c r="N363" s="6"/>
      <c r="O363" s="7"/>
    </row>
    <row r="364" spans="1:15" x14ac:dyDescent="0.25">
      <c r="A364" s="1" t="s">
        <v>153</v>
      </c>
      <c r="B364" s="1" t="s">
        <v>41</v>
      </c>
      <c r="C364" s="1" t="s">
        <v>20</v>
      </c>
      <c r="D364" s="2">
        <v>42068</v>
      </c>
      <c r="E364" s="1" t="s">
        <v>34</v>
      </c>
      <c r="F364" s="1" t="s">
        <v>281</v>
      </c>
      <c r="G364" s="1">
        <v>30</v>
      </c>
      <c r="H364" s="1">
        <v>24</v>
      </c>
      <c r="I364" s="25">
        <v>6.5919913419913696</v>
      </c>
      <c r="N364" s="6"/>
      <c r="O364" s="7"/>
    </row>
    <row r="365" spans="1:15" x14ac:dyDescent="0.25">
      <c r="A365" s="1" t="s">
        <v>153</v>
      </c>
      <c r="B365" s="1" t="s">
        <v>41</v>
      </c>
      <c r="C365" s="1" t="s">
        <v>20</v>
      </c>
      <c r="D365" s="2">
        <v>42006</v>
      </c>
      <c r="E365" s="1" t="s">
        <v>38</v>
      </c>
      <c r="F365" s="1" t="s">
        <v>516</v>
      </c>
      <c r="G365" s="1">
        <v>500</v>
      </c>
      <c r="H365" s="1">
        <v>305</v>
      </c>
      <c r="I365" s="25">
        <v>-1.0378787878787199</v>
      </c>
      <c r="N365" s="6"/>
      <c r="O365" s="7"/>
    </row>
    <row r="366" spans="1:15" x14ac:dyDescent="0.25">
      <c r="A366" s="1" t="s">
        <v>153</v>
      </c>
      <c r="B366" s="1" t="s">
        <v>41</v>
      </c>
      <c r="C366" s="1" t="s">
        <v>20</v>
      </c>
      <c r="D366" s="2">
        <v>41778</v>
      </c>
      <c r="E366" s="1" t="s">
        <v>111</v>
      </c>
      <c r="F366" s="1" t="s">
        <v>413</v>
      </c>
      <c r="G366" s="1">
        <v>50</v>
      </c>
      <c r="H366" s="1">
        <v>44</v>
      </c>
      <c r="I366" s="25">
        <v>2.3062770562771102</v>
      </c>
      <c r="N366" s="6"/>
      <c r="O366" s="7"/>
    </row>
    <row r="367" spans="1:15" x14ac:dyDescent="0.25">
      <c r="A367" s="1" t="s">
        <v>153</v>
      </c>
      <c r="B367" s="1" t="s">
        <v>41</v>
      </c>
      <c r="C367" s="1" t="s">
        <v>20</v>
      </c>
      <c r="D367" s="2">
        <v>41727</v>
      </c>
      <c r="E367" s="1" t="s">
        <v>12</v>
      </c>
      <c r="F367" s="1" t="s">
        <v>615</v>
      </c>
      <c r="G367" s="1">
        <v>80</v>
      </c>
      <c r="H367" s="1">
        <v>75</v>
      </c>
      <c r="I367" s="25">
        <v>-4.1547619047618198</v>
      </c>
      <c r="N367" s="6"/>
      <c r="O367" s="7"/>
    </row>
    <row r="368" spans="1:15" x14ac:dyDescent="0.25">
      <c r="A368" s="1" t="s">
        <v>40</v>
      </c>
      <c r="B368" s="1" t="s">
        <v>41</v>
      </c>
      <c r="C368" s="1" t="s">
        <v>20</v>
      </c>
      <c r="D368" s="2">
        <v>43443</v>
      </c>
      <c r="E368" s="1" t="s">
        <v>111</v>
      </c>
      <c r="F368" s="1" t="s">
        <v>588</v>
      </c>
      <c r="G368" s="1">
        <v>50</v>
      </c>
      <c r="H368" s="1">
        <v>45</v>
      </c>
      <c r="I368" s="25">
        <v>-3.2781385281384199</v>
      </c>
      <c r="N368" s="6"/>
      <c r="O368" s="7"/>
    </row>
    <row r="369" spans="1:15" x14ac:dyDescent="0.25">
      <c r="A369" s="1" t="s">
        <v>40</v>
      </c>
      <c r="B369" s="1" t="s">
        <v>41</v>
      </c>
      <c r="C369" s="1" t="s">
        <v>20</v>
      </c>
      <c r="D369" s="2">
        <v>43307</v>
      </c>
      <c r="E369" s="1" t="s">
        <v>21</v>
      </c>
      <c r="F369" s="1" t="s">
        <v>418</v>
      </c>
      <c r="G369" s="1">
        <v>700</v>
      </c>
      <c r="H369" s="1">
        <v>630</v>
      </c>
      <c r="I369" s="25">
        <v>2.1439393939394797</v>
      </c>
      <c r="N369" s="6"/>
      <c r="O369" s="7"/>
    </row>
    <row r="370" spans="1:15" x14ac:dyDescent="0.25">
      <c r="A370" s="1" t="s">
        <v>40</v>
      </c>
      <c r="B370" s="1" t="s">
        <v>41</v>
      </c>
      <c r="C370" s="1" t="s">
        <v>20</v>
      </c>
      <c r="D370" s="2">
        <v>43233</v>
      </c>
      <c r="E370" s="1" t="s">
        <v>80</v>
      </c>
      <c r="F370" s="1" t="s">
        <v>347</v>
      </c>
      <c r="G370" s="1">
        <v>70</v>
      </c>
      <c r="H370" s="1">
        <v>67</v>
      </c>
      <c r="I370" s="25">
        <v>4.4491341991342397</v>
      </c>
      <c r="N370" s="6"/>
      <c r="O370" s="7"/>
    </row>
    <row r="371" spans="1:15" x14ac:dyDescent="0.25">
      <c r="A371" s="1" t="s">
        <v>40</v>
      </c>
      <c r="B371" s="1" t="s">
        <v>41</v>
      </c>
      <c r="C371" s="1" t="s">
        <v>20</v>
      </c>
      <c r="D371" s="2">
        <v>42981</v>
      </c>
      <c r="E371" s="1" t="s">
        <v>34</v>
      </c>
      <c r="F371" s="1" t="s">
        <v>531</v>
      </c>
      <c r="G371" s="1">
        <v>30</v>
      </c>
      <c r="H371" s="1">
        <v>29</v>
      </c>
      <c r="I371" s="25">
        <v>-1.5248917748917199</v>
      </c>
      <c r="N371" s="6"/>
      <c r="O371" s="7"/>
    </row>
    <row r="372" spans="1:15" x14ac:dyDescent="0.25">
      <c r="A372" s="1" t="s">
        <v>40</v>
      </c>
      <c r="B372" s="1" t="s">
        <v>41</v>
      </c>
      <c r="C372" s="1" t="s">
        <v>20</v>
      </c>
      <c r="D372" s="2">
        <v>42799</v>
      </c>
      <c r="E372" s="1" t="s">
        <v>88</v>
      </c>
      <c r="F372" s="1" t="s">
        <v>229</v>
      </c>
      <c r="G372" s="1">
        <v>250</v>
      </c>
      <c r="H372" s="1">
        <v>245</v>
      </c>
      <c r="I372" s="25">
        <v>8.1504329004329197</v>
      </c>
      <c r="N372" s="6"/>
      <c r="O372" s="7"/>
    </row>
    <row r="373" spans="1:15" x14ac:dyDescent="0.25">
      <c r="A373" s="1" t="s">
        <v>40</v>
      </c>
      <c r="B373" s="1" t="s">
        <v>41</v>
      </c>
      <c r="C373" s="1" t="s">
        <v>20</v>
      </c>
      <c r="D373" s="2">
        <v>42557</v>
      </c>
      <c r="E373" s="1" t="s">
        <v>34</v>
      </c>
      <c r="F373" s="1" t="s">
        <v>42</v>
      </c>
      <c r="G373" s="1">
        <v>30</v>
      </c>
      <c r="H373" s="1">
        <v>28</v>
      </c>
      <c r="I373" s="25">
        <v>6.6666666666666652</v>
      </c>
      <c r="N373" s="6"/>
      <c r="O373" s="7"/>
    </row>
    <row r="374" spans="1:15" x14ac:dyDescent="0.25">
      <c r="A374" s="1" t="s">
        <v>40</v>
      </c>
      <c r="B374" s="1" t="s">
        <v>41</v>
      </c>
      <c r="C374" s="1" t="s">
        <v>20</v>
      </c>
      <c r="D374" s="2">
        <v>42495</v>
      </c>
      <c r="E374" s="1" t="s">
        <v>34</v>
      </c>
      <c r="F374" s="1" t="s">
        <v>237</v>
      </c>
      <c r="G374" s="1">
        <v>30</v>
      </c>
      <c r="H374" s="1">
        <v>29</v>
      </c>
      <c r="I374" s="25">
        <v>7.8906926406926603</v>
      </c>
      <c r="N374" s="6"/>
      <c r="O374" s="7"/>
    </row>
    <row r="375" spans="1:15" x14ac:dyDescent="0.25">
      <c r="A375" s="1" t="s">
        <v>40</v>
      </c>
      <c r="B375" s="1" t="s">
        <v>41</v>
      </c>
      <c r="C375" s="1" t="s">
        <v>20</v>
      </c>
      <c r="D375" s="2">
        <v>42250</v>
      </c>
      <c r="E375" s="1" t="s">
        <v>34</v>
      </c>
      <c r="F375" s="1" t="s">
        <v>54</v>
      </c>
      <c r="G375" s="1">
        <v>30</v>
      </c>
      <c r="H375" s="1">
        <v>28</v>
      </c>
      <c r="I375" s="25">
        <v>6.6666666666666652</v>
      </c>
      <c r="N375" s="6"/>
      <c r="O375" s="7"/>
    </row>
    <row r="376" spans="1:15" x14ac:dyDescent="0.25">
      <c r="A376" s="1" t="s">
        <v>40</v>
      </c>
      <c r="B376" s="1" t="s">
        <v>41</v>
      </c>
      <c r="C376" s="1" t="s">
        <v>20</v>
      </c>
      <c r="D376" s="2">
        <v>42063</v>
      </c>
      <c r="E376" s="1" t="s">
        <v>12</v>
      </c>
      <c r="F376" s="1" t="s">
        <v>357</v>
      </c>
      <c r="G376" s="1">
        <v>80</v>
      </c>
      <c r="H376" s="1">
        <v>74</v>
      </c>
      <c r="I376" s="25">
        <v>4.1244588744589201</v>
      </c>
      <c r="N376" s="6"/>
      <c r="O376" s="7"/>
    </row>
    <row r="377" spans="1:15" x14ac:dyDescent="0.25">
      <c r="A377" s="1" t="s">
        <v>40</v>
      </c>
      <c r="B377" s="1" t="s">
        <v>41</v>
      </c>
      <c r="C377" s="1" t="s">
        <v>20</v>
      </c>
      <c r="D377" s="2">
        <v>41896</v>
      </c>
      <c r="E377" s="1" t="s">
        <v>25</v>
      </c>
      <c r="F377" s="1" t="s">
        <v>334</v>
      </c>
      <c r="G377" s="1">
        <v>150</v>
      </c>
      <c r="H377" s="1">
        <v>137</v>
      </c>
      <c r="I377" s="25">
        <v>4.8712121212121602</v>
      </c>
      <c r="N377" s="6"/>
      <c r="O377" s="7"/>
    </row>
    <row r="378" spans="1:15" x14ac:dyDescent="0.25">
      <c r="A378" s="1" t="s">
        <v>40</v>
      </c>
      <c r="B378" s="1" t="s">
        <v>41</v>
      </c>
      <c r="C378" s="1" t="s">
        <v>20</v>
      </c>
      <c r="D378" s="2">
        <v>41836</v>
      </c>
      <c r="E378" s="1" t="s">
        <v>88</v>
      </c>
      <c r="F378" s="1" t="s">
        <v>435</v>
      </c>
      <c r="G378" s="1">
        <v>250</v>
      </c>
      <c r="H378" s="1">
        <v>240</v>
      </c>
      <c r="I378" s="25">
        <v>1.5919913419913798</v>
      </c>
      <c r="N378" s="6"/>
      <c r="O378" s="7"/>
    </row>
    <row r="379" spans="1:15" x14ac:dyDescent="0.25">
      <c r="A379" s="1" t="s">
        <v>143</v>
      </c>
      <c r="B379" s="1" t="s">
        <v>144</v>
      </c>
      <c r="C379" s="1" t="s">
        <v>20</v>
      </c>
      <c r="D379" s="2">
        <v>43264</v>
      </c>
      <c r="E379" s="1" t="s">
        <v>21</v>
      </c>
      <c r="F379" s="1" t="s">
        <v>335</v>
      </c>
      <c r="G379" s="1">
        <v>700</v>
      </c>
      <c r="H379" s="1">
        <v>651</v>
      </c>
      <c r="I379" s="25">
        <v>4.8387445887446301</v>
      </c>
      <c r="N379" s="6"/>
      <c r="O379" s="7"/>
    </row>
    <row r="380" spans="1:15" x14ac:dyDescent="0.25">
      <c r="A380" s="1" t="s">
        <v>143</v>
      </c>
      <c r="B380" s="1" t="s">
        <v>144</v>
      </c>
      <c r="C380" s="1" t="s">
        <v>20</v>
      </c>
      <c r="D380" s="2">
        <v>43191</v>
      </c>
      <c r="E380" s="1" t="s">
        <v>21</v>
      </c>
      <c r="F380" s="1" t="s">
        <v>145</v>
      </c>
      <c r="G380" s="1">
        <v>700</v>
      </c>
      <c r="H380" s="1">
        <v>693</v>
      </c>
      <c r="I380" s="25">
        <v>10.3906926406927</v>
      </c>
      <c r="N380" s="6"/>
      <c r="O380" s="7"/>
    </row>
    <row r="381" spans="1:15" x14ac:dyDescent="0.25">
      <c r="A381" s="1" t="s">
        <v>143</v>
      </c>
      <c r="B381" s="1" t="s">
        <v>144</v>
      </c>
      <c r="C381" s="1" t="s">
        <v>20</v>
      </c>
      <c r="D381" s="2">
        <v>43099</v>
      </c>
      <c r="E381" s="1" t="s">
        <v>45</v>
      </c>
      <c r="F381" s="1" t="s">
        <v>330</v>
      </c>
      <c r="G381" s="1">
        <v>800</v>
      </c>
      <c r="H381" s="1">
        <v>488</v>
      </c>
      <c r="I381" s="25">
        <v>5.0010822510822903</v>
      </c>
      <c r="N381" s="6"/>
      <c r="O381" s="7"/>
    </row>
    <row r="382" spans="1:15" x14ac:dyDescent="0.25">
      <c r="A382" s="1" t="s">
        <v>143</v>
      </c>
      <c r="B382" s="1" t="s">
        <v>144</v>
      </c>
      <c r="C382" s="1" t="s">
        <v>20</v>
      </c>
      <c r="D382" s="2">
        <v>43094</v>
      </c>
      <c r="E382" s="1" t="s">
        <v>34</v>
      </c>
      <c r="F382" s="1" t="s">
        <v>221</v>
      </c>
      <c r="G382" s="1">
        <v>30</v>
      </c>
      <c r="H382" s="1">
        <v>27</v>
      </c>
      <c r="I382" s="25">
        <v>8.4101731601731711</v>
      </c>
      <c r="N382" s="6"/>
      <c r="O382" s="7"/>
    </row>
    <row r="383" spans="1:15" x14ac:dyDescent="0.25">
      <c r="A383" s="1" t="s">
        <v>143</v>
      </c>
      <c r="B383" s="1" t="s">
        <v>144</v>
      </c>
      <c r="C383" s="1" t="s">
        <v>20</v>
      </c>
      <c r="D383" s="2">
        <v>43022</v>
      </c>
      <c r="E383" s="1" t="s">
        <v>88</v>
      </c>
      <c r="F383" s="1" t="s">
        <v>316</v>
      </c>
      <c r="G383" s="1">
        <v>250</v>
      </c>
      <c r="H383" s="1">
        <v>230</v>
      </c>
      <c r="I383" s="25">
        <v>5.45562770562774</v>
      </c>
      <c r="N383" s="6"/>
      <c r="O383" s="7"/>
    </row>
    <row r="384" spans="1:15" x14ac:dyDescent="0.25">
      <c r="A384" s="1" t="s">
        <v>143</v>
      </c>
      <c r="B384" s="1" t="s">
        <v>144</v>
      </c>
      <c r="C384" s="1" t="s">
        <v>20</v>
      </c>
      <c r="D384" s="2">
        <v>42907</v>
      </c>
      <c r="E384" s="1" t="s">
        <v>49</v>
      </c>
      <c r="F384" s="1" t="s">
        <v>528</v>
      </c>
      <c r="G384" s="1">
        <v>1000</v>
      </c>
      <c r="H384" s="1">
        <v>710</v>
      </c>
      <c r="I384" s="25">
        <v>-1.4274891774891199</v>
      </c>
      <c r="N384" s="6"/>
      <c r="O384" s="7"/>
    </row>
    <row r="385" spans="1:15" x14ac:dyDescent="0.25">
      <c r="A385" s="1" t="s">
        <v>143</v>
      </c>
      <c r="B385" s="1" t="s">
        <v>144</v>
      </c>
      <c r="C385" s="1" t="s">
        <v>20</v>
      </c>
      <c r="D385" s="2">
        <v>42509</v>
      </c>
      <c r="E385" s="1" t="s">
        <v>57</v>
      </c>
      <c r="F385" s="1" t="s">
        <v>565</v>
      </c>
      <c r="G385" s="1">
        <v>500</v>
      </c>
      <c r="H385" s="1">
        <v>490</v>
      </c>
      <c r="I385" s="25">
        <v>-2.6287878787878203</v>
      </c>
      <c r="N385" s="6"/>
      <c r="O385" s="7"/>
    </row>
    <row r="386" spans="1:15" x14ac:dyDescent="0.25">
      <c r="A386" s="1" t="s">
        <v>143</v>
      </c>
      <c r="B386" s="1" t="s">
        <v>144</v>
      </c>
      <c r="C386" s="1" t="s">
        <v>20</v>
      </c>
      <c r="D386" s="2">
        <v>42456</v>
      </c>
      <c r="E386" s="1" t="s">
        <v>21</v>
      </c>
      <c r="F386" s="1" t="s">
        <v>308</v>
      </c>
      <c r="G386" s="1">
        <v>700</v>
      </c>
      <c r="H386" s="1">
        <v>623</v>
      </c>
      <c r="I386" s="25">
        <v>5.7153679653679994</v>
      </c>
      <c r="N386" s="6"/>
      <c r="O386" s="7"/>
    </row>
    <row r="387" spans="1:15" x14ac:dyDescent="0.25">
      <c r="A387" s="1" t="s">
        <v>143</v>
      </c>
      <c r="B387" s="1" t="s">
        <v>144</v>
      </c>
      <c r="C387" s="1" t="s">
        <v>20</v>
      </c>
      <c r="D387" s="2">
        <v>42240</v>
      </c>
      <c r="E387" s="1" t="s">
        <v>80</v>
      </c>
      <c r="F387" s="1" t="s">
        <v>169</v>
      </c>
      <c r="G387" s="1">
        <v>70</v>
      </c>
      <c r="H387" s="1">
        <v>48</v>
      </c>
      <c r="I387" s="25">
        <v>9.8062770562770787</v>
      </c>
      <c r="N387" s="6"/>
      <c r="O387" s="7"/>
    </row>
    <row r="388" spans="1:15" x14ac:dyDescent="0.25">
      <c r="A388" s="1" t="s">
        <v>143</v>
      </c>
      <c r="B388" s="1" t="s">
        <v>144</v>
      </c>
      <c r="C388" s="1" t="s">
        <v>20</v>
      </c>
      <c r="D388" s="2">
        <v>42220</v>
      </c>
      <c r="E388" s="1" t="s">
        <v>25</v>
      </c>
      <c r="F388" s="1" t="s">
        <v>364</v>
      </c>
      <c r="G388" s="1">
        <v>150</v>
      </c>
      <c r="H388" s="1">
        <v>144</v>
      </c>
      <c r="I388" s="25">
        <v>3.8971861471861899</v>
      </c>
      <c r="N388" s="6"/>
      <c r="O388" s="7"/>
    </row>
    <row r="389" spans="1:15" x14ac:dyDescent="0.25">
      <c r="A389" s="1" t="s">
        <v>143</v>
      </c>
      <c r="B389" s="1" t="s">
        <v>144</v>
      </c>
      <c r="C389" s="1" t="s">
        <v>20</v>
      </c>
      <c r="D389" s="2">
        <v>41964</v>
      </c>
      <c r="E389" s="1" t="s">
        <v>12</v>
      </c>
      <c r="F389" s="1" t="s">
        <v>340</v>
      </c>
      <c r="G389" s="1">
        <v>80</v>
      </c>
      <c r="H389" s="1">
        <v>75</v>
      </c>
      <c r="I389" s="25">
        <v>4.6764069264069601</v>
      </c>
      <c r="N389" s="6"/>
      <c r="O389" s="7"/>
    </row>
    <row r="390" spans="1:15" x14ac:dyDescent="0.25">
      <c r="A390" s="1" t="s">
        <v>143</v>
      </c>
      <c r="B390" s="1" t="s">
        <v>144</v>
      </c>
      <c r="C390" s="1" t="s">
        <v>20</v>
      </c>
      <c r="D390" s="2">
        <v>41769</v>
      </c>
      <c r="E390" s="1" t="s">
        <v>38</v>
      </c>
      <c r="F390" s="1" t="s">
        <v>553</v>
      </c>
      <c r="G390" s="1">
        <v>500</v>
      </c>
      <c r="H390" s="1">
        <v>430</v>
      </c>
      <c r="I390" s="25">
        <v>-2.2391774891774201</v>
      </c>
      <c r="N390" s="6"/>
      <c r="O390" s="7"/>
    </row>
    <row r="391" spans="1:15" x14ac:dyDescent="0.25">
      <c r="A391" s="1" t="s">
        <v>143</v>
      </c>
      <c r="B391" s="1" t="s">
        <v>144</v>
      </c>
      <c r="C391" s="1" t="s">
        <v>20</v>
      </c>
      <c r="D391" s="2">
        <v>41698</v>
      </c>
      <c r="E391" s="1" t="s">
        <v>30</v>
      </c>
      <c r="F391" s="1" t="s">
        <v>354</v>
      </c>
      <c r="G391" s="1">
        <v>50</v>
      </c>
      <c r="H391" s="1">
        <v>47</v>
      </c>
      <c r="I391" s="25">
        <v>4.2218614718615104</v>
      </c>
      <c r="N391" s="6"/>
      <c r="O391" s="7"/>
    </row>
    <row r="392" spans="1:15" x14ac:dyDescent="0.25">
      <c r="A392" s="1" t="s">
        <v>251</v>
      </c>
      <c r="B392" s="1" t="s">
        <v>252</v>
      </c>
      <c r="C392" s="1" t="s">
        <v>20</v>
      </c>
      <c r="D392" s="2">
        <v>43064</v>
      </c>
      <c r="E392" s="1" t="s">
        <v>30</v>
      </c>
      <c r="F392" s="1" t="s">
        <v>263</v>
      </c>
      <c r="G392" s="1">
        <v>50</v>
      </c>
      <c r="H392" s="1">
        <v>49</v>
      </c>
      <c r="I392" s="25">
        <v>7.1764069264069503</v>
      </c>
      <c r="N392" s="6"/>
      <c r="O392" s="7"/>
    </row>
    <row r="393" spans="1:15" x14ac:dyDescent="0.25">
      <c r="A393" s="1" t="s">
        <v>251</v>
      </c>
      <c r="B393" s="1" t="s">
        <v>252</v>
      </c>
      <c r="C393" s="1" t="s">
        <v>20</v>
      </c>
      <c r="D393" s="2">
        <v>43061</v>
      </c>
      <c r="E393" s="1" t="s">
        <v>30</v>
      </c>
      <c r="F393" s="1" t="s">
        <v>298</v>
      </c>
      <c r="G393" s="1">
        <v>50</v>
      </c>
      <c r="H393" s="1">
        <v>49</v>
      </c>
      <c r="I393" s="25">
        <v>6.0400432900433199</v>
      </c>
      <c r="N393" s="6"/>
      <c r="O393" s="7"/>
    </row>
    <row r="394" spans="1:15" x14ac:dyDescent="0.25">
      <c r="A394" s="1" t="s">
        <v>251</v>
      </c>
      <c r="B394" s="1" t="s">
        <v>252</v>
      </c>
      <c r="C394" s="1" t="s">
        <v>20</v>
      </c>
      <c r="D394" s="2">
        <v>42938</v>
      </c>
      <c r="E394" s="1" t="s">
        <v>80</v>
      </c>
      <c r="F394" s="1" t="s">
        <v>390</v>
      </c>
      <c r="G394" s="1">
        <v>70</v>
      </c>
      <c r="H394" s="1">
        <v>69</v>
      </c>
      <c r="I394" s="25">
        <v>3.0530303030303503</v>
      </c>
      <c r="N394" s="6"/>
      <c r="O394" s="7"/>
    </row>
    <row r="395" spans="1:15" x14ac:dyDescent="0.25">
      <c r="A395" s="1" t="s">
        <v>251</v>
      </c>
      <c r="B395" s="1" t="s">
        <v>252</v>
      </c>
      <c r="C395" s="1" t="s">
        <v>20</v>
      </c>
      <c r="D395" s="2">
        <v>42336</v>
      </c>
      <c r="E395" s="1" t="s">
        <v>21</v>
      </c>
      <c r="F395" s="1" t="s">
        <v>366</v>
      </c>
      <c r="G395" s="1">
        <v>700</v>
      </c>
      <c r="H395" s="1">
        <v>441</v>
      </c>
      <c r="I395" s="25">
        <v>3.8322510822511298</v>
      </c>
      <c r="N395" s="6"/>
      <c r="O395" s="7"/>
    </row>
    <row r="396" spans="1:15" x14ac:dyDescent="0.25">
      <c r="A396" s="1" t="s">
        <v>251</v>
      </c>
      <c r="B396" s="1" t="s">
        <v>252</v>
      </c>
      <c r="C396" s="1" t="s">
        <v>20</v>
      </c>
      <c r="D396" s="2">
        <v>42288</v>
      </c>
      <c r="E396" s="1" t="s">
        <v>111</v>
      </c>
      <c r="F396" s="1" t="s">
        <v>399</v>
      </c>
      <c r="G396" s="1">
        <v>50</v>
      </c>
      <c r="H396" s="1">
        <v>41</v>
      </c>
      <c r="I396" s="25">
        <v>2.7608225108225599</v>
      </c>
      <c r="N396" s="6"/>
      <c r="O396" s="7"/>
    </row>
    <row r="397" spans="1:15" x14ac:dyDescent="0.25">
      <c r="A397" s="1" t="s">
        <v>251</v>
      </c>
      <c r="B397" s="1" t="s">
        <v>252</v>
      </c>
      <c r="C397" s="1" t="s">
        <v>20</v>
      </c>
      <c r="D397" s="2">
        <v>42194</v>
      </c>
      <c r="E397" s="1" t="s">
        <v>49</v>
      </c>
      <c r="F397" s="1" t="s">
        <v>253</v>
      </c>
      <c r="G397" s="1">
        <v>1000</v>
      </c>
      <c r="H397" s="1">
        <v>910</v>
      </c>
      <c r="I397" s="25">
        <v>7.5010822510822699</v>
      </c>
      <c r="N397" s="6"/>
      <c r="O397" s="7"/>
    </row>
    <row r="398" spans="1:15" x14ac:dyDescent="0.25">
      <c r="A398" s="1" t="s">
        <v>251</v>
      </c>
      <c r="B398" s="1" t="s">
        <v>252</v>
      </c>
      <c r="C398" s="1" t="s">
        <v>20</v>
      </c>
      <c r="D398" s="2">
        <v>42181</v>
      </c>
      <c r="E398" s="1" t="s">
        <v>49</v>
      </c>
      <c r="F398" s="1" t="s">
        <v>311</v>
      </c>
      <c r="G398" s="1">
        <v>1000</v>
      </c>
      <c r="H398" s="1">
        <v>790</v>
      </c>
      <c r="I398" s="25">
        <v>5.6179653679654002</v>
      </c>
      <c r="N398" s="6"/>
      <c r="O398" s="7"/>
    </row>
    <row r="399" spans="1:15" x14ac:dyDescent="0.25">
      <c r="A399" s="1" t="s">
        <v>18</v>
      </c>
      <c r="B399" s="1" t="s">
        <v>19</v>
      </c>
      <c r="C399" s="1" t="s">
        <v>20</v>
      </c>
      <c r="D399" s="2">
        <v>43326</v>
      </c>
      <c r="E399" s="1" t="s">
        <v>88</v>
      </c>
      <c r="F399" s="1" t="s">
        <v>541</v>
      </c>
      <c r="G399" s="1">
        <v>250</v>
      </c>
      <c r="H399" s="1">
        <v>250</v>
      </c>
      <c r="I399" s="25">
        <v>-1.8495670995670201</v>
      </c>
      <c r="N399" s="6"/>
      <c r="O399" s="7"/>
    </row>
    <row r="400" spans="1:15" x14ac:dyDescent="0.25">
      <c r="A400" s="1" t="s">
        <v>18</v>
      </c>
      <c r="B400" s="1" t="s">
        <v>19</v>
      </c>
      <c r="C400" s="1" t="s">
        <v>20</v>
      </c>
      <c r="D400" s="2">
        <v>42798</v>
      </c>
      <c r="E400" s="1" t="s">
        <v>21</v>
      </c>
      <c r="F400" s="1" t="s">
        <v>22</v>
      </c>
      <c r="G400" s="1">
        <v>700</v>
      </c>
      <c r="H400" s="1">
        <v>686</v>
      </c>
      <c r="I400" s="25">
        <v>2.0000000000000018</v>
      </c>
      <c r="N400" s="6"/>
      <c r="O400" s="7"/>
    </row>
    <row r="401" spans="1:15" x14ac:dyDescent="0.25">
      <c r="A401" s="1" t="s">
        <v>18</v>
      </c>
      <c r="B401" s="1" t="s">
        <v>19</v>
      </c>
      <c r="C401" s="1" t="s">
        <v>20</v>
      </c>
      <c r="D401" s="2">
        <v>42582</v>
      </c>
      <c r="E401" s="1" t="s">
        <v>25</v>
      </c>
      <c r="F401" s="1" t="s">
        <v>105</v>
      </c>
      <c r="G401" s="1">
        <v>150</v>
      </c>
      <c r="H401" s="1">
        <v>146</v>
      </c>
      <c r="I401" s="25">
        <v>11.169913419913401</v>
      </c>
      <c r="N401" s="6"/>
      <c r="O401" s="7"/>
    </row>
    <row r="402" spans="1:15" x14ac:dyDescent="0.25">
      <c r="A402" s="1" t="s">
        <v>18</v>
      </c>
      <c r="B402" s="1" t="s">
        <v>19</v>
      </c>
      <c r="C402" s="1" t="s">
        <v>20</v>
      </c>
      <c r="D402" s="2">
        <v>42378</v>
      </c>
      <c r="E402" s="1" t="s">
        <v>25</v>
      </c>
      <c r="F402" s="1" t="s">
        <v>271</v>
      </c>
      <c r="G402" s="1">
        <v>150</v>
      </c>
      <c r="H402" s="1">
        <v>134</v>
      </c>
      <c r="I402" s="25">
        <v>6.9166666666666901</v>
      </c>
      <c r="N402" s="6"/>
      <c r="O402" s="7"/>
    </row>
    <row r="403" spans="1:15" x14ac:dyDescent="0.25">
      <c r="A403" s="1" t="s">
        <v>18</v>
      </c>
      <c r="B403" s="1" t="s">
        <v>19</v>
      </c>
      <c r="C403" s="1" t="s">
        <v>20</v>
      </c>
      <c r="D403" s="2">
        <v>42294</v>
      </c>
      <c r="E403" s="1" t="s">
        <v>80</v>
      </c>
      <c r="F403" s="1" t="s">
        <v>199</v>
      </c>
      <c r="G403" s="1">
        <v>70</v>
      </c>
      <c r="H403" s="1">
        <v>67</v>
      </c>
      <c r="I403" s="25">
        <v>9.0595238095238297</v>
      </c>
      <c r="N403" s="6"/>
      <c r="O403" s="7"/>
    </row>
    <row r="404" spans="1:15" x14ac:dyDescent="0.25">
      <c r="A404" s="1" t="s">
        <v>18</v>
      </c>
      <c r="B404" s="1" t="s">
        <v>19</v>
      </c>
      <c r="C404" s="1" t="s">
        <v>20</v>
      </c>
      <c r="D404" s="2">
        <v>42036</v>
      </c>
      <c r="E404" s="1" t="s">
        <v>49</v>
      </c>
      <c r="F404" s="1" t="s">
        <v>325</v>
      </c>
      <c r="G404" s="1">
        <v>1000</v>
      </c>
      <c r="H404" s="1">
        <v>580</v>
      </c>
      <c r="I404" s="25">
        <v>5.1634199134199497</v>
      </c>
      <c r="N404" s="6"/>
      <c r="O404" s="7"/>
    </row>
    <row r="405" spans="1:15" x14ac:dyDescent="0.25">
      <c r="A405" s="1" t="s">
        <v>155</v>
      </c>
      <c r="B405" s="1" t="s">
        <v>156</v>
      </c>
      <c r="C405" s="1" t="s">
        <v>20</v>
      </c>
      <c r="D405" s="2">
        <v>43391</v>
      </c>
      <c r="E405" s="1" t="s">
        <v>30</v>
      </c>
      <c r="F405" s="1" t="s">
        <v>403</v>
      </c>
      <c r="G405" s="1">
        <v>50</v>
      </c>
      <c r="H405" s="1">
        <v>44</v>
      </c>
      <c r="I405" s="25">
        <v>2.6309523809524298</v>
      </c>
      <c r="N405" s="6"/>
      <c r="O405" s="7"/>
    </row>
    <row r="406" spans="1:15" x14ac:dyDescent="0.25">
      <c r="A406" s="1" t="s">
        <v>155</v>
      </c>
      <c r="B406" s="1" t="s">
        <v>156</v>
      </c>
      <c r="C406" s="1" t="s">
        <v>20</v>
      </c>
      <c r="D406" s="2">
        <v>43374</v>
      </c>
      <c r="E406" s="1" t="s">
        <v>49</v>
      </c>
      <c r="F406" s="1" t="s">
        <v>157</v>
      </c>
      <c r="G406" s="1">
        <v>1000</v>
      </c>
      <c r="H406" s="1">
        <v>570</v>
      </c>
      <c r="I406" s="25">
        <v>10.130952380952401</v>
      </c>
      <c r="N406" s="6"/>
      <c r="O406" s="7"/>
    </row>
    <row r="407" spans="1:15" x14ac:dyDescent="0.25">
      <c r="A407" s="1" t="s">
        <v>155</v>
      </c>
      <c r="B407" s="1" t="s">
        <v>156</v>
      </c>
      <c r="C407" s="1" t="s">
        <v>20</v>
      </c>
      <c r="D407" s="2">
        <v>42855</v>
      </c>
      <c r="E407" s="1" t="s">
        <v>49</v>
      </c>
      <c r="F407" s="1" t="s">
        <v>514</v>
      </c>
      <c r="G407" s="1">
        <v>1000</v>
      </c>
      <c r="H407" s="1">
        <v>560</v>
      </c>
      <c r="I407" s="25">
        <v>-0.97294372294361897</v>
      </c>
      <c r="N407" s="6"/>
      <c r="O407" s="7"/>
    </row>
    <row r="408" spans="1:15" x14ac:dyDescent="0.25">
      <c r="A408" s="1" t="s">
        <v>155</v>
      </c>
      <c r="B408" s="1" t="s">
        <v>156</v>
      </c>
      <c r="C408" s="1" t="s">
        <v>20</v>
      </c>
      <c r="D408" s="2">
        <v>42751</v>
      </c>
      <c r="E408" s="1" t="s">
        <v>30</v>
      </c>
      <c r="F408" s="1" t="s">
        <v>443</v>
      </c>
      <c r="G408" s="1">
        <v>50</v>
      </c>
      <c r="H408" s="1">
        <v>49</v>
      </c>
      <c r="I408" s="25">
        <v>1.3322510822511799</v>
      </c>
      <c r="N408" s="6"/>
      <c r="O408" s="7"/>
    </row>
    <row r="409" spans="1:15" x14ac:dyDescent="0.25">
      <c r="A409" s="1" t="s">
        <v>155</v>
      </c>
      <c r="B409" s="1" t="s">
        <v>156</v>
      </c>
      <c r="C409" s="1" t="s">
        <v>20</v>
      </c>
      <c r="D409" s="2">
        <v>42715</v>
      </c>
      <c r="E409" s="1" t="s">
        <v>111</v>
      </c>
      <c r="F409" s="1" t="s">
        <v>324</v>
      </c>
      <c r="G409" s="1">
        <v>50</v>
      </c>
      <c r="H409" s="1">
        <v>50</v>
      </c>
      <c r="I409" s="25">
        <v>5.1958874458874797</v>
      </c>
      <c r="N409" s="6"/>
      <c r="O409" s="7"/>
    </row>
    <row r="410" spans="1:15" x14ac:dyDescent="0.25">
      <c r="A410" s="1" t="s">
        <v>155</v>
      </c>
      <c r="B410" s="1" t="s">
        <v>156</v>
      </c>
      <c r="C410" s="1" t="s">
        <v>20</v>
      </c>
      <c r="D410" s="2">
        <v>42601</v>
      </c>
      <c r="E410" s="1" t="s">
        <v>34</v>
      </c>
      <c r="F410" s="1" t="s">
        <v>254</v>
      </c>
      <c r="G410" s="1">
        <v>30</v>
      </c>
      <c r="H410" s="1">
        <v>28</v>
      </c>
      <c r="I410" s="25">
        <v>7.4686147186147398</v>
      </c>
      <c r="N410" s="6"/>
      <c r="O410" s="7"/>
    </row>
    <row r="411" spans="1:15" x14ac:dyDescent="0.25">
      <c r="A411" s="1" t="s">
        <v>155</v>
      </c>
      <c r="B411" s="1" t="s">
        <v>156</v>
      </c>
      <c r="C411" s="1" t="s">
        <v>20</v>
      </c>
      <c r="D411" s="2">
        <v>42487</v>
      </c>
      <c r="E411" s="1" t="s">
        <v>45</v>
      </c>
      <c r="F411" s="1" t="s">
        <v>342</v>
      </c>
      <c r="G411" s="1">
        <v>800</v>
      </c>
      <c r="H411" s="1">
        <v>448</v>
      </c>
      <c r="I411" s="25">
        <v>4.6114718614718999</v>
      </c>
      <c r="N411" s="6"/>
      <c r="O411" s="7"/>
    </row>
    <row r="412" spans="1:15" x14ac:dyDescent="0.25">
      <c r="A412" s="1" t="s">
        <v>155</v>
      </c>
      <c r="B412" s="1" t="s">
        <v>156</v>
      </c>
      <c r="C412" s="1" t="s">
        <v>20</v>
      </c>
      <c r="D412" s="2">
        <v>42406</v>
      </c>
      <c r="E412" s="1" t="s">
        <v>38</v>
      </c>
      <c r="F412" s="1" t="s">
        <v>422</v>
      </c>
      <c r="G412" s="1">
        <v>500</v>
      </c>
      <c r="H412" s="1">
        <v>440</v>
      </c>
      <c r="I412" s="25">
        <v>2.0140692640692799</v>
      </c>
      <c r="N412" s="6"/>
      <c r="O412" s="7"/>
    </row>
    <row r="413" spans="1:15" x14ac:dyDescent="0.25">
      <c r="A413" s="1" t="s">
        <v>155</v>
      </c>
      <c r="B413" s="1" t="s">
        <v>156</v>
      </c>
      <c r="C413" s="1" t="s">
        <v>20</v>
      </c>
      <c r="D413" s="2">
        <v>42193</v>
      </c>
      <c r="E413" s="1" t="s">
        <v>88</v>
      </c>
      <c r="F413" s="1" t="s">
        <v>597</v>
      </c>
      <c r="G413" s="1">
        <v>250</v>
      </c>
      <c r="H413" s="1">
        <v>230</v>
      </c>
      <c r="I413" s="25">
        <v>-3.5703463203462205</v>
      </c>
      <c r="N413" s="6"/>
      <c r="O413" s="7"/>
    </row>
    <row r="414" spans="1:15" x14ac:dyDescent="0.25">
      <c r="A414" s="1" t="s">
        <v>155</v>
      </c>
      <c r="B414" s="1" t="s">
        <v>156</v>
      </c>
      <c r="C414" s="1" t="s">
        <v>20</v>
      </c>
      <c r="D414" s="2">
        <v>42179</v>
      </c>
      <c r="E414" s="1" t="s">
        <v>45</v>
      </c>
      <c r="F414" s="1" t="s">
        <v>433</v>
      </c>
      <c r="G414" s="1">
        <v>800</v>
      </c>
      <c r="H414" s="1">
        <v>456</v>
      </c>
      <c r="I414" s="25">
        <v>1.65692640692648</v>
      </c>
      <c r="N414" s="6"/>
      <c r="O414" s="7"/>
    </row>
    <row r="415" spans="1:15" x14ac:dyDescent="0.25">
      <c r="A415" s="1" t="s">
        <v>155</v>
      </c>
      <c r="B415" s="1" t="s">
        <v>156</v>
      </c>
      <c r="C415" s="1" t="s">
        <v>20</v>
      </c>
      <c r="D415" s="2">
        <v>41993</v>
      </c>
      <c r="E415" s="1" t="s">
        <v>80</v>
      </c>
      <c r="F415" s="1" t="s">
        <v>392</v>
      </c>
      <c r="G415" s="1">
        <v>70</v>
      </c>
      <c r="H415" s="1">
        <v>54</v>
      </c>
      <c r="I415" s="25">
        <v>2.9880952380952901</v>
      </c>
      <c r="N415" s="6"/>
      <c r="O415" s="7"/>
    </row>
    <row r="416" spans="1:15" x14ac:dyDescent="0.25">
      <c r="A416" s="1" t="s">
        <v>155</v>
      </c>
      <c r="B416" s="1" t="s">
        <v>156</v>
      </c>
      <c r="C416" s="1" t="s">
        <v>20</v>
      </c>
      <c r="D416" s="2">
        <v>41699</v>
      </c>
      <c r="E416" s="1" t="s">
        <v>45</v>
      </c>
      <c r="F416" s="1" t="s">
        <v>185</v>
      </c>
      <c r="G416" s="1">
        <v>800</v>
      </c>
      <c r="H416" s="1">
        <v>712</v>
      </c>
      <c r="I416" s="25">
        <v>9.4816017316017511</v>
      </c>
      <c r="N416" s="6"/>
      <c r="O416" s="7"/>
    </row>
    <row r="417" spans="1:15" x14ac:dyDescent="0.25">
      <c r="A417" s="1" t="s">
        <v>190</v>
      </c>
      <c r="B417" s="1" t="s">
        <v>83</v>
      </c>
      <c r="C417" s="1" t="s">
        <v>16</v>
      </c>
      <c r="D417" s="2">
        <v>43338</v>
      </c>
      <c r="E417" s="1" t="s">
        <v>25</v>
      </c>
      <c r="F417" s="1" t="s">
        <v>270</v>
      </c>
      <c r="G417" s="1">
        <v>150</v>
      </c>
      <c r="H417" s="1">
        <v>147</v>
      </c>
      <c r="I417" s="25">
        <v>6.9491341991342201</v>
      </c>
      <c r="N417" s="6"/>
      <c r="O417" s="7"/>
    </row>
    <row r="418" spans="1:15" x14ac:dyDescent="0.25">
      <c r="A418" s="1" t="s">
        <v>190</v>
      </c>
      <c r="B418" s="1" t="s">
        <v>83</v>
      </c>
      <c r="C418" s="1" t="s">
        <v>16</v>
      </c>
      <c r="D418" s="2">
        <v>43111</v>
      </c>
      <c r="E418" s="1" t="s">
        <v>57</v>
      </c>
      <c r="F418" s="1" t="s">
        <v>467</v>
      </c>
      <c r="G418" s="1">
        <v>500</v>
      </c>
      <c r="H418" s="1">
        <v>495</v>
      </c>
      <c r="I418" s="25">
        <v>0.55303030303038192</v>
      </c>
      <c r="N418" s="6"/>
      <c r="O418" s="7"/>
    </row>
    <row r="419" spans="1:15" x14ac:dyDescent="0.25">
      <c r="A419" s="1" t="s">
        <v>190</v>
      </c>
      <c r="B419" s="1" t="s">
        <v>83</v>
      </c>
      <c r="C419" s="1" t="s">
        <v>16</v>
      </c>
      <c r="D419" s="2">
        <v>43005</v>
      </c>
      <c r="E419" s="1" t="s">
        <v>88</v>
      </c>
      <c r="F419" s="1" t="s">
        <v>405</v>
      </c>
      <c r="G419" s="1">
        <v>250</v>
      </c>
      <c r="H419" s="1">
        <v>240</v>
      </c>
      <c r="I419" s="25">
        <v>2.56601731601737</v>
      </c>
      <c r="N419" s="6"/>
      <c r="O419" s="7"/>
    </row>
    <row r="420" spans="1:15" x14ac:dyDescent="0.25">
      <c r="A420" s="1" t="s">
        <v>190</v>
      </c>
      <c r="B420" s="1" t="s">
        <v>83</v>
      </c>
      <c r="C420" s="1" t="s">
        <v>16</v>
      </c>
      <c r="D420" s="2">
        <v>42662</v>
      </c>
      <c r="E420" s="1" t="s">
        <v>21</v>
      </c>
      <c r="F420" s="1" t="s">
        <v>431</v>
      </c>
      <c r="G420" s="1">
        <v>700</v>
      </c>
      <c r="H420" s="1">
        <v>693</v>
      </c>
      <c r="I420" s="25">
        <v>1.72186147186148</v>
      </c>
      <c r="N420" s="6"/>
      <c r="O420" s="7"/>
    </row>
    <row r="421" spans="1:15" x14ac:dyDescent="0.25">
      <c r="A421" s="1" t="s">
        <v>190</v>
      </c>
      <c r="B421" s="1" t="s">
        <v>83</v>
      </c>
      <c r="C421" s="1" t="s">
        <v>16</v>
      </c>
      <c r="D421" s="2">
        <v>42647</v>
      </c>
      <c r="E421" s="1" t="s">
        <v>34</v>
      </c>
      <c r="F421" s="1" t="s">
        <v>277</v>
      </c>
      <c r="G421" s="1">
        <v>30</v>
      </c>
      <c r="H421" s="1">
        <v>29</v>
      </c>
      <c r="I421" s="25">
        <v>6.7218614718614997</v>
      </c>
      <c r="N421" s="6"/>
      <c r="O421" s="7"/>
    </row>
    <row r="422" spans="1:15" x14ac:dyDescent="0.25">
      <c r="A422" s="1" t="s">
        <v>190</v>
      </c>
      <c r="B422" s="1" t="s">
        <v>83</v>
      </c>
      <c r="C422" s="1" t="s">
        <v>16</v>
      </c>
      <c r="D422" s="2">
        <v>42526</v>
      </c>
      <c r="E422" s="1" t="s">
        <v>49</v>
      </c>
      <c r="F422" s="1" t="s">
        <v>412</v>
      </c>
      <c r="G422" s="1">
        <v>1000</v>
      </c>
      <c r="H422" s="1">
        <v>940</v>
      </c>
      <c r="I422" s="25">
        <v>2.3387445887446399</v>
      </c>
      <c r="N422" s="6"/>
      <c r="O422" s="7"/>
    </row>
    <row r="423" spans="1:15" x14ac:dyDescent="0.25">
      <c r="A423" s="1" t="s">
        <v>190</v>
      </c>
      <c r="B423" s="1" t="s">
        <v>83</v>
      </c>
      <c r="C423" s="1" t="s">
        <v>16</v>
      </c>
      <c r="D423" s="2">
        <v>42422</v>
      </c>
      <c r="E423" s="1" t="s">
        <v>57</v>
      </c>
      <c r="F423" s="1" t="s">
        <v>215</v>
      </c>
      <c r="G423" s="1">
        <v>500</v>
      </c>
      <c r="H423" s="1">
        <v>490</v>
      </c>
      <c r="I423" s="25">
        <v>8.6049783549783694</v>
      </c>
      <c r="N423" s="6"/>
      <c r="O423" s="7"/>
    </row>
    <row r="424" spans="1:15" x14ac:dyDescent="0.25">
      <c r="A424" s="1" t="s">
        <v>190</v>
      </c>
      <c r="B424" s="1" t="s">
        <v>83</v>
      </c>
      <c r="C424" s="1" t="s">
        <v>16</v>
      </c>
      <c r="D424" s="2">
        <v>42321</v>
      </c>
      <c r="E424" s="1" t="s">
        <v>38</v>
      </c>
      <c r="F424" s="1" t="s">
        <v>448</v>
      </c>
      <c r="G424" s="1">
        <v>500</v>
      </c>
      <c r="H424" s="1">
        <v>495</v>
      </c>
      <c r="I424" s="25">
        <v>1.16991341991348</v>
      </c>
      <c r="N424" s="6"/>
      <c r="O424" s="7"/>
    </row>
    <row r="425" spans="1:15" x14ac:dyDescent="0.25">
      <c r="A425" s="1" t="s">
        <v>190</v>
      </c>
      <c r="B425" s="1" t="s">
        <v>83</v>
      </c>
      <c r="C425" s="1" t="s">
        <v>16</v>
      </c>
      <c r="D425" s="2">
        <v>42175</v>
      </c>
      <c r="E425" s="1" t="s">
        <v>34</v>
      </c>
      <c r="F425" s="1" t="s">
        <v>247</v>
      </c>
      <c r="G425" s="1">
        <v>30</v>
      </c>
      <c r="H425" s="1">
        <v>29</v>
      </c>
      <c r="I425" s="25">
        <v>7.6309523809523991</v>
      </c>
      <c r="N425" s="6"/>
      <c r="O425" s="7"/>
    </row>
    <row r="426" spans="1:15" x14ac:dyDescent="0.25">
      <c r="A426" s="1" t="s">
        <v>190</v>
      </c>
      <c r="B426" s="1" t="s">
        <v>83</v>
      </c>
      <c r="C426" s="1" t="s">
        <v>16</v>
      </c>
      <c r="D426" s="2">
        <v>42031</v>
      </c>
      <c r="E426" s="1" t="s">
        <v>21</v>
      </c>
      <c r="F426" s="1" t="s">
        <v>537</v>
      </c>
      <c r="G426" s="1">
        <v>700</v>
      </c>
      <c r="H426" s="1">
        <v>665</v>
      </c>
      <c r="I426" s="25">
        <v>-1.71969696969692</v>
      </c>
      <c r="N426" s="6"/>
      <c r="O426" s="7"/>
    </row>
    <row r="427" spans="1:15" x14ac:dyDescent="0.25">
      <c r="A427" s="1" t="s">
        <v>190</v>
      </c>
      <c r="B427" s="1" t="s">
        <v>83</v>
      </c>
      <c r="C427" s="1" t="s">
        <v>16</v>
      </c>
      <c r="D427" s="2">
        <v>41941</v>
      </c>
      <c r="E427" s="1" t="s">
        <v>21</v>
      </c>
      <c r="F427" s="1" t="s">
        <v>191</v>
      </c>
      <c r="G427" s="1">
        <v>700</v>
      </c>
      <c r="H427" s="1">
        <v>700</v>
      </c>
      <c r="I427" s="25">
        <v>9.3192640692640989</v>
      </c>
      <c r="N427" s="6"/>
      <c r="O427" s="7"/>
    </row>
    <row r="428" spans="1:15" x14ac:dyDescent="0.25">
      <c r="A428" s="1" t="s">
        <v>585</v>
      </c>
      <c r="B428" s="1" t="s">
        <v>83</v>
      </c>
      <c r="C428" s="1" t="s">
        <v>16</v>
      </c>
      <c r="D428" s="2">
        <v>43233</v>
      </c>
      <c r="E428" s="1" t="s">
        <v>21</v>
      </c>
      <c r="F428" s="1" t="s">
        <v>598</v>
      </c>
      <c r="G428" s="1">
        <v>700</v>
      </c>
      <c r="H428" s="1">
        <v>658</v>
      </c>
      <c r="I428" s="25">
        <v>-3.6028138528137204</v>
      </c>
      <c r="N428" s="6"/>
      <c r="O428" s="7"/>
    </row>
    <row r="429" spans="1:15" x14ac:dyDescent="0.25">
      <c r="A429" s="1" t="s">
        <v>585</v>
      </c>
      <c r="B429" s="1" t="s">
        <v>83</v>
      </c>
      <c r="C429" s="1" t="s">
        <v>16</v>
      </c>
      <c r="D429" s="2">
        <v>42879</v>
      </c>
      <c r="E429" s="1" t="s">
        <v>111</v>
      </c>
      <c r="F429" s="1" t="s">
        <v>590</v>
      </c>
      <c r="G429" s="1">
        <v>50</v>
      </c>
      <c r="H429" s="1">
        <v>47</v>
      </c>
      <c r="I429" s="25">
        <v>-3.34307359307352</v>
      </c>
      <c r="N429" s="6"/>
      <c r="O429" s="7"/>
    </row>
    <row r="430" spans="1:15" x14ac:dyDescent="0.25">
      <c r="A430" s="1" t="s">
        <v>585</v>
      </c>
      <c r="B430" s="1" t="s">
        <v>83</v>
      </c>
      <c r="C430" s="1" t="s">
        <v>16</v>
      </c>
      <c r="D430" s="2">
        <v>42667</v>
      </c>
      <c r="E430" s="1" t="s">
        <v>111</v>
      </c>
      <c r="F430" s="1" t="s">
        <v>591</v>
      </c>
      <c r="G430" s="1">
        <v>50</v>
      </c>
      <c r="H430" s="1">
        <v>49</v>
      </c>
      <c r="I430" s="25">
        <v>-3.3755411255410199</v>
      </c>
      <c r="N430" s="6"/>
      <c r="O430" s="7"/>
    </row>
    <row r="431" spans="1:15" x14ac:dyDescent="0.25">
      <c r="A431" s="1" t="s">
        <v>585</v>
      </c>
      <c r="B431" s="1" t="s">
        <v>83</v>
      </c>
      <c r="C431" s="1" t="s">
        <v>16</v>
      </c>
      <c r="D431" s="2">
        <v>42132</v>
      </c>
      <c r="E431" s="1" t="s">
        <v>80</v>
      </c>
      <c r="F431" s="1" t="s">
        <v>608</v>
      </c>
      <c r="G431" s="1">
        <v>70</v>
      </c>
      <c r="H431" s="1">
        <v>53</v>
      </c>
      <c r="I431" s="25">
        <v>-3.9274891774891199</v>
      </c>
      <c r="N431" s="6"/>
      <c r="O431" s="7"/>
    </row>
    <row r="432" spans="1:15" x14ac:dyDescent="0.25">
      <c r="A432" s="1" t="s">
        <v>585</v>
      </c>
      <c r="B432" s="1" t="s">
        <v>83</v>
      </c>
      <c r="C432" s="1" t="s">
        <v>16</v>
      </c>
      <c r="D432" s="2">
        <v>42075</v>
      </c>
      <c r="E432" s="1" t="s">
        <v>21</v>
      </c>
      <c r="F432" s="1" t="s">
        <v>586</v>
      </c>
      <c r="G432" s="1">
        <v>700</v>
      </c>
      <c r="H432" s="1">
        <v>560</v>
      </c>
      <c r="I432" s="25">
        <v>-3.2132034632034201</v>
      </c>
      <c r="N432" s="6"/>
      <c r="O432" s="7"/>
    </row>
    <row r="433" spans="1:15" x14ac:dyDescent="0.25">
      <c r="A433" s="1" t="s">
        <v>585</v>
      </c>
      <c r="B433" s="1" t="s">
        <v>83</v>
      </c>
      <c r="C433" s="1" t="s">
        <v>16</v>
      </c>
      <c r="D433" s="2">
        <v>41839</v>
      </c>
      <c r="E433" s="1" t="s">
        <v>88</v>
      </c>
      <c r="F433" s="1" t="s">
        <v>612</v>
      </c>
      <c r="G433" s="1">
        <v>250</v>
      </c>
      <c r="H433" s="1">
        <v>245</v>
      </c>
      <c r="I433" s="25">
        <v>-4.0573593073592198</v>
      </c>
      <c r="N433" s="6"/>
      <c r="O433" s="7"/>
    </row>
    <row r="434" spans="1:15" x14ac:dyDescent="0.25">
      <c r="A434" s="1" t="s">
        <v>585</v>
      </c>
      <c r="B434" s="1" t="s">
        <v>83</v>
      </c>
      <c r="C434" s="1" t="s">
        <v>16</v>
      </c>
      <c r="D434" s="2">
        <v>41800</v>
      </c>
      <c r="E434" s="1" t="s">
        <v>30</v>
      </c>
      <c r="F434" s="1" t="s">
        <v>602</v>
      </c>
      <c r="G434" s="1">
        <v>50</v>
      </c>
      <c r="H434" s="1">
        <v>50</v>
      </c>
      <c r="I434" s="25">
        <v>-3.7326839826839202</v>
      </c>
      <c r="N434" s="6"/>
      <c r="O434" s="7"/>
    </row>
    <row r="435" spans="1:15" x14ac:dyDescent="0.25">
      <c r="A435" s="1" t="s">
        <v>98</v>
      </c>
      <c r="B435" s="1" t="s">
        <v>83</v>
      </c>
      <c r="C435" s="1" t="s">
        <v>16</v>
      </c>
      <c r="D435" s="2">
        <v>43398</v>
      </c>
      <c r="E435" s="1" t="s">
        <v>34</v>
      </c>
      <c r="F435" s="1" t="s">
        <v>376</v>
      </c>
      <c r="G435" s="1">
        <v>30</v>
      </c>
      <c r="H435" s="1">
        <v>29</v>
      </c>
      <c r="I435" s="25">
        <v>3.5075757575758004</v>
      </c>
      <c r="N435" s="6"/>
      <c r="O435" s="7"/>
    </row>
    <row r="436" spans="1:15" x14ac:dyDescent="0.25">
      <c r="A436" s="1" t="s">
        <v>98</v>
      </c>
      <c r="B436" s="1" t="s">
        <v>83</v>
      </c>
      <c r="C436" s="1" t="s">
        <v>16</v>
      </c>
      <c r="D436" s="2">
        <v>43227</v>
      </c>
      <c r="E436" s="1" t="s">
        <v>80</v>
      </c>
      <c r="F436" s="1" t="s">
        <v>231</v>
      </c>
      <c r="G436" s="1">
        <v>70</v>
      </c>
      <c r="H436" s="1">
        <v>60</v>
      </c>
      <c r="I436" s="25">
        <v>8.0854978354978506</v>
      </c>
      <c r="N436" s="6"/>
      <c r="O436" s="7"/>
    </row>
    <row r="437" spans="1:15" x14ac:dyDescent="0.25">
      <c r="A437" s="1" t="s">
        <v>98</v>
      </c>
      <c r="B437" s="1" t="s">
        <v>83</v>
      </c>
      <c r="C437" s="1" t="s">
        <v>16</v>
      </c>
      <c r="D437" s="2">
        <v>42875</v>
      </c>
      <c r="E437" s="1" t="s">
        <v>57</v>
      </c>
      <c r="F437" s="1" t="s">
        <v>343</v>
      </c>
      <c r="G437" s="1">
        <v>500</v>
      </c>
      <c r="H437" s="1">
        <v>500</v>
      </c>
      <c r="I437" s="25">
        <v>4.5790043290043698</v>
      </c>
      <c r="N437" s="6"/>
      <c r="O437" s="7"/>
    </row>
    <row r="438" spans="1:15" x14ac:dyDescent="0.25">
      <c r="A438" s="1" t="s">
        <v>98</v>
      </c>
      <c r="B438" s="1" t="s">
        <v>83</v>
      </c>
      <c r="C438" s="1" t="s">
        <v>16</v>
      </c>
      <c r="D438" s="2">
        <v>42783</v>
      </c>
      <c r="E438" s="1" t="s">
        <v>45</v>
      </c>
      <c r="F438" s="1" t="s">
        <v>147</v>
      </c>
      <c r="G438" s="1">
        <v>800</v>
      </c>
      <c r="H438" s="1">
        <v>648</v>
      </c>
      <c r="I438" s="25">
        <v>10.325757575757601</v>
      </c>
      <c r="N438" s="6"/>
      <c r="O438" s="7"/>
    </row>
    <row r="439" spans="1:15" x14ac:dyDescent="0.25">
      <c r="A439" s="1" t="s">
        <v>98</v>
      </c>
      <c r="B439" s="1" t="s">
        <v>83</v>
      </c>
      <c r="C439" s="1" t="s">
        <v>16</v>
      </c>
      <c r="D439" s="2">
        <v>42707</v>
      </c>
      <c r="E439" s="1" t="s">
        <v>88</v>
      </c>
      <c r="F439" s="1" t="s">
        <v>538</v>
      </c>
      <c r="G439" s="1">
        <v>250</v>
      </c>
      <c r="H439" s="1">
        <v>228</v>
      </c>
      <c r="I439" s="25">
        <v>-1.7521645021644199</v>
      </c>
      <c r="N439" s="6"/>
      <c r="O439" s="7"/>
    </row>
    <row r="440" spans="1:15" x14ac:dyDescent="0.25">
      <c r="A440" s="1" t="s">
        <v>98</v>
      </c>
      <c r="B440" s="1" t="s">
        <v>83</v>
      </c>
      <c r="C440" s="1" t="s">
        <v>16</v>
      </c>
      <c r="D440" s="2">
        <v>42394</v>
      </c>
      <c r="E440" s="1" t="s">
        <v>12</v>
      </c>
      <c r="F440" s="1" t="s">
        <v>267</v>
      </c>
      <c r="G440" s="1">
        <v>80</v>
      </c>
      <c r="H440" s="1">
        <v>72</v>
      </c>
      <c r="I440" s="25">
        <v>7.0465367965368202</v>
      </c>
      <c r="N440" s="6"/>
      <c r="O440" s="7"/>
    </row>
    <row r="441" spans="1:15" x14ac:dyDescent="0.25">
      <c r="A441" s="1" t="s">
        <v>98</v>
      </c>
      <c r="B441" s="1" t="s">
        <v>83</v>
      </c>
      <c r="C441" s="1" t="s">
        <v>16</v>
      </c>
      <c r="D441" s="2">
        <v>41835</v>
      </c>
      <c r="E441" s="1" t="s">
        <v>25</v>
      </c>
      <c r="F441" s="1" t="s">
        <v>179</v>
      </c>
      <c r="G441" s="1">
        <v>150</v>
      </c>
      <c r="H441" s="1">
        <v>150</v>
      </c>
      <c r="I441" s="25">
        <v>9.6114718614718804</v>
      </c>
      <c r="N441" s="6"/>
      <c r="O441" s="7"/>
    </row>
    <row r="442" spans="1:15" x14ac:dyDescent="0.25">
      <c r="A442" s="1" t="s">
        <v>98</v>
      </c>
      <c r="B442" s="1" t="s">
        <v>83</v>
      </c>
      <c r="C442" s="1" t="s">
        <v>16</v>
      </c>
      <c r="D442" s="2">
        <v>41830</v>
      </c>
      <c r="E442" s="1" t="s">
        <v>25</v>
      </c>
      <c r="F442" s="1" t="s">
        <v>99</v>
      </c>
      <c r="G442" s="1">
        <v>150</v>
      </c>
      <c r="H442" s="1">
        <v>138</v>
      </c>
      <c r="I442" s="25">
        <v>11.332251082251101</v>
      </c>
      <c r="N442" s="6"/>
      <c r="O442" s="7"/>
    </row>
    <row r="443" spans="1:15" x14ac:dyDescent="0.25">
      <c r="A443" s="1" t="s">
        <v>98</v>
      </c>
      <c r="B443" s="1" t="s">
        <v>83</v>
      </c>
      <c r="C443" s="1" t="s">
        <v>16</v>
      </c>
      <c r="D443" s="2">
        <v>41801</v>
      </c>
      <c r="E443" s="1" t="s">
        <v>21</v>
      </c>
      <c r="F443" s="1" t="s">
        <v>292</v>
      </c>
      <c r="G443" s="1">
        <v>700</v>
      </c>
      <c r="H443" s="1">
        <v>574</v>
      </c>
      <c r="I443" s="25">
        <v>6.2348484848485093</v>
      </c>
      <c r="N443" s="6"/>
      <c r="O443" s="7"/>
    </row>
    <row r="444" spans="1:15" x14ac:dyDescent="0.25">
      <c r="A444" s="1" t="s">
        <v>98</v>
      </c>
      <c r="B444" s="1" t="s">
        <v>83</v>
      </c>
      <c r="C444" s="1" t="s">
        <v>16</v>
      </c>
      <c r="D444" s="2">
        <v>41737</v>
      </c>
      <c r="E444" s="1" t="s">
        <v>30</v>
      </c>
      <c r="F444" s="1" t="s">
        <v>296</v>
      </c>
      <c r="G444" s="1">
        <v>50</v>
      </c>
      <c r="H444" s="1">
        <v>40</v>
      </c>
      <c r="I444" s="25">
        <v>6.10497835497838</v>
      </c>
      <c r="N444" s="6"/>
      <c r="O444" s="7"/>
    </row>
    <row r="445" spans="1:15" x14ac:dyDescent="0.25">
      <c r="A445" s="1" t="s">
        <v>113</v>
      </c>
      <c r="B445" s="1" t="s">
        <v>83</v>
      </c>
      <c r="C445" s="1" t="s">
        <v>16</v>
      </c>
      <c r="D445" s="2">
        <v>43424</v>
      </c>
      <c r="E445" s="1" t="s">
        <v>30</v>
      </c>
      <c r="F445" s="1" t="s">
        <v>611</v>
      </c>
      <c r="G445" s="1">
        <v>50</v>
      </c>
      <c r="H445" s="1">
        <v>45</v>
      </c>
      <c r="I445" s="25">
        <v>-4.0248917748917199</v>
      </c>
      <c r="N445" s="6"/>
      <c r="O445" s="7"/>
    </row>
    <row r="446" spans="1:15" x14ac:dyDescent="0.25">
      <c r="A446" s="1" t="s">
        <v>113</v>
      </c>
      <c r="B446" s="1" t="s">
        <v>83</v>
      </c>
      <c r="C446" s="1" t="s">
        <v>16</v>
      </c>
      <c r="D446" s="2">
        <v>43144</v>
      </c>
      <c r="E446" s="1" t="s">
        <v>21</v>
      </c>
      <c r="F446" s="1" t="s">
        <v>619</v>
      </c>
      <c r="G446" s="1">
        <v>700</v>
      </c>
      <c r="H446" s="1">
        <v>602</v>
      </c>
      <c r="I446" s="25">
        <v>-4.2846320346319207</v>
      </c>
      <c r="N446" s="6"/>
      <c r="O446" s="7"/>
    </row>
    <row r="447" spans="1:15" x14ac:dyDescent="0.25">
      <c r="A447" s="1" t="s">
        <v>113</v>
      </c>
      <c r="B447" s="1" t="s">
        <v>83</v>
      </c>
      <c r="C447" s="1" t="s">
        <v>16</v>
      </c>
      <c r="D447" s="2">
        <v>43035</v>
      </c>
      <c r="E447" s="1" t="s">
        <v>21</v>
      </c>
      <c r="F447" s="1" t="s">
        <v>481</v>
      </c>
      <c r="G447" s="1">
        <v>700</v>
      </c>
      <c r="H447" s="1">
        <v>693</v>
      </c>
      <c r="I447" s="25">
        <v>9.8484848484882398E-2</v>
      </c>
      <c r="N447" s="6"/>
      <c r="O447" s="7"/>
    </row>
    <row r="448" spans="1:15" x14ac:dyDescent="0.25">
      <c r="A448" s="1" t="s">
        <v>113</v>
      </c>
      <c r="B448" s="1" t="s">
        <v>83</v>
      </c>
      <c r="C448" s="1" t="s">
        <v>16</v>
      </c>
      <c r="D448" s="2">
        <v>42993</v>
      </c>
      <c r="E448" s="1" t="s">
        <v>12</v>
      </c>
      <c r="F448" s="1" t="s">
        <v>114</v>
      </c>
      <c r="G448" s="1">
        <v>80</v>
      </c>
      <c r="H448" s="1">
        <v>72</v>
      </c>
      <c r="I448" s="25">
        <v>11.0725108225108</v>
      </c>
      <c r="N448" s="6"/>
      <c r="O448" s="7"/>
    </row>
    <row r="449" spans="1:15" x14ac:dyDescent="0.25">
      <c r="A449" s="1" t="s">
        <v>113</v>
      </c>
      <c r="B449" s="1" t="s">
        <v>83</v>
      </c>
      <c r="C449" s="1" t="s">
        <v>16</v>
      </c>
      <c r="D449" s="2">
        <v>42886</v>
      </c>
      <c r="E449" s="1" t="s">
        <v>34</v>
      </c>
      <c r="F449" s="1" t="s">
        <v>436</v>
      </c>
      <c r="G449" s="1">
        <v>30</v>
      </c>
      <c r="H449" s="1">
        <v>29</v>
      </c>
      <c r="I449" s="25">
        <v>1.5595238095238799</v>
      </c>
      <c r="N449" s="6"/>
      <c r="O449" s="7"/>
    </row>
    <row r="450" spans="1:15" x14ac:dyDescent="0.25">
      <c r="A450" s="1" t="s">
        <v>113</v>
      </c>
      <c r="B450" s="1" t="s">
        <v>83</v>
      </c>
      <c r="C450" s="1" t="s">
        <v>16</v>
      </c>
      <c r="D450" s="2">
        <v>42785</v>
      </c>
      <c r="E450" s="1" t="s">
        <v>38</v>
      </c>
      <c r="F450" s="1" t="s">
        <v>273</v>
      </c>
      <c r="G450" s="1">
        <v>500</v>
      </c>
      <c r="H450" s="1">
        <v>495</v>
      </c>
      <c r="I450" s="25">
        <v>6.8517316017316299</v>
      </c>
      <c r="N450" s="6"/>
      <c r="O450" s="7"/>
    </row>
    <row r="451" spans="1:15" x14ac:dyDescent="0.25">
      <c r="A451" s="1" t="s">
        <v>113</v>
      </c>
      <c r="B451" s="1" t="s">
        <v>83</v>
      </c>
      <c r="C451" s="1" t="s">
        <v>16</v>
      </c>
      <c r="D451" s="2">
        <v>42636</v>
      </c>
      <c r="E451" s="1" t="s">
        <v>80</v>
      </c>
      <c r="F451" s="1" t="s">
        <v>518</v>
      </c>
      <c r="G451" s="1">
        <v>70</v>
      </c>
      <c r="H451" s="1">
        <v>66</v>
      </c>
      <c r="I451" s="25">
        <v>-1.1028138528138201</v>
      </c>
      <c r="N451" s="6"/>
      <c r="O451" s="7"/>
    </row>
    <row r="452" spans="1:15" x14ac:dyDescent="0.25">
      <c r="A452" s="1" t="s">
        <v>113</v>
      </c>
      <c r="B452" s="1" t="s">
        <v>83</v>
      </c>
      <c r="C452" s="1" t="s">
        <v>16</v>
      </c>
      <c r="D452" s="2">
        <v>41903</v>
      </c>
      <c r="E452" s="1" t="s">
        <v>57</v>
      </c>
      <c r="F452" s="1" t="s">
        <v>502</v>
      </c>
      <c r="G452" s="1">
        <v>500</v>
      </c>
      <c r="H452" s="1">
        <v>495</v>
      </c>
      <c r="I452" s="25">
        <v>-0.58333333333321802</v>
      </c>
      <c r="N452" s="6"/>
      <c r="O452" s="7"/>
    </row>
    <row r="453" spans="1:15" x14ac:dyDescent="0.25">
      <c r="A453" s="1" t="s">
        <v>113</v>
      </c>
      <c r="B453" s="1" t="s">
        <v>83</v>
      </c>
      <c r="C453" s="1" t="s">
        <v>16</v>
      </c>
      <c r="D453" s="2">
        <v>41853</v>
      </c>
      <c r="E453" s="1" t="s">
        <v>88</v>
      </c>
      <c r="F453" s="1" t="s">
        <v>218</v>
      </c>
      <c r="G453" s="1">
        <v>250</v>
      </c>
      <c r="H453" s="1">
        <v>175</v>
      </c>
      <c r="I453" s="25">
        <v>8.5075757575757684</v>
      </c>
      <c r="N453" s="6"/>
      <c r="O453" s="7"/>
    </row>
    <row r="454" spans="1:15" x14ac:dyDescent="0.25">
      <c r="A454" s="1" t="s">
        <v>113</v>
      </c>
      <c r="B454" s="1" t="s">
        <v>83</v>
      </c>
      <c r="C454" s="1" t="s">
        <v>16</v>
      </c>
      <c r="D454" s="2">
        <v>41839</v>
      </c>
      <c r="E454" s="1" t="s">
        <v>80</v>
      </c>
      <c r="F454" s="1" t="s">
        <v>434</v>
      </c>
      <c r="G454" s="1">
        <v>70</v>
      </c>
      <c r="H454" s="1">
        <v>52</v>
      </c>
      <c r="I454" s="25">
        <v>1.6244588744589801</v>
      </c>
      <c r="N454" s="6"/>
      <c r="O454" s="7"/>
    </row>
    <row r="455" spans="1:15" x14ac:dyDescent="0.25">
      <c r="A455" s="1" t="s">
        <v>113</v>
      </c>
      <c r="B455" s="1" t="s">
        <v>83</v>
      </c>
      <c r="C455" s="1" t="s">
        <v>16</v>
      </c>
      <c r="D455" s="2">
        <v>41686</v>
      </c>
      <c r="E455" s="1" t="s">
        <v>30</v>
      </c>
      <c r="F455" s="1" t="s">
        <v>360</v>
      </c>
      <c r="G455" s="1">
        <v>50</v>
      </c>
      <c r="H455" s="1">
        <v>43</v>
      </c>
      <c r="I455" s="25">
        <v>4.0270562770563201</v>
      </c>
      <c r="N455" s="6"/>
      <c r="O455" s="7"/>
    </row>
    <row r="456" spans="1:15" x14ac:dyDescent="0.25">
      <c r="A456" s="1" t="s">
        <v>115</v>
      </c>
      <c r="B456" s="1" t="s">
        <v>83</v>
      </c>
      <c r="C456" s="1" t="s">
        <v>16</v>
      </c>
      <c r="D456" s="2">
        <v>43453</v>
      </c>
      <c r="E456" s="1" t="s">
        <v>38</v>
      </c>
      <c r="F456" s="1" t="s">
        <v>432</v>
      </c>
      <c r="G456" s="1">
        <v>500</v>
      </c>
      <c r="H456" s="1">
        <v>450</v>
      </c>
      <c r="I456" s="25">
        <v>1.6893939393939801</v>
      </c>
      <c r="N456" s="6"/>
      <c r="O456" s="7"/>
    </row>
    <row r="457" spans="1:15" x14ac:dyDescent="0.25">
      <c r="A457" s="1" t="s">
        <v>115</v>
      </c>
      <c r="B457" s="1" t="s">
        <v>83</v>
      </c>
      <c r="C457" s="1" t="s">
        <v>16</v>
      </c>
      <c r="D457" s="2">
        <v>43388</v>
      </c>
      <c r="E457" s="1" t="s">
        <v>57</v>
      </c>
      <c r="F457" s="1" t="s">
        <v>421</v>
      </c>
      <c r="G457" s="1">
        <v>500</v>
      </c>
      <c r="H457" s="1">
        <v>495</v>
      </c>
      <c r="I457" s="25">
        <v>2.0465367965368801</v>
      </c>
      <c r="N457" s="6"/>
      <c r="O457" s="7"/>
    </row>
    <row r="458" spans="1:15" x14ac:dyDescent="0.25">
      <c r="A458" s="1" t="s">
        <v>115</v>
      </c>
      <c r="B458" s="1" t="s">
        <v>83</v>
      </c>
      <c r="C458" s="1" t="s">
        <v>16</v>
      </c>
      <c r="D458" s="2">
        <v>43173</v>
      </c>
      <c r="E458" s="1" t="s">
        <v>57</v>
      </c>
      <c r="F458" s="1" t="s">
        <v>305</v>
      </c>
      <c r="G458" s="1">
        <v>500</v>
      </c>
      <c r="H458" s="1">
        <v>490</v>
      </c>
      <c r="I458" s="25">
        <v>5.8127705627705906</v>
      </c>
      <c r="N458" s="6"/>
      <c r="O458" s="7"/>
    </row>
    <row r="459" spans="1:15" x14ac:dyDescent="0.25">
      <c r="A459" s="1" t="s">
        <v>115</v>
      </c>
      <c r="B459" s="1" t="s">
        <v>83</v>
      </c>
      <c r="C459" s="1" t="s">
        <v>16</v>
      </c>
      <c r="D459" s="2">
        <v>42936</v>
      </c>
      <c r="E459" s="1" t="s">
        <v>12</v>
      </c>
      <c r="F459" s="1" t="s">
        <v>116</v>
      </c>
      <c r="G459" s="1">
        <v>80</v>
      </c>
      <c r="H459" s="1">
        <v>75</v>
      </c>
      <c r="I459" s="25">
        <v>11.0400432900433</v>
      </c>
      <c r="N459" s="6"/>
      <c r="O459" s="7"/>
    </row>
    <row r="460" spans="1:15" x14ac:dyDescent="0.25">
      <c r="A460" s="1" t="s">
        <v>115</v>
      </c>
      <c r="B460" s="1" t="s">
        <v>83</v>
      </c>
      <c r="C460" s="1" t="s">
        <v>16</v>
      </c>
      <c r="D460" s="2">
        <v>42852</v>
      </c>
      <c r="E460" s="1" t="s">
        <v>21</v>
      </c>
      <c r="F460" s="1" t="s">
        <v>500</v>
      </c>
      <c r="G460" s="1">
        <v>700</v>
      </c>
      <c r="H460" s="1">
        <v>651</v>
      </c>
      <c r="I460" s="25">
        <v>-0.51839826839821701</v>
      </c>
      <c r="N460" s="6"/>
      <c r="O460" s="7"/>
    </row>
    <row r="461" spans="1:15" x14ac:dyDescent="0.25">
      <c r="A461" s="1" t="s">
        <v>115</v>
      </c>
      <c r="B461" s="1" t="s">
        <v>83</v>
      </c>
      <c r="C461" s="1" t="s">
        <v>16</v>
      </c>
      <c r="D461" s="2">
        <v>42580</v>
      </c>
      <c r="E461" s="1" t="s">
        <v>57</v>
      </c>
      <c r="F461" s="1" t="s">
        <v>564</v>
      </c>
      <c r="G461" s="1">
        <v>500</v>
      </c>
      <c r="H461" s="1">
        <v>490</v>
      </c>
      <c r="I461" s="25">
        <v>-2.59632034632022</v>
      </c>
      <c r="N461" s="6"/>
      <c r="O461" s="7"/>
    </row>
    <row r="462" spans="1:15" x14ac:dyDescent="0.25">
      <c r="A462" s="1" t="s">
        <v>115</v>
      </c>
      <c r="B462" s="1" t="s">
        <v>83</v>
      </c>
      <c r="C462" s="1" t="s">
        <v>16</v>
      </c>
      <c r="D462" s="2">
        <v>41957</v>
      </c>
      <c r="E462" s="1" t="s">
        <v>30</v>
      </c>
      <c r="F462" s="1" t="s">
        <v>353</v>
      </c>
      <c r="G462" s="1">
        <v>50</v>
      </c>
      <c r="H462" s="1">
        <v>44</v>
      </c>
      <c r="I462" s="25">
        <v>4.2543290043290396</v>
      </c>
      <c r="N462" s="6"/>
      <c r="O462" s="7"/>
    </row>
    <row r="463" spans="1:15" x14ac:dyDescent="0.25">
      <c r="A463" s="1" t="s">
        <v>115</v>
      </c>
      <c r="B463" s="1" t="s">
        <v>83</v>
      </c>
      <c r="C463" s="1" t="s">
        <v>16</v>
      </c>
      <c r="D463" s="2">
        <v>41904</v>
      </c>
      <c r="E463" s="1" t="s">
        <v>12</v>
      </c>
      <c r="F463" s="1" t="s">
        <v>196</v>
      </c>
      <c r="G463" s="1">
        <v>80</v>
      </c>
      <c r="H463" s="1">
        <v>76</v>
      </c>
      <c r="I463" s="25">
        <v>9.1569264069264396</v>
      </c>
      <c r="N463" s="6"/>
      <c r="O463" s="7"/>
    </row>
    <row r="464" spans="1:15" x14ac:dyDescent="0.25">
      <c r="A464" s="1" t="s">
        <v>115</v>
      </c>
      <c r="B464" s="1" t="s">
        <v>83</v>
      </c>
      <c r="C464" s="1" t="s">
        <v>16</v>
      </c>
      <c r="D464" s="2">
        <v>41862</v>
      </c>
      <c r="E464" s="1" t="s">
        <v>80</v>
      </c>
      <c r="F464" s="1" t="s">
        <v>442</v>
      </c>
      <c r="G464" s="1">
        <v>70</v>
      </c>
      <c r="H464" s="1">
        <v>65</v>
      </c>
      <c r="I464" s="25">
        <v>1.3647186147186801</v>
      </c>
      <c r="N464" s="6"/>
      <c r="O464" s="7"/>
    </row>
    <row r="465" spans="1:15" x14ac:dyDescent="0.25">
      <c r="A465" s="1" t="s">
        <v>115</v>
      </c>
      <c r="B465" s="1" t="s">
        <v>83</v>
      </c>
      <c r="C465" s="1" t="s">
        <v>16</v>
      </c>
      <c r="D465" s="2">
        <v>41775</v>
      </c>
      <c r="E465" s="1" t="s">
        <v>34</v>
      </c>
      <c r="F465" s="1" t="s">
        <v>329</v>
      </c>
      <c r="G465" s="1">
        <v>30</v>
      </c>
      <c r="H465" s="1">
        <v>28</v>
      </c>
      <c r="I465" s="25">
        <v>5.0335497835498195</v>
      </c>
      <c r="N465" s="6"/>
      <c r="O465" s="7"/>
    </row>
    <row r="466" spans="1:15" x14ac:dyDescent="0.25">
      <c r="A466" s="1" t="s">
        <v>115</v>
      </c>
      <c r="B466" s="1" t="s">
        <v>83</v>
      </c>
      <c r="C466" s="1" t="s">
        <v>16</v>
      </c>
      <c r="D466" s="2">
        <v>41644</v>
      </c>
      <c r="E466" s="1" t="s">
        <v>88</v>
      </c>
      <c r="F466" s="1" t="s">
        <v>264</v>
      </c>
      <c r="G466" s="1">
        <v>250</v>
      </c>
      <c r="H466" s="1">
        <v>193</v>
      </c>
      <c r="I466" s="25">
        <v>7.1439393939394202</v>
      </c>
      <c r="N466" s="6"/>
      <c r="O466" s="7"/>
    </row>
    <row r="467" spans="1:15" x14ac:dyDescent="0.25">
      <c r="A467" s="1" t="s">
        <v>578</v>
      </c>
      <c r="B467" s="1" t="s">
        <v>83</v>
      </c>
      <c r="C467" s="1" t="s">
        <v>16</v>
      </c>
      <c r="D467" s="2">
        <v>43282</v>
      </c>
      <c r="E467" s="1" t="s">
        <v>80</v>
      </c>
      <c r="F467" s="1" t="s">
        <v>587</v>
      </c>
      <c r="G467" s="1">
        <v>70</v>
      </c>
      <c r="H467" s="1">
        <v>69</v>
      </c>
      <c r="I467" s="25">
        <v>-3.24567099567092</v>
      </c>
      <c r="N467" s="6"/>
      <c r="O467" s="7"/>
    </row>
    <row r="468" spans="1:15" x14ac:dyDescent="0.25">
      <c r="A468" s="1" t="s">
        <v>578</v>
      </c>
      <c r="B468" s="1" t="s">
        <v>83</v>
      </c>
      <c r="C468" s="1" t="s">
        <v>16</v>
      </c>
      <c r="D468" s="2">
        <v>43048</v>
      </c>
      <c r="E468" s="1" t="s">
        <v>80</v>
      </c>
      <c r="F468" s="1" t="s">
        <v>579</v>
      </c>
      <c r="G468" s="1">
        <v>70</v>
      </c>
      <c r="H468" s="1">
        <v>67</v>
      </c>
      <c r="I468" s="25">
        <v>-3.01839826839822</v>
      </c>
      <c r="N468" s="6"/>
      <c r="O468" s="7"/>
    </row>
    <row r="469" spans="1:15" x14ac:dyDescent="0.25">
      <c r="A469" s="1" t="s">
        <v>578</v>
      </c>
      <c r="B469" s="1" t="s">
        <v>83</v>
      </c>
      <c r="C469" s="1" t="s">
        <v>16</v>
      </c>
      <c r="D469" s="2">
        <v>42288</v>
      </c>
      <c r="E469" s="1" t="s">
        <v>25</v>
      </c>
      <c r="F469" s="1" t="s">
        <v>609</v>
      </c>
      <c r="G469" s="1">
        <v>150</v>
      </c>
      <c r="H469" s="1">
        <v>101</v>
      </c>
      <c r="I469" s="25">
        <v>-3.9599567099566197</v>
      </c>
      <c r="N469" s="6"/>
      <c r="O469" s="7"/>
    </row>
    <row r="470" spans="1:15" x14ac:dyDescent="0.25">
      <c r="A470" s="1" t="s">
        <v>578</v>
      </c>
      <c r="B470" s="1" t="s">
        <v>83</v>
      </c>
      <c r="C470" s="1" t="s">
        <v>16</v>
      </c>
      <c r="D470" s="2">
        <v>41819</v>
      </c>
      <c r="E470" s="1" t="s">
        <v>57</v>
      </c>
      <c r="F470" s="1" t="s">
        <v>580</v>
      </c>
      <c r="G470" s="1">
        <v>500</v>
      </c>
      <c r="H470" s="1">
        <v>490</v>
      </c>
      <c r="I470" s="25">
        <v>-3.0508658008657199</v>
      </c>
      <c r="N470" s="6"/>
      <c r="O470" s="7"/>
    </row>
    <row r="471" spans="1:15" x14ac:dyDescent="0.25">
      <c r="A471" s="1" t="s">
        <v>578</v>
      </c>
      <c r="B471" s="1" t="s">
        <v>83</v>
      </c>
      <c r="C471" s="1" t="s">
        <v>16</v>
      </c>
      <c r="D471" s="2">
        <v>41647</v>
      </c>
      <c r="E471" s="1" t="s">
        <v>38</v>
      </c>
      <c r="F471" s="1" t="s">
        <v>618</v>
      </c>
      <c r="G471" s="1">
        <v>500</v>
      </c>
      <c r="H471" s="1">
        <v>360</v>
      </c>
      <c r="I471" s="25">
        <v>-4.2521645021644199</v>
      </c>
      <c r="N471" s="6"/>
      <c r="O471" s="7"/>
    </row>
    <row r="472" spans="1:15" x14ac:dyDescent="0.25">
      <c r="A472" s="1" t="s">
        <v>130</v>
      </c>
      <c r="B472" s="1" t="s">
        <v>83</v>
      </c>
      <c r="C472" s="1" t="s">
        <v>16</v>
      </c>
      <c r="D472" s="2">
        <v>43342</v>
      </c>
      <c r="E472" s="1" t="s">
        <v>111</v>
      </c>
      <c r="F472" s="1" t="s">
        <v>142</v>
      </c>
      <c r="G472" s="1">
        <v>50</v>
      </c>
      <c r="H472" s="1">
        <v>43</v>
      </c>
      <c r="I472" s="25">
        <v>10.4231601731602</v>
      </c>
      <c r="N472" s="6"/>
      <c r="O472" s="7"/>
    </row>
    <row r="473" spans="1:15" x14ac:dyDescent="0.25">
      <c r="A473" s="1" t="s">
        <v>130</v>
      </c>
      <c r="B473" s="1" t="s">
        <v>83</v>
      </c>
      <c r="C473" s="1" t="s">
        <v>16</v>
      </c>
      <c r="D473" s="2">
        <v>43329</v>
      </c>
      <c r="E473" s="1" t="s">
        <v>25</v>
      </c>
      <c r="F473" s="1" t="s">
        <v>571</v>
      </c>
      <c r="G473" s="1">
        <v>150</v>
      </c>
      <c r="H473" s="1">
        <v>128</v>
      </c>
      <c r="I473" s="25">
        <v>-2.8235930735930204</v>
      </c>
      <c r="N473" s="6"/>
      <c r="O473" s="7"/>
    </row>
    <row r="474" spans="1:15" x14ac:dyDescent="0.25">
      <c r="A474" s="1" t="s">
        <v>130</v>
      </c>
      <c r="B474" s="1" t="s">
        <v>83</v>
      </c>
      <c r="C474" s="1" t="s">
        <v>16</v>
      </c>
      <c r="D474" s="2">
        <v>43291</v>
      </c>
      <c r="E474" s="1" t="s">
        <v>25</v>
      </c>
      <c r="F474" s="1" t="s">
        <v>338</v>
      </c>
      <c r="G474" s="1">
        <v>150</v>
      </c>
      <c r="H474" s="1">
        <v>147</v>
      </c>
      <c r="I474" s="25">
        <v>4.74134199134203</v>
      </c>
      <c r="N474" s="6"/>
      <c r="O474" s="7"/>
    </row>
    <row r="475" spans="1:15" x14ac:dyDescent="0.25">
      <c r="A475" s="1" t="s">
        <v>130</v>
      </c>
      <c r="B475" s="1" t="s">
        <v>83</v>
      </c>
      <c r="C475" s="1" t="s">
        <v>16</v>
      </c>
      <c r="D475" s="2">
        <v>43105</v>
      </c>
      <c r="E475" s="1" t="s">
        <v>34</v>
      </c>
      <c r="F475" s="1" t="s">
        <v>522</v>
      </c>
      <c r="G475" s="1">
        <v>30</v>
      </c>
      <c r="H475" s="1">
        <v>26</v>
      </c>
      <c r="I475" s="25">
        <v>-1.23268398268392</v>
      </c>
      <c r="N475" s="6"/>
      <c r="O475" s="7"/>
    </row>
    <row r="476" spans="1:15" x14ac:dyDescent="0.25">
      <c r="A476" s="1" t="s">
        <v>130</v>
      </c>
      <c r="B476" s="1" t="s">
        <v>83</v>
      </c>
      <c r="C476" s="1" t="s">
        <v>16</v>
      </c>
      <c r="D476" s="2">
        <v>42844</v>
      </c>
      <c r="E476" s="1" t="s">
        <v>21</v>
      </c>
      <c r="F476" s="1" t="s">
        <v>449</v>
      </c>
      <c r="G476" s="1">
        <v>700</v>
      </c>
      <c r="H476" s="1">
        <v>665</v>
      </c>
      <c r="I476" s="25">
        <v>1.1374458874459801</v>
      </c>
      <c r="N476" s="6"/>
      <c r="O476" s="7"/>
    </row>
    <row r="477" spans="1:15" x14ac:dyDescent="0.25">
      <c r="A477" s="1" t="s">
        <v>130</v>
      </c>
      <c r="B477" s="1" t="s">
        <v>83</v>
      </c>
      <c r="C477" s="1" t="s">
        <v>16</v>
      </c>
      <c r="D477" s="2">
        <v>42651</v>
      </c>
      <c r="E477" s="1" t="s">
        <v>21</v>
      </c>
      <c r="F477" s="1" t="s">
        <v>503</v>
      </c>
      <c r="G477" s="1">
        <v>700</v>
      </c>
      <c r="H477" s="1">
        <v>595</v>
      </c>
      <c r="I477" s="25">
        <v>-0.61580086580081794</v>
      </c>
      <c r="N477" s="6"/>
      <c r="O477" s="7"/>
    </row>
    <row r="478" spans="1:15" x14ac:dyDescent="0.25">
      <c r="A478" s="1" t="s">
        <v>130</v>
      </c>
      <c r="B478" s="1" t="s">
        <v>83</v>
      </c>
      <c r="C478" s="1" t="s">
        <v>16</v>
      </c>
      <c r="D478" s="2">
        <v>42489</v>
      </c>
      <c r="E478" s="1" t="s">
        <v>57</v>
      </c>
      <c r="F478" s="1" t="s">
        <v>475</v>
      </c>
      <c r="G478" s="1">
        <v>500</v>
      </c>
      <c r="H478" s="1">
        <v>490</v>
      </c>
      <c r="I478" s="25">
        <v>0.29329004329008096</v>
      </c>
      <c r="N478" s="6"/>
      <c r="O478" s="7"/>
    </row>
    <row r="479" spans="1:15" x14ac:dyDescent="0.25">
      <c r="A479" s="1" t="s">
        <v>130</v>
      </c>
      <c r="B479" s="1" t="s">
        <v>83</v>
      </c>
      <c r="C479" s="1" t="s">
        <v>16</v>
      </c>
      <c r="D479" s="2">
        <v>42488</v>
      </c>
      <c r="E479" s="1" t="s">
        <v>49</v>
      </c>
      <c r="F479" s="1" t="s">
        <v>583</v>
      </c>
      <c r="G479" s="1">
        <v>1000</v>
      </c>
      <c r="H479" s="1">
        <v>990</v>
      </c>
      <c r="I479" s="25">
        <v>-3.1482683982683204</v>
      </c>
      <c r="N479" s="6"/>
      <c r="O479" s="7"/>
    </row>
    <row r="480" spans="1:15" x14ac:dyDescent="0.25">
      <c r="A480" s="1" t="s">
        <v>130</v>
      </c>
      <c r="B480" s="1" t="s">
        <v>83</v>
      </c>
      <c r="C480" s="1" t="s">
        <v>16</v>
      </c>
      <c r="D480" s="2">
        <v>42476</v>
      </c>
      <c r="E480" s="1" t="s">
        <v>25</v>
      </c>
      <c r="F480" s="1" t="s">
        <v>279</v>
      </c>
      <c r="G480" s="1">
        <v>150</v>
      </c>
      <c r="H480" s="1">
        <v>150</v>
      </c>
      <c r="I480" s="25">
        <v>6.6569264069264307</v>
      </c>
      <c r="N480" s="6"/>
      <c r="O480" s="7"/>
    </row>
    <row r="481" spans="1:15" x14ac:dyDescent="0.25">
      <c r="A481" s="1" t="s">
        <v>130</v>
      </c>
      <c r="B481" s="1" t="s">
        <v>83</v>
      </c>
      <c r="C481" s="1" t="s">
        <v>16</v>
      </c>
      <c r="D481" s="2">
        <v>42329</v>
      </c>
      <c r="E481" s="1" t="s">
        <v>49</v>
      </c>
      <c r="F481" s="1" t="s">
        <v>131</v>
      </c>
      <c r="G481" s="1">
        <v>1000</v>
      </c>
      <c r="H481" s="1">
        <v>740</v>
      </c>
      <c r="I481" s="25">
        <v>10.715367965367999</v>
      </c>
      <c r="N481" s="6"/>
      <c r="O481" s="7"/>
    </row>
    <row r="482" spans="1:15" x14ac:dyDescent="0.25">
      <c r="A482" s="1" t="s">
        <v>130</v>
      </c>
      <c r="B482" s="1" t="s">
        <v>83</v>
      </c>
      <c r="C482" s="1" t="s">
        <v>16</v>
      </c>
      <c r="D482" s="2">
        <v>42186</v>
      </c>
      <c r="E482" s="1" t="s">
        <v>57</v>
      </c>
      <c r="F482" s="1" t="s">
        <v>428</v>
      </c>
      <c r="G482" s="1">
        <v>500</v>
      </c>
      <c r="H482" s="1">
        <v>490</v>
      </c>
      <c r="I482" s="25">
        <v>1.8192640692640798</v>
      </c>
      <c r="N482" s="6"/>
      <c r="O482" s="7"/>
    </row>
    <row r="483" spans="1:15" x14ac:dyDescent="0.25">
      <c r="A483" s="1" t="s">
        <v>130</v>
      </c>
      <c r="B483" s="1" t="s">
        <v>83</v>
      </c>
      <c r="C483" s="1" t="s">
        <v>16</v>
      </c>
      <c r="D483" s="2">
        <v>41905</v>
      </c>
      <c r="E483" s="1" t="s">
        <v>25</v>
      </c>
      <c r="F483" s="1" t="s">
        <v>493</v>
      </c>
      <c r="G483" s="1">
        <v>150</v>
      </c>
      <c r="H483" s="1">
        <v>110</v>
      </c>
      <c r="I483" s="25">
        <v>-0.29112554112551797</v>
      </c>
      <c r="N483" s="6"/>
      <c r="O483" s="7"/>
    </row>
    <row r="484" spans="1:15" x14ac:dyDescent="0.25">
      <c r="A484" s="1" t="s">
        <v>130</v>
      </c>
      <c r="B484" s="1" t="s">
        <v>83</v>
      </c>
      <c r="C484" s="1" t="s">
        <v>16</v>
      </c>
      <c r="D484" s="2">
        <v>41826</v>
      </c>
      <c r="E484" s="1" t="s">
        <v>111</v>
      </c>
      <c r="F484" s="1" t="s">
        <v>278</v>
      </c>
      <c r="G484" s="1">
        <v>50</v>
      </c>
      <c r="H484" s="1">
        <v>44</v>
      </c>
      <c r="I484" s="25">
        <v>6.6893939393939599</v>
      </c>
      <c r="N484" s="6"/>
      <c r="O484" s="7"/>
    </row>
    <row r="485" spans="1:15" x14ac:dyDescent="0.25">
      <c r="A485" s="1" t="s">
        <v>82</v>
      </c>
      <c r="B485" s="1" t="s">
        <v>83</v>
      </c>
      <c r="C485" s="1" t="s">
        <v>16</v>
      </c>
      <c r="D485" s="2">
        <v>43144</v>
      </c>
      <c r="E485" s="1" t="s">
        <v>34</v>
      </c>
      <c r="F485" s="1" t="s">
        <v>84</v>
      </c>
      <c r="G485" s="1">
        <v>30</v>
      </c>
      <c r="H485" s="1">
        <v>27</v>
      </c>
      <c r="I485" s="25">
        <v>11.5270562770563</v>
      </c>
      <c r="N485" s="6"/>
      <c r="O485" s="7"/>
    </row>
    <row r="486" spans="1:15" x14ac:dyDescent="0.25">
      <c r="A486" s="1" t="s">
        <v>82</v>
      </c>
      <c r="B486" s="1" t="s">
        <v>83</v>
      </c>
      <c r="C486" s="1" t="s">
        <v>16</v>
      </c>
      <c r="D486" s="2">
        <v>42999</v>
      </c>
      <c r="E486" s="1" t="s">
        <v>88</v>
      </c>
      <c r="F486" s="1" t="s">
        <v>425</v>
      </c>
      <c r="G486" s="1">
        <v>250</v>
      </c>
      <c r="H486" s="1">
        <v>250</v>
      </c>
      <c r="I486" s="25">
        <v>1.9166666666666801</v>
      </c>
      <c r="N486" s="6"/>
      <c r="O486" s="7"/>
    </row>
    <row r="487" spans="1:15" x14ac:dyDescent="0.25">
      <c r="A487" s="1" t="s">
        <v>82</v>
      </c>
      <c r="B487" s="1" t="s">
        <v>83</v>
      </c>
      <c r="C487" s="1" t="s">
        <v>16</v>
      </c>
      <c r="D487" s="2">
        <v>42860</v>
      </c>
      <c r="E487" s="1" t="s">
        <v>30</v>
      </c>
      <c r="F487" s="1" t="s">
        <v>539</v>
      </c>
      <c r="G487" s="1">
        <v>50</v>
      </c>
      <c r="H487" s="1">
        <v>48</v>
      </c>
      <c r="I487" s="25">
        <v>-1.7846320346319202</v>
      </c>
      <c r="N487" s="6"/>
      <c r="O487" s="7"/>
    </row>
    <row r="488" spans="1:15" x14ac:dyDescent="0.25">
      <c r="A488" s="1" t="s">
        <v>82</v>
      </c>
      <c r="B488" s="1" t="s">
        <v>83</v>
      </c>
      <c r="C488" s="1" t="s">
        <v>16</v>
      </c>
      <c r="D488" s="2">
        <v>42673</v>
      </c>
      <c r="E488" s="1" t="s">
        <v>111</v>
      </c>
      <c r="F488" s="1" t="s">
        <v>219</v>
      </c>
      <c r="G488" s="1">
        <v>50</v>
      </c>
      <c r="H488" s="1">
        <v>48</v>
      </c>
      <c r="I488" s="25">
        <v>8.4751082251082401</v>
      </c>
      <c r="N488" s="6"/>
      <c r="O488" s="7"/>
    </row>
    <row r="489" spans="1:15" x14ac:dyDescent="0.25">
      <c r="A489" s="1" t="s">
        <v>82</v>
      </c>
      <c r="B489" s="1" t="s">
        <v>83</v>
      </c>
      <c r="C489" s="1" t="s">
        <v>16</v>
      </c>
      <c r="D489" s="2">
        <v>42633</v>
      </c>
      <c r="E489" s="1" t="s">
        <v>111</v>
      </c>
      <c r="F489" s="1" t="s">
        <v>444</v>
      </c>
      <c r="G489" s="1">
        <v>50</v>
      </c>
      <c r="H489" s="1">
        <v>43</v>
      </c>
      <c r="I489" s="25">
        <v>1.2997835497835799</v>
      </c>
      <c r="N489" s="6"/>
      <c r="O489" s="7"/>
    </row>
    <row r="490" spans="1:15" x14ac:dyDescent="0.25">
      <c r="A490" s="1" t="s">
        <v>82</v>
      </c>
      <c r="B490" s="1" t="s">
        <v>83</v>
      </c>
      <c r="C490" s="1" t="s">
        <v>16</v>
      </c>
      <c r="D490" s="2">
        <v>42414</v>
      </c>
      <c r="E490" s="1" t="s">
        <v>38</v>
      </c>
      <c r="F490" s="1" t="s">
        <v>385</v>
      </c>
      <c r="G490" s="1">
        <v>500</v>
      </c>
      <c r="H490" s="1">
        <v>425</v>
      </c>
      <c r="I490" s="25">
        <v>3.2153679653680101</v>
      </c>
      <c r="N490" s="6"/>
      <c r="O490" s="7"/>
    </row>
    <row r="491" spans="1:15" x14ac:dyDescent="0.25">
      <c r="A491" s="1" t="s">
        <v>82</v>
      </c>
      <c r="B491" s="1" t="s">
        <v>83</v>
      </c>
      <c r="C491" s="1" t="s">
        <v>16</v>
      </c>
      <c r="D491" s="2">
        <v>41868</v>
      </c>
      <c r="E491" s="1" t="s">
        <v>30</v>
      </c>
      <c r="F491" s="1" t="s">
        <v>290</v>
      </c>
      <c r="G491" s="1">
        <v>50</v>
      </c>
      <c r="H491" s="1">
        <v>44</v>
      </c>
      <c r="I491" s="25">
        <v>6.2997835497835801</v>
      </c>
      <c r="N491" s="6"/>
      <c r="O491" s="7"/>
    </row>
    <row r="492" spans="1:15" x14ac:dyDescent="0.25">
      <c r="A492" s="1" t="s">
        <v>82</v>
      </c>
      <c r="B492" s="1" t="s">
        <v>83</v>
      </c>
      <c r="C492" s="1" t="s">
        <v>16</v>
      </c>
      <c r="D492" s="2">
        <v>41866</v>
      </c>
      <c r="E492" s="1" t="s">
        <v>12</v>
      </c>
      <c r="F492" s="1" t="s">
        <v>162</v>
      </c>
      <c r="G492" s="1">
        <v>80</v>
      </c>
      <c r="H492" s="1">
        <v>58</v>
      </c>
      <c r="I492" s="25">
        <v>9.9686147186147398</v>
      </c>
      <c r="N492" s="6"/>
      <c r="O492" s="7"/>
    </row>
    <row r="493" spans="1:15" x14ac:dyDescent="0.25">
      <c r="A493" s="1" t="s">
        <v>82</v>
      </c>
      <c r="B493" s="1" t="s">
        <v>83</v>
      </c>
      <c r="C493" s="1" t="s">
        <v>16</v>
      </c>
      <c r="D493" s="2">
        <v>41845</v>
      </c>
      <c r="E493" s="1" t="s">
        <v>88</v>
      </c>
      <c r="F493" s="1" t="s">
        <v>409</v>
      </c>
      <c r="G493" s="1">
        <v>250</v>
      </c>
      <c r="H493" s="1">
        <v>228</v>
      </c>
      <c r="I493" s="25">
        <v>2.4361471861472399</v>
      </c>
      <c r="N493" s="6"/>
      <c r="O493" s="7"/>
    </row>
    <row r="494" spans="1:15" x14ac:dyDescent="0.25">
      <c r="A494" s="1" t="s">
        <v>82</v>
      </c>
      <c r="B494" s="1" t="s">
        <v>83</v>
      </c>
      <c r="C494" s="1" t="s">
        <v>16</v>
      </c>
      <c r="D494" s="2">
        <v>41758</v>
      </c>
      <c r="E494" s="1" t="s">
        <v>88</v>
      </c>
      <c r="F494" s="1" t="s">
        <v>523</v>
      </c>
      <c r="G494" s="1">
        <v>250</v>
      </c>
      <c r="H494" s="1">
        <v>198</v>
      </c>
      <c r="I494" s="25">
        <v>-1.2651515151514201</v>
      </c>
      <c r="N494" s="6"/>
      <c r="O494" s="7"/>
    </row>
    <row r="495" spans="1:15" x14ac:dyDescent="0.25">
      <c r="A495" s="1" t="s">
        <v>14</v>
      </c>
      <c r="B495" s="1" t="s">
        <v>15</v>
      </c>
      <c r="C495" s="1" t="s">
        <v>16</v>
      </c>
      <c r="D495" s="2">
        <v>43376</v>
      </c>
      <c r="E495" s="1" t="s">
        <v>12</v>
      </c>
      <c r="F495" s="1" t="s">
        <v>269</v>
      </c>
      <c r="G495" s="1">
        <v>80</v>
      </c>
      <c r="H495" s="1">
        <v>73</v>
      </c>
      <c r="I495" s="25">
        <v>6.9816017316017493</v>
      </c>
      <c r="N495" s="6"/>
      <c r="O495" s="7"/>
    </row>
    <row r="496" spans="1:15" x14ac:dyDescent="0.25">
      <c r="A496" s="1" t="s">
        <v>14</v>
      </c>
      <c r="B496" s="1" t="s">
        <v>15</v>
      </c>
      <c r="C496" s="1" t="s">
        <v>16</v>
      </c>
      <c r="D496" s="2">
        <v>43359</v>
      </c>
      <c r="E496" s="1" t="s">
        <v>45</v>
      </c>
      <c r="F496" s="1" t="s">
        <v>295</v>
      </c>
      <c r="G496" s="1">
        <v>800</v>
      </c>
      <c r="H496" s="1">
        <v>696</v>
      </c>
      <c r="I496" s="25">
        <v>6.1374458874459199</v>
      </c>
      <c r="N496" s="6"/>
      <c r="O496" s="7"/>
    </row>
    <row r="497" spans="1:15" x14ac:dyDescent="0.25">
      <c r="A497" s="1" t="s">
        <v>14</v>
      </c>
      <c r="B497" s="1" t="s">
        <v>15</v>
      </c>
      <c r="C497" s="1" t="s">
        <v>16</v>
      </c>
      <c r="D497" s="2">
        <v>42984</v>
      </c>
      <c r="E497" s="1" t="s">
        <v>88</v>
      </c>
      <c r="F497" s="1" t="s">
        <v>128</v>
      </c>
      <c r="G497" s="1">
        <v>250</v>
      </c>
      <c r="H497" s="1">
        <v>238</v>
      </c>
      <c r="I497" s="25">
        <v>10.780303030302999</v>
      </c>
      <c r="N497" s="6"/>
      <c r="O497" s="7"/>
    </row>
    <row r="498" spans="1:15" x14ac:dyDescent="0.25">
      <c r="A498" s="1" t="s">
        <v>14</v>
      </c>
      <c r="B498" s="1" t="s">
        <v>15</v>
      </c>
      <c r="C498" s="1" t="s">
        <v>16</v>
      </c>
      <c r="D498" s="2">
        <v>42931</v>
      </c>
      <c r="E498" s="1" t="s">
        <v>25</v>
      </c>
      <c r="F498" s="1" t="s">
        <v>416</v>
      </c>
      <c r="G498" s="1">
        <v>150</v>
      </c>
      <c r="H498" s="1">
        <v>150</v>
      </c>
      <c r="I498" s="25">
        <v>2.20887445887448</v>
      </c>
      <c r="N498" s="6"/>
      <c r="O498" s="7"/>
    </row>
    <row r="499" spans="1:15" x14ac:dyDescent="0.25">
      <c r="A499" s="1" t="s">
        <v>14</v>
      </c>
      <c r="B499" s="1" t="s">
        <v>15</v>
      </c>
      <c r="C499" s="1" t="s">
        <v>16</v>
      </c>
      <c r="D499" s="2">
        <v>42719</v>
      </c>
      <c r="E499" s="1" t="s">
        <v>30</v>
      </c>
      <c r="F499" s="1" t="s">
        <v>370</v>
      </c>
      <c r="G499" s="1">
        <v>50</v>
      </c>
      <c r="H499" s="1">
        <v>49</v>
      </c>
      <c r="I499" s="25">
        <v>3.7023809523810001</v>
      </c>
      <c r="N499" s="6"/>
      <c r="O499" s="7"/>
    </row>
    <row r="500" spans="1:15" x14ac:dyDescent="0.25">
      <c r="A500" s="1" t="s">
        <v>14</v>
      </c>
      <c r="B500" s="1" t="s">
        <v>15</v>
      </c>
      <c r="C500" s="1" t="s">
        <v>16</v>
      </c>
      <c r="D500" s="2">
        <v>42117</v>
      </c>
      <c r="E500" s="1" t="s">
        <v>12</v>
      </c>
      <c r="F500" s="1" t="s">
        <v>17</v>
      </c>
      <c r="G500" s="1">
        <v>80</v>
      </c>
      <c r="H500" s="1">
        <v>54</v>
      </c>
      <c r="I500" s="25">
        <v>32.499999999999993</v>
      </c>
      <c r="N500" s="6"/>
      <c r="O500" s="7"/>
    </row>
    <row r="501" spans="1:15" x14ac:dyDescent="0.25">
      <c r="A501" s="1" t="s">
        <v>14</v>
      </c>
      <c r="B501" s="1" t="s">
        <v>15</v>
      </c>
      <c r="C501" s="1" t="s">
        <v>16</v>
      </c>
      <c r="D501" s="2">
        <v>41970</v>
      </c>
      <c r="E501" s="1" t="s">
        <v>45</v>
      </c>
      <c r="F501" s="1" t="s">
        <v>322</v>
      </c>
      <c r="G501" s="1">
        <v>800</v>
      </c>
      <c r="H501" s="1">
        <v>624</v>
      </c>
      <c r="I501" s="25">
        <v>5.2608225108225399</v>
      </c>
      <c r="N501" s="6"/>
      <c r="O501" s="7"/>
    </row>
    <row r="502" spans="1:15" x14ac:dyDescent="0.25">
      <c r="A502" s="1" t="s">
        <v>14</v>
      </c>
      <c r="B502" s="1" t="s">
        <v>15</v>
      </c>
      <c r="C502" s="1" t="s">
        <v>16</v>
      </c>
      <c r="D502" s="2">
        <v>41946</v>
      </c>
      <c r="E502" s="1" t="s">
        <v>25</v>
      </c>
      <c r="F502" s="1" t="s">
        <v>69</v>
      </c>
      <c r="G502" s="1">
        <v>150</v>
      </c>
      <c r="H502" s="1">
        <v>150</v>
      </c>
      <c r="I502" s="25">
        <v>0</v>
      </c>
      <c r="N502" s="6"/>
      <c r="O502" s="7"/>
    </row>
    <row r="503" spans="1:15" x14ac:dyDescent="0.25">
      <c r="A503" s="1" t="s">
        <v>14</v>
      </c>
      <c r="B503" s="1" t="s">
        <v>15</v>
      </c>
      <c r="C503" s="1" t="s">
        <v>16</v>
      </c>
      <c r="D503" s="2">
        <v>41672</v>
      </c>
      <c r="E503" s="1" t="s">
        <v>49</v>
      </c>
      <c r="F503" s="1" t="s">
        <v>397</v>
      </c>
      <c r="G503" s="1">
        <v>1000</v>
      </c>
      <c r="H503" s="1">
        <v>750</v>
      </c>
      <c r="I503" s="25">
        <v>2.8257575757576299</v>
      </c>
      <c r="N503" s="6"/>
      <c r="O503" s="7"/>
    </row>
    <row r="504" spans="1:15" x14ac:dyDescent="0.25">
      <c r="A504" s="1" t="s">
        <v>14</v>
      </c>
      <c r="B504" s="1" t="s">
        <v>15</v>
      </c>
      <c r="C504" s="1" t="s">
        <v>16</v>
      </c>
      <c r="D504" s="2">
        <v>41649</v>
      </c>
      <c r="E504" s="1" t="s">
        <v>111</v>
      </c>
      <c r="F504" s="1" t="s">
        <v>274</v>
      </c>
      <c r="G504" s="1">
        <v>50</v>
      </c>
      <c r="H504" s="1">
        <v>48</v>
      </c>
      <c r="I504" s="25">
        <v>6.81926406926409</v>
      </c>
      <c r="N504" s="6"/>
      <c r="O504" s="7"/>
    </row>
    <row r="505" spans="1:15" x14ac:dyDescent="0.25">
      <c r="A505" s="1" t="s">
        <v>574</v>
      </c>
      <c r="B505" s="1" t="s">
        <v>15</v>
      </c>
      <c r="C505" s="1" t="s">
        <v>16</v>
      </c>
      <c r="D505" s="2">
        <v>43108</v>
      </c>
      <c r="E505" s="1" t="s">
        <v>25</v>
      </c>
      <c r="F505" s="1" t="s">
        <v>595</v>
      </c>
      <c r="G505" s="1">
        <v>150</v>
      </c>
      <c r="H505" s="1">
        <v>131</v>
      </c>
      <c r="I505" s="25">
        <v>-3.5054112554111199</v>
      </c>
      <c r="N505" s="6"/>
      <c r="O505" s="7"/>
    </row>
    <row r="506" spans="1:15" x14ac:dyDescent="0.25">
      <c r="A506" s="1" t="s">
        <v>574</v>
      </c>
      <c r="B506" s="1" t="s">
        <v>15</v>
      </c>
      <c r="C506" s="1" t="s">
        <v>16</v>
      </c>
      <c r="D506" s="2">
        <v>43072</v>
      </c>
      <c r="E506" s="1" t="s">
        <v>111</v>
      </c>
      <c r="F506" s="1" t="s">
        <v>581</v>
      </c>
      <c r="G506" s="1">
        <v>50</v>
      </c>
      <c r="H506" s="1">
        <v>45</v>
      </c>
      <c r="I506" s="25">
        <v>-3.0833333333332198</v>
      </c>
      <c r="N506" s="6"/>
      <c r="O506" s="7"/>
    </row>
    <row r="507" spans="1:15" x14ac:dyDescent="0.25">
      <c r="A507" s="1" t="s">
        <v>574</v>
      </c>
      <c r="B507" s="1" t="s">
        <v>15</v>
      </c>
      <c r="C507" s="1" t="s">
        <v>16</v>
      </c>
      <c r="D507" s="2">
        <v>42725</v>
      </c>
      <c r="E507" s="1" t="s">
        <v>12</v>
      </c>
      <c r="F507" s="1" t="s">
        <v>603</v>
      </c>
      <c r="G507" s="1">
        <v>80</v>
      </c>
      <c r="H507" s="1">
        <v>78</v>
      </c>
      <c r="I507" s="25">
        <v>-3.7651515151514201</v>
      </c>
      <c r="N507" s="6"/>
      <c r="O507" s="7"/>
    </row>
    <row r="508" spans="1:15" x14ac:dyDescent="0.25">
      <c r="A508" s="1" t="s">
        <v>574</v>
      </c>
      <c r="B508" s="1" t="s">
        <v>15</v>
      </c>
      <c r="C508" s="1" t="s">
        <v>16</v>
      </c>
      <c r="D508" s="2">
        <v>42689</v>
      </c>
      <c r="E508" s="1" t="s">
        <v>88</v>
      </c>
      <c r="F508" s="1" t="s">
        <v>584</v>
      </c>
      <c r="G508" s="1">
        <v>250</v>
      </c>
      <c r="H508" s="1">
        <v>243</v>
      </c>
      <c r="I508" s="25">
        <v>-3.1807359307358203</v>
      </c>
      <c r="N508" s="6"/>
      <c r="O508" s="7"/>
    </row>
    <row r="509" spans="1:15" x14ac:dyDescent="0.25">
      <c r="A509" s="1" t="s">
        <v>574</v>
      </c>
      <c r="B509" s="1" t="s">
        <v>15</v>
      </c>
      <c r="C509" s="1" t="s">
        <v>16</v>
      </c>
      <c r="D509" s="2">
        <v>42472</v>
      </c>
      <c r="E509" s="1" t="s">
        <v>34</v>
      </c>
      <c r="F509" s="1" t="s">
        <v>576</v>
      </c>
      <c r="G509" s="1">
        <v>30</v>
      </c>
      <c r="H509" s="1">
        <v>29</v>
      </c>
      <c r="I509" s="25">
        <v>-2.9534632034631199</v>
      </c>
      <c r="N509" s="6"/>
      <c r="O509" s="7"/>
    </row>
    <row r="510" spans="1:15" x14ac:dyDescent="0.25">
      <c r="A510" s="1" t="s">
        <v>574</v>
      </c>
      <c r="B510" s="1" t="s">
        <v>15</v>
      </c>
      <c r="C510" s="1" t="s">
        <v>16</v>
      </c>
      <c r="D510" s="2">
        <v>42343</v>
      </c>
      <c r="E510" s="1" t="s">
        <v>45</v>
      </c>
      <c r="F510" s="1" t="s">
        <v>596</v>
      </c>
      <c r="G510" s="1">
        <v>800</v>
      </c>
      <c r="H510" s="1">
        <v>448</v>
      </c>
      <c r="I510" s="25">
        <v>-3.5378787878787197</v>
      </c>
      <c r="N510" s="6"/>
      <c r="O510" s="7"/>
    </row>
    <row r="511" spans="1:15" x14ac:dyDescent="0.25">
      <c r="A511" s="1" t="s">
        <v>574</v>
      </c>
      <c r="B511" s="1" t="s">
        <v>15</v>
      </c>
      <c r="C511" s="1" t="s">
        <v>16</v>
      </c>
      <c r="D511" s="2">
        <v>42295</v>
      </c>
      <c r="E511" s="1" t="s">
        <v>45</v>
      </c>
      <c r="F511" s="1" t="s">
        <v>575</v>
      </c>
      <c r="G511" s="1">
        <v>800</v>
      </c>
      <c r="H511" s="1">
        <v>632</v>
      </c>
      <c r="I511" s="25">
        <v>-2.92099567099562</v>
      </c>
      <c r="N511" s="6"/>
      <c r="O511" s="7"/>
    </row>
    <row r="512" spans="1:15" x14ac:dyDescent="0.25">
      <c r="A512" s="1" t="s">
        <v>574</v>
      </c>
      <c r="B512" s="1" t="s">
        <v>15</v>
      </c>
      <c r="C512" s="1" t="s">
        <v>16</v>
      </c>
      <c r="D512" s="2">
        <v>41906</v>
      </c>
      <c r="E512" s="1" t="s">
        <v>88</v>
      </c>
      <c r="F512" s="1" t="s">
        <v>617</v>
      </c>
      <c r="G512" s="1">
        <v>250</v>
      </c>
      <c r="H512" s="1">
        <v>198</v>
      </c>
      <c r="I512" s="25">
        <v>-4.21969696969692</v>
      </c>
      <c r="N512" s="6"/>
      <c r="O512" s="7"/>
    </row>
    <row r="513" spans="1:15" x14ac:dyDescent="0.25">
      <c r="A513" s="1" t="s">
        <v>574</v>
      </c>
      <c r="B513" s="1" t="s">
        <v>15</v>
      </c>
      <c r="C513" s="1" t="s">
        <v>16</v>
      </c>
      <c r="D513" s="2">
        <v>41761</v>
      </c>
      <c r="E513" s="1" t="s">
        <v>49</v>
      </c>
      <c r="F513" s="1" t="s">
        <v>613</v>
      </c>
      <c r="G513" s="1">
        <v>1000</v>
      </c>
      <c r="H513" s="1">
        <v>780</v>
      </c>
      <c r="I513" s="25">
        <v>-4.0898268398267197</v>
      </c>
      <c r="N513" s="6"/>
      <c r="O513" s="7"/>
    </row>
  </sheetData>
  <sortState ref="A4:I513">
    <sortCondition ref="C4:C513"/>
    <sortCondition descending="1" ref="B4:B513"/>
  </sortState>
  <mergeCells count="5">
    <mergeCell ref="A1:I2"/>
    <mergeCell ref="K4:N4"/>
    <mergeCell ref="K5:N10"/>
    <mergeCell ref="K15:L15"/>
    <mergeCell ref="K18:O19"/>
  </mergeCells>
  <dataValidations count="1">
    <dataValidation type="list" allowBlank="1" showInputMessage="1" showErrorMessage="1" sqref="K23">
      <formula1>$F$4:$F$513</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511"/>
  <sheetViews>
    <sheetView topLeftCell="H21" zoomScale="115" zoomScaleNormal="115" workbookViewId="0">
      <selection activeCell="L24" sqref="L24"/>
    </sheetView>
  </sheetViews>
  <sheetFormatPr defaultRowHeight="15" x14ac:dyDescent="0.25"/>
  <cols>
    <col min="1" max="1" width="20.7109375" style="23" bestFit="1" customWidth="1"/>
    <col min="2" max="2" width="15.7109375" style="23" bestFit="1" customWidth="1"/>
    <col min="3" max="3" width="14.42578125" style="23" bestFit="1" customWidth="1"/>
    <col min="4" max="4" width="14.7109375" style="23" bestFit="1" customWidth="1"/>
    <col min="5" max="5" width="10.7109375" style="23" bestFit="1" customWidth="1"/>
    <col min="6" max="6" width="16.7109375" style="23" bestFit="1" customWidth="1"/>
    <col min="7" max="7" width="20.7109375" style="23" bestFit="1" customWidth="1"/>
    <col min="8" max="8" width="11.42578125" style="23" bestFit="1" customWidth="1"/>
    <col min="9" max="9" width="10.7109375" style="23" bestFit="1" customWidth="1"/>
    <col min="10" max="11" width="9.140625" style="23"/>
    <col min="12" max="12" width="15.28515625" style="23" bestFit="1" customWidth="1"/>
    <col min="13" max="13" width="12.5703125" style="23" bestFit="1" customWidth="1"/>
    <col min="14" max="14" width="7.7109375" style="23" bestFit="1" customWidth="1"/>
    <col min="15" max="15" width="14.7109375" style="23" bestFit="1" customWidth="1"/>
    <col min="16" max="16" width="29" style="23" bestFit="1" customWidth="1"/>
    <col min="17" max="17" width="15.5703125" style="23" bestFit="1" customWidth="1"/>
    <col min="18" max="16384" width="9.140625" style="23"/>
  </cols>
  <sheetData>
    <row r="1" spans="1:12" ht="15.75" thickBot="1" x14ac:dyDescent="0.3">
      <c r="A1" s="30" t="s">
        <v>5</v>
      </c>
      <c r="B1" s="31" t="s">
        <v>655</v>
      </c>
      <c r="C1" s="31" t="s">
        <v>1</v>
      </c>
      <c r="D1" s="31" t="s">
        <v>2</v>
      </c>
      <c r="E1" s="31" t="s">
        <v>3</v>
      </c>
      <c r="F1" s="31" t="s">
        <v>4</v>
      </c>
      <c r="G1" s="31" t="s">
        <v>6</v>
      </c>
      <c r="H1" s="31" t="s">
        <v>7</v>
      </c>
      <c r="I1" s="32" t="s">
        <v>8</v>
      </c>
    </row>
    <row r="2" spans="1:12" x14ac:dyDescent="0.25">
      <c r="A2" s="12" t="s">
        <v>440</v>
      </c>
      <c r="B2" s="5" t="s">
        <v>93</v>
      </c>
      <c r="C2" s="5" t="s">
        <v>33</v>
      </c>
      <c r="D2" s="5" t="s">
        <v>29</v>
      </c>
      <c r="E2" s="28">
        <v>42361</v>
      </c>
      <c r="F2" s="5" t="s">
        <v>57</v>
      </c>
      <c r="G2" s="5">
        <v>500</v>
      </c>
      <c r="H2" s="5">
        <v>495</v>
      </c>
      <c r="I2" s="29">
        <v>1.42965367965378</v>
      </c>
    </row>
    <row r="3" spans="1:12" x14ac:dyDescent="0.25">
      <c r="A3" s="9" t="s">
        <v>185</v>
      </c>
      <c r="B3" s="1" t="s">
        <v>155</v>
      </c>
      <c r="C3" s="1" t="s">
        <v>156</v>
      </c>
      <c r="D3" s="1" t="s">
        <v>20</v>
      </c>
      <c r="E3" s="2">
        <v>41699</v>
      </c>
      <c r="F3" s="1" t="s">
        <v>45</v>
      </c>
      <c r="G3" s="1">
        <v>800</v>
      </c>
      <c r="H3" s="1">
        <v>712</v>
      </c>
      <c r="I3" s="11">
        <v>9.4816017316017511</v>
      </c>
    </row>
    <row r="4" spans="1:12" x14ac:dyDescent="0.25">
      <c r="A4" s="9" t="s">
        <v>301</v>
      </c>
      <c r="B4" s="1" t="s">
        <v>85</v>
      </c>
      <c r="C4" s="1" t="s">
        <v>64</v>
      </c>
      <c r="D4" s="1" t="s">
        <v>11</v>
      </c>
      <c r="E4" s="2">
        <v>42875</v>
      </c>
      <c r="F4" s="1" t="s">
        <v>34</v>
      </c>
      <c r="G4" s="1">
        <v>30</v>
      </c>
      <c r="H4" s="1">
        <v>28</v>
      </c>
      <c r="I4" s="11">
        <v>5.9426406926407198</v>
      </c>
    </row>
    <row r="5" spans="1:12" x14ac:dyDescent="0.25">
      <c r="A5" s="9" t="s">
        <v>283</v>
      </c>
      <c r="B5" s="1" t="s">
        <v>66</v>
      </c>
      <c r="C5" s="1" t="s">
        <v>67</v>
      </c>
      <c r="D5" s="1" t="s">
        <v>11</v>
      </c>
      <c r="E5" s="2">
        <v>42199</v>
      </c>
      <c r="F5" s="1" t="s">
        <v>30</v>
      </c>
      <c r="G5" s="1">
        <v>50</v>
      </c>
      <c r="H5" s="1">
        <v>36</v>
      </c>
      <c r="I5" s="11">
        <v>6.5270562770563005</v>
      </c>
    </row>
    <row r="6" spans="1:12" x14ac:dyDescent="0.25">
      <c r="A6" s="9" t="s">
        <v>162</v>
      </c>
      <c r="B6" s="1" t="s">
        <v>82</v>
      </c>
      <c r="C6" s="1" t="s">
        <v>83</v>
      </c>
      <c r="D6" s="1" t="s">
        <v>16</v>
      </c>
      <c r="E6" s="2">
        <v>41866</v>
      </c>
      <c r="F6" s="1" t="s">
        <v>12</v>
      </c>
      <c r="G6" s="1">
        <v>80</v>
      </c>
      <c r="H6" s="1">
        <v>58</v>
      </c>
      <c r="I6" s="11">
        <v>9.9686147186147398</v>
      </c>
    </row>
    <row r="7" spans="1:12" x14ac:dyDescent="0.25">
      <c r="A7" s="9" t="s">
        <v>266</v>
      </c>
      <c r="B7" s="1" t="s">
        <v>125</v>
      </c>
      <c r="C7" s="1" t="s">
        <v>126</v>
      </c>
      <c r="D7" s="1" t="s">
        <v>11</v>
      </c>
      <c r="E7" s="2">
        <v>41682</v>
      </c>
      <c r="F7" s="1" t="s">
        <v>38</v>
      </c>
      <c r="G7" s="1">
        <v>500</v>
      </c>
      <c r="H7" s="1">
        <v>370</v>
      </c>
      <c r="I7" s="11">
        <v>7.0790043290043503</v>
      </c>
    </row>
    <row r="8" spans="1:12" x14ac:dyDescent="0.25">
      <c r="A8" s="9" t="s">
        <v>438</v>
      </c>
      <c r="B8" s="1" t="s">
        <v>205</v>
      </c>
      <c r="C8" s="1" t="s">
        <v>206</v>
      </c>
      <c r="D8" s="1" t="s">
        <v>11</v>
      </c>
      <c r="E8" s="2">
        <v>41864</v>
      </c>
      <c r="F8" s="1" t="s">
        <v>45</v>
      </c>
      <c r="G8" s="1">
        <v>800</v>
      </c>
      <c r="H8" s="1">
        <v>720</v>
      </c>
      <c r="I8" s="11">
        <v>1.49458874458878</v>
      </c>
    </row>
    <row r="9" spans="1:12" x14ac:dyDescent="0.25">
      <c r="A9" s="9" t="s">
        <v>373</v>
      </c>
      <c r="B9" s="1" t="s">
        <v>51</v>
      </c>
      <c r="C9" s="1" t="s">
        <v>52</v>
      </c>
      <c r="D9" s="1" t="s">
        <v>29</v>
      </c>
      <c r="E9" s="2">
        <v>43397</v>
      </c>
      <c r="F9" s="1" t="s">
        <v>88</v>
      </c>
      <c r="G9" s="1">
        <v>250</v>
      </c>
      <c r="H9" s="1">
        <v>250</v>
      </c>
      <c r="I9" s="11">
        <v>3.6049783549783996</v>
      </c>
    </row>
    <row r="10" spans="1:12" ht="15.75" thickBot="1" x14ac:dyDescent="0.3">
      <c r="A10" s="9" t="s">
        <v>543</v>
      </c>
      <c r="B10" s="1" t="s">
        <v>32</v>
      </c>
      <c r="C10" s="1" t="s">
        <v>33</v>
      </c>
      <c r="D10" s="1" t="s">
        <v>29</v>
      </c>
      <c r="E10" s="2">
        <v>41673</v>
      </c>
      <c r="F10" s="1" t="s">
        <v>21</v>
      </c>
      <c r="G10" s="1">
        <v>700</v>
      </c>
      <c r="H10" s="1">
        <v>539</v>
      </c>
      <c r="I10" s="11">
        <v>-1.9145021645021201</v>
      </c>
    </row>
    <row r="11" spans="1:12" ht="15.75" thickBot="1" x14ac:dyDescent="0.3">
      <c r="A11" s="9" t="s">
        <v>158</v>
      </c>
      <c r="B11" s="1" t="s">
        <v>151</v>
      </c>
      <c r="C11" s="1" t="s">
        <v>33</v>
      </c>
      <c r="D11" s="1" t="s">
        <v>29</v>
      </c>
      <c r="E11" s="2">
        <v>41689</v>
      </c>
      <c r="F11" s="1" t="s">
        <v>111</v>
      </c>
      <c r="G11" s="1">
        <v>50</v>
      </c>
      <c r="H11" s="1">
        <v>40</v>
      </c>
      <c r="I11" s="11">
        <v>10.098484848484899</v>
      </c>
      <c r="K11" s="96" t="s">
        <v>662</v>
      </c>
      <c r="L11" s="97"/>
    </row>
    <row r="12" spans="1:12" x14ac:dyDescent="0.25">
      <c r="A12" s="9" t="s">
        <v>192</v>
      </c>
      <c r="B12" s="1" t="s">
        <v>9</v>
      </c>
      <c r="C12" s="1" t="s">
        <v>10</v>
      </c>
      <c r="D12" s="1" t="s">
        <v>11</v>
      </c>
      <c r="E12" s="2">
        <v>43217</v>
      </c>
      <c r="F12" s="1" t="s">
        <v>34</v>
      </c>
      <c r="G12" s="1">
        <v>30</v>
      </c>
      <c r="H12" s="1">
        <v>29</v>
      </c>
      <c r="I12" s="11">
        <v>9.286796536796551</v>
      </c>
      <c r="K12" s="98" t="s">
        <v>663</v>
      </c>
      <c r="L12" s="99"/>
    </row>
    <row r="13" spans="1:12" x14ac:dyDescent="0.25">
      <c r="A13" s="9" t="s">
        <v>525</v>
      </c>
      <c r="B13" s="1" t="s">
        <v>66</v>
      </c>
      <c r="C13" s="1" t="s">
        <v>67</v>
      </c>
      <c r="D13" s="1" t="s">
        <v>11</v>
      </c>
      <c r="E13" s="2">
        <v>42549</v>
      </c>
      <c r="F13" s="1" t="s">
        <v>88</v>
      </c>
      <c r="G13" s="1">
        <v>250</v>
      </c>
      <c r="H13" s="1">
        <v>245</v>
      </c>
      <c r="I13" s="11">
        <v>-1.33008658008652</v>
      </c>
      <c r="K13" s="100"/>
      <c r="L13" s="101"/>
    </row>
    <row r="14" spans="1:12" x14ac:dyDescent="0.25">
      <c r="A14" s="9" t="s">
        <v>469</v>
      </c>
      <c r="B14" s="1" t="s">
        <v>100</v>
      </c>
      <c r="C14" s="1" t="s">
        <v>71</v>
      </c>
      <c r="D14" s="1" t="s">
        <v>29</v>
      </c>
      <c r="E14" s="2">
        <v>42313</v>
      </c>
      <c r="F14" s="1" t="s">
        <v>45</v>
      </c>
      <c r="G14" s="1">
        <v>800</v>
      </c>
      <c r="H14" s="1">
        <v>656</v>
      </c>
      <c r="I14" s="11">
        <v>0.48809523809528199</v>
      </c>
      <c r="K14" s="100"/>
      <c r="L14" s="101"/>
    </row>
    <row r="15" spans="1:12" ht="15.75" thickBot="1" x14ac:dyDescent="0.3">
      <c r="A15" s="9" t="s">
        <v>619</v>
      </c>
      <c r="B15" s="1" t="s">
        <v>113</v>
      </c>
      <c r="C15" s="1" t="s">
        <v>83</v>
      </c>
      <c r="D15" s="1" t="s">
        <v>16</v>
      </c>
      <c r="E15" s="2">
        <v>43144</v>
      </c>
      <c r="F15" s="1" t="s">
        <v>21</v>
      </c>
      <c r="G15" s="1">
        <v>700</v>
      </c>
      <c r="H15" s="1">
        <v>602</v>
      </c>
      <c r="I15" s="11">
        <v>-4.2846320346319207</v>
      </c>
      <c r="K15" s="102"/>
      <c r="L15" s="103"/>
    </row>
    <row r="16" spans="1:12" x14ac:dyDescent="0.25">
      <c r="A16" s="9" t="s">
        <v>284</v>
      </c>
      <c r="B16" s="1" t="s">
        <v>122</v>
      </c>
      <c r="C16" s="1" t="s">
        <v>123</v>
      </c>
      <c r="D16" s="1" t="s">
        <v>11</v>
      </c>
      <c r="E16" s="2">
        <v>41750</v>
      </c>
      <c r="F16" s="1" t="s">
        <v>57</v>
      </c>
      <c r="G16" s="1">
        <v>500</v>
      </c>
      <c r="H16" s="1">
        <v>500</v>
      </c>
      <c r="I16" s="11">
        <v>6.4945887445887696</v>
      </c>
      <c r="K16" s="33"/>
    </row>
    <row r="17" spans="1:20" x14ac:dyDescent="0.25">
      <c r="A17" s="9" t="s">
        <v>411</v>
      </c>
      <c r="B17" s="1" t="s">
        <v>70</v>
      </c>
      <c r="C17" s="1" t="s">
        <v>71</v>
      </c>
      <c r="D17" s="1" t="s">
        <v>29</v>
      </c>
      <c r="E17" s="2">
        <v>43331</v>
      </c>
      <c r="F17" s="1" t="s">
        <v>21</v>
      </c>
      <c r="G17" s="1">
        <v>700</v>
      </c>
      <c r="H17" s="1">
        <v>686</v>
      </c>
      <c r="I17" s="11">
        <v>2.37121212121217</v>
      </c>
    </row>
    <row r="18" spans="1:20" x14ac:dyDescent="0.25">
      <c r="A18" s="9" t="s">
        <v>605</v>
      </c>
      <c r="B18" s="1" t="s">
        <v>73</v>
      </c>
      <c r="C18" s="1" t="s">
        <v>74</v>
      </c>
      <c r="D18" s="1" t="s">
        <v>11</v>
      </c>
      <c r="E18" s="2">
        <v>42675</v>
      </c>
      <c r="F18" s="1" t="s">
        <v>12</v>
      </c>
      <c r="G18" s="1">
        <v>80</v>
      </c>
      <c r="H18" s="1">
        <v>77</v>
      </c>
      <c r="I18" s="11">
        <v>-3.8300865800865198</v>
      </c>
    </row>
    <row r="19" spans="1:20" x14ac:dyDescent="0.25">
      <c r="A19" s="9" t="s">
        <v>565</v>
      </c>
      <c r="B19" s="1" t="s">
        <v>143</v>
      </c>
      <c r="C19" s="1" t="s">
        <v>144</v>
      </c>
      <c r="D19" s="1" t="s">
        <v>20</v>
      </c>
      <c r="E19" s="2">
        <v>42509</v>
      </c>
      <c r="F19" s="1" t="s">
        <v>57</v>
      </c>
      <c r="G19" s="1">
        <v>500</v>
      </c>
      <c r="H19" s="1">
        <v>490</v>
      </c>
      <c r="I19" s="11">
        <v>-2.6287878787878203</v>
      </c>
    </row>
    <row r="20" spans="1:20" x14ac:dyDescent="0.25">
      <c r="A20" s="9" t="s">
        <v>295</v>
      </c>
      <c r="B20" s="1" t="s">
        <v>14</v>
      </c>
      <c r="C20" s="1" t="s">
        <v>15</v>
      </c>
      <c r="D20" s="1" t="s">
        <v>16</v>
      </c>
      <c r="E20" s="2">
        <v>43359</v>
      </c>
      <c r="F20" s="1" t="s">
        <v>45</v>
      </c>
      <c r="G20" s="1">
        <v>800</v>
      </c>
      <c r="H20" s="1">
        <v>696</v>
      </c>
      <c r="I20" s="11">
        <v>6.1374458874459199</v>
      </c>
      <c r="P20" s="26"/>
      <c r="T20" s="27"/>
    </row>
    <row r="21" spans="1:20" x14ac:dyDescent="0.25">
      <c r="A21" s="9" t="s">
        <v>245</v>
      </c>
      <c r="B21" s="1" t="s">
        <v>133</v>
      </c>
      <c r="C21" s="1" t="s">
        <v>134</v>
      </c>
      <c r="D21" s="1" t="s">
        <v>11</v>
      </c>
      <c r="E21" s="2">
        <v>43116</v>
      </c>
      <c r="F21" s="1" t="s">
        <v>111</v>
      </c>
      <c r="G21" s="1">
        <v>50</v>
      </c>
      <c r="H21" s="1">
        <v>43</v>
      </c>
      <c r="I21" s="11">
        <v>7.6958874458874602</v>
      </c>
      <c r="P21" s="26"/>
      <c r="T21" s="27"/>
    </row>
    <row r="22" spans="1:20" ht="15.75" thickBot="1" x14ac:dyDescent="0.3">
      <c r="A22" s="9" t="s">
        <v>524</v>
      </c>
      <c r="B22" s="1" t="s">
        <v>125</v>
      </c>
      <c r="C22" s="1" t="s">
        <v>126</v>
      </c>
      <c r="D22" s="1" t="s">
        <v>11</v>
      </c>
      <c r="E22" s="2">
        <v>43313</v>
      </c>
      <c r="F22" s="1" t="s">
        <v>21</v>
      </c>
      <c r="G22" s="1">
        <v>700</v>
      </c>
      <c r="H22" s="1">
        <v>623</v>
      </c>
      <c r="I22" s="11">
        <v>-1.2976190476190201</v>
      </c>
      <c r="P22" s="26"/>
      <c r="T22" s="27"/>
    </row>
    <row r="23" spans="1:20" ht="15.75" thickBot="1" x14ac:dyDescent="0.3">
      <c r="A23" s="9" t="s">
        <v>127</v>
      </c>
      <c r="B23" s="1" t="s">
        <v>125</v>
      </c>
      <c r="C23" s="1" t="s">
        <v>126</v>
      </c>
      <c r="D23" s="1" t="s">
        <v>11</v>
      </c>
      <c r="E23" s="2">
        <v>42046</v>
      </c>
      <c r="F23" s="1" t="s">
        <v>12</v>
      </c>
      <c r="G23" s="1">
        <v>80</v>
      </c>
      <c r="H23" s="1">
        <v>50</v>
      </c>
      <c r="I23" s="11">
        <v>10.8127705627706</v>
      </c>
      <c r="L23" s="38" t="s">
        <v>5</v>
      </c>
      <c r="M23" s="39" t="s">
        <v>651</v>
      </c>
      <c r="N23" s="39" t="s">
        <v>633</v>
      </c>
      <c r="O23" s="39" t="s">
        <v>2</v>
      </c>
      <c r="P23" s="39" t="s">
        <v>656</v>
      </c>
      <c r="Q23" s="39" t="s">
        <v>657</v>
      </c>
      <c r="R23" s="39" t="s">
        <v>658</v>
      </c>
      <c r="S23" s="39" t="s">
        <v>659</v>
      </c>
      <c r="T23" s="40" t="s">
        <v>660</v>
      </c>
    </row>
    <row r="24" spans="1:20" ht="15.75" thickBot="1" x14ac:dyDescent="0.3">
      <c r="A24" s="9" t="s">
        <v>467</v>
      </c>
      <c r="B24" s="1" t="s">
        <v>190</v>
      </c>
      <c r="C24" s="1" t="s">
        <v>83</v>
      </c>
      <c r="D24" s="1" t="s">
        <v>16</v>
      </c>
      <c r="E24" s="2">
        <v>43111</v>
      </c>
      <c r="F24" s="1" t="s">
        <v>57</v>
      </c>
      <c r="G24" s="1">
        <v>500</v>
      </c>
      <c r="H24" s="1">
        <v>495</v>
      </c>
      <c r="I24" s="11">
        <v>0.55303030303038192</v>
      </c>
      <c r="L24" s="34" t="s">
        <v>307</v>
      </c>
      <c r="M24" s="35" t="str">
        <f>VLOOKUP(L24,Salesperson,2,0)</f>
        <v>Guangzhou</v>
      </c>
      <c r="N24" s="35" t="str">
        <f>VLOOKUP(L24,Salesperson,3,0)</f>
        <v>China</v>
      </c>
      <c r="O24" s="35" t="str">
        <f>VLOOKUP(L24, Salesperson,4,0)</f>
        <v>APAC</v>
      </c>
      <c r="P24" s="36">
        <f>VLOOKUP(L24,Salesperson,5)</f>
        <v>42152</v>
      </c>
      <c r="Q24" s="35" t="str">
        <f>VLOOKUP(L24,Salesperson,6)</f>
        <v>Iron</v>
      </c>
      <c r="R24" s="35">
        <f>VLOOKUP(L24,Salesperson,7)</f>
        <v>30</v>
      </c>
      <c r="S24" s="35">
        <f>VLOOKUP(L24,Salesperson,8)</f>
        <v>20</v>
      </c>
      <c r="T24" s="37">
        <f>VLOOKUP(L24,Salesperson,9)</f>
        <v>5.7478354978355304</v>
      </c>
    </row>
    <row r="25" spans="1:20" x14ac:dyDescent="0.25">
      <c r="A25" s="9" t="s">
        <v>604</v>
      </c>
      <c r="B25" s="1" t="s">
        <v>51</v>
      </c>
      <c r="C25" s="1" t="s">
        <v>52</v>
      </c>
      <c r="D25" s="1" t="s">
        <v>29</v>
      </c>
      <c r="E25" s="2">
        <v>41869</v>
      </c>
      <c r="F25" s="1" t="s">
        <v>57</v>
      </c>
      <c r="G25" s="1">
        <v>500</v>
      </c>
      <c r="H25" s="1">
        <v>490</v>
      </c>
      <c r="I25" s="11">
        <v>-3.79761904761892</v>
      </c>
      <c r="O25" s="23" t="s">
        <v>661</v>
      </c>
    </row>
    <row r="26" spans="1:20" x14ac:dyDescent="0.25">
      <c r="A26" s="9" t="s">
        <v>516</v>
      </c>
      <c r="B26" s="1" t="s">
        <v>153</v>
      </c>
      <c r="C26" s="1" t="s">
        <v>41</v>
      </c>
      <c r="D26" s="1" t="s">
        <v>20</v>
      </c>
      <c r="E26" s="2">
        <v>42006</v>
      </c>
      <c r="F26" s="1" t="s">
        <v>38</v>
      </c>
      <c r="G26" s="1">
        <v>500</v>
      </c>
      <c r="H26" s="1">
        <v>305</v>
      </c>
      <c r="I26" s="11">
        <v>-1.0378787878787199</v>
      </c>
    </row>
    <row r="27" spans="1:20" x14ac:dyDescent="0.25">
      <c r="A27" s="9" t="s">
        <v>242</v>
      </c>
      <c r="B27" s="1" t="s">
        <v>109</v>
      </c>
      <c r="C27" s="1" t="s">
        <v>110</v>
      </c>
      <c r="D27" s="1" t="s">
        <v>11</v>
      </c>
      <c r="E27" s="2">
        <v>42100</v>
      </c>
      <c r="F27" s="1" t="s">
        <v>111</v>
      </c>
      <c r="G27" s="1">
        <v>50</v>
      </c>
      <c r="H27" s="1">
        <v>46</v>
      </c>
      <c r="I27" s="11">
        <v>7.7932900432900603</v>
      </c>
    </row>
    <row r="28" spans="1:20" x14ac:dyDescent="0.25">
      <c r="A28" s="9" t="s">
        <v>329</v>
      </c>
      <c r="B28" s="1" t="s">
        <v>115</v>
      </c>
      <c r="C28" s="1" t="s">
        <v>83</v>
      </c>
      <c r="D28" s="1" t="s">
        <v>16</v>
      </c>
      <c r="E28" s="2">
        <v>41775</v>
      </c>
      <c r="F28" s="1" t="s">
        <v>34</v>
      </c>
      <c r="G28" s="1">
        <v>30</v>
      </c>
      <c r="H28" s="1">
        <v>28</v>
      </c>
      <c r="I28" s="11">
        <v>5.0335497835498195</v>
      </c>
    </row>
    <row r="29" spans="1:20" x14ac:dyDescent="0.25">
      <c r="A29" s="9" t="s">
        <v>161</v>
      </c>
      <c r="B29" s="1" t="s">
        <v>133</v>
      </c>
      <c r="C29" s="1" t="s">
        <v>134</v>
      </c>
      <c r="D29" s="1" t="s">
        <v>11</v>
      </c>
      <c r="E29" s="2">
        <v>42854</v>
      </c>
      <c r="F29" s="1" t="s">
        <v>21</v>
      </c>
      <c r="G29" s="1">
        <v>700</v>
      </c>
      <c r="H29" s="1">
        <v>679</v>
      </c>
      <c r="I29" s="11">
        <v>10.0010822510823</v>
      </c>
    </row>
    <row r="30" spans="1:20" x14ac:dyDescent="0.25">
      <c r="A30" s="9" t="s">
        <v>210</v>
      </c>
      <c r="B30" s="1" t="s">
        <v>73</v>
      </c>
      <c r="C30" s="1" t="s">
        <v>74</v>
      </c>
      <c r="D30" s="1" t="s">
        <v>11</v>
      </c>
      <c r="E30" s="2">
        <v>41892</v>
      </c>
      <c r="F30" s="1" t="s">
        <v>45</v>
      </c>
      <c r="G30" s="1">
        <v>800</v>
      </c>
      <c r="H30" s="1">
        <v>672</v>
      </c>
      <c r="I30" s="11">
        <v>8.7673160173160305</v>
      </c>
    </row>
    <row r="31" spans="1:20" x14ac:dyDescent="0.25">
      <c r="A31" s="9" t="s">
        <v>255</v>
      </c>
      <c r="B31" s="1" t="s">
        <v>122</v>
      </c>
      <c r="C31" s="1" t="s">
        <v>123</v>
      </c>
      <c r="D31" s="1" t="s">
        <v>11</v>
      </c>
      <c r="E31" s="2">
        <v>41671</v>
      </c>
      <c r="F31" s="1" t="s">
        <v>30</v>
      </c>
      <c r="G31" s="1">
        <v>50</v>
      </c>
      <c r="H31" s="1">
        <v>44</v>
      </c>
      <c r="I31" s="11">
        <v>7.4361471861472097</v>
      </c>
    </row>
    <row r="32" spans="1:20" x14ac:dyDescent="0.25">
      <c r="A32" s="9" t="s">
        <v>560</v>
      </c>
      <c r="B32" s="1" t="s">
        <v>180</v>
      </c>
      <c r="C32" s="1" t="s">
        <v>181</v>
      </c>
      <c r="D32" s="1" t="s">
        <v>29</v>
      </c>
      <c r="E32" s="2">
        <v>42564</v>
      </c>
      <c r="F32" s="1" t="s">
        <v>30</v>
      </c>
      <c r="G32" s="1">
        <v>50</v>
      </c>
      <c r="H32" s="1">
        <v>46</v>
      </c>
      <c r="I32" s="11">
        <v>-2.4664502164501201</v>
      </c>
    </row>
    <row r="33" spans="1:9" x14ac:dyDescent="0.25">
      <c r="A33" s="9" t="s">
        <v>434</v>
      </c>
      <c r="B33" s="1" t="s">
        <v>113</v>
      </c>
      <c r="C33" s="1" t="s">
        <v>83</v>
      </c>
      <c r="D33" s="1" t="s">
        <v>16</v>
      </c>
      <c r="E33" s="2">
        <v>41839</v>
      </c>
      <c r="F33" s="1" t="s">
        <v>80</v>
      </c>
      <c r="G33" s="1">
        <v>70</v>
      </c>
      <c r="H33" s="1">
        <v>52</v>
      </c>
      <c r="I33" s="11">
        <v>1.6244588744589801</v>
      </c>
    </row>
    <row r="34" spans="1:9" x14ac:dyDescent="0.25">
      <c r="A34" s="9" t="s">
        <v>463</v>
      </c>
      <c r="B34" s="1" t="s">
        <v>23</v>
      </c>
      <c r="C34" s="1" t="s">
        <v>24</v>
      </c>
      <c r="D34" s="1" t="s">
        <v>11</v>
      </c>
      <c r="E34" s="2">
        <v>41989</v>
      </c>
      <c r="F34" s="1" t="s">
        <v>38</v>
      </c>
      <c r="G34" s="1">
        <v>500</v>
      </c>
      <c r="H34" s="1">
        <v>465</v>
      </c>
      <c r="I34" s="11">
        <v>0.68290043290048208</v>
      </c>
    </row>
    <row r="35" spans="1:9" x14ac:dyDescent="0.25">
      <c r="A35" s="9" t="s">
        <v>145</v>
      </c>
      <c r="B35" s="1" t="s">
        <v>143</v>
      </c>
      <c r="C35" s="1" t="s">
        <v>144</v>
      </c>
      <c r="D35" s="1" t="s">
        <v>20</v>
      </c>
      <c r="E35" s="2">
        <v>43191</v>
      </c>
      <c r="F35" s="1" t="s">
        <v>21</v>
      </c>
      <c r="G35" s="1">
        <v>700</v>
      </c>
      <c r="H35" s="1">
        <v>693</v>
      </c>
      <c r="I35" s="11">
        <v>10.3906926406927</v>
      </c>
    </row>
    <row r="36" spans="1:9" x14ac:dyDescent="0.25">
      <c r="A36" s="9" t="s">
        <v>515</v>
      </c>
      <c r="B36" s="1" t="s">
        <v>70</v>
      </c>
      <c r="C36" s="1" t="s">
        <v>71</v>
      </c>
      <c r="D36" s="1" t="s">
        <v>29</v>
      </c>
      <c r="E36" s="2">
        <v>42445</v>
      </c>
      <c r="F36" s="1" t="s">
        <v>30</v>
      </c>
      <c r="G36" s="1">
        <v>50</v>
      </c>
      <c r="H36" s="1">
        <v>46</v>
      </c>
      <c r="I36" s="11">
        <v>-1.00541125541122</v>
      </c>
    </row>
    <row r="37" spans="1:9" x14ac:dyDescent="0.25">
      <c r="A37" s="9" t="s">
        <v>259</v>
      </c>
      <c r="B37" s="1" t="s">
        <v>27</v>
      </c>
      <c r="C37" s="1" t="s">
        <v>28</v>
      </c>
      <c r="D37" s="1" t="s">
        <v>29</v>
      </c>
      <c r="E37" s="2">
        <v>42433</v>
      </c>
      <c r="F37" s="1" t="s">
        <v>49</v>
      </c>
      <c r="G37" s="1">
        <v>1000</v>
      </c>
      <c r="H37" s="1">
        <v>970</v>
      </c>
      <c r="I37" s="11">
        <v>7.3062770562770805</v>
      </c>
    </row>
    <row r="38" spans="1:9" x14ac:dyDescent="0.25">
      <c r="A38" s="9" t="s">
        <v>522</v>
      </c>
      <c r="B38" s="1" t="s">
        <v>130</v>
      </c>
      <c r="C38" s="1" t="s">
        <v>83</v>
      </c>
      <c r="D38" s="1" t="s">
        <v>16</v>
      </c>
      <c r="E38" s="2">
        <v>43105</v>
      </c>
      <c r="F38" s="1" t="s">
        <v>34</v>
      </c>
      <c r="G38" s="1">
        <v>30</v>
      </c>
      <c r="H38" s="1">
        <v>26</v>
      </c>
      <c r="I38" s="11">
        <v>-1.23268398268392</v>
      </c>
    </row>
    <row r="39" spans="1:9" x14ac:dyDescent="0.25">
      <c r="A39" s="9" t="s">
        <v>282</v>
      </c>
      <c r="B39" s="1" t="s">
        <v>51</v>
      </c>
      <c r="C39" s="1" t="s">
        <v>52</v>
      </c>
      <c r="D39" s="1" t="s">
        <v>29</v>
      </c>
      <c r="E39" s="2">
        <v>43381</v>
      </c>
      <c r="F39" s="1" t="s">
        <v>12</v>
      </c>
      <c r="G39" s="1">
        <v>80</v>
      </c>
      <c r="H39" s="1">
        <v>78</v>
      </c>
      <c r="I39" s="11">
        <v>6.5595238095238404</v>
      </c>
    </row>
    <row r="40" spans="1:9" x14ac:dyDescent="0.25">
      <c r="A40" s="9" t="s">
        <v>197</v>
      </c>
      <c r="B40" s="1" t="s">
        <v>109</v>
      </c>
      <c r="C40" s="1" t="s">
        <v>110</v>
      </c>
      <c r="D40" s="1" t="s">
        <v>11</v>
      </c>
      <c r="E40" s="2">
        <v>42765</v>
      </c>
      <c r="F40" s="1" t="s">
        <v>30</v>
      </c>
      <c r="G40" s="1">
        <v>50</v>
      </c>
      <c r="H40" s="1">
        <v>45</v>
      </c>
      <c r="I40" s="11">
        <v>9.1244588744588899</v>
      </c>
    </row>
    <row r="41" spans="1:9" x14ac:dyDescent="0.25">
      <c r="A41" s="9" t="s">
        <v>459</v>
      </c>
      <c r="B41" s="1" t="s">
        <v>60</v>
      </c>
      <c r="C41" s="1" t="s">
        <v>61</v>
      </c>
      <c r="D41" s="1" t="s">
        <v>29</v>
      </c>
      <c r="E41" s="2">
        <v>42805</v>
      </c>
      <c r="F41" s="1" t="s">
        <v>38</v>
      </c>
      <c r="G41" s="1">
        <v>500</v>
      </c>
      <c r="H41" s="1">
        <v>450</v>
      </c>
      <c r="I41" s="11">
        <v>0.81277056277058202</v>
      </c>
    </row>
    <row r="42" spans="1:9" x14ac:dyDescent="0.25">
      <c r="A42" s="9" t="s">
        <v>513</v>
      </c>
      <c r="B42" s="1" t="s">
        <v>171</v>
      </c>
      <c r="C42" s="1" t="s">
        <v>172</v>
      </c>
      <c r="D42" s="1" t="s">
        <v>11</v>
      </c>
      <c r="E42" s="2">
        <v>42944</v>
      </c>
      <c r="F42" s="1" t="s">
        <v>88</v>
      </c>
      <c r="G42" s="1">
        <v>250</v>
      </c>
      <c r="H42" s="1">
        <v>243</v>
      </c>
      <c r="I42" s="11">
        <v>-0.94047619047611808</v>
      </c>
    </row>
    <row r="43" spans="1:9" x14ac:dyDescent="0.25">
      <c r="A43" s="9" t="s">
        <v>606</v>
      </c>
      <c r="B43" s="1" t="s">
        <v>93</v>
      </c>
      <c r="C43" s="1" t="s">
        <v>33</v>
      </c>
      <c r="D43" s="1" t="s">
        <v>29</v>
      </c>
      <c r="E43" s="2">
        <v>42430</v>
      </c>
      <c r="F43" s="1" t="s">
        <v>12</v>
      </c>
      <c r="G43" s="1">
        <v>80</v>
      </c>
      <c r="H43" s="1">
        <v>70</v>
      </c>
      <c r="I43" s="11">
        <v>-3.8625541125540201</v>
      </c>
    </row>
    <row r="44" spans="1:9" x14ac:dyDescent="0.25">
      <c r="A44" s="9" t="s">
        <v>287</v>
      </c>
      <c r="B44" s="1" t="s">
        <v>60</v>
      </c>
      <c r="C44" s="1" t="s">
        <v>61</v>
      </c>
      <c r="D44" s="1" t="s">
        <v>29</v>
      </c>
      <c r="E44" s="2">
        <v>42837</v>
      </c>
      <c r="F44" s="1" t="s">
        <v>25</v>
      </c>
      <c r="G44" s="1">
        <v>150</v>
      </c>
      <c r="H44" s="1">
        <v>144</v>
      </c>
      <c r="I44" s="11">
        <v>6.3971861471861695</v>
      </c>
    </row>
    <row r="45" spans="1:9" x14ac:dyDescent="0.25">
      <c r="A45" s="9" t="s">
        <v>424</v>
      </c>
      <c r="B45" s="1" t="s">
        <v>122</v>
      </c>
      <c r="C45" s="1" t="s">
        <v>123</v>
      </c>
      <c r="D45" s="1" t="s">
        <v>11</v>
      </c>
      <c r="E45" s="2">
        <v>41928</v>
      </c>
      <c r="F45" s="1" t="s">
        <v>88</v>
      </c>
      <c r="G45" s="1">
        <v>250</v>
      </c>
      <c r="H45" s="1">
        <v>73</v>
      </c>
      <c r="I45" s="11">
        <v>1.9491341991342799</v>
      </c>
    </row>
    <row r="46" spans="1:9" x14ac:dyDescent="0.25">
      <c r="A46" s="9" t="s">
        <v>546</v>
      </c>
      <c r="B46" s="1" t="s">
        <v>85</v>
      </c>
      <c r="C46" s="1" t="s">
        <v>64</v>
      </c>
      <c r="D46" s="1" t="s">
        <v>11</v>
      </c>
      <c r="E46" s="2">
        <v>42046</v>
      </c>
      <c r="F46" s="1" t="s">
        <v>45</v>
      </c>
      <c r="G46" s="1">
        <v>800</v>
      </c>
      <c r="H46" s="1">
        <v>744</v>
      </c>
      <c r="I46" s="11">
        <v>-2.0119047619047201</v>
      </c>
    </row>
    <row r="47" spans="1:9" x14ac:dyDescent="0.25">
      <c r="A47" s="9" t="s">
        <v>196</v>
      </c>
      <c r="B47" s="1" t="s">
        <v>115</v>
      </c>
      <c r="C47" s="1" t="s">
        <v>83</v>
      </c>
      <c r="D47" s="1" t="s">
        <v>16</v>
      </c>
      <c r="E47" s="2">
        <v>41904</v>
      </c>
      <c r="F47" s="1" t="s">
        <v>12</v>
      </c>
      <c r="G47" s="1">
        <v>80</v>
      </c>
      <c r="H47" s="1">
        <v>76</v>
      </c>
      <c r="I47" s="11">
        <v>9.1569264069264396</v>
      </c>
    </row>
    <row r="48" spans="1:9" x14ac:dyDescent="0.25">
      <c r="A48" s="9" t="s">
        <v>209</v>
      </c>
      <c r="B48" s="1" t="s">
        <v>163</v>
      </c>
      <c r="C48" s="1" t="s">
        <v>164</v>
      </c>
      <c r="D48" s="1" t="s">
        <v>11</v>
      </c>
      <c r="E48" s="2">
        <v>41746</v>
      </c>
      <c r="F48" s="1" t="s">
        <v>57</v>
      </c>
      <c r="G48" s="1">
        <v>500</v>
      </c>
      <c r="H48" s="1">
        <v>490</v>
      </c>
      <c r="I48" s="11">
        <v>8.7997835497835606</v>
      </c>
    </row>
    <row r="49" spans="1:9" x14ac:dyDescent="0.25">
      <c r="A49" s="9" t="s">
        <v>270</v>
      </c>
      <c r="B49" s="1" t="s">
        <v>190</v>
      </c>
      <c r="C49" s="1" t="s">
        <v>83</v>
      </c>
      <c r="D49" s="1" t="s">
        <v>16</v>
      </c>
      <c r="E49" s="2">
        <v>43338</v>
      </c>
      <c r="F49" s="1" t="s">
        <v>25</v>
      </c>
      <c r="G49" s="1">
        <v>150</v>
      </c>
      <c r="H49" s="1">
        <v>147</v>
      </c>
      <c r="I49" s="11">
        <v>6.9491341991342201</v>
      </c>
    </row>
    <row r="50" spans="1:9" x14ac:dyDescent="0.25">
      <c r="A50" s="9" t="s">
        <v>488</v>
      </c>
      <c r="B50" s="1" t="s">
        <v>106</v>
      </c>
      <c r="C50" s="1" t="s">
        <v>107</v>
      </c>
      <c r="D50" s="1" t="s">
        <v>11</v>
      </c>
      <c r="E50" s="2">
        <v>43206</v>
      </c>
      <c r="F50" s="1" t="s">
        <v>88</v>
      </c>
      <c r="G50" s="1">
        <v>250</v>
      </c>
      <c r="H50" s="1">
        <v>233</v>
      </c>
      <c r="I50" s="11">
        <v>-0.128787878787817</v>
      </c>
    </row>
    <row r="51" spans="1:9" x14ac:dyDescent="0.25">
      <c r="A51" s="9" t="s">
        <v>225</v>
      </c>
      <c r="B51" s="1" t="s">
        <v>176</v>
      </c>
      <c r="C51" s="1" t="s">
        <v>177</v>
      </c>
      <c r="D51" s="1" t="s">
        <v>11</v>
      </c>
      <c r="E51" s="2">
        <v>42282</v>
      </c>
      <c r="F51" s="1" t="s">
        <v>34</v>
      </c>
      <c r="G51" s="1">
        <v>30</v>
      </c>
      <c r="H51" s="1">
        <v>26</v>
      </c>
      <c r="I51" s="11">
        <v>8.28030303030304</v>
      </c>
    </row>
    <row r="52" spans="1:9" x14ac:dyDescent="0.25">
      <c r="A52" s="9" t="s">
        <v>396</v>
      </c>
      <c r="B52" s="1" t="s">
        <v>100</v>
      </c>
      <c r="C52" s="1" t="s">
        <v>71</v>
      </c>
      <c r="D52" s="1" t="s">
        <v>29</v>
      </c>
      <c r="E52" s="2">
        <v>42278</v>
      </c>
      <c r="F52" s="1" t="s">
        <v>88</v>
      </c>
      <c r="G52" s="1">
        <v>250</v>
      </c>
      <c r="H52" s="1">
        <v>235</v>
      </c>
      <c r="I52" s="11">
        <v>2.85822510822516</v>
      </c>
    </row>
    <row r="53" spans="1:9" x14ac:dyDescent="0.25">
      <c r="A53" s="9" t="s">
        <v>330</v>
      </c>
      <c r="B53" s="1" t="s">
        <v>143</v>
      </c>
      <c r="C53" s="1" t="s">
        <v>144</v>
      </c>
      <c r="D53" s="1" t="s">
        <v>20</v>
      </c>
      <c r="E53" s="2">
        <v>43099</v>
      </c>
      <c r="F53" s="1" t="s">
        <v>45</v>
      </c>
      <c r="G53" s="1">
        <v>800</v>
      </c>
      <c r="H53" s="1">
        <v>488</v>
      </c>
      <c r="I53" s="11">
        <v>5.0010822510822903</v>
      </c>
    </row>
    <row r="54" spans="1:9" x14ac:dyDescent="0.25">
      <c r="A54" s="9" t="s">
        <v>256</v>
      </c>
      <c r="B54" s="1" t="s">
        <v>238</v>
      </c>
      <c r="C54" s="1" t="s">
        <v>239</v>
      </c>
      <c r="D54" s="1" t="s">
        <v>11</v>
      </c>
      <c r="E54" s="2">
        <v>42177</v>
      </c>
      <c r="F54" s="1" t="s">
        <v>88</v>
      </c>
      <c r="G54" s="1">
        <v>250</v>
      </c>
      <c r="H54" s="1">
        <v>225</v>
      </c>
      <c r="I54" s="11">
        <v>7.4036796536796707</v>
      </c>
    </row>
    <row r="55" spans="1:9" x14ac:dyDescent="0.25">
      <c r="A55" s="9" t="s">
        <v>154</v>
      </c>
      <c r="B55" s="1" t="s">
        <v>153</v>
      </c>
      <c r="C55" s="1" t="s">
        <v>41</v>
      </c>
      <c r="D55" s="1" t="s">
        <v>20</v>
      </c>
      <c r="E55" s="2">
        <v>43307</v>
      </c>
      <c r="F55" s="1" t="s">
        <v>30</v>
      </c>
      <c r="G55" s="1">
        <v>50</v>
      </c>
      <c r="H55" s="1">
        <v>45</v>
      </c>
      <c r="I55" s="11">
        <v>10.163419913419899</v>
      </c>
    </row>
    <row r="56" spans="1:9" x14ac:dyDescent="0.25">
      <c r="A56" s="9" t="s">
        <v>514</v>
      </c>
      <c r="B56" s="1" t="s">
        <v>155</v>
      </c>
      <c r="C56" s="1" t="s">
        <v>156</v>
      </c>
      <c r="D56" s="1" t="s">
        <v>20</v>
      </c>
      <c r="E56" s="2">
        <v>42855</v>
      </c>
      <c r="F56" s="1" t="s">
        <v>49</v>
      </c>
      <c r="G56" s="1">
        <v>1000</v>
      </c>
      <c r="H56" s="1">
        <v>560</v>
      </c>
      <c r="I56" s="11">
        <v>-0.97294372294361897</v>
      </c>
    </row>
    <row r="57" spans="1:9" x14ac:dyDescent="0.25">
      <c r="A57" s="9" t="s">
        <v>595</v>
      </c>
      <c r="B57" s="1" t="s">
        <v>574</v>
      </c>
      <c r="C57" s="1" t="s">
        <v>15</v>
      </c>
      <c r="D57" s="1" t="s">
        <v>16</v>
      </c>
      <c r="E57" s="2">
        <v>43108</v>
      </c>
      <c r="F57" s="1" t="s">
        <v>25</v>
      </c>
      <c r="G57" s="1">
        <v>150</v>
      </c>
      <c r="H57" s="1">
        <v>131</v>
      </c>
      <c r="I57" s="11">
        <v>-3.5054112554111199</v>
      </c>
    </row>
    <row r="58" spans="1:9" x14ac:dyDescent="0.25">
      <c r="A58" s="9" t="s">
        <v>298</v>
      </c>
      <c r="B58" s="1" t="s">
        <v>251</v>
      </c>
      <c r="C58" s="1" t="s">
        <v>252</v>
      </c>
      <c r="D58" s="1" t="s">
        <v>20</v>
      </c>
      <c r="E58" s="2">
        <v>43061</v>
      </c>
      <c r="F58" s="1" t="s">
        <v>30</v>
      </c>
      <c r="G58" s="1">
        <v>50</v>
      </c>
      <c r="H58" s="1">
        <v>49</v>
      </c>
      <c r="I58" s="11">
        <v>6.0400432900433199</v>
      </c>
    </row>
    <row r="59" spans="1:9" x14ac:dyDescent="0.25">
      <c r="A59" s="9" t="s">
        <v>491</v>
      </c>
      <c r="B59" s="1" t="s">
        <v>205</v>
      </c>
      <c r="C59" s="1" t="s">
        <v>206</v>
      </c>
      <c r="D59" s="1" t="s">
        <v>11</v>
      </c>
      <c r="E59" s="2">
        <v>42684</v>
      </c>
      <c r="F59" s="1" t="s">
        <v>80</v>
      </c>
      <c r="G59" s="1">
        <v>70</v>
      </c>
      <c r="H59" s="1">
        <v>69</v>
      </c>
      <c r="I59" s="11">
        <v>-0.22619047619041699</v>
      </c>
    </row>
    <row r="60" spans="1:9" x14ac:dyDescent="0.25">
      <c r="A60" s="9" t="s">
        <v>313</v>
      </c>
      <c r="B60" s="1" t="s">
        <v>171</v>
      </c>
      <c r="C60" s="1" t="s">
        <v>172</v>
      </c>
      <c r="D60" s="1" t="s">
        <v>11</v>
      </c>
      <c r="E60" s="2">
        <v>43117</v>
      </c>
      <c r="F60" s="1" t="s">
        <v>38</v>
      </c>
      <c r="G60" s="1">
        <v>500</v>
      </c>
      <c r="H60" s="1">
        <v>445</v>
      </c>
      <c r="I60" s="11">
        <v>5.5530303030303401</v>
      </c>
    </row>
    <row r="61" spans="1:9" x14ac:dyDescent="0.25">
      <c r="A61" s="9" t="s">
        <v>299</v>
      </c>
      <c r="B61" s="1" t="s">
        <v>23</v>
      </c>
      <c r="C61" s="1" t="s">
        <v>24</v>
      </c>
      <c r="D61" s="1" t="s">
        <v>11</v>
      </c>
      <c r="E61" s="2">
        <v>42277</v>
      </c>
      <c r="F61" s="1" t="s">
        <v>45</v>
      </c>
      <c r="G61" s="1">
        <v>800</v>
      </c>
      <c r="H61" s="1">
        <v>680</v>
      </c>
      <c r="I61" s="11">
        <v>6.0075757575757898</v>
      </c>
    </row>
    <row r="62" spans="1:9" x14ac:dyDescent="0.25">
      <c r="A62" s="9" t="s">
        <v>304</v>
      </c>
      <c r="B62" s="1" t="s">
        <v>93</v>
      </c>
      <c r="C62" s="1" t="s">
        <v>33</v>
      </c>
      <c r="D62" s="1" t="s">
        <v>29</v>
      </c>
      <c r="E62" s="2">
        <v>41768</v>
      </c>
      <c r="F62" s="1" t="s">
        <v>49</v>
      </c>
      <c r="G62" s="1">
        <v>1000</v>
      </c>
      <c r="H62" s="1">
        <v>620</v>
      </c>
      <c r="I62" s="11">
        <v>5.8452380952381295</v>
      </c>
    </row>
    <row r="63" spans="1:9" x14ac:dyDescent="0.25">
      <c r="A63" s="9" t="s">
        <v>536</v>
      </c>
      <c r="B63" s="1" t="s">
        <v>51</v>
      </c>
      <c r="C63" s="1" t="s">
        <v>52</v>
      </c>
      <c r="D63" s="1" t="s">
        <v>29</v>
      </c>
      <c r="E63" s="2">
        <v>42144</v>
      </c>
      <c r="F63" s="1" t="s">
        <v>25</v>
      </c>
      <c r="G63" s="1">
        <v>150</v>
      </c>
      <c r="H63" s="1">
        <v>146</v>
      </c>
      <c r="I63" s="11">
        <v>-1.68722943722932</v>
      </c>
    </row>
    <row r="64" spans="1:9" x14ac:dyDescent="0.25">
      <c r="A64" s="9" t="s">
        <v>302</v>
      </c>
      <c r="B64" s="1" t="s">
        <v>85</v>
      </c>
      <c r="C64" s="1" t="s">
        <v>64</v>
      </c>
      <c r="D64" s="1" t="s">
        <v>11</v>
      </c>
      <c r="E64" s="2">
        <v>41840</v>
      </c>
      <c r="F64" s="1" t="s">
        <v>12</v>
      </c>
      <c r="G64" s="1">
        <v>80</v>
      </c>
      <c r="H64" s="1">
        <v>60</v>
      </c>
      <c r="I64" s="11">
        <v>5.9101731601731897</v>
      </c>
    </row>
    <row r="65" spans="1:9" x14ac:dyDescent="0.25">
      <c r="A65" s="9" t="s">
        <v>108</v>
      </c>
      <c r="B65" s="1" t="s">
        <v>106</v>
      </c>
      <c r="C65" s="1" t="s">
        <v>107</v>
      </c>
      <c r="D65" s="1" t="s">
        <v>11</v>
      </c>
      <c r="E65" s="2">
        <v>42338</v>
      </c>
      <c r="F65" s="1" t="s">
        <v>38</v>
      </c>
      <c r="G65" s="1">
        <v>500</v>
      </c>
      <c r="H65" s="1">
        <v>460</v>
      </c>
      <c r="I65" s="11">
        <v>11.137445887445899</v>
      </c>
    </row>
    <row r="66" spans="1:9" x14ac:dyDescent="0.25">
      <c r="A66" s="9" t="s">
        <v>533</v>
      </c>
      <c r="B66" s="1" t="s">
        <v>32</v>
      </c>
      <c r="C66" s="1" t="s">
        <v>33</v>
      </c>
      <c r="D66" s="1" t="s">
        <v>29</v>
      </c>
      <c r="E66" s="2">
        <v>42385</v>
      </c>
      <c r="F66" s="1" t="s">
        <v>25</v>
      </c>
      <c r="G66" s="1">
        <v>150</v>
      </c>
      <c r="H66" s="1">
        <v>138</v>
      </c>
      <c r="I66" s="11">
        <v>-1.5898268398267201</v>
      </c>
    </row>
    <row r="67" spans="1:9" x14ac:dyDescent="0.25">
      <c r="A67" s="9" t="s">
        <v>473</v>
      </c>
      <c r="B67" s="1" t="s">
        <v>163</v>
      </c>
      <c r="C67" s="1" t="s">
        <v>164</v>
      </c>
      <c r="D67" s="1" t="s">
        <v>11</v>
      </c>
      <c r="E67" s="2">
        <v>42435</v>
      </c>
      <c r="F67" s="1" t="s">
        <v>45</v>
      </c>
      <c r="G67" s="1">
        <v>800</v>
      </c>
      <c r="H67" s="1">
        <v>760</v>
      </c>
      <c r="I67" s="11">
        <v>0.358225108225182</v>
      </c>
    </row>
    <row r="68" spans="1:9" x14ac:dyDescent="0.25">
      <c r="A68" s="9" t="s">
        <v>359</v>
      </c>
      <c r="B68" s="1" t="s">
        <v>153</v>
      </c>
      <c r="C68" s="1" t="s">
        <v>41</v>
      </c>
      <c r="D68" s="1" t="s">
        <v>20</v>
      </c>
      <c r="E68" s="2">
        <v>43194</v>
      </c>
      <c r="F68" s="1" t="s">
        <v>49</v>
      </c>
      <c r="G68" s="1">
        <v>1000</v>
      </c>
      <c r="H68" s="1">
        <v>720</v>
      </c>
      <c r="I68" s="11">
        <v>4.0595238095238502</v>
      </c>
    </row>
    <row r="69" spans="1:9" x14ac:dyDescent="0.25">
      <c r="A69" s="9" t="s">
        <v>218</v>
      </c>
      <c r="B69" s="1" t="s">
        <v>113</v>
      </c>
      <c r="C69" s="1" t="s">
        <v>83</v>
      </c>
      <c r="D69" s="1" t="s">
        <v>16</v>
      </c>
      <c r="E69" s="2">
        <v>41853</v>
      </c>
      <c r="F69" s="1" t="s">
        <v>88</v>
      </c>
      <c r="G69" s="1">
        <v>250</v>
      </c>
      <c r="H69" s="1">
        <v>175</v>
      </c>
      <c r="I69" s="11">
        <v>8.5075757575757684</v>
      </c>
    </row>
    <row r="70" spans="1:9" x14ac:dyDescent="0.25">
      <c r="A70" s="9" t="s">
        <v>306</v>
      </c>
      <c r="B70" s="1" t="s">
        <v>66</v>
      </c>
      <c r="C70" s="1" t="s">
        <v>67</v>
      </c>
      <c r="D70" s="1" t="s">
        <v>11</v>
      </c>
      <c r="E70" s="2">
        <v>41862</v>
      </c>
      <c r="F70" s="1" t="s">
        <v>34</v>
      </c>
      <c r="G70" s="1">
        <v>30</v>
      </c>
      <c r="H70" s="1">
        <v>21</v>
      </c>
      <c r="I70" s="11">
        <v>5.7803030303030596</v>
      </c>
    </row>
    <row r="71" spans="1:9" x14ac:dyDescent="0.25">
      <c r="A71" s="9" t="s">
        <v>567</v>
      </c>
      <c r="B71" s="1" t="s">
        <v>205</v>
      </c>
      <c r="C71" s="1" t="s">
        <v>206</v>
      </c>
      <c r="D71" s="1" t="s">
        <v>11</v>
      </c>
      <c r="E71" s="2">
        <v>42655</v>
      </c>
      <c r="F71" s="1" t="s">
        <v>38</v>
      </c>
      <c r="G71" s="1">
        <v>500</v>
      </c>
      <c r="H71" s="1">
        <v>500</v>
      </c>
      <c r="I71" s="11">
        <v>-2.6937229437228201</v>
      </c>
    </row>
    <row r="72" spans="1:9" x14ac:dyDescent="0.25">
      <c r="A72" s="9" t="s">
        <v>141</v>
      </c>
      <c r="B72" s="1" t="s">
        <v>36</v>
      </c>
      <c r="C72" s="1" t="s">
        <v>37</v>
      </c>
      <c r="D72" s="1" t="s">
        <v>20</v>
      </c>
      <c r="E72" s="2">
        <v>41813</v>
      </c>
      <c r="F72" s="1" t="s">
        <v>30</v>
      </c>
      <c r="G72" s="1">
        <v>50</v>
      </c>
      <c r="H72" s="1">
        <v>36</v>
      </c>
      <c r="I72" s="11">
        <v>10.4556277056277</v>
      </c>
    </row>
    <row r="73" spans="1:9" x14ac:dyDescent="0.25">
      <c r="A73" s="9" t="s">
        <v>199</v>
      </c>
      <c r="B73" s="1" t="s">
        <v>18</v>
      </c>
      <c r="C73" s="1" t="s">
        <v>19</v>
      </c>
      <c r="D73" s="1" t="s">
        <v>20</v>
      </c>
      <c r="E73" s="2">
        <v>42294</v>
      </c>
      <c r="F73" s="1" t="s">
        <v>80</v>
      </c>
      <c r="G73" s="1">
        <v>70</v>
      </c>
      <c r="H73" s="1">
        <v>67</v>
      </c>
      <c r="I73" s="11">
        <v>9.0595238095238297</v>
      </c>
    </row>
    <row r="74" spans="1:9" x14ac:dyDescent="0.25">
      <c r="A74" s="9" t="s">
        <v>257</v>
      </c>
      <c r="B74" s="1" t="s">
        <v>23</v>
      </c>
      <c r="C74" s="1" t="s">
        <v>24</v>
      </c>
      <c r="D74" s="1" t="s">
        <v>11</v>
      </c>
      <c r="E74" s="2">
        <v>42637</v>
      </c>
      <c r="F74" s="1" t="s">
        <v>34</v>
      </c>
      <c r="G74" s="1">
        <v>30</v>
      </c>
      <c r="H74" s="1">
        <v>30</v>
      </c>
      <c r="I74" s="11">
        <v>7.3712121212121398</v>
      </c>
    </row>
    <row r="75" spans="1:9" x14ac:dyDescent="0.25">
      <c r="A75" s="9" t="s">
        <v>147</v>
      </c>
      <c r="B75" s="1" t="s">
        <v>98</v>
      </c>
      <c r="C75" s="1" t="s">
        <v>83</v>
      </c>
      <c r="D75" s="1" t="s">
        <v>16</v>
      </c>
      <c r="E75" s="2">
        <v>42783</v>
      </c>
      <c r="F75" s="1" t="s">
        <v>45</v>
      </c>
      <c r="G75" s="1">
        <v>800</v>
      </c>
      <c r="H75" s="1">
        <v>648</v>
      </c>
      <c r="I75" s="11">
        <v>10.325757575757601</v>
      </c>
    </row>
    <row r="76" spans="1:9" x14ac:dyDescent="0.25">
      <c r="A76" s="9" t="s">
        <v>31</v>
      </c>
      <c r="B76" s="1" t="s">
        <v>27</v>
      </c>
      <c r="C76" s="1" t="s">
        <v>28</v>
      </c>
      <c r="D76" s="1" t="s">
        <v>29</v>
      </c>
      <c r="E76" s="2">
        <v>42066</v>
      </c>
      <c r="F76" s="1" t="s">
        <v>30</v>
      </c>
      <c r="G76" s="1">
        <v>50</v>
      </c>
      <c r="H76" s="1">
        <v>37</v>
      </c>
      <c r="I76" s="11">
        <v>26</v>
      </c>
    </row>
    <row r="77" spans="1:9" x14ac:dyDescent="0.25">
      <c r="A77" s="9" t="s">
        <v>613</v>
      </c>
      <c r="B77" s="1" t="s">
        <v>574</v>
      </c>
      <c r="C77" s="1" t="s">
        <v>15</v>
      </c>
      <c r="D77" s="1" t="s">
        <v>16</v>
      </c>
      <c r="E77" s="2">
        <v>41761</v>
      </c>
      <c r="F77" s="1" t="s">
        <v>49</v>
      </c>
      <c r="G77" s="1">
        <v>1000</v>
      </c>
      <c r="H77" s="1">
        <v>780</v>
      </c>
      <c r="I77" s="11">
        <v>-4.0898268398267197</v>
      </c>
    </row>
    <row r="78" spans="1:9" x14ac:dyDescent="0.25">
      <c r="A78" s="9" t="s">
        <v>39</v>
      </c>
      <c r="B78" s="1" t="s">
        <v>36</v>
      </c>
      <c r="C78" s="1" t="s">
        <v>37</v>
      </c>
      <c r="D78" s="1" t="s">
        <v>20</v>
      </c>
      <c r="E78" s="2">
        <v>42527</v>
      </c>
      <c r="F78" s="1" t="s">
        <v>38</v>
      </c>
      <c r="G78" s="1">
        <v>500</v>
      </c>
      <c r="H78" s="1">
        <v>465</v>
      </c>
      <c r="I78" s="11">
        <v>6.9999999999999947</v>
      </c>
    </row>
    <row r="79" spans="1:9" x14ac:dyDescent="0.25">
      <c r="A79" s="9" t="s">
        <v>580</v>
      </c>
      <c r="B79" s="1" t="s">
        <v>578</v>
      </c>
      <c r="C79" s="1" t="s">
        <v>83</v>
      </c>
      <c r="D79" s="1" t="s">
        <v>16</v>
      </c>
      <c r="E79" s="2">
        <v>41819</v>
      </c>
      <c r="F79" s="1" t="s">
        <v>57</v>
      </c>
      <c r="G79" s="1">
        <v>500</v>
      </c>
      <c r="H79" s="1">
        <v>490</v>
      </c>
      <c r="I79" s="11">
        <v>-3.0508658008657199</v>
      </c>
    </row>
    <row r="80" spans="1:9" x14ac:dyDescent="0.25">
      <c r="A80" s="9" t="s">
        <v>445</v>
      </c>
      <c r="B80" s="1" t="s">
        <v>106</v>
      </c>
      <c r="C80" s="1" t="s">
        <v>107</v>
      </c>
      <c r="D80" s="1" t="s">
        <v>11</v>
      </c>
      <c r="E80" s="2">
        <v>41751</v>
      </c>
      <c r="F80" s="1" t="s">
        <v>21</v>
      </c>
      <c r="G80" s="1">
        <v>700</v>
      </c>
      <c r="H80" s="1">
        <v>581</v>
      </c>
      <c r="I80" s="11">
        <v>1.26731601731608</v>
      </c>
    </row>
    <row r="81" spans="1:9" x14ac:dyDescent="0.25">
      <c r="A81" s="9" t="s">
        <v>319</v>
      </c>
      <c r="B81" s="1" t="s">
        <v>125</v>
      </c>
      <c r="C81" s="1" t="s">
        <v>126</v>
      </c>
      <c r="D81" s="1" t="s">
        <v>11</v>
      </c>
      <c r="E81" s="2">
        <v>42365</v>
      </c>
      <c r="F81" s="1" t="s">
        <v>49</v>
      </c>
      <c r="G81" s="1">
        <v>1000</v>
      </c>
      <c r="H81" s="1">
        <v>900</v>
      </c>
      <c r="I81" s="11">
        <v>5.35822510822514</v>
      </c>
    </row>
    <row r="82" spans="1:9" x14ac:dyDescent="0.25">
      <c r="A82" s="9" t="s">
        <v>584</v>
      </c>
      <c r="B82" s="1" t="s">
        <v>574</v>
      </c>
      <c r="C82" s="1" t="s">
        <v>15</v>
      </c>
      <c r="D82" s="1" t="s">
        <v>16</v>
      </c>
      <c r="E82" s="2">
        <v>42689</v>
      </c>
      <c r="F82" s="1" t="s">
        <v>88</v>
      </c>
      <c r="G82" s="1">
        <v>250</v>
      </c>
      <c r="H82" s="1">
        <v>243</v>
      </c>
      <c r="I82" s="11">
        <v>-3.1807359307358203</v>
      </c>
    </row>
    <row r="83" spans="1:9" x14ac:dyDescent="0.25">
      <c r="A83" s="9" t="s">
        <v>273</v>
      </c>
      <c r="B83" s="1" t="s">
        <v>113</v>
      </c>
      <c r="C83" s="1" t="s">
        <v>83</v>
      </c>
      <c r="D83" s="1" t="s">
        <v>16</v>
      </c>
      <c r="E83" s="2">
        <v>42785</v>
      </c>
      <c r="F83" s="1" t="s">
        <v>38</v>
      </c>
      <c r="G83" s="1">
        <v>500</v>
      </c>
      <c r="H83" s="1">
        <v>495</v>
      </c>
      <c r="I83" s="11">
        <v>6.8517316017316299</v>
      </c>
    </row>
    <row r="84" spans="1:9" x14ac:dyDescent="0.25">
      <c r="A84" s="9" t="s">
        <v>332</v>
      </c>
      <c r="B84" s="1" t="s">
        <v>73</v>
      </c>
      <c r="C84" s="1" t="s">
        <v>74</v>
      </c>
      <c r="D84" s="1" t="s">
        <v>11</v>
      </c>
      <c r="E84" s="2">
        <v>42179</v>
      </c>
      <c r="F84" s="1" t="s">
        <v>25</v>
      </c>
      <c r="G84" s="1">
        <v>150</v>
      </c>
      <c r="H84" s="1">
        <v>147</v>
      </c>
      <c r="I84" s="11">
        <v>4.9361471861472204</v>
      </c>
    </row>
    <row r="85" spans="1:9" x14ac:dyDescent="0.25">
      <c r="A85" s="9" t="s">
        <v>129</v>
      </c>
      <c r="B85" s="1" t="s">
        <v>73</v>
      </c>
      <c r="C85" s="1" t="s">
        <v>74</v>
      </c>
      <c r="D85" s="1" t="s">
        <v>11</v>
      </c>
      <c r="E85" s="2">
        <v>43032</v>
      </c>
      <c r="F85" s="1" t="s">
        <v>25</v>
      </c>
      <c r="G85" s="1">
        <v>150</v>
      </c>
      <c r="H85" s="1">
        <v>140</v>
      </c>
      <c r="I85" s="11">
        <v>10.747835497835501</v>
      </c>
    </row>
    <row r="86" spans="1:9" x14ac:dyDescent="0.25">
      <c r="A86" s="9" t="s">
        <v>175</v>
      </c>
      <c r="B86" s="1" t="s">
        <v>151</v>
      </c>
      <c r="C86" s="1" t="s">
        <v>33</v>
      </c>
      <c r="D86" s="1" t="s">
        <v>29</v>
      </c>
      <c r="E86" s="2">
        <v>43175</v>
      </c>
      <c r="F86" s="1" t="s">
        <v>12</v>
      </c>
      <c r="G86" s="1">
        <v>80</v>
      </c>
      <c r="H86" s="1">
        <v>79</v>
      </c>
      <c r="I86" s="11">
        <v>9.6764069264069406</v>
      </c>
    </row>
    <row r="87" spans="1:9" x14ac:dyDescent="0.25">
      <c r="A87" s="9" t="s">
        <v>377</v>
      </c>
      <c r="B87" s="1" t="s">
        <v>43</v>
      </c>
      <c r="C87" s="1" t="s">
        <v>44</v>
      </c>
      <c r="D87" s="1" t="s">
        <v>11</v>
      </c>
      <c r="E87" s="2">
        <v>43065</v>
      </c>
      <c r="F87" s="1" t="s">
        <v>38</v>
      </c>
      <c r="G87" s="1">
        <v>500</v>
      </c>
      <c r="H87" s="1">
        <v>475</v>
      </c>
      <c r="I87" s="11">
        <v>3.4751082251082699</v>
      </c>
    </row>
    <row r="88" spans="1:9" x14ac:dyDescent="0.25">
      <c r="A88" s="9" t="s">
        <v>195</v>
      </c>
      <c r="B88" s="1" t="s">
        <v>36</v>
      </c>
      <c r="C88" s="1" t="s">
        <v>37</v>
      </c>
      <c r="D88" s="1" t="s">
        <v>20</v>
      </c>
      <c r="E88" s="2">
        <v>43305</v>
      </c>
      <c r="F88" s="1" t="s">
        <v>34</v>
      </c>
      <c r="G88" s="1">
        <v>30</v>
      </c>
      <c r="H88" s="1">
        <v>30</v>
      </c>
      <c r="I88" s="11">
        <v>9.1893939393939696</v>
      </c>
    </row>
    <row r="89" spans="1:9" x14ac:dyDescent="0.25">
      <c r="A89" s="9" t="s">
        <v>318</v>
      </c>
      <c r="B89" s="1" t="s">
        <v>79</v>
      </c>
      <c r="C89" s="1" t="s">
        <v>56</v>
      </c>
      <c r="D89" s="1" t="s">
        <v>29</v>
      </c>
      <c r="E89" s="2">
        <v>42065</v>
      </c>
      <c r="F89" s="1" t="s">
        <v>12</v>
      </c>
      <c r="G89" s="1">
        <v>80</v>
      </c>
      <c r="H89" s="1">
        <v>49</v>
      </c>
      <c r="I89" s="11">
        <v>5.3906926406926701</v>
      </c>
    </row>
    <row r="90" spans="1:9" x14ac:dyDescent="0.25">
      <c r="A90" s="9" t="s">
        <v>114</v>
      </c>
      <c r="B90" s="1" t="s">
        <v>113</v>
      </c>
      <c r="C90" s="1" t="s">
        <v>83</v>
      </c>
      <c r="D90" s="1" t="s">
        <v>16</v>
      </c>
      <c r="E90" s="2">
        <v>42993</v>
      </c>
      <c r="F90" s="1" t="s">
        <v>12</v>
      </c>
      <c r="G90" s="1">
        <v>80</v>
      </c>
      <c r="H90" s="1">
        <v>72</v>
      </c>
      <c r="I90" s="11">
        <v>11.0725108225108</v>
      </c>
    </row>
    <row r="91" spans="1:9" x14ac:dyDescent="0.25">
      <c r="A91" s="9" t="s">
        <v>474</v>
      </c>
      <c r="B91" s="1" t="s">
        <v>70</v>
      </c>
      <c r="C91" s="1" t="s">
        <v>71</v>
      </c>
      <c r="D91" s="1" t="s">
        <v>29</v>
      </c>
      <c r="E91" s="2">
        <v>41970</v>
      </c>
      <c r="F91" s="1" t="s">
        <v>80</v>
      </c>
      <c r="G91" s="1">
        <v>70</v>
      </c>
      <c r="H91" s="1">
        <v>67</v>
      </c>
      <c r="I91" s="11">
        <v>0.32575757575768199</v>
      </c>
    </row>
    <row r="92" spans="1:9" x14ac:dyDescent="0.25">
      <c r="A92" s="9" t="s">
        <v>207</v>
      </c>
      <c r="B92" s="1" t="s">
        <v>205</v>
      </c>
      <c r="C92" s="1" t="s">
        <v>206</v>
      </c>
      <c r="D92" s="1" t="s">
        <v>11</v>
      </c>
      <c r="E92" s="2">
        <v>42716</v>
      </c>
      <c r="F92" s="1" t="s">
        <v>34</v>
      </c>
      <c r="G92" s="1">
        <v>30</v>
      </c>
      <c r="H92" s="1">
        <v>30</v>
      </c>
      <c r="I92" s="11">
        <v>8.8647186147186297</v>
      </c>
    </row>
    <row r="93" spans="1:9" x14ac:dyDescent="0.25">
      <c r="A93" s="9" t="s">
        <v>236</v>
      </c>
      <c r="B93" s="1" t="s">
        <v>23</v>
      </c>
      <c r="C93" s="1" t="s">
        <v>24</v>
      </c>
      <c r="D93" s="1" t="s">
        <v>11</v>
      </c>
      <c r="E93" s="2">
        <v>42180</v>
      </c>
      <c r="F93" s="1" t="s">
        <v>38</v>
      </c>
      <c r="G93" s="1">
        <v>500</v>
      </c>
      <c r="H93" s="1">
        <v>315</v>
      </c>
      <c r="I93" s="11">
        <v>7.9231601731601904</v>
      </c>
    </row>
    <row r="94" spans="1:9" x14ac:dyDescent="0.25">
      <c r="A94" s="9" t="s">
        <v>174</v>
      </c>
      <c r="B94" s="1" t="s">
        <v>151</v>
      </c>
      <c r="C94" s="1" t="s">
        <v>33</v>
      </c>
      <c r="D94" s="1" t="s">
        <v>29</v>
      </c>
      <c r="E94" s="2">
        <v>43441</v>
      </c>
      <c r="F94" s="1" t="s">
        <v>45</v>
      </c>
      <c r="G94" s="1">
        <v>800</v>
      </c>
      <c r="H94" s="1">
        <v>512</v>
      </c>
      <c r="I94" s="11">
        <v>9.7088744588744795</v>
      </c>
    </row>
    <row r="95" spans="1:9" x14ac:dyDescent="0.25">
      <c r="A95" s="9" t="s">
        <v>89</v>
      </c>
      <c r="B95" s="1" t="s">
        <v>87</v>
      </c>
      <c r="C95" s="1" t="s">
        <v>44</v>
      </c>
      <c r="D95" s="1" t="s">
        <v>11</v>
      </c>
      <c r="E95" s="2">
        <v>42451</v>
      </c>
      <c r="F95" s="1" t="s">
        <v>88</v>
      </c>
      <c r="G95" s="1">
        <v>250</v>
      </c>
      <c r="H95" s="1">
        <v>238</v>
      </c>
      <c r="I95" s="11">
        <v>11.4621212121212</v>
      </c>
    </row>
    <row r="96" spans="1:9" x14ac:dyDescent="0.25">
      <c r="A96" s="9" t="s">
        <v>331</v>
      </c>
      <c r="B96" s="1" t="s">
        <v>43</v>
      </c>
      <c r="C96" s="1" t="s">
        <v>44</v>
      </c>
      <c r="D96" s="1" t="s">
        <v>11</v>
      </c>
      <c r="E96" s="2">
        <v>43440</v>
      </c>
      <c r="F96" s="1" t="s">
        <v>49</v>
      </c>
      <c r="G96" s="1">
        <v>1000</v>
      </c>
      <c r="H96" s="1">
        <v>810</v>
      </c>
      <c r="I96" s="11">
        <v>4.9686147186147505</v>
      </c>
    </row>
    <row r="97" spans="1:9" x14ac:dyDescent="0.25">
      <c r="A97" s="9" t="s">
        <v>439</v>
      </c>
      <c r="B97" s="1" t="s">
        <v>47</v>
      </c>
      <c r="C97" s="1" t="s">
        <v>48</v>
      </c>
      <c r="D97" s="1" t="s">
        <v>11</v>
      </c>
      <c r="E97" s="2">
        <v>41855</v>
      </c>
      <c r="F97" s="1" t="s">
        <v>21</v>
      </c>
      <c r="G97" s="1">
        <v>700</v>
      </c>
      <c r="H97" s="1">
        <v>602</v>
      </c>
      <c r="I97" s="11">
        <v>1.4621212121212801</v>
      </c>
    </row>
    <row r="98" spans="1:9" x14ac:dyDescent="0.25">
      <c r="A98" s="9" t="s">
        <v>286</v>
      </c>
      <c r="B98" s="1" t="s">
        <v>171</v>
      </c>
      <c r="C98" s="1" t="s">
        <v>172</v>
      </c>
      <c r="D98" s="1" t="s">
        <v>11</v>
      </c>
      <c r="E98" s="2">
        <v>43073</v>
      </c>
      <c r="F98" s="1" t="s">
        <v>21</v>
      </c>
      <c r="G98" s="1">
        <v>700</v>
      </c>
      <c r="H98" s="1">
        <v>700</v>
      </c>
      <c r="I98" s="11">
        <v>6.4296536796537103</v>
      </c>
    </row>
    <row r="99" spans="1:9" x14ac:dyDescent="0.25">
      <c r="A99" s="9" t="s">
        <v>50</v>
      </c>
      <c r="B99" s="1" t="s">
        <v>47</v>
      </c>
      <c r="C99" s="1" t="s">
        <v>48</v>
      </c>
      <c r="D99" s="1" t="s">
        <v>11</v>
      </c>
      <c r="E99" s="2">
        <v>42926</v>
      </c>
      <c r="F99" s="1" t="s">
        <v>49</v>
      </c>
      <c r="G99" s="1">
        <v>1000</v>
      </c>
      <c r="H99" s="1">
        <v>500</v>
      </c>
      <c r="I99" s="11">
        <v>50</v>
      </c>
    </row>
    <row r="100" spans="1:9" x14ac:dyDescent="0.25">
      <c r="A100" s="9" t="s">
        <v>203</v>
      </c>
      <c r="B100" s="1" t="s">
        <v>125</v>
      </c>
      <c r="C100" s="1" t="s">
        <v>126</v>
      </c>
      <c r="D100" s="1" t="s">
        <v>11</v>
      </c>
      <c r="E100" s="2">
        <v>43043</v>
      </c>
      <c r="F100" s="1" t="s">
        <v>57</v>
      </c>
      <c r="G100" s="1">
        <v>500</v>
      </c>
      <c r="H100" s="1">
        <v>490</v>
      </c>
      <c r="I100" s="11">
        <v>8.9296536796536898</v>
      </c>
    </row>
    <row r="101" spans="1:9" x14ac:dyDescent="0.25">
      <c r="A101" s="9" t="s">
        <v>102</v>
      </c>
      <c r="B101" s="1" t="s">
        <v>9</v>
      </c>
      <c r="C101" s="1" t="s">
        <v>10</v>
      </c>
      <c r="D101" s="1" t="s">
        <v>11</v>
      </c>
      <c r="E101" s="2">
        <v>41931</v>
      </c>
      <c r="F101" s="1" t="s">
        <v>49</v>
      </c>
      <c r="G101" s="1">
        <v>1000</v>
      </c>
      <c r="H101" s="1">
        <v>910</v>
      </c>
      <c r="I101" s="11">
        <v>11.267316017316</v>
      </c>
    </row>
    <row r="102" spans="1:9" x14ac:dyDescent="0.25">
      <c r="A102" s="9" t="s">
        <v>544</v>
      </c>
      <c r="B102" s="1" t="s">
        <v>106</v>
      </c>
      <c r="C102" s="1" t="s">
        <v>107</v>
      </c>
      <c r="D102" s="1" t="s">
        <v>11</v>
      </c>
      <c r="E102" s="2">
        <v>43269</v>
      </c>
      <c r="F102" s="1" t="s">
        <v>38</v>
      </c>
      <c r="G102" s="1">
        <v>500</v>
      </c>
      <c r="H102" s="1">
        <v>455</v>
      </c>
      <c r="I102" s="11">
        <v>-1.94696969696962</v>
      </c>
    </row>
    <row r="103" spans="1:9" x14ac:dyDescent="0.25">
      <c r="A103" s="9" t="s">
        <v>552</v>
      </c>
      <c r="B103" s="1" t="s">
        <v>47</v>
      </c>
      <c r="C103" s="1" t="s">
        <v>48</v>
      </c>
      <c r="D103" s="1" t="s">
        <v>11</v>
      </c>
      <c r="E103" s="2">
        <v>42754</v>
      </c>
      <c r="F103" s="1" t="s">
        <v>38</v>
      </c>
      <c r="G103" s="1">
        <v>500</v>
      </c>
      <c r="H103" s="1">
        <v>485</v>
      </c>
      <c r="I103" s="11">
        <v>-2.2067099567099202</v>
      </c>
    </row>
    <row r="104" spans="1:9" x14ac:dyDescent="0.25">
      <c r="A104" s="9" t="s">
        <v>317</v>
      </c>
      <c r="B104" s="1" t="s">
        <v>176</v>
      </c>
      <c r="C104" s="1" t="s">
        <v>177</v>
      </c>
      <c r="D104" s="1" t="s">
        <v>11</v>
      </c>
      <c r="E104" s="2">
        <v>42411</v>
      </c>
      <c r="F104" s="1" t="s">
        <v>49</v>
      </c>
      <c r="G104" s="1">
        <v>1000</v>
      </c>
      <c r="H104" s="1">
        <v>510</v>
      </c>
      <c r="I104" s="11">
        <v>5.4231601731602099</v>
      </c>
    </row>
    <row r="105" spans="1:9" x14ac:dyDescent="0.25">
      <c r="A105" s="9" t="s">
        <v>497</v>
      </c>
      <c r="B105" s="1" t="s">
        <v>125</v>
      </c>
      <c r="C105" s="1" t="s">
        <v>126</v>
      </c>
      <c r="D105" s="1" t="s">
        <v>11</v>
      </c>
      <c r="E105" s="2">
        <v>42767</v>
      </c>
      <c r="F105" s="1" t="s">
        <v>49</v>
      </c>
      <c r="G105" s="1">
        <v>1000</v>
      </c>
      <c r="H105" s="1">
        <v>880</v>
      </c>
      <c r="I105" s="11">
        <v>-0.42099567099561797</v>
      </c>
    </row>
    <row r="106" spans="1:9" x14ac:dyDescent="0.25">
      <c r="A106" s="9" t="s">
        <v>364</v>
      </c>
      <c r="B106" s="1" t="s">
        <v>143</v>
      </c>
      <c r="C106" s="1" t="s">
        <v>144</v>
      </c>
      <c r="D106" s="1" t="s">
        <v>20</v>
      </c>
      <c r="E106" s="2">
        <v>42220</v>
      </c>
      <c r="F106" s="1" t="s">
        <v>25</v>
      </c>
      <c r="G106" s="1">
        <v>150</v>
      </c>
      <c r="H106" s="1">
        <v>144</v>
      </c>
      <c r="I106" s="11">
        <v>3.8971861471861899</v>
      </c>
    </row>
    <row r="107" spans="1:9" x14ac:dyDescent="0.25">
      <c r="A107" s="9" t="s">
        <v>101</v>
      </c>
      <c r="B107" s="1" t="s">
        <v>100</v>
      </c>
      <c r="C107" s="1" t="s">
        <v>71</v>
      </c>
      <c r="D107" s="1" t="s">
        <v>29</v>
      </c>
      <c r="E107" s="2">
        <v>41931</v>
      </c>
      <c r="F107" s="1" t="s">
        <v>25</v>
      </c>
      <c r="G107" s="1">
        <v>150</v>
      </c>
      <c r="H107" s="1">
        <v>117</v>
      </c>
      <c r="I107" s="11">
        <v>11.2997835497836</v>
      </c>
    </row>
    <row r="108" spans="1:9" x14ac:dyDescent="0.25">
      <c r="A108" s="9" t="s">
        <v>520</v>
      </c>
      <c r="B108" s="1" t="s">
        <v>122</v>
      </c>
      <c r="C108" s="1" t="s">
        <v>123</v>
      </c>
      <c r="D108" s="1" t="s">
        <v>11</v>
      </c>
      <c r="E108" s="2">
        <v>43303</v>
      </c>
      <c r="F108" s="1" t="s">
        <v>88</v>
      </c>
      <c r="G108" s="1">
        <v>250</v>
      </c>
      <c r="H108" s="1">
        <v>235</v>
      </c>
      <c r="I108" s="11">
        <v>-1.1677489177488201</v>
      </c>
    </row>
    <row r="109" spans="1:9" x14ac:dyDescent="0.25">
      <c r="A109" s="9" t="s">
        <v>386</v>
      </c>
      <c r="B109" s="1" t="s">
        <v>85</v>
      </c>
      <c r="C109" s="1" t="s">
        <v>64</v>
      </c>
      <c r="D109" s="1" t="s">
        <v>11</v>
      </c>
      <c r="E109" s="2">
        <v>43254</v>
      </c>
      <c r="F109" s="1" t="s">
        <v>88</v>
      </c>
      <c r="G109" s="1">
        <v>250</v>
      </c>
      <c r="H109" s="1">
        <v>245</v>
      </c>
      <c r="I109" s="11">
        <v>3.1829004329004795</v>
      </c>
    </row>
    <row r="110" spans="1:9" x14ac:dyDescent="0.25">
      <c r="A110" s="9" t="s">
        <v>529</v>
      </c>
      <c r="B110" s="1" t="s">
        <v>63</v>
      </c>
      <c r="C110" s="1" t="s">
        <v>64</v>
      </c>
      <c r="D110" s="1" t="s">
        <v>11</v>
      </c>
      <c r="E110" s="2">
        <v>42626</v>
      </c>
      <c r="F110" s="1" t="s">
        <v>111</v>
      </c>
      <c r="G110" s="1">
        <v>50</v>
      </c>
      <c r="H110" s="1">
        <v>45</v>
      </c>
      <c r="I110" s="11">
        <v>-1.45995670995662</v>
      </c>
    </row>
    <row r="111" spans="1:9" x14ac:dyDescent="0.25">
      <c r="A111" s="9" t="s">
        <v>429</v>
      </c>
      <c r="B111" s="1" t="s">
        <v>55</v>
      </c>
      <c r="C111" s="1" t="s">
        <v>56</v>
      </c>
      <c r="D111" s="1" t="s">
        <v>29</v>
      </c>
      <c r="E111" s="2">
        <v>41860</v>
      </c>
      <c r="F111" s="1" t="s">
        <v>45</v>
      </c>
      <c r="G111" s="1">
        <v>800</v>
      </c>
      <c r="H111" s="1">
        <v>696</v>
      </c>
      <c r="I111" s="11">
        <v>1.7867965367965799</v>
      </c>
    </row>
    <row r="112" spans="1:9" x14ac:dyDescent="0.25">
      <c r="A112" s="9" t="s">
        <v>248</v>
      </c>
      <c r="B112" s="1" t="s">
        <v>23</v>
      </c>
      <c r="C112" s="1" t="s">
        <v>24</v>
      </c>
      <c r="D112" s="1" t="s">
        <v>11</v>
      </c>
      <c r="E112" s="2">
        <v>43444</v>
      </c>
      <c r="F112" s="1" t="s">
        <v>88</v>
      </c>
      <c r="G112" s="1">
        <v>250</v>
      </c>
      <c r="H112" s="1">
        <v>240</v>
      </c>
      <c r="I112" s="11">
        <v>7.5984848484848699</v>
      </c>
    </row>
    <row r="113" spans="1:9" x14ac:dyDescent="0.25">
      <c r="A113" s="9" t="s">
        <v>402</v>
      </c>
      <c r="B113" s="1" t="s">
        <v>95</v>
      </c>
      <c r="C113" s="1" t="s">
        <v>96</v>
      </c>
      <c r="D113" s="1" t="s">
        <v>11</v>
      </c>
      <c r="E113" s="2">
        <v>43047</v>
      </c>
      <c r="F113" s="1" t="s">
        <v>25</v>
      </c>
      <c r="G113" s="1">
        <v>150</v>
      </c>
      <c r="H113" s="1">
        <v>146</v>
      </c>
      <c r="I113" s="11">
        <v>2.6634199134199599</v>
      </c>
    </row>
    <row r="114" spans="1:9" x14ac:dyDescent="0.25">
      <c r="A114" s="9" t="s">
        <v>376</v>
      </c>
      <c r="B114" s="1" t="s">
        <v>98</v>
      </c>
      <c r="C114" s="1" t="s">
        <v>83</v>
      </c>
      <c r="D114" s="1" t="s">
        <v>16</v>
      </c>
      <c r="E114" s="2">
        <v>43398</v>
      </c>
      <c r="F114" s="1" t="s">
        <v>34</v>
      </c>
      <c r="G114" s="1">
        <v>30</v>
      </c>
      <c r="H114" s="1">
        <v>29</v>
      </c>
      <c r="I114" s="11">
        <v>3.5075757575758004</v>
      </c>
    </row>
    <row r="115" spans="1:9" x14ac:dyDescent="0.25">
      <c r="A115" s="9" t="s">
        <v>498</v>
      </c>
      <c r="B115" s="1" t="s">
        <v>238</v>
      </c>
      <c r="C115" s="1" t="s">
        <v>239</v>
      </c>
      <c r="D115" s="1" t="s">
        <v>11</v>
      </c>
      <c r="E115" s="2">
        <v>43140</v>
      </c>
      <c r="F115" s="1" t="s">
        <v>38</v>
      </c>
      <c r="G115" s="1">
        <v>500</v>
      </c>
      <c r="H115" s="1">
        <v>100</v>
      </c>
      <c r="I115" s="11">
        <v>-0.45346320346311803</v>
      </c>
    </row>
    <row r="116" spans="1:9" x14ac:dyDescent="0.25">
      <c r="A116" s="9" t="s">
        <v>586</v>
      </c>
      <c r="B116" s="1" t="s">
        <v>585</v>
      </c>
      <c r="C116" s="1" t="s">
        <v>83</v>
      </c>
      <c r="D116" s="1" t="s">
        <v>16</v>
      </c>
      <c r="E116" s="2">
        <v>42075</v>
      </c>
      <c r="F116" s="1" t="s">
        <v>21</v>
      </c>
      <c r="G116" s="1">
        <v>700</v>
      </c>
      <c r="H116" s="1">
        <v>560</v>
      </c>
      <c r="I116" s="11">
        <v>-3.2132034632034201</v>
      </c>
    </row>
    <row r="117" spans="1:9" x14ac:dyDescent="0.25">
      <c r="A117" s="9" t="s">
        <v>17</v>
      </c>
      <c r="B117" s="1" t="s">
        <v>14</v>
      </c>
      <c r="C117" s="1" t="s">
        <v>15</v>
      </c>
      <c r="D117" s="1" t="s">
        <v>16</v>
      </c>
      <c r="E117" s="2">
        <v>42117</v>
      </c>
      <c r="F117" s="1" t="s">
        <v>12</v>
      </c>
      <c r="G117" s="1">
        <v>80</v>
      </c>
      <c r="H117" s="1">
        <v>54</v>
      </c>
      <c r="I117" s="11">
        <v>32.499999999999993</v>
      </c>
    </row>
    <row r="118" spans="1:9" x14ac:dyDescent="0.25">
      <c r="A118" s="9" t="s">
        <v>149</v>
      </c>
      <c r="B118" s="1" t="s">
        <v>73</v>
      </c>
      <c r="C118" s="1" t="s">
        <v>74</v>
      </c>
      <c r="D118" s="1" t="s">
        <v>11</v>
      </c>
      <c r="E118" s="2">
        <v>42848</v>
      </c>
      <c r="F118" s="1" t="s">
        <v>45</v>
      </c>
      <c r="G118" s="1">
        <v>800</v>
      </c>
      <c r="H118" s="1">
        <v>720</v>
      </c>
      <c r="I118" s="11">
        <v>10.2608225108225</v>
      </c>
    </row>
    <row r="119" spans="1:9" x14ac:dyDescent="0.25">
      <c r="A119" s="9" t="s">
        <v>494</v>
      </c>
      <c r="B119" s="1" t="s">
        <v>95</v>
      </c>
      <c r="C119" s="1" t="s">
        <v>96</v>
      </c>
      <c r="D119" s="1" t="s">
        <v>11</v>
      </c>
      <c r="E119" s="2">
        <v>43137</v>
      </c>
      <c r="F119" s="1" t="s">
        <v>45</v>
      </c>
      <c r="G119" s="1">
        <v>800</v>
      </c>
      <c r="H119" s="1">
        <v>760</v>
      </c>
      <c r="I119" s="11">
        <v>-0.32359307359301903</v>
      </c>
    </row>
    <row r="120" spans="1:9" x14ac:dyDescent="0.25">
      <c r="A120" s="9" t="s">
        <v>68</v>
      </c>
      <c r="B120" s="1" t="s">
        <v>66</v>
      </c>
      <c r="C120" s="1" t="s">
        <v>67</v>
      </c>
      <c r="D120" s="1" t="s">
        <v>11</v>
      </c>
      <c r="E120" s="2">
        <v>43046</v>
      </c>
      <c r="F120" s="1" t="s">
        <v>57</v>
      </c>
      <c r="G120" s="1">
        <v>500</v>
      </c>
      <c r="H120" s="1">
        <v>500</v>
      </c>
      <c r="I120" s="11">
        <v>0</v>
      </c>
    </row>
    <row r="121" spans="1:9" x14ac:dyDescent="0.25">
      <c r="A121" s="9" t="s">
        <v>138</v>
      </c>
      <c r="B121" s="1" t="s">
        <v>63</v>
      </c>
      <c r="C121" s="1" t="s">
        <v>64</v>
      </c>
      <c r="D121" s="1" t="s">
        <v>11</v>
      </c>
      <c r="E121" s="2">
        <v>42134</v>
      </c>
      <c r="F121" s="1" t="s">
        <v>111</v>
      </c>
      <c r="G121" s="1">
        <v>50</v>
      </c>
      <c r="H121" s="1">
        <v>39</v>
      </c>
      <c r="I121" s="11">
        <v>10.553030303030301</v>
      </c>
    </row>
    <row r="122" spans="1:9" x14ac:dyDescent="0.25">
      <c r="A122" s="9" t="s">
        <v>81</v>
      </c>
      <c r="B122" s="1" t="s">
        <v>79</v>
      </c>
      <c r="C122" s="1" t="s">
        <v>56</v>
      </c>
      <c r="D122" s="1" t="s">
        <v>29</v>
      </c>
      <c r="E122" s="2">
        <v>43417</v>
      </c>
      <c r="F122" s="1" t="s">
        <v>80</v>
      </c>
      <c r="G122" s="1">
        <v>70</v>
      </c>
      <c r="H122" s="1">
        <v>67</v>
      </c>
      <c r="I122" s="11">
        <v>11.5595238095238</v>
      </c>
    </row>
    <row r="123" spans="1:9" x14ac:dyDescent="0.25">
      <c r="A123" s="9" t="s">
        <v>526</v>
      </c>
      <c r="B123" s="1" t="s">
        <v>205</v>
      </c>
      <c r="C123" s="1" t="s">
        <v>206</v>
      </c>
      <c r="D123" s="1" t="s">
        <v>11</v>
      </c>
      <c r="E123" s="2">
        <v>43404</v>
      </c>
      <c r="F123" s="1" t="s">
        <v>12</v>
      </c>
      <c r="G123" s="1">
        <v>80</v>
      </c>
      <c r="H123" s="1">
        <v>76</v>
      </c>
      <c r="I123" s="11">
        <v>-1.3625541125540199</v>
      </c>
    </row>
    <row r="124" spans="1:9" x14ac:dyDescent="0.25">
      <c r="A124" s="9" t="s">
        <v>214</v>
      </c>
      <c r="B124" s="1" t="s">
        <v>70</v>
      </c>
      <c r="C124" s="1" t="s">
        <v>71</v>
      </c>
      <c r="D124" s="1" t="s">
        <v>29</v>
      </c>
      <c r="E124" s="2">
        <v>41827</v>
      </c>
      <c r="F124" s="1" t="s">
        <v>49</v>
      </c>
      <c r="G124" s="1">
        <v>1000</v>
      </c>
      <c r="H124" s="1">
        <v>510</v>
      </c>
      <c r="I124" s="11">
        <v>8.6374458874459012</v>
      </c>
    </row>
    <row r="125" spans="1:9" x14ac:dyDescent="0.25">
      <c r="A125" s="9" t="s">
        <v>568</v>
      </c>
      <c r="B125" s="1" t="s">
        <v>151</v>
      </c>
      <c r="C125" s="1" t="s">
        <v>33</v>
      </c>
      <c r="D125" s="1" t="s">
        <v>29</v>
      </c>
      <c r="E125" s="2">
        <v>42207</v>
      </c>
      <c r="F125" s="1" t="s">
        <v>49</v>
      </c>
      <c r="G125" s="1">
        <v>1000</v>
      </c>
      <c r="H125" s="1">
        <v>870</v>
      </c>
      <c r="I125" s="11">
        <v>-2.7261904761904199</v>
      </c>
    </row>
    <row r="126" spans="1:9" x14ac:dyDescent="0.25">
      <c r="A126" s="9" t="s">
        <v>558</v>
      </c>
      <c r="B126" s="1" t="s">
        <v>66</v>
      </c>
      <c r="C126" s="1" t="s">
        <v>67</v>
      </c>
      <c r="D126" s="1" t="s">
        <v>11</v>
      </c>
      <c r="E126" s="2">
        <v>42687</v>
      </c>
      <c r="F126" s="1" t="s">
        <v>38</v>
      </c>
      <c r="G126" s="1">
        <v>500</v>
      </c>
      <c r="H126" s="1">
        <v>490</v>
      </c>
      <c r="I126" s="11">
        <v>-2.4015151515150199</v>
      </c>
    </row>
    <row r="127" spans="1:9" x14ac:dyDescent="0.25">
      <c r="A127" s="9" t="s">
        <v>281</v>
      </c>
      <c r="B127" s="1" t="s">
        <v>153</v>
      </c>
      <c r="C127" s="1" t="s">
        <v>41</v>
      </c>
      <c r="D127" s="1" t="s">
        <v>20</v>
      </c>
      <c r="E127" s="2">
        <v>42068</v>
      </c>
      <c r="F127" s="1" t="s">
        <v>34</v>
      </c>
      <c r="G127" s="1">
        <v>30</v>
      </c>
      <c r="H127" s="1">
        <v>24</v>
      </c>
      <c r="I127" s="11">
        <v>6.5919913419913696</v>
      </c>
    </row>
    <row r="128" spans="1:9" x14ac:dyDescent="0.25">
      <c r="A128" s="9" t="s">
        <v>537</v>
      </c>
      <c r="B128" s="1" t="s">
        <v>190</v>
      </c>
      <c r="C128" s="1" t="s">
        <v>83</v>
      </c>
      <c r="D128" s="1" t="s">
        <v>16</v>
      </c>
      <c r="E128" s="2">
        <v>42031</v>
      </c>
      <c r="F128" s="1" t="s">
        <v>21</v>
      </c>
      <c r="G128" s="1">
        <v>700</v>
      </c>
      <c r="H128" s="1">
        <v>665</v>
      </c>
      <c r="I128" s="11">
        <v>-1.71969696969692</v>
      </c>
    </row>
    <row r="129" spans="1:9" x14ac:dyDescent="0.25">
      <c r="A129" s="9" t="s">
        <v>219</v>
      </c>
      <c r="B129" s="1" t="s">
        <v>82</v>
      </c>
      <c r="C129" s="1" t="s">
        <v>83</v>
      </c>
      <c r="D129" s="1" t="s">
        <v>16</v>
      </c>
      <c r="E129" s="2">
        <v>42673</v>
      </c>
      <c r="F129" s="1" t="s">
        <v>111</v>
      </c>
      <c r="G129" s="1">
        <v>50</v>
      </c>
      <c r="H129" s="1">
        <v>48</v>
      </c>
      <c r="I129" s="11">
        <v>8.4751082251082401</v>
      </c>
    </row>
    <row r="130" spans="1:9" x14ac:dyDescent="0.25">
      <c r="A130" s="9" t="s">
        <v>184</v>
      </c>
      <c r="B130" s="1" t="s">
        <v>9</v>
      </c>
      <c r="C130" s="1" t="s">
        <v>10</v>
      </c>
      <c r="D130" s="1" t="s">
        <v>11</v>
      </c>
      <c r="E130" s="2">
        <v>41963</v>
      </c>
      <c r="F130" s="1" t="s">
        <v>49</v>
      </c>
      <c r="G130" s="1">
        <v>1000</v>
      </c>
      <c r="H130" s="1">
        <v>880</v>
      </c>
      <c r="I130" s="11">
        <v>9.5140692640692812</v>
      </c>
    </row>
    <row r="131" spans="1:9" x14ac:dyDescent="0.25">
      <c r="A131" s="9" t="s">
        <v>476</v>
      </c>
      <c r="B131" s="1" t="s">
        <v>9</v>
      </c>
      <c r="C131" s="1" t="s">
        <v>10</v>
      </c>
      <c r="D131" s="1" t="s">
        <v>11</v>
      </c>
      <c r="E131" s="2">
        <v>42863</v>
      </c>
      <c r="F131" s="1" t="s">
        <v>25</v>
      </c>
      <c r="G131" s="1">
        <v>150</v>
      </c>
      <c r="H131" s="1">
        <v>147</v>
      </c>
      <c r="I131" s="11">
        <v>0.26082251082258201</v>
      </c>
    </row>
    <row r="132" spans="1:9" x14ac:dyDescent="0.25">
      <c r="A132" s="9" t="s">
        <v>150</v>
      </c>
      <c r="B132" s="1" t="s">
        <v>125</v>
      </c>
      <c r="C132" s="1" t="s">
        <v>126</v>
      </c>
      <c r="D132" s="1" t="s">
        <v>11</v>
      </c>
      <c r="E132" s="2">
        <v>42714</v>
      </c>
      <c r="F132" s="1" t="s">
        <v>25</v>
      </c>
      <c r="G132" s="1">
        <v>150</v>
      </c>
      <c r="H132" s="1">
        <v>144</v>
      </c>
      <c r="I132" s="11">
        <v>10.228354978355</v>
      </c>
    </row>
    <row r="133" spans="1:9" x14ac:dyDescent="0.25">
      <c r="A133" s="9" t="s">
        <v>401</v>
      </c>
      <c r="B133" s="1" t="s">
        <v>93</v>
      </c>
      <c r="C133" s="1" t="s">
        <v>33</v>
      </c>
      <c r="D133" s="1" t="s">
        <v>29</v>
      </c>
      <c r="E133" s="2">
        <v>42332</v>
      </c>
      <c r="F133" s="1" t="s">
        <v>12</v>
      </c>
      <c r="G133" s="1">
        <v>80</v>
      </c>
      <c r="H133" s="1">
        <v>74</v>
      </c>
      <c r="I133" s="11">
        <v>2.6958874458875002</v>
      </c>
    </row>
    <row r="134" spans="1:9" x14ac:dyDescent="0.25">
      <c r="A134" s="9" t="s">
        <v>592</v>
      </c>
      <c r="B134" s="1" t="s">
        <v>60</v>
      </c>
      <c r="C134" s="1" t="s">
        <v>61</v>
      </c>
      <c r="D134" s="1" t="s">
        <v>29</v>
      </c>
      <c r="E134" s="2">
        <v>42433</v>
      </c>
      <c r="F134" s="1" t="s">
        <v>111</v>
      </c>
      <c r="G134" s="1">
        <v>50</v>
      </c>
      <c r="H134" s="1">
        <v>48</v>
      </c>
      <c r="I134" s="11">
        <v>-3.4080086580085198</v>
      </c>
    </row>
    <row r="135" spans="1:9" x14ac:dyDescent="0.25">
      <c r="A135" s="9" t="s">
        <v>296</v>
      </c>
      <c r="B135" s="1" t="s">
        <v>98</v>
      </c>
      <c r="C135" s="1" t="s">
        <v>83</v>
      </c>
      <c r="D135" s="1" t="s">
        <v>16</v>
      </c>
      <c r="E135" s="2">
        <v>41737</v>
      </c>
      <c r="F135" s="1" t="s">
        <v>30</v>
      </c>
      <c r="G135" s="1">
        <v>50</v>
      </c>
      <c r="H135" s="1">
        <v>40</v>
      </c>
      <c r="I135" s="11">
        <v>6.10497835497838</v>
      </c>
    </row>
    <row r="136" spans="1:9" x14ac:dyDescent="0.25">
      <c r="A136" s="9" t="s">
        <v>501</v>
      </c>
      <c r="B136" s="1" t="s">
        <v>32</v>
      </c>
      <c r="C136" s="1" t="s">
        <v>33</v>
      </c>
      <c r="D136" s="1" t="s">
        <v>29</v>
      </c>
      <c r="E136" s="2">
        <v>42340</v>
      </c>
      <c r="F136" s="1" t="s">
        <v>80</v>
      </c>
      <c r="G136" s="1">
        <v>70</v>
      </c>
      <c r="H136" s="1">
        <v>57</v>
      </c>
      <c r="I136" s="11">
        <v>-0.55086580086571701</v>
      </c>
    </row>
    <row r="137" spans="1:9" x14ac:dyDescent="0.25">
      <c r="A137" s="9" t="s">
        <v>75</v>
      </c>
      <c r="B137" s="1" t="s">
        <v>73</v>
      </c>
      <c r="C137" s="1" t="s">
        <v>74</v>
      </c>
      <c r="D137" s="1" t="s">
        <v>11</v>
      </c>
      <c r="E137" s="2">
        <v>43006</v>
      </c>
      <c r="F137" s="1" t="s">
        <v>45</v>
      </c>
      <c r="G137" s="1">
        <v>800</v>
      </c>
      <c r="H137" s="1">
        <v>736</v>
      </c>
      <c r="I137" s="11">
        <v>7.9999999999999964</v>
      </c>
    </row>
    <row r="138" spans="1:9" x14ac:dyDescent="0.25">
      <c r="A138" s="9" t="s">
        <v>603</v>
      </c>
      <c r="B138" s="1" t="s">
        <v>574</v>
      </c>
      <c r="C138" s="1" t="s">
        <v>15</v>
      </c>
      <c r="D138" s="1" t="s">
        <v>16</v>
      </c>
      <c r="E138" s="2">
        <v>42725</v>
      </c>
      <c r="F138" s="1" t="s">
        <v>12</v>
      </c>
      <c r="G138" s="1">
        <v>80</v>
      </c>
      <c r="H138" s="1">
        <v>78</v>
      </c>
      <c r="I138" s="11">
        <v>-3.7651515151514201</v>
      </c>
    </row>
    <row r="139" spans="1:9" x14ac:dyDescent="0.25">
      <c r="A139" s="9" t="s">
        <v>132</v>
      </c>
      <c r="B139" s="1" t="s">
        <v>109</v>
      </c>
      <c r="C139" s="1" t="s">
        <v>110</v>
      </c>
      <c r="D139" s="1" t="s">
        <v>11</v>
      </c>
      <c r="E139" s="2">
        <v>41799</v>
      </c>
      <c r="F139" s="1" t="s">
        <v>34</v>
      </c>
      <c r="G139" s="1">
        <v>30</v>
      </c>
      <c r="H139" s="1">
        <v>25</v>
      </c>
      <c r="I139" s="11">
        <v>10.6829004329004</v>
      </c>
    </row>
    <row r="140" spans="1:9" x14ac:dyDescent="0.25">
      <c r="A140" s="9" t="s">
        <v>271</v>
      </c>
      <c r="B140" s="1" t="s">
        <v>18</v>
      </c>
      <c r="C140" s="1" t="s">
        <v>19</v>
      </c>
      <c r="D140" s="1" t="s">
        <v>20</v>
      </c>
      <c r="E140" s="2">
        <v>42378</v>
      </c>
      <c r="F140" s="1" t="s">
        <v>25</v>
      </c>
      <c r="G140" s="1">
        <v>150</v>
      </c>
      <c r="H140" s="1">
        <v>134</v>
      </c>
      <c r="I140" s="11">
        <v>6.9166666666666901</v>
      </c>
    </row>
    <row r="141" spans="1:9" x14ac:dyDescent="0.25">
      <c r="A141" s="9" t="s">
        <v>360</v>
      </c>
      <c r="B141" s="1" t="s">
        <v>113</v>
      </c>
      <c r="C141" s="1" t="s">
        <v>83</v>
      </c>
      <c r="D141" s="1" t="s">
        <v>16</v>
      </c>
      <c r="E141" s="2">
        <v>41686</v>
      </c>
      <c r="F141" s="1" t="s">
        <v>30</v>
      </c>
      <c r="G141" s="1">
        <v>50</v>
      </c>
      <c r="H141" s="1">
        <v>43</v>
      </c>
      <c r="I141" s="11">
        <v>4.0270562770563201</v>
      </c>
    </row>
    <row r="142" spans="1:9" x14ac:dyDescent="0.25">
      <c r="A142" s="9" t="s">
        <v>347</v>
      </c>
      <c r="B142" s="1" t="s">
        <v>40</v>
      </c>
      <c r="C142" s="1" t="s">
        <v>41</v>
      </c>
      <c r="D142" s="1" t="s">
        <v>20</v>
      </c>
      <c r="E142" s="2">
        <v>43233</v>
      </c>
      <c r="F142" s="1" t="s">
        <v>80</v>
      </c>
      <c r="G142" s="1">
        <v>70</v>
      </c>
      <c r="H142" s="1">
        <v>67</v>
      </c>
      <c r="I142" s="11">
        <v>4.4491341991342397</v>
      </c>
    </row>
    <row r="143" spans="1:9" x14ac:dyDescent="0.25">
      <c r="A143" s="9" t="s">
        <v>361</v>
      </c>
      <c r="B143" s="1" t="s">
        <v>133</v>
      </c>
      <c r="C143" s="1" t="s">
        <v>134</v>
      </c>
      <c r="D143" s="1" t="s">
        <v>11</v>
      </c>
      <c r="E143" s="2">
        <v>42069</v>
      </c>
      <c r="F143" s="1" t="s">
        <v>30</v>
      </c>
      <c r="G143" s="1">
        <v>50</v>
      </c>
      <c r="H143" s="1">
        <v>39</v>
      </c>
      <c r="I143" s="11">
        <v>3.9945887445887904</v>
      </c>
    </row>
    <row r="144" spans="1:9" x14ac:dyDescent="0.25">
      <c r="A144" s="9" t="s">
        <v>485</v>
      </c>
      <c r="B144" s="1" t="s">
        <v>85</v>
      </c>
      <c r="C144" s="1" t="s">
        <v>64</v>
      </c>
      <c r="D144" s="1" t="s">
        <v>11</v>
      </c>
      <c r="E144" s="2">
        <v>42702</v>
      </c>
      <c r="F144" s="1" t="s">
        <v>45</v>
      </c>
      <c r="G144" s="1">
        <v>800</v>
      </c>
      <c r="H144" s="1">
        <v>648</v>
      </c>
      <c r="I144" s="11">
        <v>-3.1385281385218303E-2</v>
      </c>
    </row>
    <row r="145" spans="1:9" x14ac:dyDescent="0.25">
      <c r="A145" s="9" t="s">
        <v>328</v>
      </c>
      <c r="B145" s="1" t="s">
        <v>153</v>
      </c>
      <c r="C145" s="1" t="s">
        <v>41</v>
      </c>
      <c r="D145" s="1" t="s">
        <v>20</v>
      </c>
      <c r="E145" s="2">
        <v>42144</v>
      </c>
      <c r="F145" s="1" t="s">
        <v>49</v>
      </c>
      <c r="G145" s="1">
        <v>1000</v>
      </c>
      <c r="H145" s="1">
        <v>590</v>
      </c>
      <c r="I145" s="11">
        <v>5.0660173160173505</v>
      </c>
    </row>
    <row r="146" spans="1:9" x14ac:dyDescent="0.25">
      <c r="A146" s="9" t="s">
        <v>350</v>
      </c>
      <c r="B146" s="1" t="s">
        <v>238</v>
      </c>
      <c r="C146" s="1" t="s">
        <v>239</v>
      </c>
      <c r="D146" s="1" t="s">
        <v>11</v>
      </c>
      <c r="E146" s="2">
        <v>42300</v>
      </c>
      <c r="F146" s="1" t="s">
        <v>80</v>
      </c>
      <c r="G146" s="1">
        <v>70</v>
      </c>
      <c r="H146" s="1">
        <v>70</v>
      </c>
      <c r="I146" s="11">
        <v>4.3517316017316396</v>
      </c>
    </row>
    <row r="147" spans="1:9" x14ac:dyDescent="0.25">
      <c r="A147" s="9" t="s">
        <v>504</v>
      </c>
      <c r="B147" s="1" t="s">
        <v>32</v>
      </c>
      <c r="C147" s="1" t="s">
        <v>33</v>
      </c>
      <c r="D147" s="1" t="s">
        <v>29</v>
      </c>
      <c r="E147" s="2">
        <v>42059</v>
      </c>
      <c r="F147" s="1" t="s">
        <v>49</v>
      </c>
      <c r="G147" s="1">
        <v>1000</v>
      </c>
      <c r="H147" s="1">
        <v>700</v>
      </c>
      <c r="I147" s="11">
        <v>-0.64826839826831906</v>
      </c>
    </row>
    <row r="148" spans="1:9" x14ac:dyDescent="0.25">
      <c r="A148" s="9" t="s">
        <v>193</v>
      </c>
      <c r="B148" s="1" t="s">
        <v>85</v>
      </c>
      <c r="C148" s="1" t="s">
        <v>64</v>
      </c>
      <c r="D148" s="1" t="s">
        <v>11</v>
      </c>
      <c r="E148" s="2">
        <v>42830</v>
      </c>
      <c r="F148" s="1" t="s">
        <v>111</v>
      </c>
      <c r="G148" s="1">
        <v>50</v>
      </c>
      <c r="H148" s="1">
        <v>50</v>
      </c>
      <c r="I148" s="11">
        <v>9.2543290043290209</v>
      </c>
    </row>
    <row r="149" spans="1:9" x14ac:dyDescent="0.25">
      <c r="A149" s="9" t="s">
        <v>487</v>
      </c>
      <c r="B149" s="1" t="s">
        <v>63</v>
      </c>
      <c r="C149" s="1" t="s">
        <v>64</v>
      </c>
      <c r="D149" s="1" t="s">
        <v>11</v>
      </c>
      <c r="E149" s="2">
        <v>43230</v>
      </c>
      <c r="F149" s="1" t="s">
        <v>21</v>
      </c>
      <c r="G149" s="1">
        <v>700</v>
      </c>
      <c r="H149" s="1">
        <v>651</v>
      </c>
      <c r="I149" s="11">
        <v>-9.6320346320317995E-2</v>
      </c>
    </row>
    <row r="150" spans="1:9" x14ac:dyDescent="0.25">
      <c r="A150" s="9" t="s">
        <v>46</v>
      </c>
      <c r="B150" s="1" t="s">
        <v>43</v>
      </c>
      <c r="C150" s="1" t="s">
        <v>44</v>
      </c>
      <c r="D150" s="1" t="s">
        <v>11</v>
      </c>
      <c r="E150" s="2">
        <v>42320</v>
      </c>
      <c r="F150" s="1" t="s">
        <v>45</v>
      </c>
      <c r="G150" s="1">
        <v>800</v>
      </c>
      <c r="H150" s="1">
        <v>760</v>
      </c>
      <c r="I150" s="11">
        <v>5</v>
      </c>
    </row>
    <row r="151" spans="1:9" x14ac:dyDescent="0.25">
      <c r="A151" s="9" t="s">
        <v>265</v>
      </c>
      <c r="B151" s="1" t="s">
        <v>23</v>
      </c>
      <c r="C151" s="1" t="s">
        <v>24</v>
      </c>
      <c r="D151" s="1" t="s">
        <v>11</v>
      </c>
      <c r="E151" s="2">
        <v>41951</v>
      </c>
      <c r="F151" s="1" t="s">
        <v>12</v>
      </c>
      <c r="G151" s="1">
        <v>80</v>
      </c>
      <c r="H151" s="1">
        <v>66</v>
      </c>
      <c r="I151" s="11">
        <v>7.1114718614718795</v>
      </c>
    </row>
    <row r="152" spans="1:9" x14ac:dyDescent="0.25">
      <c r="A152" s="9" t="s">
        <v>337</v>
      </c>
      <c r="B152" s="1" t="s">
        <v>55</v>
      </c>
      <c r="C152" s="1" t="s">
        <v>56</v>
      </c>
      <c r="D152" s="1" t="s">
        <v>29</v>
      </c>
      <c r="E152" s="2">
        <v>41826</v>
      </c>
      <c r="F152" s="1" t="s">
        <v>45</v>
      </c>
      <c r="G152" s="1">
        <v>800</v>
      </c>
      <c r="H152" s="1">
        <v>656</v>
      </c>
      <c r="I152" s="11">
        <v>4.7738095238095601</v>
      </c>
    </row>
    <row r="153" spans="1:9" x14ac:dyDescent="0.25">
      <c r="A153" s="9" t="s">
        <v>136</v>
      </c>
      <c r="B153" s="1" t="s">
        <v>79</v>
      </c>
      <c r="C153" s="1" t="s">
        <v>56</v>
      </c>
      <c r="D153" s="1" t="s">
        <v>29</v>
      </c>
      <c r="E153" s="2">
        <v>41835</v>
      </c>
      <c r="F153" s="1" t="s">
        <v>38</v>
      </c>
      <c r="G153" s="1">
        <v>500</v>
      </c>
      <c r="H153" s="1">
        <v>425</v>
      </c>
      <c r="I153" s="11">
        <v>10.6179653679654</v>
      </c>
    </row>
    <row r="154" spans="1:9" x14ac:dyDescent="0.25">
      <c r="A154" s="9" t="s">
        <v>617</v>
      </c>
      <c r="B154" s="1" t="s">
        <v>574</v>
      </c>
      <c r="C154" s="1" t="s">
        <v>15</v>
      </c>
      <c r="D154" s="1" t="s">
        <v>16</v>
      </c>
      <c r="E154" s="2">
        <v>41906</v>
      </c>
      <c r="F154" s="1" t="s">
        <v>88</v>
      </c>
      <c r="G154" s="1">
        <v>250</v>
      </c>
      <c r="H154" s="1">
        <v>198</v>
      </c>
      <c r="I154" s="11">
        <v>-4.21969696969692</v>
      </c>
    </row>
    <row r="155" spans="1:9" x14ac:dyDescent="0.25">
      <c r="A155" s="9" t="s">
        <v>477</v>
      </c>
      <c r="B155" s="1" t="s">
        <v>238</v>
      </c>
      <c r="C155" s="1" t="s">
        <v>239</v>
      </c>
      <c r="D155" s="1" t="s">
        <v>11</v>
      </c>
      <c r="E155" s="2">
        <v>42047</v>
      </c>
      <c r="F155" s="1" t="s">
        <v>45</v>
      </c>
      <c r="G155" s="1">
        <v>800</v>
      </c>
      <c r="H155" s="1">
        <v>680</v>
      </c>
      <c r="I155" s="11">
        <v>0.22835497835508198</v>
      </c>
    </row>
    <row r="156" spans="1:9" x14ac:dyDescent="0.25">
      <c r="A156" s="9" t="s">
        <v>555</v>
      </c>
      <c r="B156" s="1" t="s">
        <v>60</v>
      </c>
      <c r="C156" s="1" t="s">
        <v>61</v>
      </c>
      <c r="D156" s="1" t="s">
        <v>29</v>
      </c>
      <c r="E156" s="2">
        <v>42067</v>
      </c>
      <c r="F156" s="1" t="s">
        <v>80</v>
      </c>
      <c r="G156" s="1">
        <v>70</v>
      </c>
      <c r="H156" s="1">
        <v>67</v>
      </c>
      <c r="I156" s="11">
        <v>-2.3041125541125198</v>
      </c>
    </row>
    <row r="157" spans="1:9" x14ac:dyDescent="0.25">
      <c r="A157" s="9" t="s">
        <v>278</v>
      </c>
      <c r="B157" s="1" t="s">
        <v>130</v>
      </c>
      <c r="C157" s="1" t="s">
        <v>83</v>
      </c>
      <c r="D157" s="1" t="s">
        <v>16</v>
      </c>
      <c r="E157" s="2">
        <v>41826</v>
      </c>
      <c r="F157" s="1" t="s">
        <v>111</v>
      </c>
      <c r="G157" s="1">
        <v>50</v>
      </c>
      <c r="H157" s="1">
        <v>44</v>
      </c>
      <c r="I157" s="11">
        <v>6.6893939393939599</v>
      </c>
    </row>
    <row r="158" spans="1:9" x14ac:dyDescent="0.25">
      <c r="A158" s="9" t="s">
        <v>461</v>
      </c>
      <c r="B158" s="1" t="s">
        <v>122</v>
      </c>
      <c r="C158" s="1" t="s">
        <v>123</v>
      </c>
      <c r="D158" s="1" t="s">
        <v>11</v>
      </c>
      <c r="E158" s="2">
        <v>42940</v>
      </c>
      <c r="F158" s="1" t="s">
        <v>80</v>
      </c>
      <c r="G158" s="1">
        <v>70</v>
      </c>
      <c r="H158" s="1">
        <v>69</v>
      </c>
      <c r="I158" s="11">
        <v>0.74783549783558201</v>
      </c>
    </row>
    <row r="159" spans="1:9" x14ac:dyDescent="0.25">
      <c r="A159" s="9" t="s">
        <v>308</v>
      </c>
      <c r="B159" s="1" t="s">
        <v>143</v>
      </c>
      <c r="C159" s="1" t="s">
        <v>144</v>
      </c>
      <c r="D159" s="1" t="s">
        <v>20</v>
      </c>
      <c r="E159" s="2">
        <v>42456</v>
      </c>
      <c r="F159" s="1" t="s">
        <v>21</v>
      </c>
      <c r="G159" s="1">
        <v>700</v>
      </c>
      <c r="H159" s="1">
        <v>623</v>
      </c>
      <c r="I159" s="11">
        <v>5.7153679653679994</v>
      </c>
    </row>
    <row r="160" spans="1:9" x14ac:dyDescent="0.25">
      <c r="A160" s="9" t="s">
        <v>22</v>
      </c>
      <c r="B160" s="1" t="s">
        <v>18</v>
      </c>
      <c r="C160" s="1" t="s">
        <v>19</v>
      </c>
      <c r="D160" s="1" t="s">
        <v>20</v>
      </c>
      <c r="E160" s="2">
        <v>42798</v>
      </c>
      <c r="F160" s="1" t="s">
        <v>21</v>
      </c>
      <c r="G160" s="1">
        <v>700</v>
      </c>
      <c r="H160" s="1">
        <v>686</v>
      </c>
      <c r="I160" s="11">
        <v>2.0000000000000018</v>
      </c>
    </row>
    <row r="161" spans="1:9" x14ac:dyDescent="0.25">
      <c r="A161" s="9" t="s">
        <v>309</v>
      </c>
      <c r="B161" s="1" t="s">
        <v>66</v>
      </c>
      <c r="C161" s="1" t="s">
        <v>67</v>
      </c>
      <c r="D161" s="1" t="s">
        <v>11</v>
      </c>
      <c r="E161" s="2">
        <v>41698</v>
      </c>
      <c r="F161" s="1" t="s">
        <v>57</v>
      </c>
      <c r="G161" s="1">
        <v>500</v>
      </c>
      <c r="H161" s="1">
        <v>490</v>
      </c>
      <c r="I161" s="11">
        <v>5.6829004329004595</v>
      </c>
    </row>
    <row r="162" spans="1:9" x14ac:dyDescent="0.25">
      <c r="A162" s="9" t="s">
        <v>35</v>
      </c>
      <c r="B162" s="1" t="s">
        <v>32</v>
      </c>
      <c r="C162" s="1" t="s">
        <v>33</v>
      </c>
      <c r="D162" s="1" t="s">
        <v>29</v>
      </c>
      <c r="E162" s="2">
        <v>42485</v>
      </c>
      <c r="F162" s="1" t="s">
        <v>34</v>
      </c>
      <c r="G162" s="1">
        <v>30</v>
      </c>
      <c r="H162" s="1">
        <v>29</v>
      </c>
      <c r="I162" s="11">
        <v>3.3333333333333326</v>
      </c>
    </row>
    <row r="163" spans="1:9" x14ac:dyDescent="0.25">
      <c r="A163" s="9" t="s">
        <v>234</v>
      </c>
      <c r="B163" s="1" t="s">
        <v>55</v>
      </c>
      <c r="C163" s="1" t="s">
        <v>56</v>
      </c>
      <c r="D163" s="1" t="s">
        <v>29</v>
      </c>
      <c r="E163" s="2">
        <v>42465</v>
      </c>
      <c r="F163" s="1" t="s">
        <v>12</v>
      </c>
      <c r="G163" s="1">
        <v>80</v>
      </c>
      <c r="H163" s="1">
        <v>78</v>
      </c>
      <c r="I163" s="11">
        <v>7.9880952380952497</v>
      </c>
    </row>
    <row r="164" spans="1:9" x14ac:dyDescent="0.25">
      <c r="A164" s="9" t="s">
        <v>260</v>
      </c>
      <c r="B164" s="1" t="s">
        <v>205</v>
      </c>
      <c r="C164" s="1" t="s">
        <v>206</v>
      </c>
      <c r="D164" s="1" t="s">
        <v>11</v>
      </c>
      <c r="E164" s="2">
        <v>41841</v>
      </c>
      <c r="F164" s="1" t="s">
        <v>25</v>
      </c>
      <c r="G164" s="1">
        <v>150</v>
      </c>
      <c r="H164" s="1">
        <v>144</v>
      </c>
      <c r="I164" s="11">
        <v>7.2738095238095397</v>
      </c>
    </row>
    <row r="165" spans="1:9" x14ac:dyDescent="0.25">
      <c r="A165" s="9" t="s">
        <v>465</v>
      </c>
      <c r="B165" s="1" t="s">
        <v>23</v>
      </c>
      <c r="C165" s="1" t="s">
        <v>24</v>
      </c>
      <c r="D165" s="1" t="s">
        <v>11</v>
      </c>
      <c r="E165" s="2">
        <v>41682</v>
      </c>
      <c r="F165" s="1" t="s">
        <v>34</v>
      </c>
      <c r="G165" s="1">
        <v>30</v>
      </c>
      <c r="H165" s="1">
        <v>29</v>
      </c>
      <c r="I165" s="11">
        <v>0.61796536796548296</v>
      </c>
    </row>
    <row r="166" spans="1:9" x14ac:dyDescent="0.25">
      <c r="A166" s="9" t="s">
        <v>550</v>
      </c>
      <c r="B166" s="1" t="s">
        <v>238</v>
      </c>
      <c r="C166" s="1" t="s">
        <v>239</v>
      </c>
      <c r="D166" s="1" t="s">
        <v>11</v>
      </c>
      <c r="E166" s="2">
        <v>43075</v>
      </c>
      <c r="F166" s="1" t="s">
        <v>49</v>
      </c>
      <c r="G166" s="1">
        <v>1000</v>
      </c>
      <c r="H166" s="1">
        <v>790</v>
      </c>
      <c r="I166" s="11">
        <v>-2.1417748917748201</v>
      </c>
    </row>
    <row r="167" spans="1:9" x14ac:dyDescent="0.25">
      <c r="A167" s="9" t="s">
        <v>442</v>
      </c>
      <c r="B167" s="1" t="s">
        <v>115</v>
      </c>
      <c r="C167" s="1" t="s">
        <v>83</v>
      </c>
      <c r="D167" s="1" t="s">
        <v>16</v>
      </c>
      <c r="E167" s="2">
        <v>41862</v>
      </c>
      <c r="F167" s="1" t="s">
        <v>80</v>
      </c>
      <c r="G167" s="1">
        <v>70</v>
      </c>
      <c r="H167" s="1">
        <v>65</v>
      </c>
      <c r="I167" s="11">
        <v>1.3647186147186801</v>
      </c>
    </row>
    <row r="168" spans="1:9" x14ac:dyDescent="0.25">
      <c r="A168" s="9" t="s">
        <v>142</v>
      </c>
      <c r="B168" s="1" t="s">
        <v>130</v>
      </c>
      <c r="C168" s="1" t="s">
        <v>83</v>
      </c>
      <c r="D168" s="1" t="s">
        <v>16</v>
      </c>
      <c r="E168" s="2">
        <v>43342</v>
      </c>
      <c r="F168" s="1" t="s">
        <v>111</v>
      </c>
      <c r="G168" s="1">
        <v>50</v>
      </c>
      <c r="H168" s="1">
        <v>43</v>
      </c>
      <c r="I168" s="11">
        <v>10.4231601731602</v>
      </c>
    </row>
    <row r="169" spans="1:9" x14ac:dyDescent="0.25">
      <c r="A169" s="9" t="s">
        <v>42</v>
      </c>
      <c r="B169" s="1" t="s">
        <v>40</v>
      </c>
      <c r="C169" s="1" t="s">
        <v>41</v>
      </c>
      <c r="D169" s="1" t="s">
        <v>20</v>
      </c>
      <c r="E169" s="2">
        <v>42557</v>
      </c>
      <c r="F169" s="1" t="s">
        <v>34</v>
      </c>
      <c r="G169" s="1">
        <v>30</v>
      </c>
      <c r="H169" s="1">
        <v>28</v>
      </c>
      <c r="I169" s="11">
        <v>6.6666666666666652</v>
      </c>
    </row>
    <row r="170" spans="1:9" x14ac:dyDescent="0.25">
      <c r="A170" s="9" t="s">
        <v>562</v>
      </c>
      <c r="B170" s="1" t="s">
        <v>47</v>
      </c>
      <c r="C170" s="1" t="s">
        <v>48</v>
      </c>
      <c r="D170" s="1" t="s">
        <v>11</v>
      </c>
      <c r="E170" s="2">
        <v>43434</v>
      </c>
      <c r="F170" s="1" t="s">
        <v>111</v>
      </c>
      <c r="G170" s="1">
        <v>50</v>
      </c>
      <c r="H170" s="1">
        <v>48</v>
      </c>
      <c r="I170" s="11">
        <v>-2.5313852813852198</v>
      </c>
    </row>
    <row r="171" spans="1:9" x14ac:dyDescent="0.25">
      <c r="A171" s="9" t="s">
        <v>519</v>
      </c>
      <c r="B171" s="1" t="s">
        <v>55</v>
      </c>
      <c r="C171" s="1" t="s">
        <v>56</v>
      </c>
      <c r="D171" s="1" t="s">
        <v>29</v>
      </c>
      <c r="E171" s="2">
        <v>42721</v>
      </c>
      <c r="F171" s="1" t="s">
        <v>12</v>
      </c>
      <c r="G171" s="1">
        <v>80</v>
      </c>
      <c r="H171" s="1">
        <v>79</v>
      </c>
      <c r="I171" s="11">
        <v>-1.1352813852813199</v>
      </c>
    </row>
    <row r="172" spans="1:9" x14ac:dyDescent="0.25">
      <c r="A172" s="9" t="s">
        <v>510</v>
      </c>
      <c r="B172" s="1" t="s">
        <v>171</v>
      </c>
      <c r="C172" s="1" t="s">
        <v>172</v>
      </c>
      <c r="D172" s="1" t="s">
        <v>11</v>
      </c>
      <c r="E172" s="2">
        <v>43449</v>
      </c>
      <c r="F172" s="1" t="s">
        <v>80</v>
      </c>
      <c r="G172" s="1">
        <v>70</v>
      </c>
      <c r="H172" s="1">
        <v>63</v>
      </c>
      <c r="I172" s="11">
        <v>-0.84307359307351903</v>
      </c>
    </row>
    <row r="173" spans="1:9" x14ac:dyDescent="0.25">
      <c r="A173" s="9" t="s">
        <v>104</v>
      </c>
      <c r="B173" s="1" t="s">
        <v>55</v>
      </c>
      <c r="C173" s="1" t="s">
        <v>56</v>
      </c>
      <c r="D173" s="1" t="s">
        <v>29</v>
      </c>
      <c r="E173" s="2">
        <v>43427</v>
      </c>
      <c r="F173" s="1" t="s">
        <v>57</v>
      </c>
      <c r="G173" s="1">
        <v>500</v>
      </c>
      <c r="H173" s="1">
        <v>500</v>
      </c>
      <c r="I173" s="11">
        <v>11.202380952381001</v>
      </c>
    </row>
    <row r="174" spans="1:9" x14ac:dyDescent="0.25">
      <c r="A174" s="9" t="s">
        <v>612</v>
      </c>
      <c r="B174" s="1" t="s">
        <v>585</v>
      </c>
      <c r="C174" s="1" t="s">
        <v>83</v>
      </c>
      <c r="D174" s="1" t="s">
        <v>16</v>
      </c>
      <c r="E174" s="2">
        <v>41839</v>
      </c>
      <c r="F174" s="1" t="s">
        <v>88</v>
      </c>
      <c r="G174" s="1">
        <v>250</v>
      </c>
      <c r="H174" s="1">
        <v>245</v>
      </c>
      <c r="I174" s="11">
        <v>-4.0573593073592198</v>
      </c>
    </row>
    <row r="175" spans="1:9" x14ac:dyDescent="0.25">
      <c r="A175" s="9" t="s">
        <v>480</v>
      </c>
      <c r="B175" s="1" t="s">
        <v>151</v>
      </c>
      <c r="C175" s="1" t="s">
        <v>33</v>
      </c>
      <c r="D175" s="1" t="s">
        <v>29</v>
      </c>
      <c r="E175" s="2">
        <v>43134</v>
      </c>
      <c r="F175" s="1" t="s">
        <v>88</v>
      </c>
      <c r="G175" s="1">
        <v>250</v>
      </c>
      <c r="H175" s="1">
        <v>250</v>
      </c>
      <c r="I175" s="11">
        <v>0.13095238095248199</v>
      </c>
    </row>
    <row r="176" spans="1:9" x14ac:dyDescent="0.25">
      <c r="A176" s="9" t="s">
        <v>94</v>
      </c>
      <c r="B176" s="1" t="s">
        <v>93</v>
      </c>
      <c r="C176" s="1" t="s">
        <v>33</v>
      </c>
      <c r="D176" s="1" t="s">
        <v>29</v>
      </c>
      <c r="E176" s="2">
        <v>42305</v>
      </c>
      <c r="F176" s="1" t="s">
        <v>57</v>
      </c>
      <c r="G176" s="1">
        <v>500</v>
      </c>
      <c r="H176" s="1">
        <v>495</v>
      </c>
      <c r="I176" s="11">
        <v>11.397186147186101</v>
      </c>
    </row>
    <row r="177" spans="1:9" x14ac:dyDescent="0.25">
      <c r="A177" s="9" t="s">
        <v>368</v>
      </c>
      <c r="B177" s="1" t="s">
        <v>109</v>
      </c>
      <c r="C177" s="1" t="s">
        <v>110</v>
      </c>
      <c r="D177" s="1" t="s">
        <v>11</v>
      </c>
      <c r="E177" s="2">
        <v>42845</v>
      </c>
      <c r="F177" s="1" t="s">
        <v>57</v>
      </c>
      <c r="G177" s="1">
        <v>500</v>
      </c>
      <c r="H177" s="1">
        <v>500</v>
      </c>
      <c r="I177" s="11">
        <v>3.7673160173160603</v>
      </c>
    </row>
    <row r="178" spans="1:9" x14ac:dyDescent="0.25">
      <c r="A178" s="9" t="s">
        <v>268</v>
      </c>
      <c r="B178" s="1" t="s">
        <v>87</v>
      </c>
      <c r="C178" s="1" t="s">
        <v>44</v>
      </c>
      <c r="D178" s="1" t="s">
        <v>11</v>
      </c>
      <c r="E178" s="2">
        <v>42030</v>
      </c>
      <c r="F178" s="1" t="s">
        <v>12</v>
      </c>
      <c r="G178" s="1">
        <v>80</v>
      </c>
      <c r="H178" s="1">
        <v>58</v>
      </c>
      <c r="I178" s="11">
        <v>7.014069264069291</v>
      </c>
    </row>
    <row r="179" spans="1:9" x14ac:dyDescent="0.25">
      <c r="A179" s="9" t="s">
        <v>341</v>
      </c>
      <c r="B179" s="1" t="s">
        <v>133</v>
      </c>
      <c r="C179" s="1" t="s">
        <v>134</v>
      </c>
      <c r="D179" s="1" t="s">
        <v>11</v>
      </c>
      <c r="E179" s="2">
        <v>42219</v>
      </c>
      <c r="F179" s="1" t="s">
        <v>111</v>
      </c>
      <c r="G179" s="1">
        <v>50</v>
      </c>
      <c r="H179" s="1">
        <v>36</v>
      </c>
      <c r="I179" s="11">
        <v>4.64393939393943</v>
      </c>
    </row>
    <row r="180" spans="1:9" x14ac:dyDescent="0.25">
      <c r="A180" s="9" t="s">
        <v>389</v>
      </c>
      <c r="B180" s="1" t="s">
        <v>85</v>
      </c>
      <c r="C180" s="1" t="s">
        <v>64</v>
      </c>
      <c r="D180" s="1" t="s">
        <v>11</v>
      </c>
      <c r="E180" s="2">
        <v>42697</v>
      </c>
      <c r="F180" s="1" t="s">
        <v>88</v>
      </c>
      <c r="G180" s="1">
        <v>250</v>
      </c>
      <c r="H180" s="1">
        <v>240</v>
      </c>
      <c r="I180" s="11">
        <v>3.0854978354978799</v>
      </c>
    </row>
    <row r="181" spans="1:9" x14ac:dyDescent="0.25">
      <c r="A181" s="9" t="s">
        <v>385</v>
      </c>
      <c r="B181" s="1" t="s">
        <v>82</v>
      </c>
      <c r="C181" s="1" t="s">
        <v>83</v>
      </c>
      <c r="D181" s="1" t="s">
        <v>16</v>
      </c>
      <c r="E181" s="2">
        <v>42414</v>
      </c>
      <c r="F181" s="1" t="s">
        <v>38</v>
      </c>
      <c r="G181" s="1">
        <v>500</v>
      </c>
      <c r="H181" s="1">
        <v>425</v>
      </c>
      <c r="I181" s="11">
        <v>3.2153679653680101</v>
      </c>
    </row>
    <row r="182" spans="1:9" x14ac:dyDescent="0.25">
      <c r="A182" s="9" t="s">
        <v>352</v>
      </c>
      <c r="B182" s="1" t="s">
        <v>180</v>
      </c>
      <c r="C182" s="1" t="s">
        <v>181</v>
      </c>
      <c r="D182" s="1" t="s">
        <v>29</v>
      </c>
      <c r="E182" s="2">
        <v>42889</v>
      </c>
      <c r="F182" s="1" t="s">
        <v>80</v>
      </c>
      <c r="G182" s="1">
        <v>70</v>
      </c>
      <c r="H182" s="1">
        <v>64</v>
      </c>
      <c r="I182" s="11">
        <v>4.2867965367965795</v>
      </c>
    </row>
    <row r="183" spans="1:9" x14ac:dyDescent="0.25">
      <c r="A183" s="9" t="s">
        <v>481</v>
      </c>
      <c r="B183" s="1" t="s">
        <v>113</v>
      </c>
      <c r="C183" s="1" t="s">
        <v>83</v>
      </c>
      <c r="D183" s="1" t="s">
        <v>16</v>
      </c>
      <c r="E183" s="2">
        <v>43035</v>
      </c>
      <c r="F183" s="1" t="s">
        <v>21</v>
      </c>
      <c r="G183" s="1">
        <v>700</v>
      </c>
      <c r="H183" s="1">
        <v>693</v>
      </c>
      <c r="I183" s="11">
        <v>9.8484848484882398E-2</v>
      </c>
    </row>
    <row r="184" spans="1:9" x14ac:dyDescent="0.25">
      <c r="A184" s="9" t="s">
        <v>523</v>
      </c>
      <c r="B184" s="1" t="s">
        <v>82</v>
      </c>
      <c r="C184" s="1" t="s">
        <v>83</v>
      </c>
      <c r="D184" s="1" t="s">
        <v>16</v>
      </c>
      <c r="E184" s="2">
        <v>41758</v>
      </c>
      <c r="F184" s="1" t="s">
        <v>88</v>
      </c>
      <c r="G184" s="1">
        <v>250</v>
      </c>
      <c r="H184" s="1">
        <v>198</v>
      </c>
      <c r="I184" s="11">
        <v>-1.2651515151514201</v>
      </c>
    </row>
    <row r="185" spans="1:9" x14ac:dyDescent="0.25">
      <c r="A185" s="9" t="s">
        <v>191</v>
      </c>
      <c r="B185" s="1" t="s">
        <v>190</v>
      </c>
      <c r="C185" s="1" t="s">
        <v>83</v>
      </c>
      <c r="D185" s="1" t="s">
        <v>16</v>
      </c>
      <c r="E185" s="2">
        <v>41941</v>
      </c>
      <c r="F185" s="1" t="s">
        <v>21</v>
      </c>
      <c r="G185" s="1">
        <v>700</v>
      </c>
      <c r="H185" s="1">
        <v>700</v>
      </c>
      <c r="I185" s="11">
        <v>9.3192640692640989</v>
      </c>
    </row>
    <row r="186" spans="1:9" x14ac:dyDescent="0.25">
      <c r="A186" s="9" t="s">
        <v>372</v>
      </c>
      <c r="B186" s="1" t="s">
        <v>47</v>
      </c>
      <c r="C186" s="1" t="s">
        <v>48</v>
      </c>
      <c r="D186" s="1" t="s">
        <v>11</v>
      </c>
      <c r="E186" s="2">
        <v>43190</v>
      </c>
      <c r="F186" s="1" t="s">
        <v>111</v>
      </c>
      <c r="G186" s="1">
        <v>50</v>
      </c>
      <c r="H186" s="1">
        <v>50</v>
      </c>
      <c r="I186" s="11">
        <v>3.6374458874459301</v>
      </c>
    </row>
    <row r="187" spans="1:9" x14ac:dyDescent="0.25">
      <c r="A187" s="9" t="s">
        <v>559</v>
      </c>
      <c r="B187" s="1" t="s">
        <v>76</v>
      </c>
      <c r="C187" s="1" t="s">
        <v>77</v>
      </c>
      <c r="D187" s="1" t="s">
        <v>11</v>
      </c>
      <c r="E187" s="2">
        <v>43398</v>
      </c>
      <c r="F187" s="1" t="s">
        <v>12</v>
      </c>
      <c r="G187" s="1">
        <v>80</v>
      </c>
      <c r="H187" s="1">
        <v>68</v>
      </c>
      <c r="I187" s="11">
        <v>-2.4339826839826202</v>
      </c>
    </row>
    <row r="188" spans="1:9" x14ac:dyDescent="0.25">
      <c r="A188" s="9" t="s">
        <v>587</v>
      </c>
      <c r="B188" s="1" t="s">
        <v>578</v>
      </c>
      <c r="C188" s="1" t="s">
        <v>83</v>
      </c>
      <c r="D188" s="1" t="s">
        <v>16</v>
      </c>
      <c r="E188" s="2">
        <v>43282</v>
      </c>
      <c r="F188" s="1" t="s">
        <v>80</v>
      </c>
      <c r="G188" s="1">
        <v>70</v>
      </c>
      <c r="H188" s="1">
        <v>69</v>
      </c>
      <c r="I188" s="11">
        <v>-3.24567099567092</v>
      </c>
    </row>
    <row r="189" spans="1:9" x14ac:dyDescent="0.25">
      <c r="A189" s="9" t="s">
        <v>576</v>
      </c>
      <c r="B189" s="1" t="s">
        <v>574</v>
      </c>
      <c r="C189" s="1" t="s">
        <v>15</v>
      </c>
      <c r="D189" s="1" t="s">
        <v>16</v>
      </c>
      <c r="E189" s="2">
        <v>42472</v>
      </c>
      <c r="F189" s="1" t="s">
        <v>34</v>
      </c>
      <c r="G189" s="1">
        <v>30</v>
      </c>
      <c r="H189" s="1">
        <v>29</v>
      </c>
      <c r="I189" s="11">
        <v>-2.9534632034631199</v>
      </c>
    </row>
    <row r="190" spans="1:9" x14ac:dyDescent="0.25">
      <c r="A190" s="9" t="s">
        <v>417</v>
      </c>
      <c r="B190" s="1" t="s">
        <v>93</v>
      </c>
      <c r="C190" s="1" t="s">
        <v>33</v>
      </c>
      <c r="D190" s="1" t="s">
        <v>29</v>
      </c>
      <c r="E190" s="2">
        <v>42527</v>
      </c>
      <c r="F190" s="1" t="s">
        <v>111</v>
      </c>
      <c r="G190" s="1">
        <v>50</v>
      </c>
      <c r="H190" s="1">
        <v>49</v>
      </c>
      <c r="I190" s="11">
        <v>2.1764069264069801</v>
      </c>
    </row>
    <row r="191" spans="1:9" x14ac:dyDescent="0.25">
      <c r="A191" s="9" t="s">
        <v>124</v>
      </c>
      <c r="B191" s="1" t="s">
        <v>122</v>
      </c>
      <c r="C191" s="1" t="s">
        <v>123</v>
      </c>
      <c r="D191" s="1" t="s">
        <v>11</v>
      </c>
      <c r="E191" s="2">
        <v>42065</v>
      </c>
      <c r="F191" s="1" t="s">
        <v>21</v>
      </c>
      <c r="G191" s="1">
        <v>700</v>
      </c>
      <c r="H191" s="1">
        <v>434</v>
      </c>
      <c r="I191" s="11">
        <v>10.8452380952381</v>
      </c>
    </row>
    <row r="192" spans="1:9" x14ac:dyDescent="0.25">
      <c r="A192" s="9" t="s">
        <v>189</v>
      </c>
      <c r="B192" s="1" t="s">
        <v>163</v>
      </c>
      <c r="C192" s="1" t="s">
        <v>164</v>
      </c>
      <c r="D192" s="1" t="s">
        <v>11</v>
      </c>
      <c r="E192" s="2">
        <v>42916</v>
      </c>
      <c r="F192" s="1" t="s">
        <v>38</v>
      </c>
      <c r="G192" s="1">
        <v>500</v>
      </c>
      <c r="H192" s="1">
        <v>455</v>
      </c>
      <c r="I192" s="11">
        <v>9.3517316017316201</v>
      </c>
    </row>
    <row r="193" spans="1:9" x14ac:dyDescent="0.25">
      <c r="A193" s="9" t="s">
        <v>212</v>
      </c>
      <c r="B193" s="1" t="s">
        <v>180</v>
      </c>
      <c r="C193" s="1" t="s">
        <v>181</v>
      </c>
      <c r="D193" s="1" t="s">
        <v>29</v>
      </c>
      <c r="E193" s="2">
        <v>42444</v>
      </c>
      <c r="F193" s="1" t="s">
        <v>25</v>
      </c>
      <c r="G193" s="1">
        <v>150</v>
      </c>
      <c r="H193" s="1">
        <v>140</v>
      </c>
      <c r="I193" s="11">
        <v>8.7023809523809597</v>
      </c>
    </row>
    <row r="194" spans="1:9" x14ac:dyDescent="0.25">
      <c r="A194" s="9" t="s">
        <v>384</v>
      </c>
      <c r="B194" s="1" t="s">
        <v>43</v>
      </c>
      <c r="C194" s="1" t="s">
        <v>44</v>
      </c>
      <c r="D194" s="1" t="s">
        <v>11</v>
      </c>
      <c r="E194" s="2">
        <v>41684</v>
      </c>
      <c r="F194" s="1" t="s">
        <v>12</v>
      </c>
      <c r="G194" s="1">
        <v>80</v>
      </c>
      <c r="H194" s="1">
        <v>79</v>
      </c>
      <c r="I194" s="11">
        <v>3.2478354978355397</v>
      </c>
    </row>
    <row r="195" spans="1:9" x14ac:dyDescent="0.25">
      <c r="A195" s="9" t="s">
        <v>540</v>
      </c>
      <c r="B195" s="1" t="s">
        <v>125</v>
      </c>
      <c r="C195" s="1" t="s">
        <v>126</v>
      </c>
      <c r="D195" s="1" t="s">
        <v>11</v>
      </c>
      <c r="E195" s="2">
        <v>42389</v>
      </c>
      <c r="F195" s="1" t="s">
        <v>49</v>
      </c>
      <c r="G195" s="1">
        <v>1000</v>
      </c>
      <c r="H195" s="1">
        <v>590</v>
      </c>
      <c r="I195" s="11">
        <v>-1.81709956709952</v>
      </c>
    </row>
    <row r="196" spans="1:9" x14ac:dyDescent="0.25">
      <c r="A196" s="9" t="s">
        <v>421</v>
      </c>
      <c r="B196" s="1" t="s">
        <v>115</v>
      </c>
      <c r="C196" s="1" t="s">
        <v>83</v>
      </c>
      <c r="D196" s="1" t="s">
        <v>16</v>
      </c>
      <c r="E196" s="2">
        <v>43388</v>
      </c>
      <c r="F196" s="1" t="s">
        <v>57</v>
      </c>
      <c r="G196" s="1">
        <v>500</v>
      </c>
      <c r="H196" s="1">
        <v>495</v>
      </c>
      <c r="I196" s="11">
        <v>2.0465367965368801</v>
      </c>
    </row>
    <row r="197" spans="1:9" x14ac:dyDescent="0.25">
      <c r="A197" s="9" t="s">
        <v>392</v>
      </c>
      <c r="B197" s="1" t="s">
        <v>155</v>
      </c>
      <c r="C197" s="1" t="s">
        <v>156</v>
      </c>
      <c r="D197" s="1" t="s">
        <v>20</v>
      </c>
      <c r="E197" s="2">
        <v>41993</v>
      </c>
      <c r="F197" s="1" t="s">
        <v>80</v>
      </c>
      <c r="G197" s="1">
        <v>70</v>
      </c>
      <c r="H197" s="1">
        <v>54</v>
      </c>
      <c r="I197" s="11">
        <v>2.9880952380952901</v>
      </c>
    </row>
    <row r="198" spans="1:9" x14ac:dyDescent="0.25">
      <c r="A198" s="9" t="s">
        <v>168</v>
      </c>
      <c r="B198" s="1" t="s">
        <v>23</v>
      </c>
      <c r="C198" s="1" t="s">
        <v>24</v>
      </c>
      <c r="D198" s="1" t="s">
        <v>11</v>
      </c>
      <c r="E198" s="2">
        <v>42239</v>
      </c>
      <c r="F198" s="1" t="s">
        <v>88</v>
      </c>
      <c r="G198" s="1">
        <v>250</v>
      </c>
      <c r="H198" s="1">
        <v>155</v>
      </c>
      <c r="I198" s="11">
        <v>9.8387445887446106</v>
      </c>
    </row>
    <row r="199" spans="1:9" x14ac:dyDescent="0.25">
      <c r="A199" s="9" t="s">
        <v>464</v>
      </c>
      <c r="B199" s="1" t="s">
        <v>90</v>
      </c>
      <c r="C199" s="1" t="s">
        <v>91</v>
      </c>
      <c r="D199" s="1" t="s">
        <v>29</v>
      </c>
      <c r="E199" s="2">
        <v>42740</v>
      </c>
      <c r="F199" s="1" t="s">
        <v>111</v>
      </c>
      <c r="G199" s="1">
        <v>50</v>
      </c>
      <c r="H199" s="1">
        <v>48</v>
      </c>
      <c r="I199" s="11">
        <v>0.65043290043298196</v>
      </c>
    </row>
    <row r="200" spans="1:9" x14ac:dyDescent="0.25">
      <c r="A200" s="9" t="s">
        <v>591</v>
      </c>
      <c r="B200" s="1" t="s">
        <v>585</v>
      </c>
      <c r="C200" s="1" t="s">
        <v>83</v>
      </c>
      <c r="D200" s="1" t="s">
        <v>16</v>
      </c>
      <c r="E200" s="2">
        <v>42667</v>
      </c>
      <c r="F200" s="1" t="s">
        <v>111</v>
      </c>
      <c r="G200" s="1">
        <v>50</v>
      </c>
      <c r="H200" s="1">
        <v>49</v>
      </c>
      <c r="I200" s="11">
        <v>-3.3755411255410199</v>
      </c>
    </row>
    <row r="201" spans="1:9" x14ac:dyDescent="0.25">
      <c r="A201" s="9" t="s">
        <v>336</v>
      </c>
      <c r="B201" s="1" t="s">
        <v>60</v>
      </c>
      <c r="C201" s="1" t="s">
        <v>61</v>
      </c>
      <c r="D201" s="1" t="s">
        <v>29</v>
      </c>
      <c r="E201" s="2">
        <v>41666</v>
      </c>
      <c r="F201" s="1" t="s">
        <v>34</v>
      </c>
      <c r="G201" s="1">
        <v>30</v>
      </c>
      <c r="H201" s="1">
        <v>29</v>
      </c>
      <c r="I201" s="11">
        <v>4.8062770562770893</v>
      </c>
    </row>
    <row r="202" spans="1:9" x14ac:dyDescent="0.25">
      <c r="A202" s="9" t="s">
        <v>261</v>
      </c>
      <c r="B202" s="1" t="s">
        <v>85</v>
      </c>
      <c r="C202" s="1" t="s">
        <v>64</v>
      </c>
      <c r="D202" s="1" t="s">
        <v>11</v>
      </c>
      <c r="E202" s="2">
        <v>42473</v>
      </c>
      <c r="F202" s="1" t="s">
        <v>80</v>
      </c>
      <c r="G202" s="1">
        <v>70</v>
      </c>
      <c r="H202" s="1">
        <v>63</v>
      </c>
      <c r="I202" s="11">
        <v>7.2413419913420096</v>
      </c>
    </row>
    <row r="203" spans="1:9" x14ac:dyDescent="0.25">
      <c r="A203" s="9" t="s">
        <v>233</v>
      </c>
      <c r="B203" s="1" t="s">
        <v>63</v>
      </c>
      <c r="C203" s="1" t="s">
        <v>64</v>
      </c>
      <c r="D203" s="1" t="s">
        <v>11</v>
      </c>
      <c r="E203" s="2">
        <v>43343</v>
      </c>
      <c r="F203" s="1" t="s">
        <v>80</v>
      </c>
      <c r="G203" s="1">
        <v>70</v>
      </c>
      <c r="H203" s="1">
        <v>69</v>
      </c>
      <c r="I203" s="11">
        <v>8.0205627705627904</v>
      </c>
    </row>
    <row r="204" spans="1:9" x14ac:dyDescent="0.25">
      <c r="A204" s="9" t="s">
        <v>159</v>
      </c>
      <c r="B204" s="1" t="s">
        <v>95</v>
      </c>
      <c r="C204" s="1" t="s">
        <v>96</v>
      </c>
      <c r="D204" s="1" t="s">
        <v>11</v>
      </c>
      <c r="E204" s="2">
        <v>43056</v>
      </c>
      <c r="F204" s="1" t="s">
        <v>45</v>
      </c>
      <c r="G204" s="1">
        <v>800</v>
      </c>
      <c r="H204" s="1">
        <v>608</v>
      </c>
      <c r="I204" s="11">
        <v>10.0660173160173</v>
      </c>
    </row>
    <row r="205" spans="1:9" x14ac:dyDescent="0.25">
      <c r="A205" s="9" t="s">
        <v>447</v>
      </c>
      <c r="B205" s="1" t="s">
        <v>153</v>
      </c>
      <c r="C205" s="1" t="s">
        <v>41</v>
      </c>
      <c r="D205" s="1" t="s">
        <v>20</v>
      </c>
      <c r="E205" s="2">
        <v>42869</v>
      </c>
      <c r="F205" s="1" t="s">
        <v>25</v>
      </c>
      <c r="G205" s="1">
        <v>150</v>
      </c>
      <c r="H205" s="1">
        <v>147</v>
      </c>
      <c r="I205" s="11">
        <v>1.2023809523809799</v>
      </c>
    </row>
    <row r="206" spans="1:9" x14ac:dyDescent="0.25">
      <c r="A206" s="9" t="s">
        <v>204</v>
      </c>
      <c r="B206" s="1" t="s">
        <v>36</v>
      </c>
      <c r="C206" s="1" t="s">
        <v>37</v>
      </c>
      <c r="D206" s="1" t="s">
        <v>20</v>
      </c>
      <c r="E206" s="2">
        <v>42805</v>
      </c>
      <c r="F206" s="1" t="s">
        <v>12</v>
      </c>
      <c r="G206" s="1">
        <v>80</v>
      </c>
      <c r="H206" s="1">
        <v>73</v>
      </c>
      <c r="I206" s="11">
        <v>8.8971861471861597</v>
      </c>
    </row>
    <row r="207" spans="1:9" x14ac:dyDescent="0.25">
      <c r="A207" s="9" t="s">
        <v>223</v>
      </c>
      <c r="B207" s="1" t="s">
        <v>205</v>
      </c>
      <c r="C207" s="1" t="s">
        <v>206</v>
      </c>
      <c r="D207" s="1" t="s">
        <v>11</v>
      </c>
      <c r="E207" s="2">
        <v>43288</v>
      </c>
      <c r="F207" s="1" t="s">
        <v>38</v>
      </c>
      <c r="G207" s="1">
        <v>500</v>
      </c>
      <c r="H207" s="1">
        <v>500</v>
      </c>
      <c r="I207" s="11">
        <v>8.3452380952381091</v>
      </c>
    </row>
    <row r="208" spans="1:9" x14ac:dyDescent="0.25">
      <c r="A208" s="9" t="s">
        <v>369</v>
      </c>
      <c r="B208" s="1" t="s">
        <v>153</v>
      </c>
      <c r="C208" s="1" t="s">
        <v>41</v>
      </c>
      <c r="D208" s="1" t="s">
        <v>20</v>
      </c>
      <c r="E208" s="2">
        <v>42135</v>
      </c>
      <c r="F208" s="1" t="s">
        <v>45</v>
      </c>
      <c r="G208" s="1">
        <v>800</v>
      </c>
      <c r="H208" s="1">
        <v>488</v>
      </c>
      <c r="I208" s="11">
        <v>3.7348484848485297</v>
      </c>
    </row>
    <row r="209" spans="1:9" x14ac:dyDescent="0.25">
      <c r="A209" s="9" t="s">
        <v>583</v>
      </c>
      <c r="B209" s="1" t="s">
        <v>130</v>
      </c>
      <c r="C209" s="1" t="s">
        <v>83</v>
      </c>
      <c r="D209" s="1" t="s">
        <v>16</v>
      </c>
      <c r="E209" s="2">
        <v>42488</v>
      </c>
      <c r="F209" s="1" t="s">
        <v>49</v>
      </c>
      <c r="G209" s="1">
        <v>1000</v>
      </c>
      <c r="H209" s="1">
        <v>990</v>
      </c>
      <c r="I209" s="11">
        <v>-3.1482683982683204</v>
      </c>
    </row>
    <row r="210" spans="1:9" x14ac:dyDescent="0.25">
      <c r="A210" s="9" t="s">
        <v>135</v>
      </c>
      <c r="B210" s="1" t="s">
        <v>133</v>
      </c>
      <c r="C210" s="1" t="s">
        <v>134</v>
      </c>
      <c r="D210" s="1" t="s">
        <v>11</v>
      </c>
      <c r="E210" s="2">
        <v>43031</v>
      </c>
      <c r="F210" s="1" t="s">
        <v>21</v>
      </c>
      <c r="G210" s="1">
        <v>700</v>
      </c>
      <c r="H210" s="1">
        <v>665</v>
      </c>
      <c r="I210" s="11">
        <v>10.6504329004329</v>
      </c>
    </row>
    <row r="211" spans="1:9" x14ac:dyDescent="0.25">
      <c r="A211" s="9" t="s">
        <v>410</v>
      </c>
      <c r="B211" s="1" t="s">
        <v>90</v>
      </c>
      <c r="C211" s="1" t="s">
        <v>91</v>
      </c>
      <c r="D211" s="1" t="s">
        <v>29</v>
      </c>
      <c r="E211" s="2">
        <v>43078</v>
      </c>
      <c r="F211" s="1" t="s">
        <v>88</v>
      </c>
      <c r="G211" s="1">
        <v>250</v>
      </c>
      <c r="H211" s="1">
        <v>250</v>
      </c>
      <c r="I211" s="11">
        <v>2.4036796536797098</v>
      </c>
    </row>
    <row r="212" spans="1:9" x14ac:dyDescent="0.25">
      <c r="A212" s="9" t="s">
        <v>269</v>
      </c>
      <c r="B212" s="1" t="s">
        <v>14</v>
      </c>
      <c r="C212" s="1" t="s">
        <v>15</v>
      </c>
      <c r="D212" s="1" t="s">
        <v>16</v>
      </c>
      <c r="E212" s="2">
        <v>43376</v>
      </c>
      <c r="F212" s="1" t="s">
        <v>12</v>
      </c>
      <c r="G212" s="1">
        <v>80</v>
      </c>
      <c r="H212" s="1">
        <v>73</v>
      </c>
      <c r="I212" s="11">
        <v>6.9816017316017493</v>
      </c>
    </row>
    <row r="213" spans="1:9" x14ac:dyDescent="0.25">
      <c r="A213" s="9" t="s">
        <v>563</v>
      </c>
      <c r="B213" s="1" t="s">
        <v>122</v>
      </c>
      <c r="C213" s="1" t="s">
        <v>123</v>
      </c>
      <c r="D213" s="1" t="s">
        <v>11</v>
      </c>
      <c r="E213" s="2">
        <v>43250</v>
      </c>
      <c r="F213" s="1" t="s">
        <v>49</v>
      </c>
      <c r="G213" s="1">
        <v>1000</v>
      </c>
      <c r="H213" s="1">
        <v>940</v>
      </c>
      <c r="I213" s="11">
        <v>-2.5638528138527201</v>
      </c>
    </row>
    <row r="214" spans="1:9" x14ac:dyDescent="0.25">
      <c r="A214" s="9" t="s">
        <v>333</v>
      </c>
      <c r="B214" s="1" t="s">
        <v>43</v>
      </c>
      <c r="C214" s="1" t="s">
        <v>44</v>
      </c>
      <c r="D214" s="1" t="s">
        <v>11</v>
      </c>
      <c r="E214" s="2">
        <v>43447</v>
      </c>
      <c r="F214" s="1" t="s">
        <v>49</v>
      </c>
      <c r="G214" s="1">
        <v>1000</v>
      </c>
      <c r="H214" s="1">
        <v>730</v>
      </c>
      <c r="I214" s="11">
        <v>4.9036796536796903</v>
      </c>
    </row>
    <row r="215" spans="1:9" x14ac:dyDescent="0.25">
      <c r="A215" s="9" t="s">
        <v>59</v>
      </c>
      <c r="B215" s="1" t="s">
        <v>27</v>
      </c>
      <c r="C215" s="1" t="s">
        <v>28</v>
      </c>
      <c r="D215" s="1" t="s">
        <v>29</v>
      </c>
      <c r="E215" s="2">
        <v>43445</v>
      </c>
      <c r="F215" s="1" t="s">
        <v>45</v>
      </c>
      <c r="G215" s="1">
        <v>800</v>
      </c>
      <c r="H215" s="1">
        <v>672</v>
      </c>
      <c r="I215" s="11">
        <v>16.000000000000004</v>
      </c>
    </row>
    <row r="216" spans="1:9" x14ac:dyDescent="0.25">
      <c r="A216" s="9" t="s">
        <v>131</v>
      </c>
      <c r="B216" s="1" t="s">
        <v>130</v>
      </c>
      <c r="C216" s="1" t="s">
        <v>83</v>
      </c>
      <c r="D216" s="1" t="s">
        <v>16</v>
      </c>
      <c r="E216" s="2">
        <v>42329</v>
      </c>
      <c r="F216" s="1" t="s">
        <v>49</v>
      </c>
      <c r="G216" s="1">
        <v>1000</v>
      </c>
      <c r="H216" s="1">
        <v>740</v>
      </c>
      <c r="I216" s="11">
        <v>10.715367965367999</v>
      </c>
    </row>
    <row r="217" spans="1:9" x14ac:dyDescent="0.25">
      <c r="A217" s="9" t="s">
        <v>493</v>
      </c>
      <c r="B217" s="1" t="s">
        <v>130</v>
      </c>
      <c r="C217" s="1" t="s">
        <v>83</v>
      </c>
      <c r="D217" s="1" t="s">
        <v>16</v>
      </c>
      <c r="E217" s="2">
        <v>41905</v>
      </c>
      <c r="F217" s="1" t="s">
        <v>25</v>
      </c>
      <c r="G217" s="1">
        <v>150</v>
      </c>
      <c r="H217" s="1">
        <v>110</v>
      </c>
      <c r="I217" s="11">
        <v>-0.29112554112551797</v>
      </c>
    </row>
    <row r="218" spans="1:9" x14ac:dyDescent="0.25">
      <c r="A218" s="9" t="s">
        <v>139</v>
      </c>
      <c r="B218" s="1" t="s">
        <v>27</v>
      </c>
      <c r="C218" s="1" t="s">
        <v>28</v>
      </c>
      <c r="D218" s="1" t="s">
        <v>29</v>
      </c>
      <c r="E218" s="2">
        <v>42571</v>
      </c>
      <c r="F218" s="1" t="s">
        <v>34</v>
      </c>
      <c r="G218" s="1">
        <v>30</v>
      </c>
      <c r="H218" s="1">
        <v>27</v>
      </c>
      <c r="I218" s="11">
        <v>10.520562770562799</v>
      </c>
    </row>
    <row r="219" spans="1:9" x14ac:dyDescent="0.25">
      <c r="A219" s="9" t="s">
        <v>146</v>
      </c>
      <c r="B219" s="1" t="s">
        <v>95</v>
      </c>
      <c r="C219" s="1" t="s">
        <v>96</v>
      </c>
      <c r="D219" s="1" t="s">
        <v>11</v>
      </c>
      <c r="E219" s="2">
        <v>42188</v>
      </c>
      <c r="F219" s="1" t="s">
        <v>34</v>
      </c>
      <c r="G219" s="1">
        <v>30</v>
      </c>
      <c r="H219" s="1">
        <v>24</v>
      </c>
      <c r="I219" s="11">
        <v>10.358225108225099</v>
      </c>
    </row>
    <row r="220" spans="1:9" x14ac:dyDescent="0.25">
      <c r="A220" s="9" t="s">
        <v>170</v>
      </c>
      <c r="B220" s="1" t="s">
        <v>36</v>
      </c>
      <c r="C220" s="1" t="s">
        <v>37</v>
      </c>
      <c r="D220" s="1" t="s">
        <v>20</v>
      </c>
      <c r="E220" s="2">
        <v>43201</v>
      </c>
      <c r="F220" s="1" t="s">
        <v>80</v>
      </c>
      <c r="G220" s="1">
        <v>70</v>
      </c>
      <c r="H220" s="1">
        <v>69</v>
      </c>
      <c r="I220" s="11">
        <v>9.7738095238095504</v>
      </c>
    </row>
    <row r="221" spans="1:9" x14ac:dyDescent="0.25">
      <c r="A221" s="9" t="s">
        <v>173</v>
      </c>
      <c r="B221" s="1" t="s">
        <v>171</v>
      </c>
      <c r="C221" s="1" t="s">
        <v>172</v>
      </c>
      <c r="D221" s="1" t="s">
        <v>11</v>
      </c>
      <c r="E221" s="2">
        <v>43085</v>
      </c>
      <c r="F221" s="1" t="s">
        <v>30</v>
      </c>
      <c r="G221" s="1">
        <v>50</v>
      </c>
      <c r="H221" s="1">
        <v>47</v>
      </c>
      <c r="I221" s="11">
        <v>9.741341991341999</v>
      </c>
    </row>
    <row r="222" spans="1:9" x14ac:dyDescent="0.25">
      <c r="A222" s="9" t="s">
        <v>390</v>
      </c>
      <c r="B222" s="1" t="s">
        <v>251</v>
      </c>
      <c r="C222" s="1" t="s">
        <v>252</v>
      </c>
      <c r="D222" s="1" t="s">
        <v>20</v>
      </c>
      <c r="E222" s="2">
        <v>42938</v>
      </c>
      <c r="F222" s="1" t="s">
        <v>80</v>
      </c>
      <c r="G222" s="1">
        <v>70</v>
      </c>
      <c r="H222" s="1">
        <v>69</v>
      </c>
      <c r="I222" s="11">
        <v>3.0530303030303503</v>
      </c>
    </row>
    <row r="223" spans="1:9" x14ac:dyDescent="0.25">
      <c r="A223" s="9" t="s">
        <v>448</v>
      </c>
      <c r="B223" s="1" t="s">
        <v>190</v>
      </c>
      <c r="C223" s="1" t="s">
        <v>83</v>
      </c>
      <c r="D223" s="1" t="s">
        <v>16</v>
      </c>
      <c r="E223" s="2">
        <v>42321</v>
      </c>
      <c r="F223" s="1" t="s">
        <v>38</v>
      </c>
      <c r="G223" s="1">
        <v>500</v>
      </c>
      <c r="H223" s="1">
        <v>495</v>
      </c>
      <c r="I223" s="11">
        <v>1.16991341991348</v>
      </c>
    </row>
    <row r="224" spans="1:9" x14ac:dyDescent="0.25">
      <c r="A224" s="9" t="s">
        <v>413</v>
      </c>
      <c r="B224" s="1" t="s">
        <v>153</v>
      </c>
      <c r="C224" s="1" t="s">
        <v>41</v>
      </c>
      <c r="D224" s="1" t="s">
        <v>20</v>
      </c>
      <c r="E224" s="2">
        <v>41778</v>
      </c>
      <c r="F224" s="1" t="s">
        <v>111</v>
      </c>
      <c r="G224" s="1">
        <v>50</v>
      </c>
      <c r="H224" s="1">
        <v>44</v>
      </c>
      <c r="I224" s="11">
        <v>2.3062770562771102</v>
      </c>
    </row>
    <row r="225" spans="1:9" x14ac:dyDescent="0.25">
      <c r="A225" s="9" t="s">
        <v>599</v>
      </c>
      <c r="B225" s="1" t="s">
        <v>27</v>
      </c>
      <c r="C225" s="1" t="s">
        <v>28</v>
      </c>
      <c r="D225" s="1" t="s">
        <v>29</v>
      </c>
      <c r="E225" s="2">
        <v>42044</v>
      </c>
      <c r="F225" s="1" t="s">
        <v>111</v>
      </c>
      <c r="G225" s="1">
        <v>50</v>
      </c>
      <c r="H225" s="1">
        <v>33</v>
      </c>
      <c r="I225" s="11">
        <v>-3.6352813852813202</v>
      </c>
    </row>
    <row r="226" spans="1:9" x14ac:dyDescent="0.25">
      <c r="A226" s="9" t="s">
        <v>460</v>
      </c>
      <c r="B226" s="1" t="s">
        <v>171</v>
      </c>
      <c r="C226" s="1" t="s">
        <v>172</v>
      </c>
      <c r="D226" s="1" t="s">
        <v>11</v>
      </c>
      <c r="E226" s="2">
        <v>42863</v>
      </c>
      <c r="F226" s="1" t="s">
        <v>34</v>
      </c>
      <c r="G226" s="1">
        <v>30</v>
      </c>
      <c r="H226" s="1">
        <v>29</v>
      </c>
      <c r="I226" s="11">
        <v>0.78030303030308301</v>
      </c>
    </row>
    <row r="227" spans="1:9" x14ac:dyDescent="0.25">
      <c r="A227" s="9" t="s">
        <v>140</v>
      </c>
      <c r="B227" s="1" t="s">
        <v>70</v>
      </c>
      <c r="C227" s="1" t="s">
        <v>71</v>
      </c>
      <c r="D227" s="1" t="s">
        <v>29</v>
      </c>
      <c r="E227" s="2">
        <v>43185</v>
      </c>
      <c r="F227" s="1" t="s">
        <v>80</v>
      </c>
      <c r="G227" s="1">
        <v>70</v>
      </c>
      <c r="H227" s="1">
        <v>64</v>
      </c>
      <c r="I227" s="11">
        <v>10.4880952380952</v>
      </c>
    </row>
    <row r="228" spans="1:9" x14ac:dyDescent="0.25">
      <c r="A228" s="9" t="s">
        <v>394</v>
      </c>
      <c r="B228" s="1" t="s">
        <v>32</v>
      </c>
      <c r="C228" s="1" t="s">
        <v>33</v>
      </c>
      <c r="D228" s="1" t="s">
        <v>29</v>
      </c>
      <c r="E228" s="2">
        <v>43321</v>
      </c>
      <c r="F228" s="1" t="s">
        <v>57</v>
      </c>
      <c r="G228" s="1">
        <v>500</v>
      </c>
      <c r="H228" s="1">
        <v>495</v>
      </c>
      <c r="I228" s="11">
        <v>2.9231601731602197</v>
      </c>
    </row>
    <row r="229" spans="1:9" x14ac:dyDescent="0.25">
      <c r="A229" s="9" t="s">
        <v>220</v>
      </c>
      <c r="B229" s="1" t="s">
        <v>106</v>
      </c>
      <c r="C229" s="1" t="s">
        <v>107</v>
      </c>
      <c r="D229" s="1" t="s">
        <v>11</v>
      </c>
      <c r="E229" s="2">
        <v>42282</v>
      </c>
      <c r="F229" s="1" t="s">
        <v>80</v>
      </c>
      <c r="G229" s="1">
        <v>70</v>
      </c>
      <c r="H229" s="1">
        <v>57</v>
      </c>
      <c r="I229" s="11">
        <v>8.44264069264071</v>
      </c>
    </row>
    <row r="230" spans="1:9" x14ac:dyDescent="0.25">
      <c r="A230" s="9" t="s">
        <v>393</v>
      </c>
      <c r="B230" s="1" t="s">
        <v>47</v>
      </c>
      <c r="C230" s="1" t="s">
        <v>48</v>
      </c>
      <c r="D230" s="1" t="s">
        <v>11</v>
      </c>
      <c r="E230" s="2">
        <v>42316</v>
      </c>
      <c r="F230" s="1" t="s">
        <v>25</v>
      </c>
      <c r="G230" s="1">
        <v>150</v>
      </c>
      <c r="H230" s="1">
        <v>93</v>
      </c>
      <c r="I230" s="11">
        <v>2.95562770562776</v>
      </c>
    </row>
    <row r="231" spans="1:9" x14ac:dyDescent="0.25">
      <c r="A231" s="9" t="s">
        <v>530</v>
      </c>
      <c r="B231" s="1" t="s">
        <v>87</v>
      </c>
      <c r="C231" s="1" t="s">
        <v>44</v>
      </c>
      <c r="D231" s="1" t="s">
        <v>11</v>
      </c>
      <c r="E231" s="2">
        <v>42531</v>
      </c>
      <c r="F231" s="1" t="s">
        <v>38</v>
      </c>
      <c r="G231" s="1">
        <v>500</v>
      </c>
      <c r="H231" s="1">
        <v>455</v>
      </c>
      <c r="I231" s="11">
        <v>-1.4924242424241201</v>
      </c>
    </row>
    <row r="232" spans="1:9" x14ac:dyDescent="0.25">
      <c r="A232" s="9" t="s">
        <v>557</v>
      </c>
      <c r="B232" s="1" t="s">
        <v>79</v>
      </c>
      <c r="C232" s="1" t="s">
        <v>56</v>
      </c>
      <c r="D232" s="1" t="s">
        <v>29</v>
      </c>
      <c r="E232" s="2">
        <v>43096</v>
      </c>
      <c r="F232" s="1" t="s">
        <v>30</v>
      </c>
      <c r="G232" s="1">
        <v>50</v>
      </c>
      <c r="H232" s="1">
        <v>48</v>
      </c>
      <c r="I232" s="11">
        <v>-2.36904761904752</v>
      </c>
    </row>
    <row r="233" spans="1:9" x14ac:dyDescent="0.25">
      <c r="A233" s="9" t="s">
        <v>610</v>
      </c>
      <c r="B233" s="1" t="s">
        <v>153</v>
      </c>
      <c r="C233" s="1" t="s">
        <v>41</v>
      </c>
      <c r="D233" s="1" t="s">
        <v>20</v>
      </c>
      <c r="E233" s="2">
        <v>42126</v>
      </c>
      <c r="F233" s="1" t="s">
        <v>25</v>
      </c>
      <c r="G233" s="1">
        <v>150</v>
      </c>
      <c r="H233" s="1">
        <v>140</v>
      </c>
      <c r="I233" s="11">
        <v>-3.9924242424241205</v>
      </c>
    </row>
    <row r="234" spans="1:9" x14ac:dyDescent="0.25">
      <c r="A234" s="9" t="s">
        <v>178</v>
      </c>
      <c r="B234" s="1" t="s">
        <v>176</v>
      </c>
      <c r="C234" s="1" t="s">
        <v>177</v>
      </c>
      <c r="D234" s="1" t="s">
        <v>11</v>
      </c>
      <c r="E234" s="2">
        <v>42169</v>
      </c>
      <c r="F234" s="1" t="s">
        <v>80</v>
      </c>
      <c r="G234" s="1">
        <v>70</v>
      </c>
      <c r="H234" s="1">
        <v>50</v>
      </c>
      <c r="I234" s="11">
        <v>9.6439393939394105</v>
      </c>
    </row>
    <row r="235" spans="1:9" x14ac:dyDescent="0.25">
      <c r="A235" s="9" t="s">
        <v>226</v>
      </c>
      <c r="B235" s="1" t="s">
        <v>85</v>
      </c>
      <c r="C235" s="1" t="s">
        <v>64</v>
      </c>
      <c r="D235" s="1" t="s">
        <v>11</v>
      </c>
      <c r="E235" s="2">
        <v>42347</v>
      </c>
      <c r="F235" s="1" t="s">
        <v>111</v>
      </c>
      <c r="G235" s="1">
        <v>50</v>
      </c>
      <c r="H235" s="1">
        <v>34</v>
      </c>
      <c r="I235" s="11">
        <v>8.24783549783551</v>
      </c>
    </row>
    <row r="236" spans="1:9" x14ac:dyDescent="0.25">
      <c r="A236" s="9" t="s">
        <v>305</v>
      </c>
      <c r="B236" s="1" t="s">
        <v>115</v>
      </c>
      <c r="C236" s="1" t="s">
        <v>83</v>
      </c>
      <c r="D236" s="1" t="s">
        <v>16</v>
      </c>
      <c r="E236" s="2">
        <v>43173</v>
      </c>
      <c r="F236" s="1" t="s">
        <v>57</v>
      </c>
      <c r="G236" s="1">
        <v>500</v>
      </c>
      <c r="H236" s="1">
        <v>490</v>
      </c>
      <c r="I236" s="11">
        <v>5.8127705627705906</v>
      </c>
    </row>
    <row r="237" spans="1:9" x14ac:dyDescent="0.25">
      <c r="A237" s="9" t="s">
        <v>321</v>
      </c>
      <c r="B237" s="1" t="s">
        <v>47</v>
      </c>
      <c r="C237" s="1" t="s">
        <v>48</v>
      </c>
      <c r="D237" s="1" t="s">
        <v>11</v>
      </c>
      <c r="E237" s="2">
        <v>43279</v>
      </c>
      <c r="F237" s="1" t="s">
        <v>80</v>
      </c>
      <c r="G237" s="1">
        <v>70</v>
      </c>
      <c r="H237" s="1">
        <v>60</v>
      </c>
      <c r="I237" s="11">
        <v>5.2932900432900798</v>
      </c>
    </row>
    <row r="238" spans="1:9" x14ac:dyDescent="0.25">
      <c r="A238" s="9" t="s">
        <v>472</v>
      </c>
      <c r="B238" s="1" t="s">
        <v>133</v>
      </c>
      <c r="C238" s="1" t="s">
        <v>134</v>
      </c>
      <c r="D238" s="1" t="s">
        <v>11</v>
      </c>
      <c r="E238" s="2">
        <v>43329</v>
      </c>
      <c r="F238" s="1" t="s">
        <v>38</v>
      </c>
      <c r="G238" s="1">
        <v>500</v>
      </c>
      <c r="H238" s="1">
        <v>495</v>
      </c>
      <c r="I238" s="11">
        <v>0.390692640692682</v>
      </c>
    </row>
    <row r="239" spans="1:9" x14ac:dyDescent="0.25">
      <c r="A239" s="9" t="s">
        <v>618</v>
      </c>
      <c r="B239" s="1" t="s">
        <v>578</v>
      </c>
      <c r="C239" s="1" t="s">
        <v>83</v>
      </c>
      <c r="D239" s="1" t="s">
        <v>16</v>
      </c>
      <c r="E239" s="2">
        <v>41647</v>
      </c>
      <c r="F239" s="1" t="s">
        <v>38</v>
      </c>
      <c r="G239" s="1">
        <v>500</v>
      </c>
      <c r="H239" s="1">
        <v>360</v>
      </c>
      <c r="I239" s="11">
        <v>-4.2521645021644199</v>
      </c>
    </row>
    <row r="240" spans="1:9" x14ac:dyDescent="0.25">
      <c r="A240" s="9" t="s">
        <v>419</v>
      </c>
      <c r="B240" s="1" t="s">
        <v>95</v>
      </c>
      <c r="C240" s="1" t="s">
        <v>96</v>
      </c>
      <c r="D240" s="1" t="s">
        <v>11</v>
      </c>
      <c r="E240" s="2">
        <v>43246</v>
      </c>
      <c r="F240" s="1" t="s">
        <v>30</v>
      </c>
      <c r="G240" s="1">
        <v>50</v>
      </c>
      <c r="H240" s="1">
        <v>48</v>
      </c>
      <c r="I240" s="11">
        <v>2.1114718614718799</v>
      </c>
    </row>
    <row r="241" spans="1:9" x14ac:dyDescent="0.25">
      <c r="A241" s="9" t="s">
        <v>539</v>
      </c>
      <c r="B241" s="1" t="s">
        <v>82</v>
      </c>
      <c r="C241" s="1" t="s">
        <v>83</v>
      </c>
      <c r="D241" s="1" t="s">
        <v>16</v>
      </c>
      <c r="E241" s="2">
        <v>42860</v>
      </c>
      <c r="F241" s="1" t="s">
        <v>30</v>
      </c>
      <c r="G241" s="1">
        <v>50</v>
      </c>
      <c r="H241" s="1">
        <v>48</v>
      </c>
      <c r="I241" s="11">
        <v>-1.7846320346319202</v>
      </c>
    </row>
    <row r="242" spans="1:9" x14ac:dyDescent="0.25">
      <c r="A242" s="9" t="s">
        <v>53</v>
      </c>
      <c r="B242" s="1" t="s">
        <v>51</v>
      </c>
      <c r="C242" s="1" t="s">
        <v>52</v>
      </c>
      <c r="D242" s="1" t="s">
        <v>29</v>
      </c>
      <c r="E242" s="2">
        <v>41872</v>
      </c>
      <c r="F242" s="1" t="s">
        <v>21</v>
      </c>
      <c r="G242" s="1">
        <v>700</v>
      </c>
      <c r="H242" s="1">
        <v>679</v>
      </c>
      <c r="I242" s="11">
        <v>3.0000000000000027</v>
      </c>
    </row>
    <row r="243" spans="1:9" x14ac:dyDescent="0.25">
      <c r="A243" s="9" t="s">
        <v>279</v>
      </c>
      <c r="B243" s="1" t="s">
        <v>130</v>
      </c>
      <c r="C243" s="1" t="s">
        <v>83</v>
      </c>
      <c r="D243" s="1" t="s">
        <v>16</v>
      </c>
      <c r="E243" s="2">
        <v>42476</v>
      </c>
      <c r="F243" s="1" t="s">
        <v>25</v>
      </c>
      <c r="G243" s="1">
        <v>150</v>
      </c>
      <c r="H243" s="1">
        <v>150</v>
      </c>
      <c r="I243" s="11">
        <v>6.6569264069264307</v>
      </c>
    </row>
    <row r="244" spans="1:9" x14ac:dyDescent="0.25">
      <c r="A244" s="9" t="s">
        <v>450</v>
      </c>
      <c r="B244" s="1" t="s">
        <v>63</v>
      </c>
      <c r="C244" s="1" t="s">
        <v>64</v>
      </c>
      <c r="D244" s="1" t="s">
        <v>11</v>
      </c>
      <c r="E244" s="2">
        <v>43426</v>
      </c>
      <c r="F244" s="1" t="s">
        <v>49</v>
      </c>
      <c r="G244" s="1">
        <v>1000</v>
      </c>
      <c r="H244" s="1">
        <v>540</v>
      </c>
      <c r="I244" s="11">
        <v>1.10497835497838</v>
      </c>
    </row>
    <row r="245" spans="1:9" x14ac:dyDescent="0.25">
      <c r="A245" s="9" t="s">
        <v>570</v>
      </c>
      <c r="B245" s="1" t="s">
        <v>87</v>
      </c>
      <c r="C245" s="1" t="s">
        <v>44</v>
      </c>
      <c r="D245" s="1" t="s">
        <v>11</v>
      </c>
      <c r="E245" s="2">
        <v>42778</v>
      </c>
      <c r="F245" s="1" t="s">
        <v>25</v>
      </c>
      <c r="G245" s="1">
        <v>150</v>
      </c>
      <c r="H245" s="1">
        <v>150</v>
      </c>
      <c r="I245" s="11">
        <v>-2.7911255411254201</v>
      </c>
    </row>
    <row r="246" spans="1:9" x14ac:dyDescent="0.25">
      <c r="A246" s="9" t="s">
        <v>548</v>
      </c>
      <c r="B246" s="1" t="s">
        <v>51</v>
      </c>
      <c r="C246" s="1" t="s">
        <v>52</v>
      </c>
      <c r="D246" s="1" t="s">
        <v>29</v>
      </c>
      <c r="E246" s="2">
        <v>42924</v>
      </c>
      <c r="F246" s="1" t="s">
        <v>21</v>
      </c>
      <c r="G246" s="1">
        <v>700</v>
      </c>
      <c r="H246" s="1">
        <v>665</v>
      </c>
      <c r="I246" s="11">
        <v>-2.0768398268397199</v>
      </c>
    </row>
    <row r="247" spans="1:9" x14ac:dyDescent="0.25">
      <c r="A247" s="9" t="s">
        <v>452</v>
      </c>
      <c r="B247" s="1" t="s">
        <v>151</v>
      </c>
      <c r="C247" s="1" t="s">
        <v>33</v>
      </c>
      <c r="D247" s="1" t="s">
        <v>29</v>
      </c>
      <c r="E247" s="2">
        <v>41774</v>
      </c>
      <c r="F247" s="1" t="s">
        <v>30</v>
      </c>
      <c r="G247" s="1">
        <v>50</v>
      </c>
      <c r="H247" s="1">
        <v>40</v>
      </c>
      <c r="I247" s="11">
        <v>1.04004329004338</v>
      </c>
    </row>
    <row r="248" spans="1:9" x14ac:dyDescent="0.25">
      <c r="A248" s="9" t="s">
        <v>416</v>
      </c>
      <c r="B248" s="1" t="s">
        <v>14</v>
      </c>
      <c r="C248" s="1" t="s">
        <v>15</v>
      </c>
      <c r="D248" s="1" t="s">
        <v>16</v>
      </c>
      <c r="E248" s="2">
        <v>42931</v>
      </c>
      <c r="F248" s="1" t="s">
        <v>25</v>
      </c>
      <c r="G248" s="1">
        <v>150</v>
      </c>
      <c r="H248" s="1">
        <v>150</v>
      </c>
      <c r="I248" s="11">
        <v>2.20887445887448</v>
      </c>
    </row>
    <row r="249" spans="1:9" x14ac:dyDescent="0.25">
      <c r="A249" s="9" t="s">
        <v>374</v>
      </c>
      <c r="B249" s="1" t="s">
        <v>125</v>
      </c>
      <c r="C249" s="1" t="s">
        <v>126</v>
      </c>
      <c r="D249" s="1" t="s">
        <v>11</v>
      </c>
      <c r="E249" s="2">
        <v>42448</v>
      </c>
      <c r="F249" s="1" t="s">
        <v>30</v>
      </c>
      <c r="G249" s="1">
        <v>50</v>
      </c>
      <c r="H249" s="1">
        <v>49</v>
      </c>
      <c r="I249" s="11">
        <v>3.5725108225108699</v>
      </c>
    </row>
    <row r="250" spans="1:9" x14ac:dyDescent="0.25">
      <c r="A250" s="9" t="s">
        <v>399</v>
      </c>
      <c r="B250" s="1" t="s">
        <v>251</v>
      </c>
      <c r="C250" s="1" t="s">
        <v>252</v>
      </c>
      <c r="D250" s="1" t="s">
        <v>20</v>
      </c>
      <c r="E250" s="2">
        <v>42288</v>
      </c>
      <c r="F250" s="1" t="s">
        <v>111</v>
      </c>
      <c r="G250" s="1">
        <v>50</v>
      </c>
      <c r="H250" s="1">
        <v>41</v>
      </c>
      <c r="I250" s="11">
        <v>2.7608225108225599</v>
      </c>
    </row>
    <row r="251" spans="1:9" x14ac:dyDescent="0.25">
      <c r="A251" s="9" t="s">
        <v>263</v>
      </c>
      <c r="B251" s="1" t="s">
        <v>251</v>
      </c>
      <c r="C251" s="1" t="s">
        <v>252</v>
      </c>
      <c r="D251" s="1" t="s">
        <v>20</v>
      </c>
      <c r="E251" s="2">
        <v>43064</v>
      </c>
      <c r="F251" s="1" t="s">
        <v>30</v>
      </c>
      <c r="G251" s="1">
        <v>50</v>
      </c>
      <c r="H251" s="1">
        <v>49</v>
      </c>
      <c r="I251" s="11">
        <v>7.1764069264069503</v>
      </c>
    </row>
    <row r="252" spans="1:9" x14ac:dyDescent="0.25">
      <c r="A252" s="9" t="s">
        <v>614</v>
      </c>
      <c r="B252" s="1" t="s">
        <v>23</v>
      </c>
      <c r="C252" s="1" t="s">
        <v>24</v>
      </c>
      <c r="D252" s="1" t="s">
        <v>11</v>
      </c>
      <c r="E252" s="2">
        <v>42772</v>
      </c>
      <c r="F252" s="1" t="s">
        <v>12</v>
      </c>
      <c r="G252" s="1">
        <v>80</v>
      </c>
      <c r="H252" s="1">
        <v>73</v>
      </c>
      <c r="I252" s="11">
        <v>-4.1222943722943199</v>
      </c>
    </row>
    <row r="253" spans="1:9" x14ac:dyDescent="0.25">
      <c r="A253" s="9" t="s">
        <v>366</v>
      </c>
      <c r="B253" s="1" t="s">
        <v>251</v>
      </c>
      <c r="C253" s="1" t="s">
        <v>252</v>
      </c>
      <c r="D253" s="1" t="s">
        <v>20</v>
      </c>
      <c r="E253" s="2">
        <v>42336</v>
      </c>
      <c r="F253" s="1" t="s">
        <v>21</v>
      </c>
      <c r="G253" s="1">
        <v>700</v>
      </c>
      <c r="H253" s="1">
        <v>441</v>
      </c>
      <c r="I253" s="11">
        <v>3.8322510822511298</v>
      </c>
    </row>
    <row r="254" spans="1:9" x14ac:dyDescent="0.25">
      <c r="A254" s="9" t="s">
        <v>444</v>
      </c>
      <c r="B254" s="1" t="s">
        <v>82</v>
      </c>
      <c r="C254" s="1" t="s">
        <v>83</v>
      </c>
      <c r="D254" s="1" t="s">
        <v>16</v>
      </c>
      <c r="E254" s="2">
        <v>42633</v>
      </c>
      <c r="F254" s="1" t="s">
        <v>111</v>
      </c>
      <c r="G254" s="1">
        <v>50</v>
      </c>
      <c r="H254" s="1">
        <v>43</v>
      </c>
      <c r="I254" s="11">
        <v>1.2997835497835799</v>
      </c>
    </row>
    <row r="255" spans="1:9" x14ac:dyDescent="0.25">
      <c r="A255" s="9" t="s">
        <v>97</v>
      </c>
      <c r="B255" s="1" t="s">
        <v>95</v>
      </c>
      <c r="C255" s="1" t="s">
        <v>96</v>
      </c>
      <c r="D255" s="1" t="s">
        <v>11</v>
      </c>
      <c r="E255" s="2">
        <v>43083</v>
      </c>
      <c r="F255" s="1" t="s">
        <v>80</v>
      </c>
      <c r="G255" s="1">
        <v>70</v>
      </c>
      <c r="H255" s="1">
        <v>64</v>
      </c>
      <c r="I255" s="11">
        <v>11.364718614718599</v>
      </c>
    </row>
    <row r="256" spans="1:9" x14ac:dyDescent="0.25">
      <c r="A256" s="9" t="s">
        <v>547</v>
      </c>
      <c r="B256" s="1" t="s">
        <v>32</v>
      </c>
      <c r="C256" s="1" t="s">
        <v>33</v>
      </c>
      <c r="D256" s="1" t="s">
        <v>29</v>
      </c>
      <c r="E256" s="2">
        <v>41642</v>
      </c>
      <c r="F256" s="1" t="s">
        <v>88</v>
      </c>
      <c r="G256" s="1">
        <v>250</v>
      </c>
      <c r="H256" s="1">
        <v>235</v>
      </c>
      <c r="I256" s="11">
        <v>-2.04437229437222</v>
      </c>
    </row>
    <row r="257" spans="1:9" x14ac:dyDescent="0.25">
      <c r="A257" s="9" t="s">
        <v>346</v>
      </c>
      <c r="B257" s="1" t="s">
        <v>47</v>
      </c>
      <c r="C257" s="1" t="s">
        <v>48</v>
      </c>
      <c r="D257" s="1" t="s">
        <v>11</v>
      </c>
      <c r="E257" s="2">
        <v>41692</v>
      </c>
      <c r="F257" s="1" t="s">
        <v>30</v>
      </c>
      <c r="G257" s="1">
        <v>50</v>
      </c>
      <c r="H257" s="1">
        <v>44</v>
      </c>
      <c r="I257" s="11">
        <v>4.4816017316017698</v>
      </c>
    </row>
    <row r="258" spans="1:9" x14ac:dyDescent="0.25">
      <c r="A258" s="9" t="s">
        <v>466</v>
      </c>
      <c r="B258" s="1" t="s">
        <v>100</v>
      </c>
      <c r="C258" s="1" t="s">
        <v>71</v>
      </c>
      <c r="D258" s="1" t="s">
        <v>29</v>
      </c>
      <c r="E258" s="2">
        <v>42586</v>
      </c>
      <c r="F258" s="1" t="s">
        <v>30</v>
      </c>
      <c r="G258" s="1">
        <v>50</v>
      </c>
      <c r="H258" s="1">
        <v>49</v>
      </c>
      <c r="I258" s="11">
        <v>0.58549783549788204</v>
      </c>
    </row>
    <row r="259" spans="1:9" x14ac:dyDescent="0.25">
      <c r="A259" s="9" t="s">
        <v>202</v>
      </c>
      <c r="B259" s="1" t="s">
        <v>60</v>
      </c>
      <c r="C259" s="1" t="s">
        <v>61</v>
      </c>
      <c r="D259" s="1" t="s">
        <v>29</v>
      </c>
      <c r="E259" s="2">
        <v>41889</v>
      </c>
      <c r="F259" s="1" t="s">
        <v>80</v>
      </c>
      <c r="G259" s="1">
        <v>70</v>
      </c>
      <c r="H259" s="1">
        <v>62</v>
      </c>
      <c r="I259" s="11">
        <v>8.9621212121212412</v>
      </c>
    </row>
    <row r="260" spans="1:9" x14ac:dyDescent="0.25">
      <c r="A260" s="9" t="s">
        <v>348</v>
      </c>
      <c r="B260" s="1" t="s">
        <v>100</v>
      </c>
      <c r="C260" s="1" t="s">
        <v>71</v>
      </c>
      <c r="D260" s="1" t="s">
        <v>29</v>
      </c>
      <c r="E260" s="2">
        <v>42671</v>
      </c>
      <c r="F260" s="1" t="s">
        <v>38</v>
      </c>
      <c r="G260" s="1">
        <v>500</v>
      </c>
      <c r="H260" s="1">
        <v>460</v>
      </c>
      <c r="I260" s="11">
        <v>4.4166666666667096</v>
      </c>
    </row>
    <row r="261" spans="1:9" x14ac:dyDescent="0.25">
      <c r="A261" s="9" t="s">
        <v>72</v>
      </c>
      <c r="B261" s="1" t="s">
        <v>70</v>
      </c>
      <c r="C261" s="1" t="s">
        <v>71</v>
      </c>
      <c r="D261" s="1" t="s">
        <v>29</v>
      </c>
      <c r="E261" s="2">
        <v>42574</v>
      </c>
      <c r="F261" s="1" t="s">
        <v>49</v>
      </c>
      <c r="G261" s="1">
        <v>1000</v>
      </c>
      <c r="H261" s="1">
        <v>950</v>
      </c>
      <c r="I261" s="11">
        <v>5.0000000000000044</v>
      </c>
    </row>
    <row r="262" spans="1:9" x14ac:dyDescent="0.25">
      <c r="A262" s="9" t="s">
        <v>507</v>
      </c>
      <c r="B262" s="1" t="s">
        <v>106</v>
      </c>
      <c r="C262" s="1" t="s">
        <v>107</v>
      </c>
      <c r="D262" s="1" t="s">
        <v>11</v>
      </c>
      <c r="E262" s="2">
        <v>41735</v>
      </c>
      <c r="F262" s="1" t="s">
        <v>25</v>
      </c>
      <c r="G262" s="1">
        <v>150</v>
      </c>
      <c r="H262" s="1">
        <v>137</v>
      </c>
      <c r="I262" s="11">
        <v>-0.74567099567091799</v>
      </c>
    </row>
    <row r="263" spans="1:9" x14ac:dyDescent="0.25">
      <c r="A263" s="9" t="s">
        <v>571</v>
      </c>
      <c r="B263" s="1" t="s">
        <v>130</v>
      </c>
      <c r="C263" s="1" t="s">
        <v>83</v>
      </c>
      <c r="D263" s="1" t="s">
        <v>16</v>
      </c>
      <c r="E263" s="2">
        <v>43329</v>
      </c>
      <c r="F263" s="1" t="s">
        <v>25</v>
      </c>
      <c r="G263" s="1">
        <v>150</v>
      </c>
      <c r="H263" s="1">
        <v>128</v>
      </c>
      <c r="I263" s="11">
        <v>-2.8235930735930204</v>
      </c>
    </row>
    <row r="264" spans="1:9" x14ac:dyDescent="0.25">
      <c r="A264" s="9" t="s">
        <v>443</v>
      </c>
      <c r="B264" s="1" t="s">
        <v>155</v>
      </c>
      <c r="C264" s="1" t="s">
        <v>156</v>
      </c>
      <c r="D264" s="1" t="s">
        <v>20</v>
      </c>
      <c r="E264" s="2">
        <v>42751</v>
      </c>
      <c r="F264" s="1" t="s">
        <v>30</v>
      </c>
      <c r="G264" s="1">
        <v>50</v>
      </c>
      <c r="H264" s="1">
        <v>49</v>
      </c>
      <c r="I264" s="11">
        <v>1.3322510822511799</v>
      </c>
    </row>
    <row r="265" spans="1:9" x14ac:dyDescent="0.25">
      <c r="A265" s="9" t="s">
        <v>455</v>
      </c>
      <c r="B265" s="1" t="s">
        <v>36</v>
      </c>
      <c r="C265" s="1" t="s">
        <v>37</v>
      </c>
      <c r="D265" s="1" t="s">
        <v>20</v>
      </c>
      <c r="E265" s="2">
        <v>43348</v>
      </c>
      <c r="F265" s="1" t="s">
        <v>30</v>
      </c>
      <c r="G265" s="1">
        <v>50</v>
      </c>
      <c r="H265" s="1">
        <v>50</v>
      </c>
      <c r="I265" s="11">
        <v>0.94264069264078199</v>
      </c>
    </row>
    <row r="266" spans="1:9" x14ac:dyDescent="0.25">
      <c r="A266" s="9" t="s">
        <v>545</v>
      </c>
      <c r="B266" s="1" t="s">
        <v>90</v>
      </c>
      <c r="C266" s="1" t="s">
        <v>91</v>
      </c>
      <c r="D266" s="1" t="s">
        <v>29</v>
      </c>
      <c r="E266" s="2">
        <v>41855</v>
      </c>
      <c r="F266" s="1" t="s">
        <v>111</v>
      </c>
      <c r="G266" s="1">
        <v>50</v>
      </c>
      <c r="H266" s="1">
        <v>50</v>
      </c>
      <c r="I266" s="11">
        <v>-1.9794372294371199</v>
      </c>
    </row>
    <row r="267" spans="1:9" x14ac:dyDescent="0.25">
      <c r="A267" s="9" t="s">
        <v>237</v>
      </c>
      <c r="B267" s="1" t="s">
        <v>40</v>
      </c>
      <c r="C267" s="1" t="s">
        <v>41</v>
      </c>
      <c r="D267" s="1" t="s">
        <v>20</v>
      </c>
      <c r="E267" s="2">
        <v>42495</v>
      </c>
      <c r="F267" s="1" t="s">
        <v>34</v>
      </c>
      <c r="G267" s="1">
        <v>30</v>
      </c>
      <c r="H267" s="1">
        <v>29</v>
      </c>
      <c r="I267" s="11">
        <v>7.8906926406926603</v>
      </c>
    </row>
    <row r="268" spans="1:9" x14ac:dyDescent="0.25">
      <c r="A268" s="9" t="s">
        <v>420</v>
      </c>
      <c r="B268" s="1" t="s">
        <v>205</v>
      </c>
      <c r="C268" s="1" t="s">
        <v>206</v>
      </c>
      <c r="D268" s="1" t="s">
        <v>11</v>
      </c>
      <c r="E268" s="2">
        <v>42333</v>
      </c>
      <c r="F268" s="1" t="s">
        <v>38</v>
      </c>
      <c r="G268" s="1">
        <v>500</v>
      </c>
      <c r="H268" s="1">
        <v>500</v>
      </c>
      <c r="I268" s="11">
        <v>2.07900432900438</v>
      </c>
    </row>
    <row r="269" spans="1:9" x14ac:dyDescent="0.25">
      <c r="A269" s="9" t="s">
        <v>425</v>
      </c>
      <c r="B269" s="1" t="s">
        <v>82</v>
      </c>
      <c r="C269" s="1" t="s">
        <v>83</v>
      </c>
      <c r="D269" s="1" t="s">
        <v>16</v>
      </c>
      <c r="E269" s="2">
        <v>42999</v>
      </c>
      <c r="F269" s="1" t="s">
        <v>88</v>
      </c>
      <c r="G269" s="1">
        <v>250</v>
      </c>
      <c r="H269" s="1">
        <v>250</v>
      </c>
      <c r="I269" s="11">
        <v>1.9166666666666801</v>
      </c>
    </row>
    <row r="270" spans="1:9" x14ac:dyDescent="0.25">
      <c r="A270" s="9" t="s">
        <v>343</v>
      </c>
      <c r="B270" s="1" t="s">
        <v>98</v>
      </c>
      <c r="C270" s="1" t="s">
        <v>83</v>
      </c>
      <c r="D270" s="1" t="s">
        <v>16</v>
      </c>
      <c r="E270" s="2">
        <v>42875</v>
      </c>
      <c r="F270" s="1" t="s">
        <v>57</v>
      </c>
      <c r="G270" s="1">
        <v>500</v>
      </c>
      <c r="H270" s="1">
        <v>500</v>
      </c>
      <c r="I270" s="11">
        <v>4.5790043290043698</v>
      </c>
    </row>
    <row r="271" spans="1:9" x14ac:dyDescent="0.25">
      <c r="A271" s="9" t="s">
        <v>397</v>
      </c>
      <c r="B271" s="1" t="s">
        <v>14</v>
      </c>
      <c r="C271" s="1" t="s">
        <v>15</v>
      </c>
      <c r="D271" s="1" t="s">
        <v>16</v>
      </c>
      <c r="E271" s="2">
        <v>41672</v>
      </c>
      <c r="F271" s="1" t="s">
        <v>49</v>
      </c>
      <c r="G271" s="1">
        <v>1000</v>
      </c>
      <c r="H271" s="1">
        <v>750</v>
      </c>
      <c r="I271" s="11">
        <v>2.8257575757576299</v>
      </c>
    </row>
    <row r="272" spans="1:9" x14ac:dyDescent="0.25">
      <c r="A272" s="9" t="s">
        <v>509</v>
      </c>
      <c r="B272" s="1" t="s">
        <v>70</v>
      </c>
      <c r="C272" s="1" t="s">
        <v>71</v>
      </c>
      <c r="D272" s="1" t="s">
        <v>29</v>
      </c>
      <c r="E272" s="2">
        <v>43207</v>
      </c>
      <c r="F272" s="1" t="s">
        <v>25</v>
      </c>
      <c r="G272" s="1">
        <v>150</v>
      </c>
      <c r="H272" s="1">
        <v>150</v>
      </c>
      <c r="I272" s="11">
        <v>-0.81060606060601903</v>
      </c>
    </row>
    <row r="273" spans="1:9" x14ac:dyDescent="0.25">
      <c r="A273" s="9" t="s">
        <v>310</v>
      </c>
      <c r="B273" s="1" t="s">
        <v>90</v>
      </c>
      <c r="C273" s="1" t="s">
        <v>91</v>
      </c>
      <c r="D273" s="1" t="s">
        <v>29</v>
      </c>
      <c r="E273" s="2">
        <v>42678</v>
      </c>
      <c r="F273" s="1" t="s">
        <v>30</v>
      </c>
      <c r="G273" s="1">
        <v>50</v>
      </c>
      <c r="H273" s="1">
        <v>50</v>
      </c>
      <c r="I273" s="11">
        <v>5.6504329004329303</v>
      </c>
    </row>
    <row r="274" spans="1:9" x14ac:dyDescent="0.25">
      <c r="A274" s="9" t="s">
        <v>84</v>
      </c>
      <c r="B274" s="1" t="s">
        <v>82</v>
      </c>
      <c r="C274" s="1" t="s">
        <v>83</v>
      </c>
      <c r="D274" s="1" t="s">
        <v>16</v>
      </c>
      <c r="E274" s="2">
        <v>43144</v>
      </c>
      <c r="F274" s="1" t="s">
        <v>34</v>
      </c>
      <c r="G274" s="1">
        <v>30</v>
      </c>
      <c r="H274" s="1">
        <v>27</v>
      </c>
      <c r="I274" s="11">
        <v>11.5270562770563</v>
      </c>
    </row>
    <row r="275" spans="1:9" x14ac:dyDescent="0.25">
      <c r="A275" s="9" t="s">
        <v>221</v>
      </c>
      <c r="B275" s="1" t="s">
        <v>143</v>
      </c>
      <c r="C275" s="1" t="s">
        <v>144</v>
      </c>
      <c r="D275" s="1" t="s">
        <v>20</v>
      </c>
      <c r="E275" s="2">
        <v>43094</v>
      </c>
      <c r="F275" s="1" t="s">
        <v>34</v>
      </c>
      <c r="G275" s="1">
        <v>30</v>
      </c>
      <c r="H275" s="1">
        <v>27</v>
      </c>
      <c r="I275" s="11">
        <v>8.4101731601731711</v>
      </c>
    </row>
    <row r="276" spans="1:9" x14ac:dyDescent="0.25">
      <c r="A276" s="9" t="s">
        <v>561</v>
      </c>
      <c r="B276" s="1" t="s">
        <v>171</v>
      </c>
      <c r="C276" s="1" t="s">
        <v>172</v>
      </c>
      <c r="D276" s="1" t="s">
        <v>11</v>
      </c>
      <c r="E276" s="2">
        <v>41667</v>
      </c>
      <c r="F276" s="1" t="s">
        <v>21</v>
      </c>
      <c r="G276" s="1">
        <v>700</v>
      </c>
      <c r="H276" s="1">
        <v>574</v>
      </c>
      <c r="I276" s="11">
        <v>-2.49891774891762</v>
      </c>
    </row>
    <row r="277" spans="1:9" x14ac:dyDescent="0.25">
      <c r="A277" s="9" t="s">
        <v>422</v>
      </c>
      <c r="B277" s="1" t="s">
        <v>155</v>
      </c>
      <c r="C277" s="1" t="s">
        <v>156</v>
      </c>
      <c r="D277" s="1" t="s">
        <v>20</v>
      </c>
      <c r="E277" s="2">
        <v>42406</v>
      </c>
      <c r="F277" s="1" t="s">
        <v>38</v>
      </c>
      <c r="G277" s="1">
        <v>500</v>
      </c>
      <c r="H277" s="1">
        <v>440</v>
      </c>
      <c r="I277" s="11">
        <v>2.0140692640692799</v>
      </c>
    </row>
    <row r="278" spans="1:9" x14ac:dyDescent="0.25">
      <c r="A278" s="9" t="s">
        <v>554</v>
      </c>
      <c r="B278" s="1" t="s">
        <v>47</v>
      </c>
      <c r="C278" s="1" t="s">
        <v>48</v>
      </c>
      <c r="D278" s="1" t="s">
        <v>11</v>
      </c>
      <c r="E278" s="2">
        <v>42622</v>
      </c>
      <c r="F278" s="1" t="s">
        <v>25</v>
      </c>
      <c r="G278" s="1">
        <v>150</v>
      </c>
      <c r="H278" s="1">
        <v>143</v>
      </c>
      <c r="I278" s="11">
        <v>-2.27164502164492</v>
      </c>
    </row>
    <row r="279" spans="1:9" x14ac:dyDescent="0.25">
      <c r="A279" s="9" t="s">
        <v>479</v>
      </c>
      <c r="B279" s="1" t="s">
        <v>36</v>
      </c>
      <c r="C279" s="1" t="s">
        <v>37</v>
      </c>
      <c r="D279" s="1" t="s">
        <v>20</v>
      </c>
      <c r="E279" s="2">
        <v>42397</v>
      </c>
      <c r="F279" s="1" t="s">
        <v>30</v>
      </c>
      <c r="G279" s="1">
        <v>50</v>
      </c>
      <c r="H279" s="1">
        <v>43</v>
      </c>
      <c r="I279" s="11">
        <v>0.16341991341998199</v>
      </c>
    </row>
    <row r="280" spans="1:9" x14ac:dyDescent="0.25">
      <c r="A280" s="9" t="s">
        <v>458</v>
      </c>
      <c r="B280" s="1" t="s">
        <v>76</v>
      </c>
      <c r="C280" s="1" t="s">
        <v>77</v>
      </c>
      <c r="D280" s="1" t="s">
        <v>11</v>
      </c>
      <c r="E280" s="2">
        <v>42044</v>
      </c>
      <c r="F280" s="1" t="s">
        <v>38</v>
      </c>
      <c r="G280" s="1">
        <v>500</v>
      </c>
      <c r="H280" s="1">
        <v>485</v>
      </c>
      <c r="I280" s="11">
        <v>0.84523809523818194</v>
      </c>
    </row>
    <row r="281" spans="1:9" x14ac:dyDescent="0.25">
      <c r="A281" s="9" t="s">
        <v>244</v>
      </c>
      <c r="B281" s="1" t="s">
        <v>153</v>
      </c>
      <c r="C281" s="1" t="s">
        <v>41</v>
      </c>
      <c r="D281" s="1" t="s">
        <v>20</v>
      </c>
      <c r="E281" s="2">
        <v>42819</v>
      </c>
      <c r="F281" s="1" t="s">
        <v>12</v>
      </c>
      <c r="G281" s="1">
        <v>80</v>
      </c>
      <c r="H281" s="1">
        <v>77</v>
      </c>
      <c r="I281" s="11">
        <v>7.7283549783549992</v>
      </c>
    </row>
    <row r="282" spans="1:9" x14ac:dyDescent="0.25">
      <c r="A282" s="9" t="s">
        <v>363</v>
      </c>
      <c r="B282" s="1" t="s">
        <v>76</v>
      </c>
      <c r="C282" s="1" t="s">
        <v>77</v>
      </c>
      <c r="D282" s="1" t="s">
        <v>11</v>
      </c>
      <c r="E282" s="2">
        <v>43441</v>
      </c>
      <c r="F282" s="1" t="s">
        <v>38</v>
      </c>
      <c r="G282" s="1">
        <v>500</v>
      </c>
      <c r="H282" s="1">
        <v>440</v>
      </c>
      <c r="I282" s="11">
        <v>3.9296536796537196</v>
      </c>
    </row>
    <row r="283" spans="1:9" x14ac:dyDescent="0.25">
      <c r="A283" s="9" t="s">
        <v>201</v>
      </c>
      <c r="B283" s="1" t="s">
        <v>176</v>
      </c>
      <c r="C283" s="1" t="s">
        <v>177</v>
      </c>
      <c r="D283" s="1" t="s">
        <v>11</v>
      </c>
      <c r="E283" s="2">
        <v>43024</v>
      </c>
      <c r="F283" s="1" t="s">
        <v>30</v>
      </c>
      <c r="G283" s="1">
        <v>50</v>
      </c>
      <c r="H283" s="1">
        <v>50</v>
      </c>
      <c r="I283" s="11">
        <v>8.9945887445887607</v>
      </c>
    </row>
    <row r="284" spans="1:9" x14ac:dyDescent="0.25">
      <c r="A284" s="9" t="s">
        <v>340</v>
      </c>
      <c r="B284" s="1" t="s">
        <v>143</v>
      </c>
      <c r="C284" s="1" t="s">
        <v>144</v>
      </c>
      <c r="D284" s="1" t="s">
        <v>20</v>
      </c>
      <c r="E284" s="2">
        <v>41964</v>
      </c>
      <c r="F284" s="1" t="s">
        <v>12</v>
      </c>
      <c r="G284" s="1">
        <v>80</v>
      </c>
      <c r="H284" s="1">
        <v>75</v>
      </c>
      <c r="I284" s="11">
        <v>4.6764069264069601</v>
      </c>
    </row>
    <row r="285" spans="1:9" x14ac:dyDescent="0.25">
      <c r="A285" s="9" t="s">
        <v>581</v>
      </c>
      <c r="B285" s="1" t="s">
        <v>574</v>
      </c>
      <c r="C285" s="1" t="s">
        <v>15</v>
      </c>
      <c r="D285" s="1" t="s">
        <v>16</v>
      </c>
      <c r="E285" s="2">
        <v>43072</v>
      </c>
      <c r="F285" s="1" t="s">
        <v>111</v>
      </c>
      <c r="G285" s="1">
        <v>50</v>
      </c>
      <c r="H285" s="1">
        <v>45</v>
      </c>
      <c r="I285" s="11">
        <v>-3.0833333333332198</v>
      </c>
    </row>
    <row r="286" spans="1:9" x14ac:dyDescent="0.25">
      <c r="A286" s="9" t="s">
        <v>426</v>
      </c>
      <c r="B286" s="1" t="s">
        <v>76</v>
      </c>
      <c r="C286" s="1" t="s">
        <v>77</v>
      </c>
      <c r="D286" s="1" t="s">
        <v>11</v>
      </c>
      <c r="E286" s="2">
        <v>42831</v>
      </c>
      <c r="F286" s="1" t="s">
        <v>21</v>
      </c>
      <c r="G286" s="1">
        <v>700</v>
      </c>
      <c r="H286" s="1">
        <v>665</v>
      </c>
      <c r="I286" s="11">
        <v>1.8841991341991799</v>
      </c>
    </row>
    <row r="287" spans="1:9" x14ac:dyDescent="0.25">
      <c r="A287" s="9" t="s">
        <v>277</v>
      </c>
      <c r="B287" s="1" t="s">
        <v>190</v>
      </c>
      <c r="C287" s="1" t="s">
        <v>83</v>
      </c>
      <c r="D287" s="1" t="s">
        <v>16</v>
      </c>
      <c r="E287" s="2">
        <v>42647</v>
      </c>
      <c r="F287" s="1" t="s">
        <v>34</v>
      </c>
      <c r="G287" s="1">
        <v>30</v>
      </c>
      <c r="H287" s="1">
        <v>29</v>
      </c>
      <c r="I287" s="11">
        <v>6.7218614718614997</v>
      </c>
    </row>
    <row r="288" spans="1:9" x14ac:dyDescent="0.25">
      <c r="A288" s="9" t="s">
        <v>484</v>
      </c>
      <c r="B288" s="1" t="s">
        <v>171</v>
      </c>
      <c r="C288" s="1" t="s">
        <v>172</v>
      </c>
      <c r="D288" s="1" t="s">
        <v>11</v>
      </c>
      <c r="E288" s="2">
        <v>42456</v>
      </c>
      <c r="F288" s="1" t="s">
        <v>30</v>
      </c>
      <c r="G288" s="1">
        <v>50</v>
      </c>
      <c r="H288" s="1">
        <v>43</v>
      </c>
      <c r="I288" s="11">
        <v>1.0822510822822201E-3</v>
      </c>
    </row>
    <row r="289" spans="1:9" x14ac:dyDescent="0.25">
      <c r="A289" s="9" t="s">
        <v>240</v>
      </c>
      <c r="B289" s="1" t="s">
        <v>238</v>
      </c>
      <c r="C289" s="1" t="s">
        <v>239</v>
      </c>
      <c r="D289" s="1" t="s">
        <v>11</v>
      </c>
      <c r="E289" s="2">
        <v>42509</v>
      </c>
      <c r="F289" s="1" t="s">
        <v>21</v>
      </c>
      <c r="G289" s="1">
        <v>700</v>
      </c>
      <c r="H289" s="1">
        <v>595</v>
      </c>
      <c r="I289" s="11">
        <v>7.8582251082251293</v>
      </c>
    </row>
    <row r="290" spans="1:9" x14ac:dyDescent="0.25">
      <c r="A290" s="9" t="s">
        <v>414</v>
      </c>
      <c r="B290" s="1" t="s">
        <v>90</v>
      </c>
      <c r="C290" s="1" t="s">
        <v>91</v>
      </c>
      <c r="D290" s="1" t="s">
        <v>29</v>
      </c>
      <c r="E290" s="2">
        <v>42651</v>
      </c>
      <c r="F290" s="1" t="s">
        <v>25</v>
      </c>
      <c r="G290" s="1">
        <v>150</v>
      </c>
      <c r="H290" s="1">
        <v>144</v>
      </c>
      <c r="I290" s="11">
        <v>2.2738095238095801</v>
      </c>
    </row>
    <row r="291" spans="1:9" x14ac:dyDescent="0.25">
      <c r="A291" s="9" t="s">
        <v>26</v>
      </c>
      <c r="B291" s="1" t="s">
        <v>23</v>
      </c>
      <c r="C291" s="1" t="s">
        <v>24</v>
      </c>
      <c r="D291" s="1" t="s">
        <v>11</v>
      </c>
      <c r="E291" s="2">
        <v>43326</v>
      </c>
      <c r="F291" s="1" t="s">
        <v>25</v>
      </c>
      <c r="G291" s="1">
        <v>150</v>
      </c>
      <c r="H291" s="1">
        <v>137</v>
      </c>
      <c r="I291" s="11">
        <v>8.6666666666666679</v>
      </c>
    </row>
    <row r="292" spans="1:9" x14ac:dyDescent="0.25">
      <c r="A292" s="9" t="s">
        <v>615</v>
      </c>
      <c r="B292" s="1" t="s">
        <v>153</v>
      </c>
      <c r="C292" s="1" t="s">
        <v>41</v>
      </c>
      <c r="D292" s="1" t="s">
        <v>20</v>
      </c>
      <c r="E292" s="2">
        <v>41727</v>
      </c>
      <c r="F292" s="1" t="s">
        <v>12</v>
      </c>
      <c r="G292" s="1">
        <v>80</v>
      </c>
      <c r="H292" s="1">
        <v>75</v>
      </c>
      <c r="I292" s="11">
        <v>-4.1547619047618198</v>
      </c>
    </row>
    <row r="293" spans="1:9" x14ac:dyDescent="0.25">
      <c r="A293" s="9" t="s">
        <v>535</v>
      </c>
      <c r="B293" s="1" t="s">
        <v>23</v>
      </c>
      <c r="C293" s="1" t="s">
        <v>24</v>
      </c>
      <c r="D293" s="1" t="s">
        <v>11</v>
      </c>
      <c r="E293" s="2">
        <v>43230</v>
      </c>
      <c r="F293" s="1" t="s">
        <v>12</v>
      </c>
      <c r="G293" s="1">
        <v>80</v>
      </c>
      <c r="H293" s="1">
        <v>80</v>
      </c>
      <c r="I293" s="11">
        <v>-1.6547619047618201</v>
      </c>
    </row>
    <row r="294" spans="1:9" x14ac:dyDescent="0.25">
      <c r="A294" s="9" t="s">
        <v>222</v>
      </c>
      <c r="B294" s="1" t="s">
        <v>66</v>
      </c>
      <c r="C294" s="1" t="s">
        <v>67</v>
      </c>
      <c r="D294" s="1" t="s">
        <v>11</v>
      </c>
      <c r="E294" s="2">
        <v>41734</v>
      </c>
      <c r="F294" s="1" t="s">
        <v>38</v>
      </c>
      <c r="G294" s="1">
        <v>500</v>
      </c>
      <c r="H294" s="1">
        <v>500</v>
      </c>
      <c r="I294" s="11">
        <v>8.3777056277056392</v>
      </c>
    </row>
    <row r="295" spans="1:9" x14ac:dyDescent="0.25">
      <c r="A295" s="9" t="s">
        <v>551</v>
      </c>
      <c r="B295" s="1" t="s">
        <v>23</v>
      </c>
      <c r="C295" s="1" t="s">
        <v>24</v>
      </c>
      <c r="D295" s="1" t="s">
        <v>11</v>
      </c>
      <c r="E295" s="2">
        <v>42668</v>
      </c>
      <c r="F295" s="1" t="s">
        <v>111</v>
      </c>
      <c r="G295" s="1">
        <v>50</v>
      </c>
      <c r="H295" s="1">
        <v>44</v>
      </c>
      <c r="I295" s="11">
        <v>-2.1742424242423199</v>
      </c>
    </row>
    <row r="296" spans="1:9" x14ac:dyDescent="0.25">
      <c r="A296" s="9" t="s">
        <v>430</v>
      </c>
      <c r="B296" s="1" t="s">
        <v>93</v>
      </c>
      <c r="C296" s="1" t="s">
        <v>33</v>
      </c>
      <c r="D296" s="1" t="s">
        <v>29</v>
      </c>
      <c r="E296" s="2">
        <v>42637</v>
      </c>
      <c r="F296" s="1" t="s">
        <v>88</v>
      </c>
      <c r="G296" s="1">
        <v>250</v>
      </c>
      <c r="H296" s="1">
        <v>213</v>
      </c>
      <c r="I296" s="11">
        <v>1.75432900432908</v>
      </c>
    </row>
    <row r="297" spans="1:9" x14ac:dyDescent="0.25">
      <c r="A297" s="9" t="s">
        <v>349</v>
      </c>
      <c r="B297" s="1" t="s">
        <v>90</v>
      </c>
      <c r="C297" s="1" t="s">
        <v>91</v>
      </c>
      <c r="D297" s="1" t="s">
        <v>29</v>
      </c>
      <c r="E297" s="2">
        <v>42348</v>
      </c>
      <c r="F297" s="1" t="s">
        <v>80</v>
      </c>
      <c r="G297" s="1">
        <v>70</v>
      </c>
      <c r="H297" s="1">
        <v>68</v>
      </c>
      <c r="I297" s="11">
        <v>4.3841991341991706</v>
      </c>
    </row>
    <row r="298" spans="1:9" x14ac:dyDescent="0.25">
      <c r="A298" s="9" t="s">
        <v>395</v>
      </c>
      <c r="B298" s="1" t="s">
        <v>90</v>
      </c>
      <c r="C298" s="1" t="s">
        <v>91</v>
      </c>
      <c r="D298" s="1" t="s">
        <v>29</v>
      </c>
      <c r="E298" s="2">
        <v>41721</v>
      </c>
      <c r="F298" s="1" t="s">
        <v>80</v>
      </c>
      <c r="G298" s="1">
        <v>70</v>
      </c>
      <c r="H298" s="1">
        <v>67</v>
      </c>
      <c r="I298" s="11">
        <v>2.8906926406926901</v>
      </c>
    </row>
    <row r="299" spans="1:9" x14ac:dyDescent="0.25">
      <c r="A299" s="9" t="s">
        <v>404</v>
      </c>
      <c r="B299" s="1" t="s">
        <v>51</v>
      </c>
      <c r="C299" s="1" t="s">
        <v>52</v>
      </c>
      <c r="D299" s="1" t="s">
        <v>29</v>
      </c>
      <c r="E299" s="2">
        <v>42004</v>
      </c>
      <c r="F299" s="1" t="s">
        <v>21</v>
      </c>
      <c r="G299" s="1">
        <v>700</v>
      </c>
      <c r="H299" s="1">
        <v>693</v>
      </c>
      <c r="I299" s="11">
        <v>2.5984848484849001</v>
      </c>
    </row>
    <row r="300" spans="1:9" x14ac:dyDescent="0.25">
      <c r="A300" s="9" t="s">
        <v>371</v>
      </c>
      <c r="B300" s="1" t="s">
        <v>163</v>
      </c>
      <c r="C300" s="1" t="s">
        <v>164</v>
      </c>
      <c r="D300" s="1" t="s">
        <v>11</v>
      </c>
      <c r="E300" s="2">
        <v>43325</v>
      </c>
      <c r="F300" s="1" t="s">
        <v>111</v>
      </c>
      <c r="G300" s="1">
        <v>50</v>
      </c>
      <c r="H300" s="1">
        <v>48</v>
      </c>
      <c r="I300" s="11">
        <v>3.6699134199134598</v>
      </c>
    </row>
    <row r="301" spans="1:9" x14ac:dyDescent="0.25">
      <c r="A301" s="9" t="s">
        <v>492</v>
      </c>
      <c r="B301" s="1" t="s">
        <v>66</v>
      </c>
      <c r="C301" s="1" t="s">
        <v>67</v>
      </c>
      <c r="D301" s="1" t="s">
        <v>11</v>
      </c>
      <c r="E301" s="2">
        <v>41804</v>
      </c>
      <c r="F301" s="1" t="s">
        <v>21</v>
      </c>
      <c r="G301" s="1">
        <v>700</v>
      </c>
      <c r="H301" s="1">
        <v>630</v>
      </c>
      <c r="I301" s="11">
        <v>-0.25865800865791799</v>
      </c>
    </row>
    <row r="302" spans="1:9" x14ac:dyDescent="0.25">
      <c r="A302" s="9" t="s">
        <v>186</v>
      </c>
      <c r="B302" s="1" t="s">
        <v>51</v>
      </c>
      <c r="C302" s="1" t="s">
        <v>52</v>
      </c>
      <c r="D302" s="1" t="s">
        <v>29</v>
      </c>
      <c r="E302" s="2">
        <v>42931</v>
      </c>
      <c r="F302" s="1" t="s">
        <v>49</v>
      </c>
      <c r="G302" s="1">
        <v>1000</v>
      </c>
      <c r="H302" s="1">
        <v>740</v>
      </c>
      <c r="I302" s="11">
        <v>9.4491341991342193</v>
      </c>
    </row>
    <row r="303" spans="1:9" x14ac:dyDescent="0.25">
      <c r="A303" s="9" t="s">
        <v>432</v>
      </c>
      <c r="B303" s="1" t="s">
        <v>115</v>
      </c>
      <c r="C303" s="1" t="s">
        <v>83</v>
      </c>
      <c r="D303" s="1" t="s">
        <v>16</v>
      </c>
      <c r="E303" s="2">
        <v>43453</v>
      </c>
      <c r="F303" s="1" t="s">
        <v>38</v>
      </c>
      <c r="G303" s="1">
        <v>500</v>
      </c>
      <c r="H303" s="1">
        <v>450</v>
      </c>
      <c r="I303" s="11">
        <v>1.6893939393939801</v>
      </c>
    </row>
    <row r="304" spans="1:9" x14ac:dyDescent="0.25">
      <c r="A304" s="9" t="s">
        <v>517</v>
      </c>
      <c r="B304" s="1" t="s">
        <v>73</v>
      </c>
      <c r="C304" s="1" t="s">
        <v>74</v>
      </c>
      <c r="D304" s="1" t="s">
        <v>11</v>
      </c>
      <c r="E304" s="2">
        <v>43150</v>
      </c>
      <c r="F304" s="1" t="s">
        <v>38</v>
      </c>
      <c r="G304" s="1">
        <v>500</v>
      </c>
      <c r="H304" s="1">
        <v>435</v>
      </c>
      <c r="I304" s="11">
        <v>-1.07034632034622</v>
      </c>
    </row>
    <row r="305" spans="1:9" x14ac:dyDescent="0.25">
      <c r="A305" s="9" t="s">
        <v>400</v>
      </c>
      <c r="B305" s="1" t="s">
        <v>63</v>
      </c>
      <c r="C305" s="1" t="s">
        <v>64</v>
      </c>
      <c r="D305" s="1" t="s">
        <v>11</v>
      </c>
      <c r="E305" s="2">
        <v>42939</v>
      </c>
      <c r="F305" s="1" t="s">
        <v>30</v>
      </c>
      <c r="G305" s="1">
        <v>50</v>
      </c>
      <c r="H305" s="1">
        <v>46</v>
      </c>
      <c r="I305" s="11">
        <v>2.7283549783550303</v>
      </c>
    </row>
    <row r="306" spans="1:9" x14ac:dyDescent="0.25">
      <c r="A306" s="9" t="s">
        <v>611</v>
      </c>
      <c r="B306" s="1" t="s">
        <v>113</v>
      </c>
      <c r="C306" s="1" t="s">
        <v>83</v>
      </c>
      <c r="D306" s="1" t="s">
        <v>16</v>
      </c>
      <c r="E306" s="2">
        <v>43424</v>
      </c>
      <c r="F306" s="1" t="s">
        <v>30</v>
      </c>
      <c r="G306" s="1">
        <v>50</v>
      </c>
      <c r="H306" s="1">
        <v>45</v>
      </c>
      <c r="I306" s="11">
        <v>-4.0248917748917199</v>
      </c>
    </row>
    <row r="307" spans="1:9" x14ac:dyDescent="0.25">
      <c r="A307" s="9" t="s">
        <v>13</v>
      </c>
      <c r="B307" s="1" t="s">
        <v>9</v>
      </c>
      <c r="C307" s="1" t="s">
        <v>10</v>
      </c>
      <c r="D307" s="1" t="s">
        <v>11</v>
      </c>
      <c r="E307" s="2">
        <v>43261</v>
      </c>
      <c r="F307" s="1" t="s">
        <v>12</v>
      </c>
      <c r="G307" s="1">
        <v>80</v>
      </c>
      <c r="H307" s="1">
        <v>79</v>
      </c>
      <c r="I307" s="11">
        <v>1.25</v>
      </c>
    </row>
    <row r="308" spans="1:9" x14ac:dyDescent="0.25">
      <c r="A308" s="9" t="s">
        <v>103</v>
      </c>
      <c r="B308" s="1" t="s">
        <v>51</v>
      </c>
      <c r="C308" s="1" t="s">
        <v>52</v>
      </c>
      <c r="D308" s="1" t="s">
        <v>29</v>
      </c>
      <c r="E308" s="2">
        <v>42290</v>
      </c>
      <c r="F308" s="1" t="s">
        <v>12</v>
      </c>
      <c r="G308" s="1">
        <v>80</v>
      </c>
      <c r="H308" s="1">
        <v>77</v>
      </c>
      <c r="I308" s="11">
        <v>11.2348484848485</v>
      </c>
    </row>
    <row r="309" spans="1:9" x14ac:dyDescent="0.25">
      <c r="A309" s="9" t="s">
        <v>391</v>
      </c>
      <c r="B309" s="1" t="s">
        <v>106</v>
      </c>
      <c r="C309" s="1" t="s">
        <v>107</v>
      </c>
      <c r="D309" s="1" t="s">
        <v>11</v>
      </c>
      <c r="E309" s="2">
        <v>42971</v>
      </c>
      <c r="F309" s="1" t="s">
        <v>80</v>
      </c>
      <c r="G309" s="1">
        <v>70</v>
      </c>
      <c r="H309" s="1">
        <v>67</v>
      </c>
      <c r="I309" s="11">
        <v>3.0205627705628202</v>
      </c>
    </row>
    <row r="310" spans="1:9" x14ac:dyDescent="0.25">
      <c r="A310" s="9" t="s">
        <v>118</v>
      </c>
      <c r="B310" s="1" t="s">
        <v>60</v>
      </c>
      <c r="C310" s="1" t="s">
        <v>61</v>
      </c>
      <c r="D310" s="1" t="s">
        <v>29</v>
      </c>
      <c r="E310" s="2">
        <v>43184</v>
      </c>
      <c r="F310" s="1" t="s">
        <v>34</v>
      </c>
      <c r="G310" s="1">
        <v>30</v>
      </c>
      <c r="H310" s="1">
        <v>26</v>
      </c>
      <c r="I310" s="11">
        <v>10.975108225108201</v>
      </c>
    </row>
    <row r="311" spans="1:9" x14ac:dyDescent="0.25">
      <c r="A311" s="9" t="s">
        <v>579</v>
      </c>
      <c r="B311" s="1" t="s">
        <v>578</v>
      </c>
      <c r="C311" s="1" t="s">
        <v>83</v>
      </c>
      <c r="D311" s="1" t="s">
        <v>16</v>
      </c>
      <c r="E311" s="2">
        <v>43048</v>
      </c>
      <c r="F311" s="1" t="s">
        <v>80</v>
      </c>
      <c r="G311" s="1">
        <v>70</v>
      </c>
      <c r="H311" s="1">
        <v>67</v>
      </c>
      <c r="I311" s="11">
        <v>-3.01839826839822</v>
      </c>
    </row>
    <row r="312" spans="1:9" x14ac:dyDescent="0.25">
      <c r="A312" s="9" t="s">
        <v>274</v>
      </c>
      <c r="B312" s="1" t="s">
        <v>14</v>
      </c>
      <c r="C312" s="1" t="s">
        <v>15</v>
      </c>
      <c r="D312" s="1" t="s">
        <v>16</v>
      </c>
      <c r="E312" s="2">
        <v>41649</v>
      </c>
      <c r="F312" s="1" t="s">
        <v>111</v>
      </c>
      <c r="G312" s="1">
        <v>50</v>
      </c>
      <c r="H312" s="1">
        <v>48</v>
      </c>
      <c r="I312" s="11">
        <v>6.81926406926409</v>
      </c>
    </row>
    <row r="313" spans="1:9" x14ac:dyDescent="0.25">
      <c r="A313" s="9" t="s">
        <v>365</v>
      </c>
      <c r="B313" s="1" t="s">
        <v>60</v>
      </c>
      <c r="C313" s="1" t="s">
        <v>61</v>
      </c>
      <c r="D313" s="1" t="s">
        <v>29</v>
      </c>
      <c r="E313" s="2">
        <v>42379</v>
      </c>
      <c r="F313" s="1" t="s">
        <v>45</v>
      </c>
      <c r="G313" s="1">
        <v>800</v>
      </c>
      <c r="H313" s="1">
        <v>800</v>
      </c>
      <c r="I313" s="11">
        <v>3.8647186147186603</v>
      </c>
    </row>
    <row r="314" spans="1:9" x14ac:dyDescent="0.25">
      <c r="A314" s="9" t="s">
        <v>388</v>
      </c>
      <c r="B314" s="1" t="s">
        <v>109</v>
      </c>
      <c r="C314" s="1" t="s">
        <v>110</v>
      </c>
      <c r="D314" s="1" t="s">
        <v>11</v>
      </c>
      <c r="E314" s="2">
        <v>43275</v>
      </c>
      <c r="F314" s="1" t="s">
        <v>88</v>
      </c>
      <c r="G314" s="1">
        <v>250</v>
      </c>
      <c r="H314" s="1">
        <v>235</v>
      </c>
      <c r="I314" s="11">
        <v>3.1179653679654198</v>
      </c>
    </row>
    <row r="315" spans="1:9" x14ac:dyDescent="0.25">
      <c r="A315" s="9" t="s">
        <v>462</v>
      </c>
      <c r="B315" s="1" t="s">
        <v>36</v>
      </c>
      <c r="C315" s="1" t="s">
        <v>37</v>
      </c>
      <c r="D315" s="1" t="s">
        <v>20</v>
      </c>
      <c r="E315" s="2">
        <v>42279</v>
      </c>
      <c r="F315" s="1" t="s">
        <v>88</v>
      </c>
      <c r="G315" s="1">
        <v>250</v>
      </c>
      <c r="H315" s="1">
        <v>218</v>
      </c>
      <c r="I315" s="11">
        <v>0.71536796536798108</v>
      </c>
    </row>
    <row r="316" spans="1:9" x14ac:dyDescent="0.25">
      <c r="A316" s="9" t="s">
        <v>339</v>
      </c>
      <c r="B316" s="1" t="s">
        <v>100</v>
      </c>
      <c r="C316" s="1" t="s">
        <v>71</v>
      </c>
      <c r="D316" s="1" t="s">
        <v>29</v>
      </c>
      <c r="E316" s="2">
        <v>43338</v>
      </c>
      <c r="F316" s="1" t="s">
        <v>111</v>
      </c>
      <c r="G316" s="1">
        <v>50</v>
      </c>
      <c r="H316" s="1">
        <v>45</v>
      </c>
      <c r="I316" s="11">
        <v>4.7088744588745</v>
      </c>
    </row>
    <row r="317" spans="1:9" x14ac:dyDescent="0.25">
      <c r="A317" s="9" t="s">
        <v>166</v>
      </c>
      <c r="B317" s="1" t="s">
        <v>151</v>
      </c>
      <c r="C317" s="1" t="s">
        <v>33</v>
      </c>
      <c r="D317" s="1" t="s">
        <v>29</v>
      </c>
      <c r="E317" s="2">
        <v>43014</v>
      </c>
      <c r="F317" s="1" t="s">
        <v>25</v>
      </c>
      <c r="G317" s="1">
        <v>150</v>
      </c>
      <c r="H317" s="1">
        <v>140</v>
      </c>
      <c r="I317" s="11">
        <v>9.9036796536796796</v>
      </c>
    </row>
    <row r="318" spans="1:9" x14ac:dyDescent="0.25">
      <c r="A318" s="9" t="s">
        <v>254</v>
      </c>
      <c r="B318" s="1" t="s">
        <v>155</v>
      </c>
      <c r="C318" s="1" t="s">
        <v>156</v>
      </c>
      <c r="D318" s="1" t="s">
        <v>20</v>
      </c>
      <c r="E318" s="2">
        <v>42601</v>
      </c>
      <c r="F318" s="1" t="s">
        <v>34</v>
      </c>
      <c r="G318" s="1">
        <v>30</v>
      </c>
      <c r="H318" s="1">
        <v>28</v>
      </c>
      <c r="I318" s="11">
        <v>7.4686147186147398</v>
      </c>
    </row>
    <row r="319" spans="1:9" x14ac:dyDescent="0.25">
      <c r="A319" s="9" t="s">
        <v>291</v>
      </c>
      <c r="B319" s="1" t="s">
        <v>95</v>
      </c>
      <c r="C319" s="1" t="s">
        <v>96</v>
      </c>
      <c r="D319" s="1" t="s">
        <v>11</v>
      </c>
      <c r="E319" s="2">
        <v>43282</v>
      </c>
      <c r="F319" s="1" t="s">
        <v>21</v>
      </c>
      <c r="G319" s="1">
        <v>700</v>
      </c>
      <c r="H319" s="1">
        <v>623</v>
      </c>
      <c r="I319" s="11">
        <v>6.2673160173160394</v>
      </c>
    </row>
    <row r="320" spans="1:9" x14ac:dyDescent="0.25">
      <c r="A320" s="9" t="s">
        <v>188</v>
      </c>
      <c r="B320" s="1" t="s">
        <v>70</v>
      </c>
      <c r="C320" s="1" t="s">
        <v>71</v>
      </c>
      <c r="D320" s="1" t="s">
        <v>29</v>
      </c>
      <c r="E320" s="2">
        <v>43198</v>
      </c>
      <c r="F320" s="1" t="s">
        <v>49</v>
      </c>
      <c r="G320" s="1">
        <v>1000</v>
      </c>
      <c r="H320" s="1">
        <v>930</v>
      </c>
      <c r="I320" s="11">
        <v>9.3841991341991502</v>
      </c>
    </row>
    <row r="321" spans="1:9" x14ac:dyDescent="0.25">
      <c r="A321" s="9" t="s">
        <v>320</v>
      </c>
      <c r="B321" s="1" t="s">
        <v>85</v>
      </c>
      <c r="C321" s="1" t="s">
        <v>64</v>
      </c>
      <c r="D321" s="1" t="s">
        <v>11</v>
      </c>
      <c r="E321" s="2">
        <v>42772</v>
      </c>
      <c r="F321" s="1" t="s">
        <v>25</v>
      </c>
      <c r="G321" s="1">
        <v>150</v>
      </c>
      <c r="H321" s="1">
        <v>144</v>
      </c>
      <c r="I321" s="11">
        <v>5.3257575757576099</v>
      </c>
    </row>
    <row r="322" spans="1:9" x14ac:dyDescent="0.25">
      <c r="A322" s="9" t="s">
        <v>453</v>
      </c>
      <c r="B322" s="1" t="s">
        <v>100</v>
      </c>
      <c r="C322" s="1" t="s">
        <v>71</v>
      </c>
      <c r="D322" s="1" t="s">
        <v>29</v>
      </c>
      <c r="E322" s="2">
        <v>42597</v>
      </c>
      <c r="F322" s="1" t="s">
        <v>12</v>
      </c>
      <c r="G322" s="1">
        <v>80</v>
      </c>
      <c r="H322" s="1">
        <v>79</v>
      </c>
      <c r="I322" s="11">
        <v>1.00757575757578</v>
      </c>
    </row>
    <row r="323" spans="1:9" x14ac:dyDescent="0.25">
      <c r="A323" s="9" t="s">
        <v>78</v>
      </c>
      <c r="B323" s="1" t="s">
        <v>76</v>
      </c>
      <c r="C323" s="1" t="s">
        <v>77</v>
      </c>
      <c r="D323" s="1" t="s">
        <v>11</v>
      </c>
      <c r="E323" s="2">
        <v>42111</v>
      </c>
      <c r="F323" s="1" t="s">
        <v>34</v>
      </c>
      <c r="G323" s="1">
        <v>30</v>
      </c>
      <c r="H323" s="1">
        <v>22</v>
      </c>
      <c r="I323" s="11">
        <v>26.666666666666671</v>
      </c>
    </row>
    <row r="324" spans="1:9" x14ac:dyDescent="0.25">
      <c r="A324" s="9" t="s">
        <v>247</v>
      </c>
      <c r="B324" s="1" t="s">
        <v>190</v>
      </c>
      <c r="C324" s="1" t="s">
        <v>83</v>
      </c>
      <c r="D324" s="1" t="s">
        <v>16</v>
      </c>
      <c r="E324" s="2">
        <v>42175</v>
      </c>
      <c r="F324" s="1" t="s">
        <v>34</v>
      </c>
      <c r="G324" s="1">
        <v>30</v>
      </c>
      <c r="H324" s="1">
        <v>29</v>
      </c>
      <c r="I324" s="11">
        <v>7.6309523809523991</v>
      </c>
    </row>
    <row r="325" spans="1:9" x14ac:dyDescent="0.25">
      <c r="A325" s="9" t="s">
        <v>323</v>
      </c>
      <c r="B325" s="1" t="s">
        <v>238</v>
      </c>
      <c r="C325" s="1" t="s">
        <v>239</v>
      </c>
      <c r="D325" s="1" t="s">
        <v>11</v>
      </c>
      <c r="E325" s="2">
        <v>43313</v>
      </c>
      <c r="F325" s="1" t="s">
        <v>30</v>
      </c>
      <c r="G325" s="1">
        <v>50</v>
      </c>
      <c r="H325" s="1">
        <v>47</v>
      </c>
      <c r="I325" s="11">
        <v>5.2283549783550098</v>
      </c>
    </row>
    <row r="326" spans="1:9" x14ac:dyDescent="0.25">
      <c r="A326" s="9" t="s">
        <v>370</v>
      </c>
      <c r="B326" s="1" t="s">
        <v>14</v>
      </c>
      <c r="C326" s="1" t="s">
        <v>15</v>
      </c>
      <c r="D326" s="1" t="s">
        <v>16</v>
      </c>
      <c r="E326" s="2">
        <v>42719</v>
      </c>
      <c r="F326" s="1" t="s">
        <v>30</v>
      </c>
      <c r="G326" s="1">
        <v>50</v>
      </c>
      <c r="H326" s="1">
        <v>49</v>
      </c>
      <c r="I326" s="11">
        <v>3.7023809523810001</v>
      </c>
    </row>
    <row r="327" spans="1:9" x14ac:dyDescent="0.25">
      <c r="A327" s="9" t="s">
        <v>496</v>
      </c>
      <c r="B327" s="1" t="s">
        <v>73</v>
      </c>
      <c r="C327" s="1" t="s">
        <v>74</v>
      </c>
      <c r="D327" s="1" t="s">
        <v>11</v>
      </c>
      <c r="E327" s="2">
        <v>42227</v>
      </c>
      <c r="F327" s="1" t="s">
        <v>111</v>
      </c>
      <c r="G327" s="1">
        <v>50</v>
      </c>
      <c r="H327" s="1">
        <v>33</v>
      </c>
      <c r="I327" s="11">
        <v>-0.38852813852801704</v>
      </c>
    </row>
    <row r="328" spans="1:9" x14ac:dyDescent="0.25">
      <c r="A328" s="9" t="s">
        <v>231</v>
      </c>
      <c r="B328" s="1" t="s">
        <v>98</v>
      </c>
      <c r="C328" s="1" t="s">
        <v>83</v>
      </c>
      <c r="D328" s="1" t="s">
        <v>16</v>
      </c>
      <c r="E328" s="2">
        <v>43227</v>
      </c>
      <c r="F328" s="1" t="s">
        <v>80</v>
      </c>
      <c r="G328" s="1">
        <v>70</v>
      </c>
      <c r="H328" s="1">
        <v>60</v>
      </c>
      <c r="I328" s="11">
        <v>8.0854978354978506</v>
      </c>
    </row>
    <row r="329" spans="1:9" x14ac:dyDescent="0.25">
      <c r="A329" s="9" t="s">
        <v>482</v>
      </c>
      <c r="B329" s="1" t="s">
        <v>205</v>
      </c>
      <c r="C329" s="1" t="s">
        <v>206</v>
      </c>
      <c r="D329" s="1" t="s">
        <v>11</v>
      </c>
      <c r="E329" s="2">
        <v>41933</v>
      </c>
      <c r="F329" s="1" t="s">
        <v>45</v>
      </c>
      <c r="G329" s="1">
        <v>800</v>
      </c>
      <c r="H329" s="1">
        <v>480</v>
      </c>
      <c r="I329" s="11">
        <v>6.6017316017381894E-2</v>
      </c>
    </row>
    <row r="330" spans="1:9" x14ac:dyDescent="0.25">
      <c r="A330" s="9" t="s">
        <v>324</v>
      </c>
      <c r="B330" s="1" t="s">
        <v>155</v>
      </c>
      <c r="C330" s="1" t="s">
        <v>156</v>
      </c>
      <c r="D330" s="1" t="s">
        <v>20</v>
      </c>
      <c r="E330" s="2">
        <v>42715</v>
      </c>
      <c r="F330" s="1" t="s">
        <v>111</v>
      </c>
      <c r="G330" s="1">
        <v>50</v>
      </c>
      <c r="H330" s="1">
        <v>50</v>
      </c>
      <c r="I330" s="11">
        <v>5.1958874458874797</v>
      </c>
    </row>
    <row r="331" spans="1:9" x14ac:dyDescent="0.25">
      <c r="A331" s="9" t="s">
        <v>511</v>
      </c>
      <c r="B331" s="1" t="s">
        <v>106</v>
      </c>
      <c r="C331" s="1" t="s">
        <v>107</v>
      </c>
      <c r="D331" s="1" t="s">
        <v>11</v>
      </c>
      <c r="E331" s="2">
        <v>43132</v>
      </c>
      <c r="F331" s="1" t="s">
        <v>25</v>
      </c>
      <c r="G331" s="1">
        <v>150</v>
      </c>
      <c r="H331" s="1">
        <v>143</v>
      </c>
      <c r="I331" s="11">
        <v>-0.87554112554101704</v>
      </c>
    </row>
    <row r="332" spans="1:9" x14ac:dyDescent="0.25">
      <c r="A332" s="9" t="s">
        <v>483</v>
      </c>
      <c r="B332" s="1" t="s">
        <v>43</v>
      </c>
      <c r="C332" s="1" t="s">
        <v>44</v>
      </c>
      <c r="D332" s="1" t="s">
        <v>11</v>
      </c>
      <c r="E332" s="2">
        <v>43099</v>
      </c>
      <c r="F332" s="1" t="s">
        <v>38</v>
      </c>
      <c r="G332" s="1">
        <v>500</v>
      </c>
      <c r="H332" s="1">
        <v>475</v>
      </c>
      <c r="I332" s="11">
        <v>3.3549783549882702E-2</v>
      </c>
    </row>
    <row r="333" spans="1:9" x14ac:dyDescent="0.25">
      <c r="A333" s="9" t="s">
        <v>538</v>
      </c>
      <c r="B333" s="1" t="s">
        <v>98</v>
      </c>
      <c r="C333" s="1" t="s">
        <v>83</v>
      </c>
      <c r="D333" s="1" t="s">
        <v>16</v>
      </c>
      <c r="E333" s="2">
        <v>42707</v>
      </c>
      <c r="F333" s="1" t="s">
        <v>88</v>
      </c>
      <c r="G333" s="1">
        <v>250</v>
      </c>
      <c r="H333" s="1">
        <v>228</v>
      </c>
      <c r="I333" s="11">
        <v>-1.7521645021644199</v>
      </c>
    </row>
    <row r="334" spans="1:9" x14ac:dyDescent="0.25">
      <c r="A334" s="9" t="s">
        <v>542</v>
      </c>
      <c r="B334" s="1" t="s">
        <v>106</v>
      </c>
      <c r="C334" s="1" t="s">
        <v>107</v>
      </c>
      <c r="D334" s="1" t="s">
        <v>11</v>
      </c>
      <c r="E334" s="2">
        <v>42655</v>
      </c>
      <c r="F334" s="1" t="s">
        <v>80</v>
      </c>
      <c r="G334" s="1">
        <v>70</v>
      </c>
      <c r="H334" s="1">
        <v>67</v>
      </c>
      <c r="I334" s="11">
        <v>-1.88203463203452</v>
      </c>
    </row>
    <row r="335" spans="1:9" x14ac:dyDescent="0.25">
      <c r="A335" s="9" t="s">
        <v>289</v>
      </c>
      <c r="B335" s="1" t="s">
        <v>51</v>
      </c>
      <c r="C335" s="1" t="s">
        <v>52</v>
      </c>
      <c r="D335" s="1" t="s">
        <v>29</v>
      </c>
      <c r="E335" s="2">
        <v>42074</v>
      </c>
      <c r="F335" s="1" t="s">
        <v>111</v>
      </c>
      <c r="G335" s="1">
        <v>50</v>
      </c>
      <c r="H335" s="1">
        <v>49</v>
      </c>
      <c r="I335" s="11">
        <v>6.3322510822511102</v>
      </c>
    </row>
    <row r="336" spans="1:9" x14ac:dyDescent="0.25">
      <c r="A336" s="9" t="s">
        <v>478</v>
      </c>
      <c r="B336" s="1" t="s">
        <v>76</v>
      </c>
      <c r="C336" s="1" t="s">
        <v>77</v>
      </c>
      <c r="D336" s="1" t="s">
        <v>11</v>
      </c>
      <c r="E336" s="2">
        <v>42611</v>
      </c>
      <c r="F336" s="1" t="s">
        <v>30</v>
      </c>
      <c r="G336" s="1">
        <v>50</v>
      </c>
      <c r="H336" s="1">
        <v>48</v>
      </c>
      <c r="I336" s="11">
        <v>0.19588744588748297</v>
      </c>
    </row>
    <row r="337" spans="1:9" x14ac:dyDescent="0.25">
      <c r="A337" s="9" t="s">
        <v>556</v>
      </c>
      <c r="B337" s="1" t="s">
        <v>55</v>
      </c>
      <c r="C337" s="1" t="s">
        <v>56</v>
      </c>
      <c r="D337" s="1" t="s">
        <v>29</v>
      </c>
      <c r="E337" s="2">
        <v>42347</v>
      </c>
      <c r="F337" s="1" t="s">
        <v>30</v>
      </c>
      <c r="G337" s="1">
        <v>50</v>
      </c>
      <c r="H337" s="1">
        <v>33</v>
      </c>
      <c r="I337" s="11">
        <v>-2.3365800865800201</v>
      </c>
    </row>
    <row r="338" spans="1:9" x14ac:dyDescent="0.25">
      <c r="A338" s="9" t="s">
        <v>508</v>
      </c>
      <c r="B338" s="1" t="s">
        <v>171</v>
      </c>
      <c r="C338" s="1" t="s">
        <v>172</v>
      </c>
      <c r="D338" s="1" t="s">
        <v>11</v>
      </c>
      <c r="E338" s="2">
        <v>43128</v>
      </c>
      <c r="F338" s="1" t="s">
        <v>49</v>
      </c>
      <c r="G338" s="1">
        <v>1000</v>
      </c>
      <c r="H338" s="1">
        <v>750</v>
      </c>
      <c r="I338" s="11">
        <v>-0.778138528138418</v>
      </c>
    </row>
    <row r="339" spans="1:9" x14ac:dyDescent="0.25">
      <c r="A339" s="9" t="s">
        <v>451</v>
      </c>
      <c r="B339" s="1" t="s">
        <v>51</v>
      </c>
      <c r="C339" s="1" t="s">
        <v>52</v>
      </c>
      <c r="D339" s="1" t="s">
        <v>29</v>
      </c>
      <c r="E339" s="2">
        <v>42490</v>
      </c>
      <c r="F339" s="1" t="s">
        <v>49</v>
      </c>
      <c r="G339" s="1">
        <v>1000</v>
      </c>
      <c r="H339" s="1">
        <v>850</v>
      </c>
      <c r="I339" s="11">
        <v>1.0725108225108799</v>
      </c>
    </row>
    <row r="340" spans="1:9" x14ac:dyDescent="0.25">
      <c r="A340" s="9" t="s">
        <v>327</v>
      </c>
      <c r="B340" s="1" t="s">
        <v>66</v>
      </c>
      <c r="C340" s="1" t="s">
        <v>67</v>
      </c>
      <c r="D340" s="1" t="s">
        <v>11</v>
      </c>
      <c r="E340" s="2">
        <v>42136</v>
      </c>
      <c r="F340" s="1" t="s">
        <v>80</v>
      </c>
      <c r="G340" s="1">
        <v>70</v>
      </c>
      <c r="H340" s="1">
        <v>67</v>
      </c>
      <c r="I340" s="11">
        <v>5.0984848484848797</v>
      </c>
    </row>
    <row r="341" spans="1:9" x14ac:dyDescent="0.25">
      <c r="A341" s="9" t="s">
        <v>314</v>
      </c>
      <c r="B341" s="1" t="s">
        <v>79</v>
      </c>
      <c r="C341" s="1" t="s">
        <v>56</v>
      </c>
      <c r="D341" s="1" t="s">
        <v>29</v>
      </c>
      <c r="E341" s="2">
        <v>43396</v>
      </c>
      <c r="F341" s="1" t="s">
        <v>38</v>
      </c>
      <c r="G341" s="1">
        <v>500</v>
      </c>
      <c r="H341" s="1">
        <v>435</v>
      </c>
      <c r="I341" s="11">
        <v>5.5205627705628002</v>
      </c>
    </row>
    <row r="342" spans="1:9" x14ac:dyDescent="0.25">
      <c r="A342" s="9" t="s">
        <v>338</v>
      </c>
      <c r="B342" s="1" t="s">
        <v>130</v>
      </c>
      <c r="C342" s="1" t="s">
        <v>83</v>
      </c>
      <c r="D342" s="1" t="s">
        <v>16</v>
      </c>
      <c r="E342" s="2">
        <v>43291</v>
      </c>
      <c r="F342" s="1" t="s">
        <v>25</v>
      </c>
      <c r="G342" s="1">
        <v>150</v>
      </c>
      <c r="H342" s="1">
        <v>147</v>
      </c>
      <c r="I342" s="11">
        <v>4.74134199134203</v>
      </c>
    </row>
    <row r="343" spans="1:9" x14ac:dyDescent="0.25">
      <c r="A343" s="9" t="s">
        <v>280</v>
      </c>
      <c r="B343" s="1" t="s">
        <v>70</v>
      </c>
      <c r="C343" s="1" t="s">
        <v>71</v>
      </c>
      <c r="D343" s="1" t="s">
        <v>29</v>
      </c>
      <c r="E343" s="2">
        <v>42666</v>
      </c>
      <c r="F343" s="1" t="s">
        <v>30</v>
      </c>
      <c r="G343" s="1">
        <v>50</v>
      </c>
      <c r="H343" s="1">
        <v>44</v>
      </c>
      <c r="I343" s="11">
        <v>6.6244588744588997</v>
      </c>
    </row>
    <row r="344" spans="1:9" x14ac:dyDescent="0.25">
      <c r="A344" s="9" t="s">
        <v>534</v>
      </c>
      <c r="B344" s="1" t="s">
        <v>79</v>
      </c>
      <c r="C344" s="1" t="s">
        <v>56</v>
      </c>
      <c r="D344" s="1" t="s">
        <v>29</v>
      </c>
      <c r="E344" s="2">
        <v>42938</v>
      </c>
      <c r="F344" s="1" t="s">
        <v>88</v>
      </c>
      <c r="G344" s="1">
        <v>250</v>
      </c>
      <c r="H344" s="1">
        <v>238</v>
      </c>
      <c r="I344" s="11">
        <v>-1.6222943722943199</v>
      </c>
    </row>
    <row r="345" spans="1:9" x14ac:dyDescent="0.25">
      <c r="A345" s="9" t="s">
        <v>215</v>
      </c>
      <c r="B345" s="1" t="s">
        <v>190</v>
      </c>
      <c r="C345" s="1" t="s">
        <v>83</v>
      </c>
      <c r="D345" s="1" t="s">
        <v>16</v>
      </c>
      <c r="E345" s="2">
        <v>42422</v>
      </c>
      <c r="F345" s="1" t="s">
        <v>57</v>
      </c>
      <c r="G345" s="1">
        <v>500</v>
      </c>
      <c r="H345" s="1">
        <v>490</v>
      </c>
      <c r="I345" s="11">
        <v>8.6049783549783694</v>
      </c>
    </row>
    <row r="346" spans="1:9" x14ac:dyDescent="0.25">
      <c r="A346" s="9" t="s">
        <v>381</v>
      </c>
      <c r="B346" s="1" t="s">
        <v>171</v>
      </c>
      <c r="C346" s="1" t="s">
        <v>172</v>
      </c>
      <c r="D346" s="1" t="s">
        <v>11</v>
      </c>
      <c r="E346" s="2">
        <v>41790</v>
      </c>
      <c r="F346" s="1" t="s">
        <v>34</v>
      </c>
      <c r="G346" s="1">
        <v>30</v>
      </c>
      <c r="H346" s="1">
        <v>25</v>
      </c>
      <c r="I346" s="11">
        <v>3.3452380952381402</v>
      </c>
    </row>
    <row r="347" spans="1:9" x14ac:dyDescent="0.25">
      <c r="A347" s="9" t="s">
        <v>598</v>
      </c>
      <c r="B347" s="1" t="s">
        <v>585</v>
      </c>
      <c r="C347" s="1" t="s">
        <v>83</v>
      </c>
      <c r="D347" s="1" t="s">
        <v>16</v>
      </c>
      <c r="E347" s="2">
        <v>43233</v>
      </c>
      <c r="F347" s="1" t="s">
        <v>21</v>
      </c>
      <c r="G347" s="1">
        <v>700</v>
      </c>
      <c r="H347" s="1">
        <v>658</v>
      </c>
      <c r="I347" s="11">
        <v>-3.6028138528137204</v>
      </c>
    </row>
    <row r="348" spans="1:9" x14ac:dyDescent="0.25">
      <c r="A348" s="9" t="s">
        <v>436</v>
      </c>
      <c r="B348" s="1" t="s">
        <v>113</v>
      </c>
      <c r="C348" s="1" t="s">
        <v>83</v>
      </c>
      <c r="D348" s="1" t="s">
        <v>16</v>
      </c>
      <c r="E348" s="2">
        <v>42886</v>
      </c>
      <c r="F348" s="1" t="s">
        <v>34</v>
      </c>
      <c r="G348" s="1">
        <v>30</v>
      </c>
      <c r="H348" s="1">
        <v>29</v>
      </c>
      <c r="I348" s="11">
        <v>1.5595238095238799</v>
      </c>
    </row>
    <row r="349" spans="1:9" x14ac:dyDescent="0.25">
      <c r="A349" s="9" t="s">
        <v>326</v>
      </c>
      <c r="B349" s="1" t="s">
        <v>163</v>
      </c>
      <c r="C349" s="1" t="s">
        <v>164</v>
      </c>
      <c r="D349" s="1" t="s">
        <v>11</v>
      </c>
      <c r="E349" s="2">
        <v>42502</v>
      </c>
      <c r="F349" s="1" t="s">
        <v>45</v>
      </c>
      <c r="G349" s="1">
        <v>800</v>
      </c>
      <c r="H349" s="1">
        <v>552</v>
      </c>
      <c r="I349" s="11">
        <v>5.1309523809524205</v>
      </c>
    </row>
    <row r="350" spans="1:9" x14ac:dyDescent="0.25">
      <c r="A350" s="9" t="s">
        <v>232</v>
      </c>
      <c r="B350" s="1" t="s">
        <v>95</v>
      </c>
      <c r="C350" s="1" t="s">
        <v>96</v>
      </c>
      <c r="D350" s="1" t="s">
        <v>11</v>
      </c>
      <c r="E350" s="2">
        <v>43347</v>
      </c>
      <c r="F350" s="1" t="s">
        <v>45</v>
      </c>
      <c r="G350" s="1">
        <v>800</v>
      </c>
      <c r="H350" s="1">
        <v>496</v>
      </c>
      <c r="I350" s="11">
        <v>8.0530303030303205</v>
      </c>
    </row>
    <row r="351" spans="1:9" x14ac:dyDescent="0.25">
      <c r="A351" s="9" t="s">
        <v>597</v>
      </c>
      <c r="B351" s="1" t="s">
        <v>155</v>
      </c>
      <c r="C351" s="1" t="s">
        <v>156</v>
      </c>
      <c r="D351" s="1" t="s">
        <v>20</v>
      </c>
      <c r="E351" s="2">
        <v>42193</v>
      </c>
      <c r="F351" s="1" t="s">
        <v>88</v>
      </c>
      <c r="G351" s="1">
        <v>250</v>
      </c>
      <c r="H351" s="1">
        <v>230</v>
      </c>
      <c r="I351" s="11">
        <v>-3.5703463203462205</v>
      </c>
    </row>
    <row r="352" spans="1:9" x14ac:dyDescent="0.25">
      <c r="A352" s="9" t="s">
        <v>495</v>
      </c>
      <c r="B352" s="1" t="s">
        <v>171</v>
      </c>
      <c r="C352" s="1" t="s">
        <v>172</v>
      </c>
      <c r="D352" s="1" t="s">
        <v>11</v>
      </c>
      <c r="E352" s="2">
        <v>43344</v>
      </c>
      <c r="F352" s="1" t="s">
        <v>45</v>
      </c>
      <c r="G352" s="1">
        <v>800</v>
      </c>
      <c r="H352" s="1">
        <v>776</v>
      </c>
      <c r="I352" s="11">
        <v>-0.35606060606051704</v>
      </c>
    </row>
    <row r="353" spans="1:9" x14ac:dyDescent="0.25">
      <c r="A353" s="9" t="s">
        <v>506</v>
      </c>
      <c r="B353" s="1" t="s">
        <v>151</v>
      </c>
      <c r="C353" s="1" t="s">
        <v>33</v>
      </c>
      <c r="D353" s="1" t="s">
        <v>29</v>
      </c>
      <c r="E353" s="2">
        <v>41830</v>
      </c>
      <c r="F353" s="1" t="s">
        <v>45</v>
      </c>
      <c r="G353" s="1">
        <v>800</v>
      </c>
      <c r="H353" s="1">
        <v>648</v>
      </c>
      <c r="I353" s="11">
        <v>-0.71320346320341699</v>
      </c>
    </row>
    <row r="354" spans="1:9" x14ac:dyDescent="0.25">
      <c r="A354" s="9" t="s">
        <v>354</v>
      </c>
      <c r="B354" s="1" t="s">
        <v>143</v>
      </c>
      <c r="C354" s="1" t="s">
        <v>144</v>
      </c>
      <c r="D354" s="1" t="s">
        <v>20</v>
      </c>
      <c r="E354" s="2">
        <v>41698</v>
      </c>
      <c r="F354" s="1" t="s">
        <v>30</v>
      </c>
      <c r="G354" s="1">
        <v>50</v>
      </c>
      <c r="H354" s="1">
        <v>47</v>
      </c>
      <c r="I354" s="11">
        <v>4.2218614718615104</v>
      </c>
    </row>
    <row r="355" spans="1:9" x14ac:dyDescent="0.25">
      <c r="A355" s="9" t="s">
        <v>167</v>
      </c>
      <c r="B355" s="1" t="s">
        <v>79</v>
      </c>
      <c r="C355" s="1" t="s">
        <v>56</v>
      </c>
      <c r="D355" s="1" t="s">
        <v>29</v>
      </c>
      <c r="E355" s="2">
        <v>42613</v>
      </c>
      <c r="F355" s="1" t="s">
        <v>57</v>
      </c>
      <c r="G355" s="1">
        <v>500</v>
      </c>
      <c r="H355" s="1">
        <v>490</v>
      </c>
      <c r="I355" s="11">
        <v>9.87121212121213</v>
      </c>
    </row>
    <row r="356" spans="1:9" x14ac:dyDescent="0.25">
      <c r="A356" s="9" t="s">
        <v>357</v>
      </c>
      <c r="B356" s="1" t="s">
        <v>40</v>
      </c>
      <c r="C356" s="1" t="s">
        <v>41</v>
      </c>
      <c r="D356" s="1" t="s">
        <v>20</v>
      </c>
      <c r="E356" s="2">
        <v>42063</v>
      </c>
      <c r="F356" s="1" t="s">
        <v>12</v>
      </c>
      <c r="G356" s="1">
        <v>80</v>
      </c>
      <c r="H356" s="1">
        <v>74</v>
      </c>
      <c r="I356" s="11">
        <v>4.1244588744589201</v>
      </c>
    </row>
    <row r="357" spans="1:9" x14ac:dyDescent="0.25">
      <c r="A357" s="9" t="s">
        <v>288</v>
      </c>
      <c r="B357" s="1" t="s">
        <v>95</v>
      </c>
      <c r="C357" s="1" t="s">
        <v>96</v>
      </c>
      <c r="D357" s="1" t="s">
        <v>11</v>
      </c>
      <c r="E357" s="2">
        <v>43001</v>
      </c>
      <c r="F357" s="1" t="s">
        <v>38</v>
      </c>
      <c r="G357" s="1">
        <v>500</v>
      </c>
      <c r="H357" s="1">
        <v>465</v>
      </c>
      <c r="I357" s="11">
        <v>6.3647186147186394</v>
      </c>
    </row>
    <row r="358" spans="1:9" x14ac:dyDescent="0.25">
      <c r="A358" s="9" t="s">
        <v>418</v>
      </c>
      <c r="B358" s="1" t="s">
        <v>40</v>
      </c>
      <c r="C358" s="1" t="s">
        <v>41</v>
      </c>
      <c r="D358" s="1" t="s">
        <v>20</v>
      </c>
      <c r="E358" s="2">
        <v>43307</v>
      </c>
      <c r="F358" s="1" t="s">
        <v>21</v>
      </c>
      <c r="G358" s="1">
        <v>700</v>
      </c>
      <c r="H358" s="1">
        <v>630</v>
      </c>
      <c r="I358" s="11">
        <v>2.1439393939394797</v>
      </c>
    </row>
    <row r="359" spans="1:9" x14ac:dyDescent="0.25">
      <c r="A359" s="9" t="s">
        <v>569</v>
      </c>
      <c r="B359" s="1" t="s">
        <v>153</v>
      </c>
      <c r="C359" s="1" t="s">
        <v>41</v>
      </c>
      <c r="D359" s="1" t="s">
        <v>20</v>
      </c>
      <c r="E359" s="2">
        <v>43209</v>
      </c>
      <c r="F359" s="1" t="s">
        <v>111</v>
      </c>
      <c r="G359" s="1">
        <v>50</v>
      </c>
      <c r="H359" s="1">
        <v>43</v>
      </c>
      <c r="I359" s="11">
        <v>-2.7586580086579202</v>
      </c>
    </row>
    <row r="360" spans="1:9" x14ac:dyDescent="0.25">
      <c r="A360" s="9" t="s">
        <v>582</v>
      </c>
      <c r="B360" s="1" t="s">
        <v>163</v>
      </c>
      <c r="C360" s="1" t="s">
        <v>164</v>
      </c>
      <c r="D360" s="1" t="s">
        <v>11</v>
      </c>
      <c r="E360" s="2">
        <v>43310</v>
      </c>
      <c r="F360" s="1" t="s">
        <v>34</v>
      </c>
      <c r="G360" s="1">
        <v>30</v>
      </c>
      <c r="H360" s="1">
        <v>27</v>
      </c>
      <c r="I360" s="11">
        <v>-3.1158008658008201</v>
      </c>
    </row>
    <row r="361" spans="1:9" x14ac:dyDescent="0.25">
      <c r="A361" s="9" t="s">
        <v>573</v>
      </c>
      <c r="B361" s="1" t="s">
        <v>73</v>
      </c>
      <c r="C361" s="1" t="s">
        <v>74</v>
      </c>
      <c r="D361" s="1" t="s">
        <v>11</v>
      </c>
      <c r="E361" s="2">
        <v>42171</v>
      </c>
      <c r="F361" s="1" t="s">
        <v>25</v>
      </c>
      <c r="G361" s="1">
        <v>150</v>
      </c>
      <c r="H361" s="1">
        <v>114</v>
      </c>
      <c r="I361" s="11">
        <v>-2.8885281385280197</v>
      </c>
    </row>
    <row r="362" spans="1:9" x14ac:dyDescent="0.25">
      <c r="A362" s="9" t="s">
        <v>293</v>
      </c>
      <c r="B362" s="1" t="s">
        <v>100</v>
      </c>
      <c r="C362" s="1" t="s">
        <v>71</v>
      </c>
      <c r="D362" s="1" t="s">
        <v>29</v>
      </c>
      <c r="E362" s="2">
        <v>42396</v>
      </c>
      <c r="F362" s="1" t="s">
        <v>80</v>
      </c>
      <c r="G362" s="1">
        <v>70</v>
      </c>
      <c r="H362" s="1">
        <v>68</v>
      </c>
      <c r="I362" s="11">
        <v>6.2023809523809801</v>
      </c>
    </row>
    <row r="363" spans="1:9" x14ac:dyDescent="0.25">
      <c r="A363" s="9" t="s">
        <v>382</v>
      </c>
      <c r="B363" s="1" t="s">
        <v>100</v>
      </c>
      <c r="C363" s="1" t="s">
        <v>71</v>
      </c>
      <c r="D363" s="1" t="s">
        <v>29</v>
      </c>
      <c r="E363" s="2">
        <v>43372</v>
      </c>
      <c r="F363" s="1" t="s">
        <v>34</v>
      </c>
      <c r="G363" s="1">
        <v>30</v>
      </c>
      <c r="H363" s="1">
        <v>27</v>
      </c>
      <c r="I363" s="11">
        <v>3.3127705627706101</v>
      </c>
    </row>
    <row r="364" spans="1:9" x14ac:dyDescent="0.25">
      <c r="A364" s="9" t="s">
        <v>165</v>
      </c>
      <c r="B364" s="1" t="s">
        <v>163</v>
      </c>
      <c r="C364" s="1" t="s">
        <v>164</v>
      </c>
      <c r="D364" s="1" t="s">
        <v>11</v>
      </c>
      <c r="E364" s="2">
        <v>43173</v>
      </c>
      <c r="F364" s="1" t="s">
        <v>34</v>
      </c>
      <c r="G364" s="1">
        <v>30</v>
      </c>
      <c r="H364" s="1">
        <v>26</v>
      </c>
      <c r="I364" s="11">
        <v>9.9361471861472097</v>
      </c>
    </row>
    <row r="365" spans="1:9" x14ac:dyDescent="0.25">
      <c r="A365" s="9" t="s">
        <v>378</v>
      </c>
      <c r="B365" s="1" t="s">
        <v>133</v>
      </c>
      <c r="C365" s="1" t="s">
        <v>134</v>
      </c>
      <c r="D365" s="1" t="s">
        <v>11</v>
      </c>
      <c r="E365" s="2">
        <v>42059</v>
      </c>
      <c r="F365" s="1" t="s">
        <v>57</v>
      </c>
      <c r="G365" s="1">
        <v>500</v>
      </c>
      <c r="H365" s="1">
        <v>495</v>
      </c>
      <c r="I365" s="11">
        <v>3.4426406926407402</v>
      </c>
    </row>
    <row r="366" spans="1:9" x14ac:dyDescent="0.25">
      <c r="A366" s="9" t="s">
        <v>512</v>
      </c>
      <c r="B366" s="1" t="s">
        <v>109</v>
      </c>
      <c r="C366" s="1" t="s">
        <v>110</v>
      </c>
      <c r="D366" s="1" t="s">
        <v>11</v>
      </c>
      <c r="E366" s="2">
        <v>42829</v>
      </c>
      <c r="F366" s="1" t="s">
        <v>45</v>
      </c>
      <c r="G366" s="1">
        <v>800</v>
      </c>
      <c r="H366" s="1">
        <v>648</v>
      </c>
      <c r="I366" s="11">
        <v>-0.90800865800861696</v>
      </c>
    </row>
    <row r="367" spans="1:9" x14ac:dyDescent="0.25">
      <c r="A367" s="9" t="s">
        <v>602</v>
      </c>
      <c r="B367" s="1" t="s">
        <v>585</v>
      </c>
      <c r="C367" s="1" t="s">
        <v>83</v>
      </c>
      <c r="D367" s="1" t="s">
        <v>16</v>
      </c>
      <c r="E367" s="2">
        <v>41800</v>
      </c>
      <c r="F367" s="1" t="s">
        <v>30</v>
      </c>
      <c r="G367" s="1">
        <v>50</v>
      </c>
      <c r="H367" s="1">
        <v>50</v>
      </c>
      <c r="I367" s="11">
        <v>-3.7326839826839202</v>
      </c>
    </row>
    <row r="368" spans="1:9" x14ac:dyDescent="0.25">
      <c r="A368" s="9" t="s">
        <v>446</v>
      </c>
      <c r="B368" s="1" t="s">
        <v>36</v>
      </c>
      <c r="C368" s="1" t="s">
        <v>37</v>
      </c>
      <c r="D368" s="1" t="s">
        <v>20</v>
      </c>
      <c r="E368" s="2">
        <v>41885</v>
      </c>
      <c r="F368" s="1" t="s">
        <v>30</v>
      </c>
      <c r="G368" s="1">
        <v>50</v>
      </c>
      <c r="H368" s="1">
        <v>46</v>
      </c>
      <c r="I368" s="11">
        <v>1.2348484848485801</v>
      </c>
    </row>
    <row r="369" spans="1:9" x14ac:dyDescent="0.25">
      <c r="A369" s="9" t="s">
        <v>272</v>
      </c>
      <c r="B369" s="1" t="s">
        <v>238</v>
      </c>
      <c r="C369" s="1" t="s">
        <v>239</v>
      </c>
      <c r="D369" s="1" t="s">
        <v>11</v>
      </c>
      <c r="E369" s="2">
        <v>41972</v>
      </c>
      <c r="F369" s="1" t="s">
        <v>25</v>
      </c>
      <c r="G369" s="1">
        <v>150</v>
      </c>
      <c r="H369" s="1">
        <v>135</v>
      </c>
      <c r="I369" s="11">
        <v>6.8841991341991609</v>
      </c>
    </row>
    <row r="370" spans="1:9" x14ac:dyDescent="0.25">
      <c r="A370" s="9" t="s">
        <v>228</v>
      </c>
      <c r="B370" s="1" t="s">
        <v>171</v>
      </c>
      <c r="C370" s="1" t="s">
        <v>172</v>
      </c>
      <c r="D370" s="1" t="s">
        <v>11</v>
      </c>
      <c r="E370" s="2">
        <v>42855</v>
      </c>
      <c r="F370" s="1" t="s">
        <v>49</v>
      </c>
      <c r="G370" s="1">
        <v>1000</v>
      </c>
      <c r="H370" s="1">
        <v>780</v>
      </c>
      <c r="I370" s="11">
        <v>8.1829004329004498</v>
      </c>
    </row>
    <row r="371" spans="1:9" x14ac:dyDescent="0.25">
      <c r="A371" s="9" t="s">
        <v>423</v>
      </c>
      <c r="B371" s="1" t="s">
        <v>70</v>
      </c>
      <c r="C371" s="1" t="s">
        <v>71</v>
      </c>
      <c r="D371" s="1" t="s">
        <v>29</v>
      </c>
      <c r="E371" s="2">
        <v>42039</v>
      </c>
      <c r="F371" s="1" t="s">
        <v>80</v>
      </c>
      <c r="G371" s="1">
        <v>70</v>
      </c>
      <c r="H371" s="1">
        <v>44</v>
      </c>
      <c r="I371" s="11">
        <v>1.98160173160178</v>
      </c>
    </row>
    <row r="372" spans="1:9" x14ac:dyDescent="0.25">
      <c r="A372" s="9" t="s">
        <v>224</v>
      </c>
      <c r="B372" s="1" t="s">
        <v>87</v>
      </c>
      <c r="C372" s="1" t="s">
        <v>44</v>
      </c>
      <c r="D372" s="1" t="s">
        <v>11</v>
      </c>
      <c r="E372" s="2">
        <v>43407</v>
      </c>
      <c r="F372" s="1" t="s">
        <v>88</v>
      </c>
      <c r="G372" s="1">
        <v>250</v>
      </c>
      <c r="H372" s="1">
        <v>225</v>
      </c>
      <c r="I372" s="11">
        <v>8.3127705627705808</v>
      </c>
    </row>
    <row r="373" spans="1:9" x14ac:dyDescent="0.25">
      <c r="A373" s="9" t="s">
        <v>241</v>
      </c>
      <c r="B373" s="1" t="s">
        <v>43</v>
      </c>
      <c r="C373" s="1" t="s">
        <v>44</v>
      </c>
      <c r="D373" s="1" t="s">
        <v>11</v>
      </c>
      <c r="E373" s="2">
        <v>41696</v>
      </c>
      <c r="F373" s="1" t="s">
        <v>57</v>
      </c>
      <c r="G373" s="1">
        <v>500</v>
      </c>
      <c r="H373" s="1">
        <v>500</v>
      </c>
      <c r="I373" s="11">
        <v>7.8257575757575903</v>
      </c>
    </row>
    <row r="374" spans="1:9" x14ac:dyDescent="0.25">
      <c r="A374" s="9" t="s">
        <v>335</v>
      </c>
      <c r="B374" s="1" t="s">
        <v>143</v>
      </c>
      <c r="C374" s="1" t="s">
        <v>144</v>
      </c>
      <c r="D374" s="1" t="s">
        <v>20</v>
      </c>
      <c r="E374" s="2">
        <v>43264</v>
      </c>
      <c r="F374" s="1" t="s">
        <v>21</v>
      </c>
      <c r="G374" s="1">
        <v>700</v>
      </c>
      <c r="H374" s="1">
        <v>651</v>
      </c>
      <c r="I374" s="11">
        <v>4.8387445887446301</v>
      </c>
    </row>
    <row r="375" spans="1:9" x14ac:dyDescent="0.25">
      <c r="A375" s="9" t="s">
        <v>217</v>
      </c>
      <c r="B375" s="1" t="s">
        <v>163</v>
      </c>
      <c r="C375" s="1" t="s">
        <v>164</v>
      </c>
      <c r="D375" s="1" t="s">
        <v>11</v>
      </c>
      <c r="E375" s="2">
        <v>42557</v>
      </c>
      <c r="F375" s="1" t="s">
        <v>21</v>
      </c>
      <c r="G375" s="1">
        <v>700</v>
      </c>
      <c r="H375" s="1">
        <v>665</v>
      </c>
      <c r="I375" s="11">
        <v>8.5400432900433003</v>
      </c>
    </row>
    <row r="376" spans="1:9" x14ac:dyDescent="0.25">
      <c r="A376" s="9" t="s">
        <v>437</v>
      </c>
      <c r="B376" s="1" t="s">
        <v>106</v>
      </c>
      <c r="C376" s="1" t="s">
        <v>107</v>
      </c>
      <c r="D376" s="1" t="s">
        <v>11</v>
      </c>
      <c r="E376" s="2">
        <v>42902</v>
      </c>
      <c r="F376" s="1" t="s">
        <v>111</v>
      </c>
      <c r="G376" s="1">
        <v>50</v>
      </c>
      <c r="H376" s="1">
        <v>49</v>
      </c>
      <c r="I376" s="11">
        <v>1.52705627705638</v>
      </c>
    </row>
    <row r="377" spans="1:9" x14ac:dyDescent="0.25">
      <c r="A377" s="9" t="s">
        <v>489</v>
      </c>
      <c r="B377" s="1" t="s">
        <v>153</v>
      </c>
      <c r="C377" s="1" t="s">
        <v>41</v>
      </c>
      <c r="D377" s="1" t="s">
        <v>20</v>
      </c>
      <c r="E377" s="2">
        <v>42903</v>
      </c>
      <c r="F377" s="1" t="s">
        <v>45</v>
      </c>
      <c r="G377" s="1">
        <v>800</v>
      </c>
      <c r="H377" s="1">
        <v>552</v>
      </c>
      <c r="I377" s="11">
        <v>-0.161255411255318</v>
      </c>
    </row>
    <row r="378" spans="1:9" x14ac:dyDescent="0.25">
      <c r="A378" s="9" t="s">
        <v>499</v>
      </c>
      <c r="B378" s="1" t="s">
        <v>32</v>
      </c>
      <c r="C378" s="1" t="s">
        <v>33</v>
      </c>
      <c r="D378" s="1" t="s">
        <v>29</v>
      </c>
      <c r="E378" s="2">
        <v>42302</v>
      </c>
      <c r="F378" s="1" t="s">
        <v>12</v>
      </c>
      <c r="G378" s="1">
        <v>80</v>
      </c>
      <c r="H378" s="1">
        <v>65</v>
      </c>
      <c r="I378" s="11">
        <v>-0.48593073593061903</v>
      </c>
    </row>
    <row r="379" spans="1:9" x14ac:dyDescent="0.25">
      <c r="A379" s="9" t="s">
        <v>367</v>
      </c>
      <c r="B379" s="1" t="s">
        <v>73</v>
      </c>
      <c r="C379" s="1" t="s">
        <v>74</v>
      </c>
      <c r="D379" s="1" t="s">
        <v>11</v>
      </c>
      <c r="E379" s="2">
        <v>43371</v>
      </c>
      <c r="F379" s="1" t="s">
        <v>34</v>
      </c>
      <c r="G379" s="1">
        <v>30</v>
      </c>
      <c r="H379" s="1">
        <v>29</v>
      </c>
      <c r="I379" s="11">
        <v>3.7997835497835899</v>
      </c>
    </row>
    <row r="380" spans="1:9" x14ac:dyDescent="0.25">
      <c r="A380" s="9" t="s">
        <v>344</v>
      </c>
      <c r="B380" s="1" t="s">
        <v>238</v>
      </c>
      <c r="C380" s="1" t="s">
        <v>239</v>
      </c>
      <c r="D380" s="1" t="s">
        <v>11</v>
      </c>
      <c r="E380" s="2">
        <v>41699</v>
      </c>
      <c r="F380" s="1" t="s">
        <v>12</v>
      </c>
      <c r="G380" s="1">
        <v>80</v>
      </c>
      <c r="H380" s="1">
        <v>80</v>
      </c>
      <c r="I380" s="11">
        <v>4.5465367965368406</v>
      </c>
    </row>
    <row r="381" spans="1:9" x14ac:dyDescent="0.25">
      <c r="A381" s="9" t="s">
        <v>527</v>
      </c>
      <c r="B381" s="1" t="s">
        <v>100</v>
      </c>
      <c r="C381" s="1" t="s">
        <v>71</v>
      </c>
      <c r="D381" s="1" t="s">
        <v>29</v>
      </c>
      <c r="E381" s="2">
        <v>41685</v>
      </c>
      <c r="F381" s="1" t="s">
        <v>80</v>
      </c>
      <c r="G381" s="1">
        <v>70</v>
      </c>
      <c r="H381" s="1">
        <v>57</v>
      </c>
      <c r="I381" s="11">
        <v>-1.39502164502152</v>
      </c>
    </row>
    <row r="382" spans="1:9" x14ac:dyDescent="0.25">
      <c r="A382" s="9" t="s">
        <v>471</v>
      </c>
      <c r="B382" s="1" t="s">
        <v>36</v>
      </c>
      <c r="C382" s="1" t="s">
        <v>37</v>
      </c>
      <c r="D382" s="1" t="s">
        <v>20</v>
      </c>
      <c r="E382" s="2">
        <v>42965</v>
      </c>
      <c r="F382" s="1" t="s">
        <v>80</v>
      </c>
      <c r="G382" s="1">
        <v>70</v>
      </c>
      <c r="H382" s="1">
        <v>64</v>
      </c>
      <c r="I382" s="11">
        <v>0.42316017316028198</v>
      </c>
    </row>
    <row r="383" spans="1:9" x14ac:dyDescent="0.25">
      <c r="A383" s="9" t="s">
        <v>303</v>
      </c>
      <c r="B383" s="1" t="s">
        <v>180</v>
      </c>
      <c r="C383" s="1" t="s">
        <v>181</v>
      </c>
      <c r="D383" s="1" t="s">
        <v>29</v>
      </c>
      <c r="E383" s="2">
        <v>43268</v>
      </c>
      <c r="F383" s="1" t="s">
        <v>34</v>
      </c>
      <c r="G383" s="1">
        <v>30</v>
      </c>
      <c r="H383" s="1">
        <v>26</v>
      </c>
      <c r="I383" s="11">
        <v>5.8777056277056605</v>
      </c>
    </row>
    <row r="384" spans="1:9" x14ac:dyDescent="0.25">
      <c r="A384" s="9" t="s">
        <v>590</v>
      </c>
      <c r="B384" s="1" t="s">
        <v>585</v>
      </c>
      <c r="C384" s="1" t="s">
        <v>83</v>
      </c>
      <c r="D384" s="1" t="s">
        <v>16</v>
      </c>
      <c r="E384" s="2">
        <v>42879</v>
      </c>
      <c r="F384" s="1" t="s">
        <v>111</v>
      </c>
      <c r="G384" s="1">
        <v>50</v>
      </c>
      <c r="H384" s="1">
        <v>47</v>
      </c>
      <c r="I384" s="11">
        <v>-3.34307359307352</v>
      </c>
    </row>
    <row r="385" spans="1:9" x14ac:dyDescent="0.25">
      <c r="A385" s="9" t="s">
        <v>253</v>
      </c>
      <c r="B385" s="1" t="s">
        <v>251</v>
      </c>
      <c r="C385" s="1" t="s">
        <v>252</v>
      </c>
      <c r="D385" s="1" t="s">
        <v>20</v>
      </c>
      <c r="E385" s="2">
        <v>42194</v>
      </c>
      <c r="F385" s="1" t="s">
        <v>49</v>
      </c>
      <c r="G385" s="1">
        <v>1000</v>
      </c>
      <c r="H385" s="1">
        <v>910</v>
      </c>
      <c r="I385" s="11">
        <v>7.5010822510822699</v>
      </c>
    </row>
    <row r="386" spans="1:9" x14ac:dyDescent="0.25">
      <c r="A386" s="9" t="s">
        <v>575</v>
      </c>
      <c r="B386" s="1" t="s">
        <v>574</v>
      </c>
      <c r="C386" s="1" t="s">
        <v>15</v>
      </c>
      <c r="D386" s="1" t="s">
        <v>16</v>
      </c>
      <c r="E386" s="2">
        <v>42295</v>
      </c>
      <c r="F386" s="1" t="s">
        <v>45</v>
      </c>
      <c r="G386" s="1">
        <v>800</v>
      </c>
      <c r="H386" s="1">
        <v>632</v>
      </c>
      <c r="I386" s="11">
        <v>-2.92099567099562</v>
      </c>
    </row>
    <row r="387" spans="1:9" x14ac:dyDescent="0.25">
      <c r="A387" s="9" t="s">
        <v>379</v>
      </c>
      <c r="B387" s="1" t="s">
        <v>171</v>
      </c>
      <c r="C387" s="1" t="s">
        <v>172</v>
      </c>
      <c r="D387" s="1" t="s">
        <v>11</v>
      </c>
      <c r="E387" s="2">
        <v>43053</v>
      </c>
      <c r="F387" s="1" t="s">
        <v>111</v>
      </c>
      <c r="G387" s="1">
        <v>50</v>
      </c>
      <c r="H387" s="1">
        <v>47</v>
      </c>
      <c r="I387" s="11">
        <v>3.4101731601732097</v>
      </c>
    </row>
    <row r="388" spans="1:9" x14ac:dyDescent="0.25">
      <c r="A388" s="9" t="s">
        <v>300</v>
      </c>
      <c r="B388" s="1" t="s">
        <v>63</v>
      </c>
      <c r="C388" s="1" t="s">
        <v>64</v>
      </c>
      <c r="D388" s="1" t="s">
        <v>11</v>
      </c>
      <c r="E388" s="2">
        <v>43081</v>
      </c>
      <c r="F388" s="1" t="s">
        <v>25</v>
      </c>
      <c r="G388" s="1">
        <v>150</v>
      </c>
      <c r="H388" s="1">
        <v>144</v>
      </c>
      <c r="I388" s="11">
        <v>5.9751082251082499</v>
      </c>
    </row>
    <row r="389" spans="1:9" x14ac:dyDescent="0.25">
      <c r="A389" s="9" t="s">
        <v>54</v>
      </c>
      <c r="B389" s="1" t="s">
        <v>40</v>
      </c>
      <c r="C389" s="1" t="s">
        <v>41</v>
      </c>
      <c r="D389" s="1" t="s">
        <v>20</v>
      </c>
      <c r="E389" s="2">
        <v>42250</v>
      </c>
      <c r="F389" s="1" t="s">
        <v>34</v>
      </c>
      <c r="G389" s="1">
        <v>30</v>
      </c>
      <c r="H389" s="1">
        <v>28</v>
      </c>
      <c r="I389" s="11">
        <v>6.6666666666666652</v>
      </c>
    </row>
    <row r="390" spans="1:9" x14ac:dyDescent="0.25">
      <c r="A390" s="9" t="s">
        <v>409</v>
      </c>
      <c r="B390" s="1" t="s">
        <v>82</v>
      </c>
      <c r="C390" s="1" t="s">
        <v>83</v>
      </c>
      <c r="D390" s="1" t="s">
        <v>16</v>
      </c>
      <c r="E390" s="2">
        <v>41845</v>
      </c>
      <c r="F390" s="1" t="s">
        <v>88</v>
      </c>
      <c r="G390" s="1">
        <v>250</v>
      </c>
      <c r="H390" s="1">
        <v>228</v>
      </c>
      <c r="I390" s="11">
        <v>2.4361471861472399</v>
      </c>
    </row>
    <row r="391" spans="1:9" x14ac:dyDescent="0.25">
      <c r="A391" s="9" t="s">
        <v>609</v>
      </c>
      <c r="B391" s="1" t="s">
        <v>578</v>
      </c>
      <c r="C391" s="1" t="s">
        <v>83</v>
      </c>
      <c r="D391" s="1" t="s">
        <v>16</v>
      </c>
      <c r="E391" s="2">
        <v>42288</v>
      </c>
      <c r="F391" s="1" t="s">
        <v>25</v>
      </c>
      <c r="G391" s="1">
        <v>150</v>
      </c>
      <c r="H391" s="1">
        <v>101</v>
      </c>
      <c r="I391" s="11">
        <v>-3.9599567099566197</v>
      </c>
    </row>
    <row r="392" spans="1:9" x14ac:dyDescent="0.25">
      <c r="A392" s="9" t="s">
        <v>211</v>
      </c>
      <c r="B392" s="1" t="s">
        <v>23</v>
      </c>
      <c r="C392" s="1" t="s">
        <v>24</v>
      </c>
      <c r="D392" s="1" t="s">
        <v>11</v>
      </c>
      <c r="E392" s="2">
        <v>43041</v>
      </c>
      <c r="F392" s="1" t="s">
        <v>57</v>
      </c>
      <c r="G392" s="1">
        <v>500</v>
      </c>
      <c r="H392" s="1">
        <v>490</v>
      </c>
      <c r="I392" s="11">
        <v>8.7348484848484986</v>
      </c>
    </row>
    <row r="393" spans="1:9" x14ac:dyDescent="0.25">
      <c r="A393" s="9" t="s">
        <v>572</v>
      </c>
      <c r="B393" s="1" t="s">
        <v>109</v>
      </c>
      <c r="C393" s="1" t="s">
        <v>110</v>
      </c>
      <c r="D393" s="1" t="s">
        <v>11</v>
      </c>
      <c r="E393" s="2">
        <v>42916</v>
      </c>
      <c r="F393" s="1" t="s">
        <v>21</v>
      </c>
      <c r="G393" s="1">
        <v>700</v>
      </c>
      <c r="H393" s="1">
        <v>686</v>
      </c>
      <c r="I393" s="11">
        <v>-2.8560606060605198</v>
      </c>
    </row>
    <row r="394" spans="1:9" x14ac:dyDescent="0.25">
      <c r="A394" s="9" t="s">
        <v>593</v>
      </c>
      <c r="B394" s="1" t="s">
        <v>151</v>
      </c>
      <c r="C394" s="1" t="s">
        <v>33</v>
      </c>
      <c r="D394" s="1" t="s">
        <v>29</v>
      </c>
      <c r="E394" s="2">
        <v>41675</v>
      </c>
      <c r="F394" s="1" t="s">
        <v>34</v>
      </c>
      <c r="G394" s="1">
        <v>30</v>
      </c>
      <c r="H394" s="1">
        <v>26</v>
      </c>
      <c r="I394" s="11">
        <v>-3.4404761904761201</v>
      </c>
    </row>
    <row r="395" spans="1:9" x14ac:dyDescent="0.25">
      <c r="A395" s="9" t="s">
        <v>449</v>
      </c>
      <c r="B395" s="1" t="s">
        <v>130</v>
      </c>
      <c r="C395" s="1" t="s">
        <v>83</v>
      </c>
      <c r="D395" s="1" t="s">
        <v>16</v>
      </c>
      <c r="E395" s="2">
        <v>42844</v>
      </c>
      <c r="F395" s="1" t="s">
        <v>21</v>
      </c>
      <c r="G395" s="1">
        <v>700</v>
      </c>
      <c r="H395" s="1">
        <v>665</v>
      </c>
      <c r="I395" s="11">
        <v>1.1374458874459801</v>
      </c>
    </row>
    <row r="396" spans="1:9" x14ac:dyDescent="0.25">
      <c r="A396" s="9" t="s">
        <v>435</v>
      </c>
      <c r="B396" s="1" t="s">
        <v>40</v>
      </c>
      <c r="C396" s="1" t="s">
        <v>41</v>
      </c>
      <c r="D396" s="1" t="s">
        <v>20</v>
      </c>
      <c r="E396" s="2">
        <v>41836</v>
      </c>
      <c r="F396" s="1" t="s">
        <v>88</v>
      </c>
      <c r="G396" s="1">
        <v>250</v>
      </c>
      <c r="H396" s="1">
        <v>240</v>
      </c>
      <c r="I396" s="11">
        <v>1.5919913419913798</v>
      </c>
    </row>
    <row r="397" spans="1:9" x14ac:dyDescent="0.25">
      <c r="A397" s="9" t="s">
        <v>431</v>
      </c>
      <c r="B397" s="1" t="s">
        <v>190</v>
      </c>
      <c r="C397" s="1" t="s">
        <v>83</v>
      </c>
      <c r="D397" s="1" t="s">
        <v>16</v>
      </c>
      <c r="E397" s="2">
        <v>42662</v>
      </c>
      <c r="F397" s="1" t="s">
        <v>21</v>
      </c>
      <c r="G397" s="1">
        <v>700</v>
      </c>
      <c r="H397" s="1">
        <v>693</v>
      </c>
      <c r="I397" s="11">
        <v>1.72186147186148</v>
      </c>
    </row>
    <row r="398" spans="1:9" x14ac:dyDescent="0.25">
      <c r="A398" s="9" t="s">
        <v>311</v>
      </c>
      <c r="B398" s="1" t="s">
        <v>251</v>
      </c>
      <c r="C398" s="1" t="s">
        <v>252</v>
      </c>
      <c r="D398" s="1" t="s">
        <v>20</v>
      </c>
      <c r="E398" s="2">
        <v>42181</v>
      </c>
      <c r="F398" s="1" t="s">
        <v>49</v>
      </c>
      <c r="G398" s="1">
        <v>1000</v>
      </c>
      <c r="H398" s="1">
        <v>790</v>
      </c>
      <c r="I398" s="11">
        <v>5.6179653679654002</v>
      </c>
    </row>
    <row r="399" spans="1:9" x14ac:dyDescent="0.25">
      <c r="A399" s="9" t="s">
        <v>541</v>
      </c>
      <c r="B399" s="1" t="s">
        <v>18</v>
      </c>
      <c r="C399" s="1" t="s">
        <v>19</v>
      </c>
      <c r="D399" s="1" t="s">
        <v>20</v>
      </c>
      <c r="E399" s="2">
        <v>43326</v>
      </c>
      <c r="F399" s="1" t="s">
        <v>88</v>
      </c>
      <c r="G399" s="1">
        <v>250</v>
      </c>
      <c r="H399" s="1">
        <v>250</v>
      </c>
      <c r="I399" s="11">
        <v>-1.8495670995670201</v>
      </c>
    </row>
    <row r="400" spans="1:9" x14ac:dyDescent="0.25">
      <c r="A400" s="9" t="s">
        <v>187</v>
      </c>
      <c r="B400" s="1" t="s">
        <v>63</v>
      </c>
      <c r="C400" s="1" t="s">
        <v>64</v>
      </c>
      <c r="D400" s="1" t="s">
        <v>11</v>
      </c>
      <c r="E400" s="2">
        <v>42050</v>
      </c>
      <c r="F400" s="1" t="s">
        <v>111</v>
      </c>
      <c r="G400" s="1">
        <v>50</v>
      </c>
      <c r="H400" s="1">
        <v>35</v>
      </c>
      <c r="I400" s="11">
        <v>9.4166666666666803</v>
      </c>
    </row>
    <row r="401" spans="1:9" x14ac:dyDescent="0.25">
      <c r="A401" s="9" t="s">
        <v>353</v>
      </c>
      <c r="B401" s="1" t="s">
        <v>115</v>
      </c>
      <c r="C401" s="1" t="s">
        <v>83</v>
      </c>
      <c r="D401" s="1" t="s">
        <v>16</v>
      </c>
      <c r="E401" s="2">
        <v>41957</v>
      </c>
      <c r="F401" s="1" t="s">
        <v>30</v>
      </c>
      <c r="G401" s="1">
        <v>50</v>
      </c>
      <c r="H401" s="1">
        <v>44</v>
      </c>
      <c r="I401" s="11">
        <v>4.2543290043290396</v>
      </c>
    </row>
    <row r="402" spans="1:9" x14ac:dyDescent="0.25">
      <c r="A402" s="9" t="s">
        <v>322</v>
      </c>
      <c r="B402" s="1" t="s">
        <v>14</v>
      </c>
      <c r="C402" s="1" t="s">
        <v>15</v>
      </c>
      <c r="D402" s="1" t="s">
        <v>16</v>
      </c>
      <c r="E402" s="2">
        <v>41970</v>
      </c>
      <c r="F402" s="1" t="s">
        <v>45</v>
      </c>
      <c r="G402" s="1">
        <v>800</v>
      </c>
      <c r="H402" s="1">
        <v>624</v>
      </c>
      <c r="I402" s="11">
        <v>5.2608225108225399</v>
      </c>
    </row>
    <row r="403" spans="1:9" x14ac:dyDescent="0.25">
      <c r="A403" s="9" t="s">
        <v>120</v>
      </c>
      <c r="B403" s="1" t="s">
        <v>66</v>
      </c>
      <c r="C403" s="1" t="s">
        <v>67</v>
      </c>
      <c r="D403" s="1" t="s">
        <v>11</v>
      </c>
      <c r="E403" s="2">
        <v>42690</v>
      </c>
      <c r="F403" s="1" t="s">
        <v>45</v>
      </c>
      <c r="G403" s="1">
        <v>800</v>
      </c>
      <c r="H403" s="1">
        <v>520</v>
      </c>
      <c r="I403" s="11">
        <v>10.910173160173201</v>
      </c>
    </row>
    <row r="404" spans="1:9" x14ac:dyDescent="0.25">
      <c r="A404" s="9" t="s">
        <v>312</v>
      </c>
      <c r="B404" s="1" t="s">
        <v>205</v>
      </c>
      <c r="C404" s="1" t="s">
        <v>206</v>
      </c>
      <c r="D404" s="1" t="s">
        <v>11</v>
      </c>
      <c r="E404" s="2">
        <v>42199</v>
      </c>
      <c r="F404" s="1" t="s">
        <v>49</v>
      </c>
      <c r="G404" s="1">
        <v>1000</v>
      </c>
      <c r="H404" s="1">
        <v>960</v>
      </c>
      <c r="I404" s="11">
        <v>5.5854978354978702</v>
      </c>
    </row>
    <row r="405" spans="1:9" x14ac:dyDescent="0.25">
      <c r="A405" s="9" t="s">
        <v>137</v>
      </c>
      <c r="B405" s="1" t="s">
        <v>9</v>
      </c>
      <c r="C405" s="1" t="s">
        <v>10</v>
      </c>
      <c r="D405" s="1" t="s">
        <v>11</v>
      </c>
      <c r="E405" s="2">
        <v>41898</v>
      </c>
      <c r="F405" s="1" t="s">
        <v>12</v>
      </c>
      <c r="G405" s="1">
        <v>80</v>
      </c>
      <c r="H405" s="1">
        <v>78</v>
      </c>
      <c r="I405" s="11">
        <v>10.585497835497799</v>
      </c>
    </row>
    <row r="406" spans="1:9" x14ac:dyDescent="0.25">
      <c r="A406" s="9" t="s">
        <v>518</v>
      </c>
      <c r="B406" s="1" t="s">
        <v>113</v>
      </c>
      <c r="C406" s="1" t="s">
        <v>83</v>
      </c>
      <c r="D406" s="1" t="s">
        <v>16</v>
      </c>
      <c r="E406" s="2">
        <v>42636</v>
      </c>
      <c r="F406" s="1" t="s">
        <v>80</v>
      </c>
      <c r="G406" s="1">
        <v>70</v>
      </c>
      <c r="H406" s="1">
        <v>66</v>
      </c>
      <c r="I406" s="11">
        <v>-1.1028138528138201</v>
      </c>
    </row>
    <row r="407" spans="1:9" x14ac:dyDescent="0.25">
      <c r="A407" s="9" t="s">
        <v>608</v>
      </c>
      <c r="B407" s="1" t="s">
        <v>585</v>
      </c>
      <c r="C407" s="1" t="s">
        <v>83</v>
      </c>
      <c r="D407" s="1" t="s">
        <v>16</v>
      </c>
      <c r="E407" s="2">
        <v>42132</v>
      </c>
      <c r="F407" s="1" t="s">
        <v>80</v>
      </c>
      <c r="G407" s="1">
        <v>70</v>
      </c>
      <c r="H407" s="1">
        <v>53</v>
      </c>
      <c r="I407" s="11">
        <v>-3.9274891774891199</v>
      </c>
    </row>
    <row r="408" spans="1:9" x14ac:dyDescent="0.25">
      <c r="A408" s="9" t="s">
        <v>99</v>
      </c>
      <c r="B408" s="1" t="s">
        <v>98</v>
      </c>
      <c r="C408" s="1" t="s">
        <v>83</v>
      </c>
      <c r="D408" s="1" t="s">
        <v>16</v>
      </c>
      <c r="E408" s="2">
        <v>41830</v>
      </c>
      <c r="F408" s="1" t="s">
        <v>25</v>
      </c>
      <c r="G408" s="1">
        <v>150</v>
      </c>
      <c r="H408" s="1">
        <v>138</v>
      </c>
      <c r="I408" s="11">
        <v>11.332251082251101</v>
      </c>
    </row>
    <row r="409" spans="1:9" x14ac:dyDescent="0.25">
      <c r="A409" s="9" t="s">
        <v>243</v>
      </c>
      <c r="B409" s="1" t="s">
        <v>122</v>
      </c>
      <c r="C409" s="1" t="s">
        <v>123</v>
      </c>
      <c r="D409" s="1" t="s">
        <v>11</v>
      </c>
      <c r="E409" s="2">
        <v>42158</v>
      </c>
      <c r="F409" s="1" t="s">
        <v>57</v>
      </c>
      <c r="G409" s="1">
        <v>500</v>
      </c>
      <c r="H409" s="1">
        <v>500</v>
      </c>
      <c r="I409" s="11">
        <v>7.7608225108225311</v>
      </c>
    </row>
    <row r="410" spans="1:9" x14ac:dyDescent="0.25">
      <c r="A410" s="9" t="s">
        <v>470</v>
      </c>
      <c r="B410" s="1" t="s">
        <v>27</v>
      </c>
      <c r="C410" s="1" t="s">
        <v>28</v>
      </c>
      <c r="D410" s="1" t="s">
        <v>29</v>
      </c>
      <c r="E410" s="2">
        <v>42318</v>
      </c>
      <c r="F410" s="1" t="s">
        <v>57</v>
      </c>
      <c r="G410" s="1">
        <v>500</v>
      </c>
      <c r="H410" s="1">
        <v>500</v>
      </c>
      <c r="I410" s="11">
        <v>0.45562770562778299</v>
      </c>
    </row>
    <row r="411" spans="1:9" x14ac:dyDescent="0.25">
      <c r="A411" s="9" t="s">
        <v>375</v>
      </c>
      <c r="B411" s="1" t="s">
        <v>133</v>
      </c>
      <c r="C411" s="1" t="s">
        <v>134</v>
      </c>
      <c r="D411" s="1" t="s">
        <v>11</v>
      </c>
      <c r="E411" s="2">
        <v>42486</v>
      </c>
      <c r="F411" s="1" t="s">
        <v>45</v>
      </c>
      <c r="G411" s="1">
        <v>800</v>
      </c>
      <c r="H411" s="1">
        <v>648</v>
      </c>
      <c r="I411" s="11">
        <v>3.5400432900433398</v>
      </c>
    </row>
    <row r="412" spans="1:9" x14ac:dyDescent="0.25">
      <c r="A412" s="9" t="s">
        <v>408</v>
      </c>
      <c r="B412" s="1" t="s">
        <v>87</v>
      </c>
      <c r="C412" s="1" t="s">
        <v>44</v>
      </c>
      <c r="D412" s="1" t="s">
        <v>11</v>
      </c>
      <c r="E412" s="2">
        <v>42851</v>
      </c>
      <c r="F412" s="1" t="s">
        <v>49</v>
      </c>
      <c r="G412" s="1">
        <v>1000</v>
      </c>
      <c r="H412" s="1">
        <v>830</v>
      </c>
      <c r="I412" s="11">
        <v>2.46861471861477</v>
      </c>
    </row>
    <row r="413" spans="1:9" x14ac:dyDescent="0.25">
      <c r="A413" s="9" t="s">
        <v>179</v>
      </c>
      <c r="B413" s="1" t="s">
        <v>98</v>
      </c>
      <c r="C413" s="1" t="s">
        <v>83</v>
      </c>
      <c r="D413" s="1" t="s">
        <v>16</v>
      </c>
      <c r="E413" s="2">
        <v>41835</v>
      </c>
      <c r="F413" s="1" t="s">
        <v>25</v>
      </c>
      <c r="G413" s="1">
        <v>150</v>
      </c>
      <c r="H413" s="1">
        <v>150</v>
      </c>
      <c r="I413" s="11">
        <v>9.6114718614718804</v>
      </c>
    </row>
    <row r="414" spans="1:9" x14ac:dyDescent="0.25">
      <c r="A414" s="9" t="s">
        <v>198</v>
      </c>
      <c r="B414" s="1" t="s">
        <v>176</v>
      </c>
      <c r="C414" s="1" t="s">
        <v>177</v>
      </c>
      <c r="D414" s="1" t="s">
        <v>11</v>
      </c>
      <c r="E414" s="2">
        <v>42133</v>
      </c>
      <c r="F414" s="1" t="s">
        <v>49</v>
      </c>
      <c r="G414" s="1">
        <v>1000</v>
      </c>
      <c r="H414" s="1">
        <v>610</v>
      </c>
      <c r="I414" s="11">
        <v>9.0919913419913705</v>
      </c>
    </row>
    <row r="415" spans="1:9" x14ac:dyDescent="0.25">
      <c r="A415" s="9" t="s">
        <v>405</v>
      </c>
      <c r="B415" s="1" t="s">
        <v>190</v>
      </c>
      <c r="C415" s="1" t="s">
        <v>83</v>
      </c>
      <c r="D415" s="1" t="s">
        <v>16</v>
      </c>
      <c r="E415" s="2">
        <v>43005</v>
      </c>
      <c r="F415" s="1" t="s">
        <v>88</v>
      </c>
      <c r="G415" s="1">
        <v>250</v>
      </c>
      <c r="H415" s="1">
        <v>240</v>
      </c>
      <c r="I415" s="11">
        <v>2.56601731601737</v>
      </c>
    </row>
    <row r="416" spans="1:9" x14ac:dyDescent="0.25">
      <c r="A416" s="9" t="s">
        <v>121</v>
      </c>
      <c r="B416" s="1" t="s">
        <v>87</v>
      </c>
      <c r="C416" s="1" t="s">
        <v>44</v>
      </c>
      <c r="D416" s="1" t="s">
        <v>11</v>
      </c>
      <c r="E416" s="2">
        <v>43120</v>
      </c>
      <c r="F416" s="1" t="s">
        <v>88</v>
      </c>
      <c r="G416" s="1">
        <v>250</v>
      </c>
      <c r="H416" s="1">
        <v>220</v>
      </c>
      <c r="I416" s="11">
        <v>10.8777056277056</v>
      </c>
    </row>
    <row r="417" spans="1:9" x14ac:dyDescent="0.25">
      <c r="A417" s="9" t="s">
        <v>500</v>
      </c>
      <c r="B417" s="1" t="s">
        <v>115</v>
      </c>
      <c r="C417" s="1" t="s">
        <v>83</v>
      </c>
      <c r="D417" s="1" t="s">
        <v>16</v>
      </c>
      <c r="E417" s="2">
        <v>42852</v>
      </c>
      <c r="F417" s="1" t="s">
        <v>21</v>
      </c>
      <c r="G417" s="1">
        <v>700</v>
      </c>
      <c r="H417" s="1">
        <v>651</v>
      </c>
      <c r="I417" s="11">
        <v>-0.51839826839821701</v>
      </c>
    </row>
    <row r="418" spans="1:9" x14ac:dyDescent="0.25">
      <c r="A418" s="9" t="s">
        <v>454</v>
      </c>
      <c r="B418" s="1" t="s">
        <v>87</v>
      </c>
      <c r="C418" s="1" t="s">
        <v>44</v>
      </c>
      <c r="D418" s="1" t="s">
        <v>11</v>
      </c>
      <c r="E418" s="2">
        <v>43015</v>
      </c>
      <c r="F418" s="1" t="s">
        <v>49</v>
      </c>
      <c r="G418" s="1">
        <v>1000</v>
      </c>
      <c r="H418" s="1">
        <v>920</v>
      </c>
      <c r="I418" s="11">
        <v>0.9751082251082821</v>
      </c>
    </row>
    <row r="419" spans="1:9" x14ac:dyDescent="0.25">
      <c r="A419" s="9" t="s">
        <v>475</v>
      </c>
      <c r="B419" s="1" t="s">
        <v>130</v>
      </c>
      <c r="C419" s="1" t="s">
        <v>83</v>
      </c>
      <c r="D419" s="1" t="s">
        <v>16</v>
      </c>
      <c r="E419" s="2">
        <v>42489</v>
      </c>
      <c r="F419" s="1" t="s">
        <v>57</v>
      </c>
      <c r="G419" s="1">
        <v>500</v>
      </c>
      <c r="H419" s="1">
        <v>490</v>
      </c>
      <c r="I419" s="11">
        <v>0.29329004329008096</v>
      </c>
    </row>
    <row r="420" spans="1:9" x14ac:dyDescent="0.25">
      <c r="A420" s="9" t="s">
        <v>69</v>
      </c>
      <c r="B420" s="1" t="s">
        <v>14</v>
      </c>
      <c r="C420" s="1" t="s">
        <v>15</v>
      </c>
      <c r="D420" s="1" t="s">
        <v>16</v>
      </c>
      <c r="E420" s="2">
        <v>41946</v>
      </c>
      <c r="F420" s="1" t="s">
        <v>25</v>
      </c>
      <c r="G420" s="1">
        <v>150</v>
      </c>
      <c r="H420" s="1">
        <v>150</v>
      </c>
      <c r="I420" s="11">
        <v>0</v>
      </c>
    </row>
    <row r="421" spans="1:9" x14ac:dyDescent="0.25">
      <c r="A421" s="9" t="s">
        <v>119</v>
      </c>
      <c r="B421" s="1" t="s">
        <v>32</v>
      </c>
      <c r="C421" s="1" t="s">
        <v>33</v>
      </c>
      <c r="D421" s="1" t="s">
        <v>29</v>
      </c>
      <c r="E421" s="2">
        <v>42943</v>
      </c>
      <c r="F421" s="1" t="s">
        <v>45</v>
      </c>
      <c r="G421" s="1">
        <v>800</v>
      </c>
      <c r="H421" s="1">
        <v>640</v>
      </c>
      <c r="I421" s="11">
        <v>10.942640692640699</v>
      </c>
    </row>
    <row r="422" spans="1:9" x14ac:dyDescent="0.25">
      <c r="A422" s="9" t="s">
        <v>294</v>
      </c>
      <c r="B422" s="1" t="s">
        <v>90</v>
      </c>
      <c r="C422" s="1" t="s">
        <v>91</v>
      </c>
      <c r="D422" s="1" t="s">
        <v>29</v>
      </c>
      <c r="E422" s="2">
        <v>43369</v>
      </c>
      <c r="F422" s="1" t="s">
        <v>80</v>
      </c>
      <c r="G422" s="1">
        <v>70</v>
      </c>
      <c r="H422" s="1">
        <v>69</v>
      </c>
      <c r="I422" s="11">
        <v>6.16991341991345</v>
      </c>
    </row>
    <row r="423" spans="1:9" x14ac:dyDescent="0.25">
      <c r="A423" s="9" t="s">
        <v>549</v>
      </c>
      <c r="B423" s="1" t="s">
        <v>55</v>
      </c>
      <c r="C423" s="1" t="s">
        <v>56</v>
      </c>
      <c r="D423" s="1" t="s">
        <v>29</v>
      </c>
      <c r="E423" s="2">
        <v>42288</v>
      </c>
      <c r="F423" s="1" t="s">
        <v>25</v>
      </c>
      <c r="G423" s="1">
        <v>150</v>
      </c>
      <c r="H423" s="1">
        <v>126</v>
      </c>
      <c r="I423" s="11">
        <v>-2.1093073593073197</v>
      </c>
    </row>
    <row r="424" spans="1:9" x14ac:dyDescent="0.25">
      <c r="A424" s="9" t="s">
        <v>502</v>
      </c>
      <c r="B424" s="1" t="s">
        <v>113</v>
      </c>
      <c r="C424" s="1" t="s">
        <v>83</v>
      </c>
      <c r="D424" s="1" t="s">
        <v>16</v>
      </c>
      <c r="E424" s="2">
        <v>41903</v>
      </c>
      <c r="F424" s="1" t="s">
        <v>57</v>
      </c>
      <c r="G424" s="1">
        <v>500</v>
      </c>
      <c r="H424" s="1">
        <v>495</v>
      </c>
      <c r="I424" s="11">
        <v>-0.58333333333321802</v>
      </c>
    </row>
    <row r="425" spans="1:9" x14ac:dyDescent="0.25">
      <c r="A425" s="9" t="s">
        <v>412</v>
      </c>
      <c r="B425" s="1" t="s">
        <v>190</v>
      </c>
      <c r="C425" s="1" t="s">
        <v>83</v>
      </c>
      <c r="D425" s="1" t="s">
        <v>16</v>
      </c>
      <c r="E425" s="2">
        <v>42526</v>
      </c>
      <c r="F425" s="1" t="s">
        <v>49</v>
      </c>
      <c r="G425" s="1">
        <v>1000</v>
      </c>
      <c r="H425" s="1">
        <v>940</v>
      </c>
      <c r="I425" s="11">
        <v>2.3387445887446399</v>
      </c>
    </row>
    <row r="426" spans="1:9" x14ac:dyDescent="0.25">
      <c r="A426" s="9" t="s">
        <v>148</v>
      </c>
      <c r="B426" s="1" t="s">
        <v>32</v>
      </c>
      <c r="C426" s="1" t="s">
        <v>33</v>
      </c>
      <c r="D426" s="1" t="s">
        <v>29</v>
      </c>
      <c r="E426" s="2">
        <v>41714</v>
      </c>
      <c r="F426" s="1" t="s">
        <v>49</v>
      </c>
      <c r="G426" s="1">
        <v>1000</v>
      </c>
      <c r="H426" s="1">
        <v>990</v>
      </c>
      <c r="I426" s="11">
        <v>10.293290043290099</v>
      </c>
    </row>
    <row r="427" spans="1:9" x14ac:dyDescent="0.25">
      <c r="A427" s="9" t="s">
        <v>316</v>
      </c>
      <c r="B427" s="1" t="s">
        <v>143</v>
      </c>
      <c r="C427" s="1" t="s">
        <v>144</v>
      </c>
      <c r="D427" s="1" t="s">
        <v>20</v>
      </c>
      <c r="E427" s="2">
        <v>43022</v>
      </c>
      <c r="F427" s="1" t="s">
        <v>88</v>
      </c>
      <c r="G427" s="1">
        <v>250</v>
      </c>
      <c r="H427" s="1">
        <v>230</v>
      </c>
      <c r="I427" s="11">
        <v>5.45562770562774</v>
      </c>
    </row>
    <row r="428" spans="1:9" x14ac:dyDescent="0.25">
      <c r="A428" s="9" t="s">
        <v>342</v>
      </c>
      <c r="B428" s="1" t="s">
        <v>155</v>
      </c>
      <c r="C428" s="1" t="s">
        <v>156</v>
      </c>
      <c r="D428" s="1" t="s">
        <v>20</v>
      </c>
      <c r="E428" s="2">
        <v>42487</v>
      </c>
      <c r="F428" s="1" t="s">
        <v>45</v>
      </c>
      <c r="G428" s="1">
        <v>800</v>
      </c>
      <c r="H428" s="1">
        <v>448</v>
      </c>
      <c r="I428" s="11">
        <v>4.6114718614718999</v>
      </c>
    </row>
    <row r="429" spans="1:9" x14ac:dyDescent="0.25">
      <c r="A429" s="9" t="s">
        <v>292</v>
      </c>
      <c r="B429" s="1" t="s">
        <v>98</v>
      </c>
      <c r="C429" s="1" t="s">
        <v>83</v>
      </c>
      <c r="D429" s="1" t="s">
        <v>16</v>
      </c>
      <c r="E429" s="2">
        <v>41801</v>
      </c>
      <c r="F429" s="1" t="s">
        <v>21</v>
      </c>
      <c r="G429" s="1">
        <v>700</v>
      </c>
      <c r="H429" s="1">
        <v>574</v>
      </c>
      <c r="I429" s="11">
        <v>6.2348484848485093</v>
      </c>
    </row>
    <row r="430" spans="1:9" x14ac:dyDescent="0.25">
      <c r="A430" s="9" t="s">
        <v>505</v>
      </c>
      <c r="B430" s="1" t="s">
        <v>106</v>
      </c>
      <c r="C430" s="1" t="s">
        <v>107</v>
      </c>
      <c r="D430" s="1" t="s">
        <v>11</v>
      </c>
      <c r="E430" s="2">
        <v>43456</v>
      </c>
      <c r="F430" s="1" t="s">
        <v>88</v>
      </c>
      <c r="G430" s="1">
        <v>250</v>
      </c>
      <c r="H430" s="1">
        <v>243</v>
      </c>
      <c r="I430" s="11">
        <v>-0.68073593073581695</v>
      </c>
    </row>
    <row r="431" spans="1:9" x14ac:dyDescent="0.25">
      <c r="A431" s="9" t="s">
        <v>345</v>
      </c>
      <c r="B431" s="1" t="s">
        <v>90</v>
      </c>
      <c r="C431" s="1" t="s">
        <v>91</v>
      </c>
      <c r="D431" s="1" t="s">
        <v>29</v>
      </c>
      <c r="E431" s="2">
        <v>43211</v>
      </c>
      <c r="F431" s="1" t="s">
        <v>25</v>
      </c>
      <c r="G431" s="1">
        <v>150</v>
      </c>
      <c r="H431" s="1">
        <v>147</v>
      </c>
      <c r="I431" s="11">
        <v>4.5140692640692999</v>
      </c>
    </row>
    <row r="432" spans="1:9" x14ac:dyDescent="0.25">
      <c r="A432" s="9" t="s">
        <v>441</v>
      </c>
      <c r="B432" s="1" t="s">
        <v>100</v>
      </c>
      <c r="C432" s="1" t="s">
        <v>71</v>
      </c>
      <c r="D432" s="1" t="s">
        <v>29</v>
      </c>
      <c r="E432" s="2">
        <v>42676</v>
      </c>
      <c r="F432" s="1" t="s">
        <v>12</v>
      </c>
      <c r="G432" s="1">
        <v>80</v>
      </c>
      <c r="H432" s="1">
        <v>71</v>
      </c>
      <c r="I432" s="11">
        <v>1.3971861471861799</v>
      </c>
    </row>
    <row r="433" spans="1:9" x14ac:dyDescent="0.25">
      <c r="A433" s="9" t="s">
        <v>235</v>
      </c>
      <c r="B433" s="1" t="s">
        <v>60</v>
      </c>
      <c r="C433" s="1" t="s">
        <v>61</v>
      </c>
      <c r="D433" s="1" t="s">
        <v>29</v>
      </c>
      <c r="E433" s="2">
        <v>42840</v>
      </c>
      <c r="F433" s="1" t="s">
        <v>34</v>
      </c>
      <c r="G433" s="1">
        <v>30</v>
      </c>
      <c r="H433" s="1">
        <v>28</v>
      </c>
      <c r="I433" s="11">
        <v>7.9556277056277196</v>
      </c>
    </row>
    <row r="434" spans="1:9" x14ac:dyDescent="0.25">
      <c r="A434" s="9" t="s">
        <v>588</v>
      </c>
      <c r="B434" s="1" t="s">
        <v>40</v>
      </c>
      <c r="C434" s="1" t="s">
        <v>41</v>
      </c>
      <c r="D434" s="1" t="s">
        <v>20</v>
      </c>
      <c r="E434" s="2">
        <v>43443</v>
      </c>
      <c r="F434" s="1" t="s">
        <v>111</v>
      </c>
      <c r="G434" s="1">
        <v>50</v>
      </c>
      <c r="H434" s="1">
        <v>45</v>
      </c>
      <c r="I434" s="11">
        <v>-3.2781385281384199</v>
      </c>
    </row>
    <row r="435" spans="1:9" x14ac:dyDescent="0.25">
      <c r="A435" s="9" t="s">
        <v>398</v>
      </c>
      <c r="B435" s="1" t="s">
        <v>238</v>
      </c>
      <c r="C435" s="1" t="s">
        <v>239</v>
      </c>
      <c r="D435" s="1" t="s">
        <v>11</v>
      </c>
      <c r="E435" s="2">
        <v>41750</v>
      </c>
      <c r="F435" s="1" t="s">
        <v>25</v>
      </c>
      <c r="G435" s="1">
        <v>150</v>
      </c>
      <c r="H435" s="1">
        <v>146</v>
      </c>
      <c r="I435" s="11">
        <v>2.79329004329009</v>
      </c>
    </row>
    <row r="436" spans="1:9" x14ac:dyDescent="0.25">
      <c r="A436" s="9" t="s">
        <v>433</v>
      </c>
      <c r="B436" s="1" t="s">
        <v>155</v>
      </c>
      <c r="C436" s="1" t="s">
        <v>156</v>
      </c>
      <c r="D436" s="1" t="s">
        <v>20</v>
      </c>
      <c r="E436" s="2">
        <v>42179</v>
      </c>
      <c r="F436" s="1" t="s">
        <v>45</v>
      </c>
      <c r="G436" s="1">
        <v>800</v>
      </c>
      <c r="H436" s="1">
        <v>456</v>
      </c>
      <c r="I436" s="11">
        <v>1.65692640692648</v>
      </c>
    </row>
    <row r="437" spans="1:9" x14ac:dyDescent="0.25">
      <c r="A437" s="9" t="s">
        <v>208</v>
      </c>
      <c r="B437" s="1" t="s">
        <v>55</v>
      </c>
      <c r="C437" s="1" t="s">
        <v>56</v>
      </c>
      <c r="D437" s="1" t="s">
        <v>29</v>
      </c>
      <c r="E437" s="2">
        <v>42324</v>
      </c>
      <c r="F437" s="1" t="s">
        <v>34</v>
      </c>
      <c r="G437" s="1">
        <v>30</v>
      </c>
      <c r="H437" s="1">
        <v>23</v>
      </c>
      <c r="I437" s="11">
        <v>8.8322510822510907</v>
      </c>
    </row>
    <row r="438" spans="1:9" x14ac:dyDescent="0.25">
      <c r="A438" s="9" t="s">
        <v>230</v>
      </c>
      <c r="B438" s="1" t="s">
        <v>163</v>
      </c>
      <c r="C438" s="1" t="s">
        <v>164</v>
      </c>
      <c r="D438" s="1" t="s">
        <v>11</v>
      </c>
      <c r="E438" s="2">
        <v>42755</v>
      </c>
      <c r="F438" s="1" t="s">
        <v>45</v>
      </c>
      <c r="G438" s="1">
        <v>800</v>
      </c>
      <c r="H438" s="1">
        <v>784</v>
      </c>
      <c r="I438" s="11">
        <v>8.1179653679653789</v>
      </c>
    </row>
    <row r="439" spans="1:9" x14ac:dyDescent="0.25">
      <c r="A439" s="9" t="s">
        <v>249</v>
      </c>
      <c r="B439" s="1" t="s">
        <v>163</v>
      </c>
      <c r="C439" s="1" t="s">
        <v>164</v>
      </c>
      <c r="D439" s="1" t="s">
        <v>11</v>
      </c>
      <c r="E439" s="2">
        <v>43240</v>
      </c>
      <c r="F439" s="1" t="s">
        <v>34</v>
      </c>
      <c r="G439" s="1">
        <v>30</v>
      </c>
      <c r="H439" s="1">
        <v>28</v>
      </c>
      <c r="I439" s="11">
        <v>7.5660173160173398</v>
      </c>
    </row>
    <row r="440" spans="1:9" x14ac:dyDescent="0.25">
      <c r="A440" s="9" t="s">
        <v>566</v>
      </c>
      <c r="B440" s="1" t="s">
        <v>32</v>
      </c>
      <c r="C440" s="1" t="s">
        <v>33</v>
      </c>
      <c r="D440" s="1" t="s">
        <v>29</v>
      </c>
      <c r="E440" s="2">
        <v>42675</v>
      </c>
      <c r="F440" s="1" t="s">
        <v>80</v>
      </c>
      <c r="G440" s="1">
        <v>70</v>
      </c>
      <c r="H440" s="1">
        <v>62</v>
      </c>
      <c r="I440" s="11">
        <v>-2.6612554112553202</v>
      </c>
    </row>
    <row r="441" spans="1:9" x14ac:dyDescent="0.25">
      <c r="A441" s="9" t="s">
        <v>528</v>
      </c>
      <c r="B441" s="1" t="s">
        <v>143</v>
      </c>
      <c r="C441" s="1" t="s">
        <v>144</v>
      </c>
      <c r="D441" s="1" t="s">
        <v>20</v>
      </c>
      <c r="E441" s="2">
        <v>42907</v>
      </c>
      <c r="F441" s="1" t="s">
        <v>49</v>
      </c>
      <c r="G441" s="1">
        <v>1000</v>
      </c>
      <c r="H441" s="1">
        <v>710</v>
      </c>
      <c r="I441" s="11">
        <v>-1.4274891774891199</v>
      </c>
    </row>
    <row r="442" spans="1:9" x14ac:dyDescent="0.25">
      <c r="A442" s="9" t="s">
        <v>589</v>
      </c>
      <c r="B442" s="1" t="s">
        <v>55</v>
      </c>
      <c r="C442" s="1" t="s">
        <v>56</v>
      </c>
      <c r="D442" s="1" t="s">
        <v>29</v>
      </c>
      <c r="E442" s="2">
        <v>43129</v>
      </c>
      <c r="F442" s="1" t="s">
        <v>49</v>
      </c>
      <c r="G442" s="1">
        <v>1000</v>
      </c>
      <c r="H442" s="1">
        <v>790</v>
      </c>
      <c r="I442" s="11">
        <v>-3.3106060606060201</v>
      </c>
    </row>
    <row r="443" spans="1:9" x14ac:dyDescent="0.25">
      <c r="A443" s="9" t="s">
        <v>355</v>
      </c>
      <c r="B443" s="1" t="s">
        <v>106</v>
      </c>
      <c r="C443" s="1" t="s">
        <v>107</v>
      </c>
      <c r="D443" s="1" t="s">
        <v>11</v>
      </c>
      <c r="E443" s="2">
        <v>41950</v>
      </c>
      <c r="F443" s="1" t="s">
        <v>12</v>
      </c>
      <c r="G443" s="1">
        <v>80</v>
      </c>
      <c r="H443" s="1">
        <v>78</v>
      </c>
      <c r="I443" s="11">
        <v>4.1893939393939803</v>
      </c>
    </row>
    <row r="444" spans="1:9" x14ac:dyDescent="0.25">
      <c r="A444" s="9" t="s">
        <v>531</v>
      </c>
      <c r="B444" s="1" t="s">
        <v>40</v>
      </c>
      <c r="C444" s="1" t="s">
        <v>41</v>
      </c>
      <c r="D444" s="1" t="s">
        <v>20</v>
      </c>
      <c r="E444" s="2">
        <v>42981</v>
      </c>
      <c r="F444" s="1" t="s">
        <v>34</v>
      </c>
      <c r="G444" s="1">
        <v>30</v>
      </c>
      <c r="H444" s="1">
        <v>29</v>
      </c>
      <c r="I444" s="11">
        <v>-1.5248917748917199</v>
      </c>
    </row>
    <row r="445" spans="1:9" x14ac:dyDescent="0.25">
      <c r="A445" s="9" t="s">
        <v>503</v>
      </c>
      <c r="B445" s="1" t="s">
        <v>130</v>
      </c>
      <c r="C445" s="1" t="s">
        <v>83</v>
      </c>
      <c r="D445" s="1" t="s">
        <v>16</v>
      </c>
      <c r="E445" s="2">
        <v>42651</v>
      </c>
      <c r="F445" s="1" t="s">
        <v>21</v>
      </c>
      <c r="G445" s="1">
        <v>700</v>
      </c>
      <c r="H445" s="1">
        <v>595</v>
      </c>
      <c r="I445" s="11">
        <v>-0.61580086580081794</v>
      </c>
    </row>
    <row r="446" spans="1:9" x14ac:dyDescent="0.25">
      <c r="A446" s="9" t="s">
        <v>553</v>
      </c>
      <c r="B446" s="1" t="s">
        <v>143</v>
      </c>
      <c r="C446" s="1" t="s">
        <v>144</v>
      </c>
      <c r="D446" s="1" t="s">
        <v>20</v>
      </c>
      <c r="E446" s="2">
        <v>41769</v>
      </c>
      <c r="F446" s="1" t="s">
        <v>38</v>
      </c>
      <c r="G446" s="1">
        <v>500</v>
      </c>
      <c r="H446" s="1">
        <v>430</v>
      </c>
      <c r="I446" s="11">
        <v>-2.2391774891774201</v>
      </c>
    </row>
    <row r="447" spans="1:9" x14ac:dyDescent="0.25">
      <c r="A447" s="9" t="s">
        <v>213</v>
      </c>
      <c r="B447" s="1" t="s">
        <v>66</v>
      </c>
      <c r="C447" s="1" t="s">
        <v>67</v>
      </c>
      <c r="D447" s="1" t="s">
        <v>11</v>
      </c>
      <c r="E447" s="2">
        <v>43218</v>
      </c>
      <c r="F447" s="1" t="s">
        <v>25</v>
      </c>
      <c r="G447" s="1">
        <v>150</v>
      </c>
      <c r="H447" s="1">
        <v>150</v>
      </c>
      <c r="I447" s="11">
        <v>8.6699134199134296</v>
      </c>
    </row>
    <row r="448" spans="1:9" x14ac:dyDescent="0.25">
      <c r="A448" s="9" t="s">
        <v>564</v>
      </c>
      <c r="B448" s="1" t="s">
        <v>115</v>
      </c>
      <c r="C448" s="1" t="s">
        <v>83</v>
      </c>
      <c r="D448" s="1" t="s">
        <v>16</v>
      </c>
      <c r="E448" s="2">
        <v>42580</v>
      </c>
      <c r="F448" s="1" t="s">
        <v>57</v>
      </c>
      <c r="G448" s="1">
        <v>500</v>
      </c>
      <c r="H448" s="1">
        <v>490</v>
      </c>
      <c r="I448" s="11">
        <v>-2.59632034632022</v>
      </c>
    </row>
    <row r="449" spans="1:9" x14ac:dyDescent="0.25">
      <c r="A449" s="9" t="s">
        <v>596</v>
      </c>
      <c r="B449" s="1" t="s">
        <v>574</v>
      </c>
      <c r="C449" s="1" t="s">
        <v>15</v>
      </c>
      <c r="D449" s="1" t="s">
        <v>16</v>
      </c>
      <c r="E449" s="2">
        <v>42343</v>
      </c>
      <c r="F449" s="1" t="s">
        <v>45</v>
      </c>
      <c r="G449" s="1">
        <v>800</v>
      </c>
      <c r="H449" s="1">
        <v>448</v>
      </c>
      <c r="I449" s="11">
        <v>-3.5378787878787197</v>
      </c>
    </row>
    <row r="450" spans="1:9" x14ac:dyDescent="0.25">
      <c r="A450" s="9" t="s">
        <v>532</v>
      </c>
      <c r="B450" s="1" t="s">
        <v>70</v>
      </c>
      <c r="C450" s="1" t="s">
        <v>71</v>
      </c>
      <c r="D450" s="1" t="s">
        <v>29</v>
      </c>
      <c r="E450" s="2">
        <v>41697</v>
      </c>
      <c r="F450" s="1" t="s">
        <v>21</v>
      </c>
      <c r="G450" s="1">
        <v>700</v>
      </c>
      <c r="H450" s="1">
        <v>651</v>
      </c>
      <c r="I450" s="11">
        <v>-1.55735930735922</v>
      </c>
    </row>
    <row r="451" spans="1:9" x14ac:dyDescent="0.25">
      <c r="A451" s="9" t="s">
        <v>607</v>
      </c>
      <c r="B451" s="1" t="s">
        <v>151</v>
      </c>
      <c r="C451" s="1" t="s">
        <v>33</v>
      </c>
      <c r="D451" s="1" t="s">
        <v>29</v>
      </c>
      <c r="E451" s="2">
        <v>43200</v>
      </c>
      <c r="F451" s="1" t="s">
        <v>12</v>
      </c>
      <c r="G451" s="1">
        <v>80</v>
      </c>
      <c r="H451" s="1">
        <v>73</v>
      </c>
      <c r="I451" s="11">
        <v>-3.89502164502152</v>
      </c>
    </row>
    <row r="452" spans="1:9" x14ac:dyDescent="0.25">
      <c r="A452" s="9" t="s">
        <v>428</v>
      </c>
      <c r="B452" s="1" t="s">
        <v>130</v>
      </c>
      <c r="C452" s="1" t="s">
        <v>83</v>
      </c>
      <c r="D452" s="1" t="s">
        <v>16</v>
      </c>
      <c r="E452" s="2">
        <v>42186</v>
      </c>
      <c r="F452" s="1" t="s">
        <v>57</v>
      </c>
      <c r="G452" s="1">
        <v>500</v>
      </c>
      <c r="H452" s="1">
        <v>490</v>
      </c>
      <c r="I452" s="11">
        <v>1.8192640692640798</v>
      </c>
    </row>
    <row r="453" spans="1:9" x14ac:dyDescent="0.25">
      <c r="A453" s="9" t="s">
        <v>169</v>
      </c>
      <c r="B453" s="1" t="s">
        <v>143</v>
      </c>
      <c r="C453" s="1" t="s">
        <v>144</v>
      </c>
      <c r="D453" s="1" t="s">
        <v>20</v>
      </c>
      <c r="E453" s="2">
        <v>42240</v>
      </c>
      <c r="F453" s="1" t="s">
        <v>80</v>
      </c>
      <c r="G453" s="1">
        <v>70</v>
      </c>
      <c r="H453" s="1">
        <v>48</v>
      </c>
      <c r="I453" s="11">
        <v>9.8062770562770787</v>
      </c>
    </row>
    <row r="454" spans="1:9" x14ac:dyDescent="0.25">
      <c r="A454" s="9" t="s">
        <v>264</v>
      </c>
      <c r="B454" s="1" t="s">
        <v>115</v>
      </c>
      <c r="C454" s="1" t="s">
        <v>83</v>
      </c>
      <c r="D454" s="1" t="s">
        <v>16</v>
      </c>
      <c r="E454" s="2">
        <v>41644</v>
      </c>
      <c r="F454" s="1" t="s">
        <v>88</v>
      </c>
      <c r="G454" s="1">
        <v>250</v>
      </c>
      <c r="H454" s="1">
        <v>193</v>
      </c>
      <c r="I454" s="11">
        <v>7.1439393939394202</v>
      </c>
    </row>
    <row r="455" spans="1:9" x14ac:dyDescent="0.25">
      <c r="A455" s="9" t="s">
        <v>403</v>
      </c>
      <c r="B455" s="1" t="s">
        <v>155</v>
      </c>
      <c r="C455" s="1" t="s">
        <v>156</v>
      </c>
      <c r="D455" s="1" t="s">
        <v>20</v>
      </c>
      <c r="E455" s="2">
        <v>43391</v>
      </c>
      <c r="F455" s="1" t="s">
        <v>30</v>
      </c>
      <c r="G455" s="1">
        <v>50</v>
      </c>
      <c r="H455" s="1">
        <v>44</v>
      </c>
      <c r="I455" s="11">
        <v>2.6309523809524298</v>
      </c>
    </row>
    <row r="456" spans="1:9" x14ac:dyDescent="0.25">
      <c r="A456" s="9" t="s">
        <v>601</v>
      </c>
      <c r="B456" s="1" t="s">
        <v>60</v>
      </c>
      <c r="C456" s="1" t="s">
        <v>61</v>
      </c>
      <c r="D456" s="1" t="s">
        <v>29</v>
      </c>
      <c r="E456" s="2">
        <v>41981</v>
      </c>
      <c r="F456" s="1" t="s">
        <v>38</v>
      </c>
      <c r="G456" s="1">
        <v>500</v>
      </c>
      <c r="H456" s="1">
        <v>365</v>
      </c>
      <c r="I456" s="11">
        <v>-3.7002164502163195</v>
      </c>
    </row>
    <row r="457" spans="1:9" x14ac:dyDescent="0.25">
      <c r="A457" s="9" t="s">
        <v>594</v>
      </c>
      <c r="B457" s="1" t="s">
        <v>70</v>
      </c>
      <c r="C457" s="1" t="s">
        <v>71</v>
      </c>
      <c r="D457" s="1" t="s">
        <v>29</v>
      </c>
      <c r="E457" s="2">
        <v>41827</v>
      </c>
      <c r="F457" s="1" t="s">
        <v>21</v>
      </c>
      <c r="G457" s="1">
        <v>700</v>
      </c>
      <c r="H457" s="1">
        <v>147</v>
      </c>
      <c r="I457" s="11">
        <v>-3.47294372294362</v>
      </c>
    </row>
    <row r="458" spans="1:9" x14ac:dyDescent="0.25">
      <c r="A458" s="9" t="s">
        <v>194</v>
      </c>
      <c r="B458" s="1" t="s">
        <v>51</v>
      </c>
      <c r="C458" s="1" t="s">
        <v>52</v>
      </c>
      <c r="D458" s="1" t="s">
        <v>29</v>
      </c>
      <c r="E458" s="2">
        <v>42446</v>
      </c>
      <c r="F458" s="1" t="s">
        <v>34</v>
      </c>
      <c r="G458" s="1">
        <v>30</v>
      </c>
      <c r="H458" s="1">
        <v>30</v>
      </c>
      <c r="I458" s="11">
        <v>9.2218614718614891</v>
      </c>
    </row>
    <row r="459" spans="1:9" x14ac:dyDescent="0.25">
      <c r="A459" s="9" t="s">
        <v>229</v>
      </c>
      <c r="B459" s="1" t="s">
        <v>40</v>
      </c>
      <c r="C459" s="1" t="s">
        <v>41</v>
      </c>
      <c r="D459" s="1" t="s">
        <v>20</v>
      </c>
      <c r="E459" s="2">
        <v>42799</v>
      </c>
      <c r="F459" s="1" t="s">
        <v>88</v>
      </c>
      <c r="G459" s="1">
        <v>250</v>
      </c>
      <c r="H459" s="1">
        <v>245</v>
      </c>
      <c r="I459" s="11">
        <v>8.1504329004329197</v>
      </c>
    </row>
    <row r="460" spans="1:9" x14ac:dyDescent="0.25">
      <c r="A460" s="9" t="s">
        <v>116</v>
      </c>
      <c r="B460" s="1" t="s">
        <v>115</v>
      </c>
      <c r="C460" s="1" t="s">
        <v>83</v>
      </c>
      <c r="D460" s="1" t="s">
        <v>16</v>
      </c>
      <c r="E460" s="2">
        <v>42936</v>
      </c>
      <c r="F460" s="1" t="s">
        <v>12</v>
      </c>
      <c r="G460" s="1">
        <v>80</v>
      </c>
      <c r="H460" s="1">
        <v>75</v>
      </c>
      <c r="I460" s="11">
        <v>11.0400432900433</v>
      </c>
    </row>
    <row r="461" spans="1:9" x14ac:dyDescent="0.25">
      <c r="A461" s="9" t="s">
        <v>128</v>
      </c>
      <c r="B461" s="1" t="s">
        <v>14</v>
      </c>
      <c r="C461" s="1" t="s">
        <v>15</v>
      </c>
      <c r="D461" s="1" t="s">
        <v>16</v>
      </c>
      <c r="E461" s="2">
        <v>42984</v>
      </c>
      <c r="F461" s="1" t="s">
        <v>88</v>
      </c>
      <c r="G461" s="1">
        <v>250</v>
      </c>
      <c r="H461" s="1">
        <v>238</v>
      </c>
      <c r="I461" s="11">
        <v>10.780303030302999</v>
      </c>
    </row>
    <row r="462" spans="1:9" x14ac:dyDescent="0.25">
      <c r="A462" s="9" t="s">
        <v>351</v>
      </c>
      <c r="B462" s="1" t="s">
        <v>180</v>
      </c>
      <c r="C462" s="1" t="s">
        <v>181</v>
      </c>
      <c r="D462" s="1" t="s">
        <v>29</v>
      </c>
      <c r="E462" s="2">
        <v>43410</v>
      </c>
      <c r="F462" s="1" t="s">
        <v>34</v>
      </c>
      <c r="G462" s="1">
        <v>30</v>
      </c>
      <c r="H462" s="1">
        <v>28</v>
      </c>
      <c r="I462" s="11">
        <v>4.3192640692641104</v>
      </c>
    </row>
    <row r="463" spans="1:9" x14ac:dyDescent="0.25">
      <c r="A463" s="9" t="s">
        <v>407</v>
      </c>
      <c r="B463" s="1" t="s">
        <v>87</v>
      </c>
      <c r="C463" s="1" t="s">
        <v>44</v>
      </c>
      <c r="D463" s="1" t="s">
        <v>11</v>
      </c>
      <c r="E463" s="2">
        <v>42113</v>
      </c>
      <c r="F463" s="1" t="s">
        <v>111</v>
      </c>
      <c r="G463" s="1">
        <v>50</v>
      </c>
      <c r="H463" s="1">
        <v>39</v>
      </c>
      <c r="I463" s="11">
        <v>2.5010822510823001</v>
      </c>
    </row>
    <row r="464" spans="1:9" x14ac:dyDescent="0.25">
      <c r="A464" s="9" t="s">
        <v>468</v>
      </c>
      <c r="B464" s="1" t="s">
        <v>27</v>
      </c>
      <c r="C464" s="1" t="s">
        <v>28</v>
      </c>
      <c r="D464" s="1" t="s">
        <v>29</v>
      </c>
      <c r="E464" s="2">
        <v>42656</v>
      </c>
      <c r="F464" s="1" t="s">
        <v>49</v>
      </c>
      <c r="G464" s="1">
        <v>1000</v>
      </c>
      <c r="H464" s="1">
        <v>510</v>
      </c>
      <c r="I464" s="11">
        <v>0.52056277056288203</v>
      </c>
    </row>
    <row r="465" spans="1:9" x14ac:dyDescent="0.25">
      <c r="A465" s="9" t="s">
        <v>262</v>
      </c>
      <c r="B465" s="1" t="s">
        <v>73</v>
      </c>
      <c r="C465" s="1" t="s">
        <v>74</v>
      </c>
      <c r="D465" s="1" t="s">
        <v>11</v>
      </c>
      <c r="E465" s="2">
        <v>43434</v>
      </c>
      <c r="F465" s="1" t="s">
        <v>12</v>
      </c>
      <c r="G465" s="1">
        <v>80</v>
      </c>
      <c r="H465" s="1">
        <v>78</v>
      </c>
      <c r="I465" s="11">
        <v>7.2088744588744795</v>
      </c>
    </row>
    <row r="466" spans="1:9" x14ac:dyDescent="0.25">
      <c r="A466" s="9" t="s">
        <v>105</v>
      </c>
      <c r="B466" s="1" t="s">
        <v>18</v>
      </c>
      <c r="C466" s="1" t="s">
        <v>19</v>
      </c>
      <c r="D466" s="1" t="s">
        <v>20</v>
      </c>
      <c r="E466" s="2">
        <v>42582</v>
      </c>
      <c r="F466" s="1" t="s">
        <v>25</v>
      </c>
      <c r="G466" s="1">
        <v>150</v>
      </c>
      <c r="H466" s="1">
        <v>146</v>
      </c>
      <c r="I466" s="11">
        <v>11.169913419913401</v>
      </c>
    </row>
    <row r="467" spans="1:9" x14ac:dyDescent="0.25">
      <c r="A467" s="9" t="s">
        <v>246</v>
      </c>
      <c r="B467" s="1" t="s">
        <v>55</v>
      </c>
      <c r="C467" s="1" t="s">
        <v>56</v>
      </c>
      <c r="D467" s="1" t="s">
        <v>29</v>
      </c>
      <c r="E467" s="2">
        <v>43319</v>
      </c>
      <c r="F467" s="1" t="s">
        <v>25</v>
      </c>
      <c r="G467" s="1">
        <v>150</v>
      </c>
      <c r="H467" s="1">
        <v>143</v>
      </c>
      <c r="I467" s="11">
        <v>7.6634199134199301</v>
      </c>
    </row>
    <row r="468" spans="1:9" x14ac:dyDescent="0.25">
      <c r="A468" s="9" t="s">
        <v>112</v>
      </c>
      <c r="B468" s="1" t="s">
        <v>109</v>
      </c>
      <c r="C468" s="1" t="s">
        <v>110</v>
      </c>
      <c r="D468" s="1" t="s">
        <v>11</v>
      </c>
      <c r="E468" s="2">
        <v>43327</v>
      </c>
      <c r="F468" s="1" t="s">
        <v>111</v>
      </c>
      <c r="G468" s="1">
        <v>50</v>
      </c>
      <c r="H468" s="1">
        <v>43</v>
      </c>
      <c r="I468" s="11">
        <v>11.1049783549784</v>
      </c>
    </row>
    <row r="469" spans="1:9" x14ac:dyDescent="0.25">
      <c r="A469" s="9" t="s">
        <v>362</v>
      </c>
      <c r="B469" s="1" t="s">
        <v>100</v>
      </c>
      <c r="C469" s="1" t="s">
        <v>71</v>
      </c>
      <c r="D469" s="1" t="s">
        <v>29</v>
      </c>
      <c r="E469" s="2">
        <v>42794</v>
      </c>
      <c r="F469" s="1" t="s">
        <v>12</v>
      </c>
      <c r="G469" s="1">
        <v>80</v>
      </c>
      <c r="H469" s="1">
        <v>72</v>
      </c>
      <c r="I469" s="11">
        <v>3.9621212121212501</v>
      </c>
    </row>
    <row r="470" spans="1:9" x14ac:dyDescent="0.25">
      <c r="A470" s="9" t="s">
        <v>427</v>
      </c>
      <c r="B470" s="1" t="s">
        <v>63</v>
      </c>
      <c r="C470" s="1" t="s">
        <v>64</v>
      </c>
      <c r="D470" s="1" t="s">
        <v>11</v>
      </c>
      <c r="E470" s="2">
        <v>42311</v>
      </c>
      <c r="F470" s="1" t="s">
        <v>34</v>
      </c>
      <c r="G470" s="1">
        <v>30</v>
      </c>
      <c r="H470" s="1">
        <v>23</v>
      </c>
      <c r="I470" s="11">
        <v>1.8517316017316801</v>
      </c>
    </row>
    <row r="471" spans="1:9" x14ac:dyDescent="0.25">
      <c r="A471" s="9" t="s">
        <v>616</v>
      </c>
      <c r="B471" s="1" t="s">
        <v>180</v>
      </c>
      <c r="C471" s="1" t="s">
        <v>181</v>
      </c>
      <c r="D471" s="1" t="s">
        <v>29</v>
      </c>
      <c r="E471" s="2">
        <v>41843</v>
      </c>
      <c r="F471" s="1" t="s">
        <v>49</v>
      </c>
      <c r="G471" s="1">
        <v>1000</v>
      </c>
      <c r="H471" s="1">
        <v>800</v>
      </c>
      <c r="I471" s="11">
        <v>-4.1872294372293197</v>
      </c>
    </row>
    <row r="472" spans="1:9" x14ac:dyDescent="0.25">
      <c r="A472" s="9" t="s">
        <v>92</v>
      </c>
      <c r="B472" s="1" t="s">
        <v>90</v>
      </c>
      <c r="C472" s="1" t="s">
        <v>91</v>
      </c>
      <c r="D472" s="1" t="s">
        <v>29</v>
      </c>
      <c r="E472" s="2">
        <v>42773</v>
      </c>
      <c r="F472" s="1" t="s">
        <v>88</v>
      </c>
      <c r="G472" s="1">
        <v>250</v>
      </c>
      <c r="H472" s="1">
        <v>240</v>
      </c>
      <c r="I472" s="11">
        <v>11.429653679653699</v>
      </c>
    </row>
    <row r="473" spans="1:9" x14ac:dyDescent="0.25">
      <c r="A473" s="9" t="s">
        <v>415</v>
      </c>
      <c r="B473" s="1" t="s">
        <v>76</v>
      </c>
      <c r="C473" s="1" t="s">
        <v>77</v>
      </c>
      <c r="D473" s="1" t="s">
        <v>11</v>
      </c>
      <c r="E473" s="2">
        <v>43224</v>
      </c>
      <c r="F473" s="1" t="s">
        <v>49</v>
      </c>
      <c r="G473" s="1">
        <v>1000</v>
      </c>
      <c r="H473" s="1">
        <v>890</v>
      </c>
      <c r="I473" s="11">
        <v>2.2413419913420398</v>
      </c>
    </row>
    <row r="474" spans="1:9" x14ac:dyDescent="0.25">
      <c r="A474" s="9" t="s">
        <v>157</v>
      </c>
      <c r="B474" s="1" t="s">
        <v>155</v>
      </c>
      <c r="C474" s="1" t="s">
        <v>156</v>
      </c>
      <c r="D474" s="1" t="s">
        <v>20</v>
      </c>
      <c r="E474" s="2">
        <v>43374</v>
      </c>
      <c r="F474" s="1" t="s">
        <v>49</v>
      </c>
      <c r="G474" s="1">
        <v>1000</v>
      </c>
      <c r="H474" s="1">
        <v>570</v>
      </c>
      <c r="I474" s="11">
        <v>10.130952380952401</v>
      </c>
    </row>
    <row r="475" spans="1:9" x14ac:dyDescent="0.25">
      <c r="A475" s="9" t="s">
        <v>356</v>
      </c>
      <c r="B475" s="1" t="s">
        <v>79</v>
      </c>
      <c r="C475" s="1" t="s">
        <v>56</v>
      </c>
      <c r="D475" s="1" t="s">
        <v>29</v>
      </c>
      <c r="E475" s="2">
        <v>42056</v>
      </c>
      <c r="F475" s="1" t="s">
        <v>57</v>
      </c>
      <c r="G475" s="1">
        <v>500</v>
      </c>
      <c r="H475" s="1">
        <v>500</v>
      </c>
      <c r="I475" s="11">
        <v>4.1569264069264502</v>
      </c>
    </row>
    <row r="476" spans="1:9" x14ac:dyDescent="0.25">
      <c r="A476" s="9" t="s">
        <v>276</v>
      </c>
      <c r="B476" s="1" t="s">
        <v>79</v>
      </c>
      <c r="C476" s="1" t="s">
        <v>56</v>
      </c>
      <c r="D476" s="1" t="s">
        <v>29</v>
      </c>
      <c r="E476" s="2">
        <v>41855</v>
      </c>
      <c r="F476" s="1" t="s">
        <v>49</v>
      </c>
      <c r="G476" s="1">
        <v>1000</v>
      </c>
      <c r="H476" s="1">
        <v>500</v>
      </c>
      <c r="I476" s="11">
        <v>6.7543290043290298</v>
      </c>
    </row>
    <row r="477" spans="1:9" x14ac:dyDescent="0.25">
      <c r="A477" s="9" t="s">
        <v>86</v>
      </c>
      <c r="B477" s="1" t="s">
        <v>85</v>
      </c>
      <c r="C477" s="1" t="s">
        <v>64</v>
      </c>
      <c r="D477" s="1" t="s">
        <v>11</v>
      </c>
      <c r="E477" s="2">
        <v>43151</v>
      </c>
      <c r="F477" s="1" t="s">
        <v>57</v>
      </c>
      <c r="G477" s="1">
        <v>500</v>
      </c>
      <c r="H477" s="1">
        <v>495</v>
      </c>
      <c r="I477" s="11">
        <v>11.4945887445887</v>
      </c>
    </row>
    <row r="478" spans="1:9" x14ac:dyDescent="0.25">
      <c r="A478" s="9" t="s">
        <v>62</v>
      </c>
      <c r="B478" s="1" t="s">
        <v>60</v>
      </c>
      <c r="C478" s="1" t="s">
        <v>61</v>
      </c>
      <c r="D478" s="1" t="s">
        <v>29</v>
      </c>
      <c r="E478" s="2">
        <v>42148</v>
      </c>
      <c r="F478" s="1" t="s">
        <v>12</v>
      </c>
      <c r="G478" s="1">
        <v>80</v>
      </c>
      <c r="H478" s="1">
        <v>78</v>
      </c>
      <c r="I478" s="11">
        <v>2.5000000000000022</v>
      </c>
    </row>
    <row r="479" spans="1:9" x14ac:dyDescent="0.25">
      <c r="A479" s="9" t="s">
        <v>486</v>
      </c>
      <c r="B479" s="1" t="s">
        <v>87</v>
      </c>
      <c r="C479" s="1" t="s">
        <v>44</v>
      </c>
      <c r="D479" s="1" t="s">
        <v>11</v>
      </c>
      <c r="E479" s="2">
        <v>41745</v>
      </c>
      <c r="F479" s="1" t="s">
        <v>45</v>
      </c>
      <c r="G479" s="1">
        <v>800</v>
      </c>
      <c r="H479" s="1">
        <v>488</v>
      </c>
      <c r="I479" s="11">
        <v>-6.3852813852717502E-2</v>
      </c>
    </row>
    <row r="480" spans="1:9" x14ac:dyDescent="0.25">
      <c r="A480" s="9" t="s">
        <v>490</v>
      </c>
      <c r="B480" s="1" t="s">
        <v>27</v>
      </c>
      <c r="C480" s="1" t="s">
        <v>28</v>
      </c>
      <c r="D480" s="1" t="s">
        <v>29</v>
      </c>
      <c r="E480" s="2">
        <v>43175</v>
      </c>
      <c r="F480" s="1" t="s">
        <v>49</v>
      </c>
      <c r="G480" s="1">
        <v>1000</v>
      </c>
      <c r="H480" s="1">
        <v>930</v>
      </c>
      <c r="I480" s="11">
        <v>-0.19372294372291798</v>
      </c>
    </row>
    <row r="481" spans="1:9" x14ac:dyDescent="0.25">
      <c r="A481" s="9" t="s">
        <v>297</v>
      </c>
      <c r="B481" s="1" t="s">
        <v>60</v>
      </c>
      <c r="C481" s="1" t="s">
        <v>61</v>
      </c>
      <c r="D481" s="1" t="s">
        <v>29</v>
      </c>
      <c r="E481" s="2">
        <v>42830</v>
      </c>
      <c r="F481" s="1" t="s">
        <v>111</v>
      </c>
      <c r="G481" s="1">
        <v>50</v>
      </c>
      <c r="H481" s="1">
        <v>50</v>
      </c>
      <c r="I481" s="11">
        <v>6.0725108225108499</v>
      </c>
    </row>
    <row r="482" spans="1:9" x14ac:dyDescent="0.25">
      <c r="A482" s="9" t="s">
        <v>160</v>
      </c>
      <c r="B482" s="1" t="s">
        <v>87</v>
      </c>
      <c r="C482" s="1" t="s">
        <v>44</v>
      </c>
      <c r="D482" s="1" t="s">
        <v>11</v>
      </c>
      <c r="E482" s="2">
        <v>42568</v>
      </c>
      <c r="F482" s="1" t="s">
        <v>12</v>
      </c>
      <c r="G482" s="1">
        <v>80</v>
      </c>
      <c r="H482" s="1">
        <v>76</v>
      </c>
      <c r="I482" s="11">
        <v>10.0335497835498</v>
      </c>
    </row>
    <row r="483" spans="1:9" x14ac:dyDescent="0.25">
      <c r="A483" s="9" t="s">
        <v>290</v>
      </c>
      <c r="B483" s="1" t="s">
        <v>82</v>
      </c>
      <c r="C483" s="1" t="s">
        <v>83</v>
      </c>
      <c r="D483" s="1" t="s">
        <v>16</v>
      </c>
      <c r="E483" s="2">
        <v>41868</v>
      </c>
      <c r="F483" s="1" t="s">
        <v>30</v>
      </c>
      <c r="G483" s="1">
        <v>50</v>
      </c>
      <c r="H483" s="1">
        <v>44</v>
      </c>
      <c r="I483" s="11">
        <v>6.2997835497835801</v>
      </c>
    </row>
    <row r="484" spans="1:9" x14ac:dyDescent="0.25">
      <c r="A484" s="9" t="s">
        <v>457</v>
      </c>
      <c r="B484" s="1" t="s">
        <v>90</v>
      </c>
      <c r="C484" s="1" t="s">
        <v>91</v>
      </c>
      <c r="D484" s="1" t="s">
        <v>29</v>
      </c>
      <c r="E484" s="2">
        <v>42445</v>
      </c>
      <c r="F484" s="1" t="s">
        <v>49</v>
      </c>
      <c r="G484" s="1">
        <v>1000</v>
      </c>
      <c r="H484" s="1">
        <v>930</v>
      </c>
      <c r="I484" s="11">
        <v>0.87770562770568306</v>
      </c>
    </row>
    <row r="485" spans="1:9" x14ac:dyDescent="0.25">
      <c r="A485" s="9" t="s">
        <v>456</v>
      </c>
      <c r="B485" s="1" t="s">
        <v>60</v>
      </c>
      <c r="C485" s="1" t="s">
        <v>61</v>
      </c>
      <c r="D485" s="1" t="s">
        <v>29</v>
      </c>
      <c r="E485" s="2">
        <v>42244</v>
      </c>
      <c r="F485" s="1" t="s">
        <v>80</v>
      </c>
      <c r="G485" s="1">
        <v>70</v>
      </c>
      <c r="H485" s="1">
        <v>53</v>
      </c>
      <c r="I485" s="11">
        <v>0.91017316017318206</v>
      </c>
    </row>
    <row r="486" spans="1:9" x14ac:dyDescent="0.25">
      <c r="A486" s="9" t="s">
        <v>358</v>
      </c>
      <c r="B486" s="1" t="s">
        <v>73</v>
      </c>
      <c r="C486" s="1" t="s">
        <v>74</v>
      </c>
      <c r="D486" s="1" t="s">
        <v>11</v>
      </c>
      <c r="E486" s="2">
        <v>43066</v>
      </c>
      <c r="F486" s="1" t="s">
        <v>80</v>
      </c>
      <c r="G486" s="1">
        <v>70</v>
      </c>
      <c r="H486" s="1">
        <v>68</v>
      </c>
      <c r="I486" s="11">
        <v>4.0919913419913803</v>
      </c>
    </row>
    <row r="487" spans="1:9" x14ac:dyDescent="0.25">
      <c r="A487" s="9" t="s">
        <v>58</v>
      </c>
      <c r="B487" s="1" t="s">
        <v>55</v>
      </c>
      <c r="C487" s="1" t="s">
        <v>56</v>
      </c>
      <c r="D487" s="1" t="s">
        <v>29</v>
      </c>
      <c r="E487" s="2">
        <v>41789</v>
      </c>
      <c r="F487" s="1" t="s">
        <v>57</v>
      </c>
      <c r="G487" s="1">
        <v>500</v>
      </c>
      <c r="H487" s="1">
        <v>490</v>
      </c>
      <c r="I487" s="11">
        <v>2.0000000000000018</v>
      </c>
    </row>
    <row r="488" spans="1:9" x14ac:dyDescent="0.25">
      <c r="A488" s="9" t="s">
        <v>315</v>
      </c>
      <c r="B488" s="1" t="s">
        <v>76</v>
      </c>
      <c r="C488" s="1" t="s">
        <v>77</v>
      </c>
      <c r="D488" s="1" t="s">
        <v>11</v>
      </c>
      <c r="E488" s="2">
        <v>41878</v>
      </c>
      <c r="F488" s="1" t="s">
        <v>57</v>
      </c>
      <c r="G488" s="1">
        <v>500</v>
      </c>
      <c r="H488" s="1">
        <v>490</v>
      </c>
      <c r="I488" s="11">
        <v>5.4880952380952692</v>
      </c>
    </row>
    <row r="489" spans="1:9" x14ac:dyDescent="0.25">
      <c r="A489" s="9" t="s">
        <v>65</v>
      </c>
      <c r="B489" s="1" t="s">
        <v>63</v>
      </c>
      <c r="C489" s="1" t="s">
        <v>64</v>
      </c>
      <c r="D489" s="1" t="s">
        <v>11</v>
      </c>
      <c r="E489" s="2">
        <v>41802</v>
      </c>
      <c r="F489" s="1" t="s">
        <v>49</v>
      </c>
      <c r="G489" s="1">
        <v>1000</v>
      </c>
      <c r="H489" s="1">
        <v>620</v>
      </c>
      <c r="I489" s="11">
        <v>38</v>
      </c>
    </row>
    <row r="490" spans="1:9" x14ac:dyDescent="0.25">
      <c r="A490" s="9" t="s">
        <v>406</v>
      </c>
      <c r="B490" s="1" t="s">
        <v>205</v>
      </c>
      <c r="C490" s="1" t="s">
        <v>206</v>
      </c>
      <c r="D490" s="1" t="s">
        <v>11</v>
      </c>
      <c r="E490" s="2">
        <v>43259</v>
      </c>
      <c r="F490" s="1" t="s">
        <v>38</v>
      </c>
      <c r="G490" s="1">
        <v>500</v>
      </c>
      <c r="H490" s="1">
        <v>485</v>
      </c>
      <c r="I490" s="11">
        <v>2.53354978354984</v>
      </c>
    </row>
    <row r="491" spans="1:9" x14ac:dyDescent="0.25">
      <c r="A491" s="9" t="s">
        <v>600</v>
      </c>
      <c r="B491" s="1" t="s">
        <v>151</v>
      </c>
      <c r="C491" s="1" t="s">
        <v>33</v>
      </c>
      <c r="D491" s="1" t="s">
        <v>29</v>
      </c>
      <c r="E491" s="2">
        <v>42027</v>
      </c>
      <c r="F491" s="1" t="s">
        <v>34</v>
      </c>
      <c r="G491" s="1">
        <v>30</v>
      </c>
      <c r="H491" s="1">
        <v>20</v>
      </c>
      <c r="I491" s="11">
        <v>-3.6677489177488196</v>
      </c>
    </row>
    <row r="492" spans="1:9" x14ac:dyDescent="0.25">
      <c r="A492" s="9" t="s">
        <v>334</v>
      </c>
      <c r="B492" s="1" t="s">
        <v>40</v>
      </c>
      <c r="C492" s="1" t="s">
        <v>41</v>
      </c>
      <c r="D492" s="1" t="s">
        <v>20</v>
      </c>
      <c r="E492" s="2">
        <v>41896</v>
      </c>
      <c r="F492" s="1" t="s">
        <v>25</v>
      </c>
      <c r="G492" s="1">
        <v>150</v>
      </c>
      <c r="H492" s="1">
        <v>137</v>
      </c>
      <c r="I492" s="11">
        <v>4.8712121212121602</v>
      </c>
    </row>
    <row r="493" spans="1:9" x14ac:dyDescent="0.25">
      <c r="A493" s="9" t="s">
        <v>577</v>
      </c>
      <c r="B493" s="1" t="s">
        <v>238</v>
      </c>
      <c r="C493" s="1" t="s">
        <v>239</v>
      </c>
      <c r="D493" s="1" t="s">
        <v>11</v>
      </c>
      <c r="E493" s="2">
        <v>42022</v>
      </c>
      <c r="F493" s="1" t="s">
        <v>111</v>
      </c>
      <c r="G493" s="1">
        <v>50</v>
      </c>
      <c r="H493" s="1">
        <v>37</v>
      </c>
      <c r="I493" s="11">
        <v>-2.9859307359306202</v>
      </c>
    </row>
    <row r="494" spans="1:9" x14ac:dyDescent="0.25">
      <c r="A494" s="9" t="s">
        <v>258</v>
      </c>
      <c r="B494" s="1" t="s">
        <v>122</v>
      </c>
      <c r="C494" s="1" t="s">
        <v>123</v>
      </c>
      <c r="D494" s="1" t="s">
        <v>11</v>
      </c>
      <c r="E494" s="2">
        <v>43096</v>
      </c>
      <c r="F494" s="1" t="s">
        <v>38</v>
      </c>
      <c r="G494" s="1">
        <v>500</v>
      </c>
      <c r="H494" s="1">
        <v>480</v>
      </c>
      <c r="I494" s="11">
        <v>7.3387445887446097</v>
      </c>
    </row>
    <row r="495" spans="1:9" x14ac:dyDescent="0.25">
      <c r="A495" s="9" t="s">
        <v>227</v>
      </c>
      <c r="B495" s="1" t="s">
        <v>100</v>
      </c>
      <c r="C495" s="1" t="s">
        <v>71</v>
      </c>
      <c r="D495" s="1" t="s">
        <v>29</v>
      </c>
      <c r="E495" s="2">
        <v>43412</v>
      </c>
      <c r="F495" s="1" t="s">
        <v>57</v>
      </c>
      <c r="G495" s="1">
        <v>500</v>
      </c>
      <c r="H495" s="1">
        <v>500</v>
      </c>
      <c r="I495" s="11">
        <v>8.2153679653679799</v>
      </c>
    </row>
    <row r="496" spans="1:9" x14ac:dyDescent="0.25">
      <c r="A496" s="9" t="s">
        <v>275</v>
      </c>
      <c r="B496" s="1" t="s">
        <v>70</v>
      </c>
      <c r="C496" s="1" t="s">
        <v>71</v>
      </c>
      <c r="D496" s="1" t="s">
        <v>29</v>
      </c>
      <c r="E496" s="2">
        <v>42251</v>
      </c>
      <c r="F496" s="1" t="s">
        <v>21</v>
      </c>
      <c r="G496" s="1">
        <v>700</v>
      </c>
      <c r="H496" s="1">
        <v>560</v>
      </c>
      <c r="I496" s="11">
        <v>6.7867965367965608</v>
      </c>
    </row>
    <row r="497" spans="1:9" x14ac:dyDescent="0.25">
      <c r="A497" s="9" t="s">
        <v>182</v>
      </c>
      <c r="B497" s="1" t="s">
        <v>180</v>
      </c>
      <c r="C497" s="1" t="s">
        <v>181</v>
      </c>
      <c r="D497" s="1" t="s">
        <v>29</v>
      </c>
      <c r="E497" s="2">
        <v>42482</v>
      </c>
      <c r="F497" s="1" t="s">
        <v>80</v>
      </c>
      <c r="G497" s="1">
        <v>70</v>
      </c>
      <c r="H497" s="1">
        <v>64</v>
      </c>
      <c r="I497" s="11">
        <v>9.5790043290043503</v>
      </c>
    </row>
    <row r="498" spans="1:9" x14ac:dyDescent="0.25">
      <c r="A498" s="9" t="s">
        <v>183</v>
      </c>
      <c r="B498" s="1" t="s">
        <v>122</v>
      </c>
      <c r="C498" s="1" t="s">
        <v>123</v>
      </c>
      <c r="D498" s="1" t="s">
        <v>11</v>
      </c>
      <c r="E498" s="2">
        <v>42066</v>
      </c>
      <c r="F498" s="1" t="s">
        <v>30</v>
      </c>
      <c r="G498" s="1">
        <v>50</v>
      </c>
      <c r="H498" s="1">
        <v>46</v>
      </c>
      <c r="I498" s="11">
        <v>9.5465367965368095</v>
      </c>
    </row>
    <row r="499" spans="1:9" x14ac:dyDescent="0.25">
      <c r="A499" s="9" t="s">
        <v>383</v>
      </c>
      <c r="B499" s="1" t="s">
        <v>180</v>
      </c>
      <c r="C499" s="1" t="s">
        <v>181</v>
      </c>
      <c r="D499" s="1" t="s">
        <v>29</v>
      </c>
      <c r="E499" s="2">
        <v>43450</v>
      </c>
      <c r="F499" s="1" t="s">
        <v>57</v>
      </c>
      <c r="G499" s="1">
        <v>500</v>
      </c>
      <c r="H499" s="1">
        <v>490</v>
      </c>
      <c r="I499" s="11">
        <v>3.28030303030308</v>
      </c>
    </row>
    <row r="500" spans="1:9" x14ac:dyDescent="0.25">
      <c r="A500" s="9" t="s">
        <v>380</v>
      </c>
      <c r="B500" s="1" t="s">
        <v>176</v>
      </c>
      <c r="C500" s="1" t="s">
        <v>177</v>
      </c>
      <c r="D500" s="1" t="s">
        <v>11</v>
      </c>
      <c r="E500" s="2">
        <v>42129</v>
      </c>
      <c r="F500" s="1" t="s">
        <v>80</v>
      </c>
      <c r="G500" s="1">
        <v>70</v>
      </c>
      <c r="H500" s="1">
        <v>48</v>
      </c>
      <c r="I500" s="11">
        <v>3.3777056277056698</v>
      </c>
    </row>
    <row r="501" spans="1:9" x14ac:dyDescent="0.25">
      <c r="A501" s="9" t="s">
        <v>200</v>
      </c>
      <c r="B501" s="1" t="s">
        <v>47</v>
      </c>
      <c r="C501" s="1" t="s">
        <v>48</v>
      </c>
      <c r="D501" s="1" t="s">
        <v>11</v>
      </c>
      <c r="E501" s="2">
        <v>42835</v>
      </c>
      <c r="F501" s="1" t="s">
        <v>80</v>
      </c>
      <c r="G501" s="1">
        <v>70</v>
      </c>
      <c r="H501" s="1">
        <v>68</v>
      </c>
      <c r="I501" s="11">
        <v>9.0270562770563103</v>
      </c>
    </row>
    <row r="502" spans="1:9" x14ac:dyDescent="0.25">
      <c r="A502" s="9" t="s">
        <v>521</v>
      </c>
      <c r="B502" s="1" t="s">
        <v>85</v>
      </c>
      <c r="C502" s="1" t="s">
        <v>64</v>
      </c>
      <c r="D502" s="1" t="s">
        <v>11</v>
      </c>
      <c r="E502" s="2">
        <v>42074</v>
      </c>
      <c r="F502" s="1" t="s">
        <v>34</v>
      </c>
      <c r="G502" s="1">
        <v>30</v>
      </c>
      <c r="H502" s="1">
        <v>23</v>
      </c>
      <c r="I502" s="11">
        <v>-1.2002164502164201</v>
      </c>
    </row>
    <row r="503" spans="1:9" x14ac:dyDescent="0.25">
      <c r="A503" s="9" t="s">
        <v>387</v>
      </c>
      <c r="B503" s="1" t="s">
        <v>43</v>
      </c>
      <c r="C503" s="1" t="s">
        <v>44</v>
      </c>
      <c r="D503" s="1" t="s">
        <v>11</v>
      </c>
      <c r="E503" s="2">
        <v>42821</v>
      </c>
      <c r="F503" s="1" t="s">
        <v>111</v>
      </c>
      <c r="G503" s="1">
        <v>50</v>
      </c>
      <c r="H503" s="1">
        <v>50</v>
      </c>
      <c r="I503" s="11">
        <v>3.1504329004329499</v>
      </c>
    </row>
    <row r="504" spans="1:9" x14ac:dyDescent="0.25">
      <c r="A504" s="9" t="s">
        <v>250</v>
      </c>
      <c r="B504" s="1" t="s">
        <v>36</v>
      </c>
      <c r="C504" s="1" t="s">
        <v>37</v>
      </c>
      <c r="D504" s="1" t="s">
        <v>20</v>
      </c>
      <c r="E504" s="2">
        <v>43307</v>
      </c>
      <c r="F504" s="1" t="s">
        <v>57</v>
      </c>
      <c r="G504" s="1">
        <v>500</v>
      </c>
      <c r="H504" s="1">
        <v>490</v>
      </c>
      <c r="I504" s="11">
        <v>7.5335497835498009</v>
      </c>
    </row>
    <row r="505" spans="1:9" x14ac:dyDescent="0.25">
      <c r="A505" s="9" t="s">
        <v>117</v>
      </c>
      <c r="B505" s="1" t="s">
        <v>27</v>
      </c>
      <c r="C505" s="1" t="s">
        <v>28</v>
      </c>
      <c r="D505" s="1" t="s">
        <v>29</v>
      </c>
      <c r="E505" s="2">
        <v>42673</v>
      </c>
      <c r="F505" s="1" t="s">
        <v>34</v>
      </c>
      <c r="G505" s="1">
        <v>30</v>
      </c>
      <c r="H505" s="1">
        <v>26</v>
      </c>
      <c r="I505" s="11">
        <v>11.007575757575799</v>
      </c>
    </row>
    <row r="506" spans="1:9" x14ac:dyDescent="0.25">
      <c r="A506" s="9" t="s">
        <v>152</v>
      </c>
      <c r="B506" s="1" t="s">
        <v>151</v>
      </c>
      <c r="C506" s="1" t="s">
        <v>33</v>
      </c>
      <c r="D506" s="1" t="s">
        <v>29</v>
      </c>
      <c r="E506" s="2">
        <v>42628</v>
      </c>
      <c r="F506" s="1" t="s">
        <v>21</v>
      </c>
      <c r="G506" s="1">
        <v>700</v>
      </c>
      <c r="H506" s="1">
        <v>693</v>
      </c>
      <c r="I506" s="11">
        <v>10.1958874458875</v>
      </c>
    </row>
    <row r="507" spans="1:9" x14ac:dyDescent="0.25">
      <c r="A507" s="9" t="s">
        <v>307</v>
      </c>
      <c r="B507" s="1" t="s">
        <v>93</v>
      </c>
      <c r="C507" s="1" t="s">
        <v>33</v>
      </c>
      <c r="D507" s="1" t="s">
        <v>29</v>
      </c>
      <c r="E507" s="2">
        <v>42152</v>
      </c>
      <c r="F507" s="1" t="s">
        <v>34</v>
      </c>
      <c r="G507" s="1">
        <v>30</v>
      </c>
      <c r="H507" s="1">
        <v>20</v>
      </c>
      <c r="I507" s="11">
        <v>5.7478354978355304</v>
      </c>
    </row>
    <row r="508" spans="1:9" x14ac:dyDescent="0.25">
      <c r="A508" s="9" t="s">
        <v>267</v>
      </c>
      <c r="B508" s="1" t="s">
        <v>98</v>
      </c>
      <c r="C508" s="1" t="s">
        <v>83</v>
      </c>
      <c r="D508" s="1" t="s">
        <v>16</v>
      </c>
      <c r="E508" s="2">
        <v>42394</v>
      </c>
      <c r="F508" s="1" t="s">
        <v>12</v>
      </c>
      <c r="G508" s="1">
        <v>80</v>
      </c>
      <c r="H508" s="1">
        <v>72</v>
      </c>
      <c r="I508" s="11">
        <v>7.0465367965368202</v>
      </c>
    </row>
    <row r="509" spans="1:9" x14ac:dyDescent="0.25">
      <c r="A509" s="9" t="s">
        <v>285</v>
      </c>
      <c r="B509" s="1" t="s">
        <v>163</v>
      </c>
      <c r="C509" s="1" t="s">
        <v>164</v>
      </c>
      <c r="D509" s="1" t="s">
        <v>11</v>
      </c>
      <c r="E509" s="2">
        <v>42211</v>
      </c>
      <c r="F509" s="1" t="s">
        <v>25</v>
      </c>
      <c r="G509" s="1">
        <v>150</v>
      </c>
      <c r="H509" s="1">
        <v>140</v>
      </c>
      <c r="I509" s="11">
        <v>6.4621212121212395</v>
      </c>
    </row>
    <row r="510" spans="1:9" x14ac:dyDescent="0.25">
      <c r="A510" s="9" t="s">
        <v>325</v>
      </c>
      <c r="B510" s="1" t="s">
        <v>18</v>
      </c>
      <c r="C510" s="1" t="s">
        <v>19</v>
      </c>
      <c r="D510" s="1" t="s">
        <v>20</v>
      </c>
      <c r="E510" s="2">
        <v>42036</v>
      </c>
      <c r="F510" s="1" t="s">
        <v>49</v>
      </c>
      <c r="G510" s="1">
        <v>1000</v>
      </c>
      <c r="H510" s="1">
        <v>580</v>
      </c>
      <c r="I510" s="11">
        <v>5.1634199134199497</v>
      </c>
    </row>
    <row r="511" spans="1:9" ht="15.75" thickBot="1" x14ac:dyDescent="0.3">
      <c r="A511" s="16" t="s">
        <v>216</v>
      </c>
      <c r="B511" s="17" t="s">
        <v>9</v>
      </c>
      <c r="C511" s="17" t="s">
        <v>10</v>
      </c>
      <c r="D511" s="17" t="s">
        <v>11</v>
      </c>
      <c r="E511" s="18">
        <v>43080</v>
      </c>
      <c r="F511" s="17" t="s">
        <v>30</v>
      </c>
      <c r="G511" s="17">
        <v>50</v>
      </c>
      <c r="H511" s="17">
        <v>50</v>
      </c>
      <c r="I511" s="19">
        <v>8.5725108225108304</v>
      </c>
    </row>
  </sheetData>
  <sortState ref="A2:I511">
    <sortCondition ref="A2:A511"/>
    <sortCondition ref="D2:D511"/>
  </sortState>
  <mergeCells count="2">
    <mergeCell ref="K11:L11"/>
    <mergeCell ref="K12:L15"/>
  </mergeCells>
  <dataValidations count="1">
    <dataValidation type="list" allowBlank="1" showInputMessage="1" showErrorMessage="1" sqref="L24">
      <formula1>$A$2:$A$511</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39"/>
  <sheetViews>
    <sheetView topLeftCell="A3" zoomScaleNormal="100" workbookViewId="0">
      <selection activeCell="O10" sqref="O10"/>
    </sheetView>
  </sheetViews>
  <sheetFormatPr defaultRowHeight="15" x14ac:dyDescent="0.25"/>
  <cols>
    <col min="1" max="1" width="11.28515625" customWidth="1"/>
    <col min="2" max="2" width="18.28515625" customWidth="1"/>
  </cols>
  <sheetData>
    <row r="1" spans="1:12" ht="19.5" thickBot="1" x14ac:dyDescent="0.35">
      <c r="A1" s="104" t="s">
        <v>625</v>
      </c>
      <c r="B1" s="105"/>
      <c r="C1" s="83">
        <v>1</v>
      </c>
      <c r="D1" s="122" t="s">
        <v>632</v>
      </c>
      <c r="E1" s="123"/>
      <c r="F1" s="123"/>
      <c r="G1" s="123"/>
      <c r="H1" s="124"/>
    </row>
    <row r="2" spans="1:12" ht="15.75" thickBot="1" x14ac:dyDescent="0.3"/>
    <row r="3" spans="1:12" ht="19.5" thickBot="1" x14ac:dyDescent="0.35">
      <c r="A3" s="43" t="s">
        <v>664</v>
      </c>
      <c r="B3" s="47" t="s">
        <v>627</v>
      </c>
      <c r="K3" s="120" t="s">
        <v>629</v>
      </c>
      <c r="L3" s="121"/>
    </row>
    <row r="4" spans="1:12" ht="15.75" thickBot="1" x14ac:dyDescent="0.3">
      <c r="A4" s="59" t="s">
        <v>83</v>
      </c>
      <c r="B4" s="60">
        <v>1071</v>
      </c>
    </row>
    <row r="5" spans="1:12" ht="15.75" thickBot="1" x14ac:dyDescent="0.3">
      <c r="A5" s="59" t="s">
        <v>626</v>
      </c>
      <c r="B5" s="58">
        <v>1071</v>
      </c>
    </row>
    <row r="6" spans="1:12" ht="15.75" thickBot="1" x14ac:dyDescent="0.3"/>
    <row r="7" spans="1:12" ht="19.5" thickBot="1" x14ac:dyDescent="0.35">
      <c r="D7" s="106" t="s">
        <v>622</v>
      </c>
      <c r="E7" s="107"/>
      <c r="F7" s="107"/>
      <c r="G7" s="108"/>
      <c r="H7" s="118" t="s">
        <v>628</v>
      </c>
      <c r="I7" s="119"/>
    </row>
    <row r="8" spans="1:12" x14ac:dyDescent="0.25">
      <c r="D8" s="109" t="s">
        <v>645</v>
      </c>
      <c r="E8" s="110"/>
      <c r="F8" s="110"/>
      <c r="G8" s="111"/>
    </row>
    <row r="9" spans="1:12" x14ac:dyDescent="0.25">
      <c r="D9" s="112"/>
      <c r="E9" s="113"/>
      <c r="F9" s="113"/>
      <c r="G9" s="114"/>
    </row>
    <row r="10" spans="1:12" x14ac:dyDescent="0.25">
      <c r="D10" s="112"/>
      <c r="E10" s="113"/>
      <c r="F10" s="113"/>
      <c r="G10" s="114"/>
    </row>
    <row r="11" spans="1:12" ht="15.75" thickBot="1" x14ac:dyDescent="0.3">
      <c r="D11" s="115"/>
      <c r="E11" s="116"/>
      <c r="F11" s="116"/>
      <c r="G11" s="117"/>
    </row>
    <row r="28" ht="15.75" thickBot="1" x14ac:dyDescent="0.3"/>
    <row r="29" ht="15.75" thickBot="1" x14ac:dyDescent="0.3"/>
    <row r="38" ht="15.75" thickBot="1" x14ac:dyDescent="0.3"/>
    <row r="39" ht="15.75" thickBot="1" x14ac:dyDescent="0.3"/>
  </sheetData>
  <mergeCells count="6">
    <mergeCell ref="A1:B1"/>
    <mergeCell ref="D7:G7"/>
    <mergeCell ref="D8:G11"/>
    <mergeCell ref="H7:I7"/>
    <mergeCell ref="K3:L3"/>
    <mergeCell ref="D1:H1"/>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28"/>
  <sheetViews>
    <sheetView workbookViewId="0">
      <selection activeCell="M11" sqref="M11"/>
    </sheetView>
  </sheetViews>
  <sheetFormatPr defaultRowHeight="15" x14ac:dyDescent="0.25"/>
  <cols>
    <col min="1" max="1" width="11.28515625" customWidth="1"/>
    <col min="2" max="2" width="19.7109375" bestFit="1" customWidth="1"/>
  </cols>
  <sheetData>
    <row r="1" spans="1:3" ht="19.5" thickBot="1" x14ac:dyDescent="0.35">
      <c r="A1" s="49" t="s">
        <v>625</v>
      </c>
      <c r="B1" s="45">
        <v>2</v>
      </c>
      <c r="C1" s="42" t="s">
        <v>635</v>
      </c>
    </row>
    <row r="2" spans="1:3" ht="15.75" thickBot="1" x14ac:dyDescent="0.3"/>
    <row r="3" spans="1:3" ht="15.75" thickBot="1" x14ac:dyDescent="0.3">
      <c r="A3" s="43" t="s">
        <v>647</v>
      </c>
      <c r="B3" s="47" t="s">
        <v>637</v>
      </c>
    </row>
    <row r="4" spans="1:3" ht="15.75" thickBot="1" x14ac:dyDescent="0.3">
      <c r="A4" s="59" t="s">
        <v>25</v>
      </c>
      <c r="B4" s="60">
        <v>8</v>
      </c>
    </row>
    <row r="5" spans="1:3" ht="15.75" thickBot="1" x14ac:dyDescent="0.3">
      <c r="A5" s="59" t="s">
        <v>626</v>
      </c>
      <c r="B5" s="58">
        <v>8</v>
      </c>
    </row>
    <row r="15" spans="1:3" ht="15.75" thickBot="1" x14ac:dyDescent="0.3"/>
    <row r="16" spans="1:3" ht="15.75" thickBot="1" x14ac:dyDescent="0.3"/>
    <row r="26" spans="5:7" ht="15.75" thickBot="1" x14ac:dyDescent="0.3"/>
    <row r="27" spans="5:7" x14ac:dyDescent="0.25">
      <c r="E27" s="125" t="s">
        <v>646</v>
      </c>
      <c r="F27" s="126"/>
      <c r="G27" s="127"/>
    </row>
    <row r="28" spans="5:7" ht="15.75" thickBot="1" x14ac:dyDescent="0.3">
      <c r="E28" s="128"/>
      <c r="F28" s="129"/>
      <c r="G28" s="130"/>
    </row>
  </sheetData>
  <mergeCells count="1">
    <mergeCell ref="E27:G28"/>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N64"/>
  <sheetViews>
    <sheetView workbookViewId="0">
      <selection activeCell="I15" sqref="I15"/>
    </sheetView>
  </sheetViews>
  <sheetFormatPr defaultRowHeight="15" x14ac:dyDescent="0.25"/>
  <cols>
    <col min="1" max="1" width="19.7109375" style="20" customWidth="1"/>
    <col min="2" max="2" width="16.28515625" customWidth="1"/>
    <col min="3" max="3" width="8" customWidth="1"/>
    <col min="4" max="4" width="10.42578125" customWidth="1"/>
    <col min="5" max="5" width="14" customWidth="1"/>
    <col min="6" max="6" width="11.28515625" customWidth="1"/>
    <col min="7" max="7" width="4.5703125" customWidth="1"/>
    <col min="8" max="8" width="10.85546875" customWidth="1"/>
    <col min="9" max="9" width="5.7109375" customWidth="1"/>
    <col min="10" max="10" width="11.7109375" customWidth="1"/>
    <col min="11" max="11" width="7.5703125" customWidth="1"/>
    <col min="12" max="12" width="15.5703125" customWidth="1"/>
    <col min="13" max="13" width="17" customWidth="1"/>
    <col min="14" max="14" width="11.28515625" customWidth="1"/>
    <col min="15" max="15" width="14.42578125" customWidth="1"/>
    <col min="16" max="16" width="8" customWidth="1"/>
    <col min="17" max="17" width="10.42578125" customWidth="1"/>
    <col min="18" max="18" width="14" customWidth="1"/>
    <col min="19" max="19" width="11.28515625" customWidth="1"/>
    <col min="20" max="20" width="4.5703125" customWidth="1"/>
    <col min="21" max="21" width="10.85546875" customWidth="1"/>
    <col min="22" max="22" width="5.7109375" customWidth="1"/>
    <col min="23" max="23" width="11.7109375" customWidth="1"/>
    <col min="24" max="24" width="7.5703125" customWidth="1"/>
    <col min="25" max="25" width="15.5703125" customWidth="1"/>
    <col min="26" max="26" width="17" customWidth="1"/>
    <col min="27" max="27" width="11" customWidth="1"/>
    <col min="28" max="28" width="15" customWidth="1"/>
    <col min="29" max="29" width="8" customWidth="1"/>
    <col min="30" max="30" width="10.42578125" customWidth="1"/>
    <col min="31" max="31" width="14" customWidth="1"/>
    <col min="32" max="32" width="11.28515625" customWidth="1"/>
    <col min="33" max="33" width="4.5703125" customWidth="1"/>
    <col min="34" max="34" width="10.85546875" customWidth="1"/>
    <col min="35" max="35" width="5.7109375" customWidth="1"/>
    <col min="36" max="36" width="11.7109375" customWidth="1"/>
    <col min="37" max="37" width="7.5703125" customWidth="1"/>
    <col min="38" max="38" width="15.5703125" customWidth="1"/>
    <col min="39" max="39" width="17" customWidth="1"/>
    <col min="40" max="40" width="18.140625" customWidth="1"/>
    <col min="41" max="41" width="16.7109375" customWidth="1"/>
    <col min="42" max="42" width="8" customWidth="1"/>
    <col min="43" max="43" width="10.42578125" customWidth="1"/>
    <col min="44" max="44" width="14" customWidth="1"/>
    <col min="45" max="45" width="11.28515625" customWidth="1"/>
    <col min="46" max="46" width="4.5703125" customWidth="1"/>
    <col min="47" max="47" width="10.85546875" customWidth="1"/>
    <col min="48" max="48" width="5.7109375" customWidth="1"/>
    <col min="49" max="49" width="11.7109375" customWidth="1"/>
    <col min="50" max="50" width="7.5703125" customWidth="1"/>
    <col min="51" max="51" width="15.5703125" customWidth="1"/>
    <col min="52" max="52" width="17" customWidth="1"/>
    <col min="53" max="53" width="19.85546875" customWidth="1"/>
    <col min="54" max="54" width="11.28515625" customWidth="1"/>
    <col min="55" max="55" width="14.85546875" bestFit="1" customWidth="1"/>
    <col min="56" max="56" width="20.5703125" bestFit="1" customWidth="1"/>
    <col min="57" max="57" width="18.85546875" bestFit="1" customWidth="1"/>
    <col min="58" max="58" width="6.140625" customWidth="1"/>
    <col min="59" max="59" width="13.140625" bestFit="1" customWidth="1"/>
    <col min="60" max="60" width="14.85546875" bestFit="1" customWidth="1"/>
    <col min="61" max="61" width="22.140625" bestFit="1" customWidth="1"/>
    <col min="62" max="62" width="11.28515625" bestFit="1" customWidth="1"/>
  </cols>
  <sheetData>
    <row r="1" spans="1:14" ht="15.75" thickBot="1" x14ac:dyDescent="0.3">
      <c r="A1" s="44" t="s">
        <v>625</v>
      </c>
      <c r="B1" s="45">
        <v>3</v>
      </c>
      <c r="C1" s="42" t="s">
        <v>638</v>
      </c>
    </row>
    <row r="2" spans="1:14" ht="15.75" thickBot="1" x14ac:dyDescent="0.3"/>
    <row r="3" spans="1:14" ht="15.75" thickBot="1" x14ac:dyDescent="0.3">
      <c r="A3" s="69" t="s">
        <v>637</v>
      </c>
      <c r="B3" s="71" t="s">
        <v>640</v>
      </c>
    </row>
    <row r="4" spans="1:14" ht="15.75" thickBot="1" x14ac:dyDescent="0.3">
      <c r="A4" s="43" t="s">
        <v>636</v>
      </c>
      <c r="B4" s="68" t="s">
        <v>21</v>
      </c>
      <c r="C4" s="52" t="s">
        <v>111</v>
      </c>
      <c r="D4" s="52" t="s">
        <v>25</v>
      </c>
      <c r="E4" s="52" t="s">
        <v>80</v>
      </c>
      <c r="F4" s="52" t="s">
        <v>38</v>
      </c>
      <c r="G4" s="52" t="s">
        <v>34</v>
      </c>
      <c r="H4" s="52" t="s">
        <v>12</v>
      </c>
      <c r="I4" s="52" t="s">
        <v>57</v>
      </c>
      <c r="J4" s="52" t="s">
        <v>49</v>
      </c>
      <c r="K4" s="52" t="s">
        <v>30</v>
      </c>
      <c r="L4" s="52" t="s">
        <v>88</v>
      </c>
      <c r="M4" s="50" t="s">
        <v>45</v>
      </c>
      <c r="N4" s="47" t="s">
        <v>626</v>
      </c>
    </row>
    <row r="5" spans="1:14" x14ac:dyDescent="0.25">
      <c r="A5" s="48" t="s">
        <v>29</v>
      </c>
      <c r="B5" s="7">
        <v>9</v>
      </c>
      <c r="C5" s="7">
        <v>9</v>
      </c>
      <c r="D5" s="7">
        <v>11</v>
      </c>
      <c r="E5" s="7">
        <v>16</v>
      </c>
      <c r="F5" s="7">
        <v>5</v>
      </c>
      <c r="G5" s="7">
        <v>14</v>
      </c>
      <c r="H5" s="7">
        <v>14</v>
      </c>
      <c r="I5" s="7">
        <v>11</v>
      </c>
      <c r="J5" s="7">
        <v>16</v>
      </c>
      <c r="K5" s="7">
        <v>9</v>
      </c>
      <c r="L5" s="7">
        <v>8</v>
      </c>
      <c r="M5" s="46">
        <v>8</v>
      </c>
      <c r="N5" s="70">
        <v>130</v>
      </c>
    </row>
    <row r="6" spans="1:14" x14ac:dyDescent="0.25">
      <c r="A6" s="48" t="s">
        <v>11</v>
      </c>
      <c r="B6" s="7">
        <v>15</v>
      </c>
      <c r="C6" s="7">
        <v>19</v>
      </c>
      <c r="D6" s="7">
        <v>19</v>
      </c>
      <c r="E6" s="7">
        <v>16</v>
      </c>
      <c r="F6" s="7">
        <v>24</v>
      </c>
      <c r="G6" s="7">
        <v>18</v>
      </c>
      <c r="H6" s="7">
        <v>16</v>
      </c>
      <c r="I6" s="7">
        <v>12</v>
      </c>
      <c r="J6" s="7">
        <v>20</v>
      </c>
      <c r="K6" s="7">
        <v>15</v>
      </c>
      <c r="L6" s="7">
        <v>15</v>
      </c>
      <c r="M6" s="46">
        <v>21</v>
      </c>
      <c r="N6" s="70">
        <v>210</v>
      </c>
    </row>
    <row r="7" spans="1:14" x14ac:dyDescent="0.25">
      <c r="A7" s="48" t="s">
        <v>20</v>
      </c>
      <c r="B7" s="7">
        <v>6</v>
      </c>
      <c r="C7" s="7">
        <v>5</v>
      </c>
      <c r="D7" s="7">
        <v>6</v>
      </c>
      <c r="E7" s="7">
        <v>7</v>
      </c>
      <c r="F7" s="7">
        <v>4</v>
      </c>
      <c r="G7" s="7">
        <v>8</v>
      </c>
      <c r="H7" s="7">
        <v>5</v>
      </c>
      <c r="I7" s="7">
        <v>2</v>
      </c>
      <c r="J7" s="7">
        <v>8</v>
      </c>
      <c r="K7" s="7">
        <v>10</v>
      </c>
      <c r="L7" s="7">
        <v>6</v>
      </c>
      <c r="M7" s="46">
        <v>6</v>
      </c>
      <c r="N7" s="70">
        <v>73</v>
      </c>
    </row>
    <row r="8" spans="1:14" ht="15.75" thickBot="1" x14ac:dyDescent="0.3">
      <c r="A8" s="48" t="s">
        <v>16</v>
      </c>
      <c r="B8" s="7">
        <v>11</v>
      </c>
      <c r="C8" s="7">
        <v>8</v>
      </c>
      <c r="D8" s="7">
        <v>11</v>
      </c>
      <c r="E8" s="7">
        <v>7</v>
      </c>
      <c r="F8" s="7">
        <v>5</v>
      </c>
      <c r="G8" s="7">
        <v>8</v>
      </c>
      <c r="H8" s="7">
        <v>8</v>
      </c>
      <c r="I8" s="7">
        <v>10</v>
      </c>
      <c r="J8" s="7">
        <v>5</v>
      </c>
      <c r="K8" s="7">
        <v>8</v>
      </c>
      <c r="L8" s="7">
        <v>11</v>
      </c>
      <c r="M8" s="46">
        <v>5</v>
      </c>
      <c r="N8" s="70">
        <v>97</v>
      </c>
    </row>
    <row r="9" spans="1:14" ht="15.75" thickBot="1" x14ac:dyDescent="0.3">
      <c r="A9" s="59" t="s">
        <v>626</v>
      </c>
      <c r="B9" s="66">
        <v>41</v>
      </c>
      <c r="C9" s="67">
        <v>41</v>
      </c>
      <c r="D9" s="67">
        <v>47</v>
      </c>
      <c r="E9" s="67">
        <v>46</v>
      </c>
      <c r="F9" s="67">
        <v>38</v>
      </c>
      <c r="G9" s="67">
        <v>48</v>
      </c>
      <c r="H9" s="67">
        <v>43</v>
      </c>
      <c r="I9" s="67">
        <v>35</v>
      </c>
      <c r="J9" s="67">
        <v>49</v>
      </c>
      <c r="K9" s="67">
        <v>42</v>
      </c>
      <c r="L9" s="67">
        <v>40</v>
      </c>
      <c r="M9" s="67">
        <v>40</v>
      </c>
      <c r="N9" s="51">
        <v>510</v>
      </c>
    </row>
    <row r="10" spans="1:14" x14ac:dyDescent="0.25">
      <c r="A10"/>
    </row>
    <row r="11" spans="1:14" ht="15.75" thickBot="1" x14ac:dyDescent="0.3">
      <c r="A11"/>
    </row>
    <row r="12" spans="1:14" ht="19.5" thickBot="1" x14ac:dyDescent="0.35">
      <c r="A12"/>
      <c r="C12" s="106" t="s">
        <v>622</v>
      </c>
      <c r="D12" s="107"/>
      <c r="E12" s="107"/>
      <c r="F12" s="108"/>
    </row>
    <row r="13" spans="1:14" x14ac:dyDescent="0.25">
      <c r="A13"/>
      <c r="C13" s="131" t="s">
        <v>648</v>
      </c>
      <c r="D13" s="110"/>
      <c r="E13" s="110"/>
      <c r="F13" s="111"/>
    </row>
    <row r="14" spans="1:14" x14ac:dyDescent="0.25">
      <c r="A14"/>
      <c r="C14" s="112"/>
      <c r="D14" s="113"/>
      <c r="E14" s="113"/>
      <c r="F14" s="114"/>
    </row>
    <row r="15" spans="1:14" x14ac:dyDescent="0.25">
      <c r="A15"/>
      <c r="C15" s="112"/>
      <c r="D15" s="113"/>
      <c r="E15" s="113"/>
      <c r="F15" s="114"/>
    </row>
    <row r="16" spans="1:14" x14ac:dyDescent="0.25">
      <c r="A16"/>
      <c r="C16" s="112"/>
      <c r="D16" s="113"/>
      <c r="E16" s="113"/>
      <c r="F16" s="114"/>
    </row>
    <row r="17" spans="1:6" x14ac:dyDescent="0.25">
      <c r="A17"/>
      <c r="C17" s="112"/>
      <c r="D17" s="113"/>
      <c r="E17" s="113"/>
      <c r="F17" s="114"/>
    </row>
    <row r="18" spans="1:6" ht="15.75" thickBot="1" x14ac:dyDescent="0.3">
      <c r="A18"/>
      <c r="C18" s="115"/>
      <c r="D18" s="116"/>
      <c r="E18" s="116"/>
      <c r="F18" s="117"/>
    </row>
    <row r="19" spans="1:6" x14ac:dyDescent="0.25">
      <c r="A19"/>
    </row>
    <row r="20" spans="1:6" x14ac:dyDescent="0.25">
      <c r="A20"/>
    </row>
    <row r="21" spans="1:6" ht="15.75" thickBot="1" x14ac:dyDescent="0.3">
      <c r="A21"/>
    </row>
    <row r="22" spans="1:6" x14ac:dyDescent="0.25">
      <c r="A22"/>
      <c r="D22" s="125" t="s">
        <v>646</v>
      </c>
      <c r="E22" s="126"/>
      <c r="F22" s="127"/>
    </row>
    <row r="23" spans="1:6" ht="15.75" thickBot="1" x14ac:dyDescent="0.3">
      <c r="A23"/>
      <c r="D23" s="128"/>
      <c r="E23" s="129"/>
      <c r="F23" s="130"/>
    </row>
    <row r="24" spans="1:6" x14ac:dyDescent="0.25">
      <c r="A24"/>
    </row>
    <row r="25" spans="1:6" x14ac:dyDescent="0.25">
      <c r="A25"/>
    </row>
    <row r="26" spans="1:6" x14ac:dyDescent="0.25">
      <c r="A26"/>
    </row>
    <row r="27" spans="1:6" x14ac:dyDescent="0.25">
      <c r="A27"/>
    </row>
    <row r="28" spans="1:6" x14ac:dyDescent="0.25">
      <c r="A28"/>
    </row>
    <row r="29" spans="1:6" x14ac:dyDescent="0.25">
      <c r="A29"/>
    </row>
    <row r="30" spans="1:6" x14ac:dyDescent="0.25">
      <c r="A30"/>
    </row>
    <row r="31" spans="1:6" x14ac:dyDescent="0.25">
      <c r="A31"/>
    </row>
    <row r="32" spans="1:6"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sheetData>
  <mergeCells count="3">
    <mergeCell ref="C12:F12"/>
    <mergeCell ref="C13:F18"/>
    <mergeCell ref="D22:F23"/>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28"/>
  <sheetViews>
    <sheetView topLeftCell="A7" workbookViewId="0">
      <selection activeCell="A4" sqref="A4:B20"/>
    </sheetView>
  </sheetViews>
  <sheetFormatPr defaultRowHeight="15" x14ac:dyDescent="0.25"/>
  <cols>
    <col min="1" max="1" width="16.28515625" customWidth="1"/>
    <col min="2" max="2" width="17.5703125" customWidth="1"/>
    <col min="3" max="3" width="12" customWidth="1"/>
    <col min="4" max="5" width="12" bestFit="1" customWidth="1"/>
    <col min="6" max="7" width="12.5703125" bestFit="1" customWidth="1"/>
    <col min="8" max="8" width="13.85546875" bestFit="1" customWidth="1"/>
    <col min="9" max="9" width="12" bestFit="1" customWidth="1"/>
    <col min="10" max="11" width="12.7109375" bestFit="1" customWidth="1"/>
    <col min="12" max="12" width="14.5703125" bestFit="1" customWidth="1"/>
    <col min="13" max="13" width="12.7109375" bestFit="1" customWidth="1"/>
    <col min="14" max="14" width="14.85546875" bestFit="1" customWidth="1"/>
    <col min="15" max="15" width="12" bestFit="1" customWidth="1"/>
  </cols>
  <sheetData>
    <row r="1" spans="1:3" ht="15.75" thickBot="1" x14ac:dyDescent="0.3">
      <c r="A1" s="53" t="s">
        <v>642</v>
      </c>
      <c r="B1" s="41">
        <v>4</v>
      </c>
      <c r="C1" s="42" t="s">
        <v>643</v>
      </c>
    </row>
    <row r="3" spans="1:3" ht="15.75" thickBot="1" x14ac:dyDescent="0.3"/>
    <row r="4" spans="1:3" x14ac:dyDescent="0.25">
      <c r="A4" s="64" t="s">
        <v>1</v>
      </c>
      <c r="B4" s="55" t="s">
        <v>144</v>
      </c>
    </row>
    <row r="5" spans="1:3" ht="15.75" thickBot="1" x14ac:dyDescent="0.3">
      <c r="A5" s="54"/>
      <c r="B5" s="55"/>
    </row>
    <row r="6" spans="1:3" ht="15.75" thickBot="1" x14ac:dyDescent="0.3">
      <c r="A6" s="62" t="s">
        <v>636</v>
      </c>
      <c r="B6" s="47" t="s">
        <v>641</v>
      </c>
    </row>
    <row r="7" spans="1:3" x14ac:dyDescent="0.25">
      <c r="A7" s="48" t="s">
        <v>565</v>
      </c>
      <c r="B7" s="65">
        <v>-2.6287878787878201E-2</v>
      </c>
    </row>
    <row r="8" spans="1:3" x14ac:dyDescent="0.25">
      <c r="A8" s="48" t="s">
        <v>145</v>
      </c>
      <c r="B8" s="65">
        <v>0.103906926406927</v>
      </c>
    </row>
    <row r="9" spans="1:3" x14ac:dyDescent="0.25">
      <c r="A9" s="48" t="s">
        <v>330</v>
      </c>
      <c r="B9" s="65">
        <v>5.0010822510822901E-2</v>
      </c>
    </row>
    <row r="10" spans="1:3" x14ac:dyDescent="0.25">
      <c r="A10" s="48" t="s">
        <v>364</v>
      </c>
      <c r="B10" s="65">
        <v>3.89718614718619E-2</v>
      </c>
    </row>
    <row r="11" spans="1:3" x14ac:dyDescent="0.25">
      <c r="A11" s="48" t="s">
        <v>308</v>
      </c>
      <c r="B11" s="65">
        <v>5.7153679653679998E-2</v>
      </c>
    </row>
    <row r="12" spans="1:3" x14ac:dyDescent="0.25">
      <c r="A12" s="48" t="s">
        <v>221</v>
      </c>
      <c r="B12" s="65">
        <v>8.4101731601731705E-2</v>
      </c>
    </row>
    <row r="13" spans="1:3" x14ac:dyDescent="0.25">
      <c r="A13" s="48" t="s">
        <v>340</v>
      </c>
      <c r="B13" s="65">
        <v>4.6764069264069598E-2</v>
      </c>
    </row>
    <row r="14" spans="1:3" x14ac:dyDescent="0.25">
      <c r="A14" s="48" t="s">
        <v>354</v>
      </c>
      <c r="B14" s="65">
        <v>4.22186147186151E-2</v>
      </c>
    </row>
    <row r="15" spans="1:3" x14ac:dyDescent="0.25">
      <c r="A15" s="48" t="s">
        <v>335</v>
      </c>
      <c r="B15" s="65">
        <v>4.8387445887446298E-2</v>
      </c>
    </row>
    <row r="16" spans="1:3" x14ac:dyDescent="0.25">
      <c r="A16" s="48" t="s">
        <v>316</v>
      </c>
      <c r="B16" s="65">
        <v>5.45562770562774E-2</v>
      </c>
    </row>
    <row r="17" spans="1:6" x14ac:dyDescent="0.25">
      <c r="A17" s="48" t="s">
        <v>528</v>
      </c>
      <c r="B17" s="65">
        <v>-1.4274891774891199E-2</v>
      </c>
    </row>
    <row r="18" spans="1:6" x14ac:dyDescent="0.25">
      <c r="A18" s="48" t="s">
        <v>553</v>
      </c>
      <c r="B18" s="65">
        <v>-2.2391774891774199E-2</v>
      </c>
    </row>
    <row r="19" spans="1:6" ht="15.75" thickBot="1" x14ac:dyDescent="0.3">
      <c r="A19" s="48" t="s">
        <v>169</v>
      </c>
      <c r="B19" s="65">
        <v>9.8062770562770796E-2</v>
      </c>
    </row>
    <row r="20" spans="1:6" ht="15.75" thickBot="1" x14ac:dyDescent="0.3">
      <c r="A20" s="59" t="s">
        <v>626</v>
      </c>
      <c r="B20" s="63">
        <v>0.56117965367965916</v>
      </c>
    </row>
    <row r="21" spans="1:6" ht="15.75" thickBot="1" x14ac:dyDescent="0.3"/>
    <row r="22" spans="1:6" ht="19.5" thickBot="1" x14ac:dyDescent="0.35">
      <c r="C22" s="106" t="s">
        <v>622</v>
      </c>
      <c r="D22" s="107"/>
      <c r="E22" s="107"/>
      <c r="F22" s="108"/>
    </row>
    <row r="23" spans="1:6" x14ac:dyDescent="0.25">
      <c r="C23" s="132" t="s">
        <v>649</v>
      </c>
      <c r="D23" s="110"/>
      <c r="E23" s="110"/>
      <c r="F23" s="133"/>
    </row>
    <row r="24" spans="1:6" ht="15.75" thickBot="1" x14ac:dyDescent="0.3">
      <c r="C24" s="134"/>
      <c r="D24" s="113"/>
      <c r="E24" s="113"/>
      <c r="F24" s="135"/>
    </row>
    <row r="25" spans="1:6" ht="33" customHeight="1" thickBot="1" x14ac:dyDescent="0.3">
      <c r="A25" s="139" t="s">
        <v>650</v>
      </c>
      <c r="B25" s="140"/>
      <c r="C25" s="113"/>
      <c r="D25" s="113"/>
      <c r="E25" s="113"/>
      <c r="F25" s="135"/>
    </row>
    <row r="26" spans="1:6" x14ac:dyDescent="0.25">
      <c r="C26" s="134"/>
      <c r="D26" s="113"/>
      <c r="E26" s="113"/>
      <c r="F26" s="135"/>
    </row>
    <row r="27" spans="1:6" x14ac:dyDescent="0.25">
      <c r="C27" s="134"/>
      <c r="D27" s="113"/>
      <c r="E27" s="113"/>
      <c r="F27" s="135"/>
    </row>
    <row r="28" spans="1:6" x14ac:dyDescent="0.25">
      <c r="C28" s="136"/>
      <c r="D28" s="137"/>
      <c r="E28" s="137"/>
      <c r="F28" s="138"/>
    </row>
  </sheetData>
  <mergeCells count="3">
    <mergeCell ref="C22:F22"/>
    <mergeCell ref="C23:F28"/>
    <mergeCell ref="A25:B25"/>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93"/>
  <sheetViews>
    <sheetView zoomScaleNormal="100" workbookViewId="0">
      <selection activeCell="K9" sqref="K9"/>
    </sheetView>
  </sheetViews>
  <sheetFormatPr defaultRowHeight="15" x14ac:dyDescent="0.25"/>
  <cols>
    <col min="1" max="1" width="16.7109375" customWidth="1"/>
    <col min="2" max="2" width="18.28515625" customWidth="1"/>
    <col min="3" max="3" width="7.28515625" customWidth="1"/>
    <col min="4" max="4" width="9.85546875" customWidth="1"/>
    <col min="5" max="5" width="8.42578125" customWidth="1"/>
    <col min="6" max="6" width="6.28515625" customWidth="1"/>
    <col min="7" max="7" width="11.7109375" customWidth="1"/>
    <col min="8" max="8" width="11.140625" customWidth="1"/>
    <col min="9" max="9" width="9.7109375" customWidth="1"/>
    <col min="10" max="10" width="12.5703125" customWidth="1"/>
    <col min="11" max="11" width="5.5703125" customWidth="1"/>
    <col min="12" max="12" width="10" customWidth="1"/>
    <col min="13" max="13" width="7.85546875" customWidth="1"/>
    <col min="14" max="14" width="5.7109375" customWidth="1"/>
    <col min="15" max="15" width="6.140625" customWidth="1"/>
    <col min="16" max="16" width="6.85546875" customWidth="1"/>
    <col min="17" max="17" width="11" customWidth="1"/>
    <col min="18" max="18" width="15.85546875" customWidth="1"/>
    <col min="19" max="19" width="8.42578125" customWidth="1"/>
    <col min="20" max="20" width="8.140625" customWidth="1"/>
    <col min="21" max="21" width="10" customWidth="1"/>
    <col min="22" max="22" width="10.85546875" customWidth="1"/>
    <col min="23" max="23" width="13.140625" customWidth="1"/>
    <col min="24" max="24" width="5.140625" customWidth="1"/>
    <col min="25" max="25" width="7.5703125" customWidth="1"/>
    <col min="26" max="26" width="11.42578125" customWidth="1"/>
    <col min="27" max="27" width="7.28515625" customWidth="1"/>
    <col min="28" max="28" width="11.42578125" customWidth="1"/>
    <col min="29" max="29" width="8.42578125" customWidth="1"/>
    <col min="30" max="30" width="9.5703125" customWidth="1"/>
    <col min="31" max="31" width="6.28515625" customWidth="1"/>
    <col min="32" max="32" width="5.28515625" customWidth="1"/>
    <col min="33" max="33" width="7.140625" customWidth="1"/>
    <col min="34" max="34" width="7" customWidth="1"/>
    <col min="35" max="35" width="9.85546875" customWidth="1"/>
    <col min="36" max="36" width="6.140625" customWidth="1"/>
    <col min="37" max="37" width="12.7109375" customWidth="1"/>
    <col min="38" max="38" width="8.5703125" customWidth="1"/>
    <col min="39" max="39" width="9.5703125" customWidth="1"/>
    <col min="40" max="40" width="7.28515625" customWidth="1"/>
    <col min="41" max="41" width="6" customWidth="1"/>
    <col min="42" max="42" width="9" customWidth="1"/>
    <col min="43" max="43" width="9.7109375" customWidth="1"/>
    <col min="44" max="44" width="7.42578125" customWidth="1"/>
    <col min="45" max="45" width="8" customWidth="1"/>
    <col min="46" max="46" width="7.42578125" customWidth="1"/>
    <col min="47" max="47" width="6.28515625" customWidth="1"/>
    <col min="48" max="48" width="8" customWidth="1"/>
    <col min="49" max="49" width="10.42578125" customWidth="1"/>
    <col min="50" max="50" width="7.28515625" customWidth="1"/>
    <col min="51" max="51" width="8.140625" customWidth="1"/>
    <col min="52" max="52" width="11.28515625" customWidth="1"/>
    <col min="53" max="53" width="9.85546875" customWidth="1"/>
    <col min="54" max="54" width="12.28515625" bestFit="1" customWidth="1"/>
    <col min="55" max="55" width="19.85546875" bestFit="1" customWidth="1"/>
    <col min="56" max="56" width="11.28515625" bestFit="1" customWidth="1"/>
  </cols>
  <sheetData>
    <row r="1" spans="1:3" ht="19.5" thickBot="1" x14ac:dyDescent="0.35">
      <c r="A1" s="56" t="s">
        <v>652</v>
      </c>
      <c r="B1" s="45">
        <v>5</v>
      </c>
      <c r="C1" s="42" t="s">
        <v>620</v>
      </c>
    </row>
    <row r="2" spans="1:3" ht="15.75" thickBot="1" x14ac:dyDescent="0.3"/>
    <row r="3" spans="1:3" ht="15.75" thickBot="1" x14ac:dyDescent="0.3">
      <c r="A3" s="43" t="s">
        <v>636</v>
      </c>
      <c r="B3" s="47" t="s">
        <v>627</v>
      </c>
    </row>
    <row r="4" spans="1:3" ht="15.75" thickBot="1" x14ac:dyDescent="0.3">
      <c r="A4" s="59" t="s">
        <v>16</v>
      </c>
      <c r="B4" s="58">
        <v>1071</v>
      </c>
    </row>
    <row r="5" spans="1:3" ht="15.75" thickBot="1" x14ac:dyDescent="0.3">
      <c r="A5" s="57" t="s">
        <v>83</v>
      </c>
      <c r="B5" s="61">
        <v>1071</v>
      </c>
    </row>
    <row r="6" spans="1:3" ht="15.75" thickBot="1" x14ac:dyDescent="0.3">
      <c r="A6" s="59" t="s">
        <v>626</v>
      </c>
      <c r="B6" s="58">
        <v>1071</v>
      </c>
    </row>
    <row r="11" spans="1:3" ht="15.75" thickBot="1" x14ac:dyDescent="0.3"/>
    <row r="12" spans="1:3" ht="15.75" thickBot="1" x14ac:dyDescent="0.3"/>
    <row r="20" spans="5:8" ht="15.75" thickBot="1" x14ac:dyDescent="0.3"/>
    <row r="21" spans="5:8" ht="19.5" thickBot="1" x14ac:dyDescent="0.35">
      <c r="E21" s="106" t="s">
        <v>622</v>
      </c>
      <c r="F21" s="107"/>
      <c r="G21" s="107"/>
      <c r="H21" s="108"/>
    </row>
    <row r="22" spans="5:8" x14ac:dyDescent="0.25">
      <c r="E22" s="131" t="s">
        <v>653</v>
      </c>
      <c r="F22" s="110"/>
      <c r="G22" s="110"/>
      <c r="H22" s="111"/>
    </row>
    <row r="23" spans="5:8" x14ac:dyDescent="0.25">
      <c r="E23" s="112"/>
      <c r="F23" s="113"/>
      <c r="G23" s="113"/>
      <c r="H23" s="114"/>
    </row>
    <row r="24" spans="5:8" ht="15.75" thickBot="1" x14ac:dyDescent="0.3">
      <c r="E24" s="112"/>
      <c r="F24" s="113"/>
      <c r="G24" s="113"/>
      <c r="H24" s="114"/>
    </row>
    <row r="25" spans="5:8" ht="15.75" thickBot="1" x14ac:dyDescent="0.3">
      <c r="E25" s="112"/>
      <c r="F25" s="113"/>
      <c r="G25" s="113"/>
      <c r="H25" s="114"/>
    </row>
    <row r="26" spans="5:8" ht="15.75" thickBot="1" x14ac:dyDescent="0.3">
      <c r="E26" s="112"/>
      <c r="F26" s="113"/>
      <c r="G26" s="113"/>
      <c r="H26" s="114"/>
    </row>
    <row r="27" spans="5:8" ht="15.75" thickBot="1" x14ac:dyDescent="0.3">
      <c r="E27" s="115"/>
      <c r="F27" s="116"/>
      <c r="G27" s="116"/>
      <c r="H27" s="117"/>
    </row>
    <row r="29" spans="5:8" ht="15.75" thickBot="1" x14ac:dyDescent="0.3"/>
    <row r="30" spans="5:8" ht="15.75" thickBot="1" x14ac:dyDescent="0.3"/>
    <row r="32" spans="5:8" ht="15.75" thickBot="1" x14ac:dyDescent="0.3"/>
    <row r="33" ht="15.75" thickBot="1" x14ac:dyDescent="0.3"/>
    <row r="39" ht="15.75" thickBot="1" x14ac:dyDescent="0.3"/>
    <row r="40" ht="15.75" thickBot="1" x14ac:dyDescent="0.3"/>
    <row r="42" ht="15.75" thickBot="1" x14ac:dyDescent="0.3"/>
    <row r="43" ht="15.75" thickBot="1" x14ac:dyDescent="0.3"/>
    <row r="65" ht="15.75" thickBot="1" x14ac:dyDescent="0.3"/>
    <row r="66" ht="15.75" thickBot="1" x14ac:dyDescent="0.3"/>
    <row r="79" ht="15.75" thickBot="1" x14ac:dyDescent="0.3"/>
    <row r="80" ht="15.75" thickBot="1" x14ac:dyDescent="0.3"/>
    <row r="92" ht="15.75" thickBot="1" x14ac:dyDescent="0.3"/>
    <row r="93" ht="15.75" thickBot="1" x14ac:dyDescent="0.3"/>
  </sheetData>
  <mergeCells count="2">
    <mergeCell ref="E21:H21"/>
    <mergeCell ref="E22:H27"/>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G89"/>
  <sheetViews>
    <sheetView workbookViewId="0">
      <selection sqref="A1:C1"/>
    </sheetView>
  </sheetViews>
  <sheetFormatPr defaultRowHeight="15" x14ac:dyDescent="0.25"/>
  <cols>
    <col min="1" max="1" width="16.5703125" style="75" customWidth="1"/>
    <col min="2" max="2" width="18.28515625" style="75" bestFit="1" customWidth="1"/>
    <col min="3" max="16384" width="9.140625" style="75"/>
  </cols>
  <sheetData>
    <row r="1" spans="1:7" ht="16.5" thickBot="1" x14ac:dyDescent="0.3">
      <c r="A1" s="72" t="s">
        <v>625</v>
      </c>
      <c r="B1" s="73">
        <v>6</v>
      </c>
      <c r="C1" s="74" t="s">
        <v>621</v>
      </c>
    </row>
    <row r="2" spans="1:7" ht="15.75" thickBot="1" x14ac:dyDescent="0.3"/>
    <row r="3" spans="1:7" ht="19.5" thickBot="1" x14ac:dyDescent="0.35">
      <c r="A3" s="76" t="s">
        <v>636</v>
      </c>
      <c r="B3" s="76" t="s">
        <v>627</v>
      </c>
      <c r="D3" s="141" t="s">
        <v>622</v>
      </c>
      <c r="E3" s="142"/>
      <c r="F3" s="142"/>
      <c r="G3" s="143"/>
    </row>
    <row r="4" spans="1:7" x14ac:dyDescent="0.25">
      <c r="A4" s="77" t="s">
        <v>83</v>
      </c>
      <c r="B4" s="78">
        <v>1071</v>
      </c>
      <c r="D4" s="144" t="s">
        <v>654</v>
      </c>
      <c r="E4" s="145"/>
      <c r="F4" s="145"/>
      <c r="G4" s="146"/>
    </row>
    <row r="5" spans="1:7" x14ac:dyDescent="0.25">
      <c r="A5" s="79" t="s">
        <v>190</v>
      </c>
      <c r="B5" s="78">
        <v>147</v>
      </c>
      <c r="D5" s="147"/>
      <c r="E5" s="148"/>
      <c r="F5" s="148"/>
      <c r="G5" s="149"/>
    </row>
    <row r="6" spans="1:7" x14ac:dyDescent="0.25">
      <c r="A6" s="79" t="s">
        <v>98</v>
      </c>
      <c r="B6" s="78">
        <v>288</v>
      </c>
      <c r="D6" s="147"/>
      <c r="E6" s="148"/>
      <c r="F6" s="148"/>
      <c r="G6" s="149"/>
    </row>
    <row r="7" spans="1:7" ht="15.75" thickBot="1" x14ac:dyDescent="0.3">
      <c r="A7" s="79" t="s">
        <v>578</v>
      </c>
      <c r="B7" s="78">
        <v>101</v>
      </c>
      <c r="D7" s="150"/>
      <c r="E7" s="151"/>
      <c r="F7" s="151"/>
      <c r="G7" s="152"/>
    </row>
    <row r="8" spans="1:7" ht="15.75" thickBot="1" x14ac:dyDescent="0.3">
      <c r="A8" s="79" t="s">
        <v>130</v>
      </c>
      <c r="B8" s="78">
        <v>535</v>
      </c>
    </row>
    <row r="9" spans="1:7" ht="15.75" thickBot="1" x14ac:dyDescent="0.3">
      <c r="A9" s="80" t="s">
        <v>626</v>
      </c>
      <c r="B9" s="81">
        <v>1071</v>
      </c>
    </row>
    <row r="10" spans="1:7" x14ac:dyDescent="0.25">
      <c r="A10"/>
      <c r="B10"/>
    </row>
    <row r="11" spans="1:7" x14ac:dyDescent="0.25">
      <c r="A11"/>
      <c r="B11"/>
    </row>
    <row r="12" spans="1:7" x14ac:dyDescent="0.25">
      <c r="A12"/>
      <c r="B12"/>
    </row>
    <row r="13" spans="1:7" x14ac:dyDescent="0.25">
      <c r="A13"/>
      <c r="B13"/>
    </row>
    <row r="14" spans="1:7" x14ac:dyDescent="0.25">
      <c r="A14"/>
      <c r="B14"/>
    </row>
    <row r="15" spans="1:7" x14ac:dyDescent="0.25">
      <c r="A15"/>
      <c r="B15"/>
    </row>
    <row r="16" spans="1:7"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ht="15.75" thickBot="1" x14ac:dyDescent="0.3">
      <c r="A61"/>
      <c r="B61"/>
    </row>
    <row r="62" spans="1:2" ht="15.75" thickBot="1" x14ac:dyDescent="0.3">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ht="15.75" thickBot="1" x14ac:dyDescent="0.3">
      <c r="A88"/>
      <c r="B88"/>
    </row>
    <row r="89" spans="1:2" ht="15.75" thickBot="1" x14ac:dyDescent="0.3">
      <c r="A89"/>
      <c r="B89"/>
    </row>
  </sheetData>
  <mergeCells count="2">
    <mergeCell ref="D3:G3"/>
    <mergeCell ref="D4:G7"/>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CONDITION FOR AMAZON DATA </vt:lpstr>
      <vt:lpstr>DATA CREALING </vt:lpstr>
      <vt:lpstr> VLOOKUP  FOR USE SALESPERSON</vt:lpstr>
      <vt:lpstr> 1ST CONDITION SALES COUNTRY</vt:lpstr>
      <vt:lpstr>2ST CONDITION</vt:lpstr>
      <vt:lpstr>3 CONDITION FOR REGIONS</vt:lpstr>
      <vt:lpstr>4ST CONDITION  COLUMBIA</vt:lpstr>
      <vt:lpstr>5 condition region country </vt:lpstr>
      <vt:lpstr>6ST CONDITION</vt:lpstr>
      <vt:lpstr>Amazon Sales Analysis Dashboard</vt:lpstr>
      <vt:lpstr>Salesperson</vt:lpstr>
      <vt:lpstr>Store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p1</dc:creator>
  <cp:lastModifiedBy>user</cp:lastModifiedBy>
  <cp:lastPrinted>2023-11-30T11:33:04Z</cp:lastPrinted>
  <dcterms:created xsi:type="dcterms:W3CDTF">2023-11-09T12:16:47Z</dcterms:created>
  <dcterms:modified xsi:type="dcterms:W3CDTF">2024-02-16T14:22:19Z</dcterms:modified>
</cp:coreProperties>
</file>