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 activeTab="6"/>
  </bookViews>
  <sheets>
    <sheet name="Jan" sheetId="1" r:id="rId1"/>
    <sheet name="Feb" sheetId="2" r:id="rId2"/>
    <sheet name="Comment" sheetId="3" r:id="rId3"/>
    <sheet name="2014 - 2015 sales" sheetId="4" r:id="rId4"/>
    <sheet name="2012 -2013 sales" sheetId="5" r:id="rId5"/>
    <sheet name="Q4" sheetId="6" r:id="rId6"/>
    <sheet name="Q5" sheetId="7" r:id="rId7"/>
    <sheet name="Q6" sheetId="8" r:id="rId8"/>
    <sheet name="Q7" sheetId="9" r:id="rId9"/>
    <sheet name="Q8" sheetId="10" r:id="rId10"/>
  </sheets>
  <calcPr calcId="144525"/>
</workbook>
</file>

<file path=xl/calcChain.xml><?xml version="1.0" encoding="utf-8"?>
<calcChain xmlns="http://schemas.openxmlformats.org/spreadsheetml/2006/main">
  <c r="H8" i="9" l="1"/>
  <c r="J18" i="8"/>
  <c r="I18" i="8"/>
  <c r="H18" i="8"/>
  <c r="G18" i="8"/>
  <c r="F18" i="8"/>
  <c r="E18" i="8"/>
  <c r="J17" i="8"/>
  <c r="I17" i="8"/>
  <c r="H17" i="8"/>
  <c r="G17" i="8"/>
  <c r="F17" i="8"/>
  <c r="E17" i="8"/>
  <c r="J16" i="8"/>
  <c r="I16" i="8"/>
  <c r="H16" i="8"/>
  <c r="G16" i="8"/>
  <c r="F16" i="8"/>
  <c r="E16" i="8"/>
  <c r="J15" i="8"/>
  <c r="I15" i="8"/>
  <c r="H15" i="8"/>
  <c r="G15" i="8"/>
  <c r="F15" i="8"/>
  <c r="E15" i="8"/>
  <c r="J14" i="8"/>
  <c r="I14" i="8"/>
  <c r="H14" i="8"/>
  <c r="G14" i="8"/>
  <c r="F14" i="8"/>
  <c r="E14" i="8"/>
  <c r="J13" i="8"/>
  <c r="I13" i="8"/>
  <c r="H13" i="8"/>
  <c r="G13" i="8"/>
  <c r="F13" i="8"/>
  <c r="E13" i="8"/>
  <c r="J12" i="8"/>
  <c r="I12" i="8"/>
  <c r="H12" i="8"/>
  <c r="G12" i="8"/>
  <c r="F12" i="8"/>
  <c r="E12" i="8"/>
  <c r="J11" i="8"/>
  <c r="I11" i="8"/>
  <c r="H11" i="8"/>
  <c r="G11" i="8"/>
  <c r="F11" i="8"/>
  <c r="E11" i="8"/>
  <c r="J10" i="8"/>
  <c r="I10" i="8"/>
  <c r="H10" i="8"/>
  <c r="G10" i="8"/>
  <c r="F10" i="8"/>
  <c r="E10" i="8"/>
  <c r="B5" i="8"/>
  <c r="H23" i="7"/>
  <c r="H22" i="7"/>
  <c r="H20" i="7"/>
  <c r="H19" i="7"/>
  <c r="C19" i="7"/>
  <c r="H18" i="7"/>
  <c r="C18" i="7"/>
  <c r="H17" i="7"/>
  <c r="C17" i="7"/>
  <c r="H16" i="7"/>
  <c r="L23" i="2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comments1.xml><?xml version="1.0" encoding="utf-8"?>
<comments xmlns="http://schemas.openxmlformats.org/spreadsheetml/2006/main">
  <authors>
    <author/>
  </authors>
  <commentList>
    <comment ref="D2" authorId="0">
      <text>
        <r>
          <rPr>
            <sz val="11"/>
            <color theme="1"/>
            <rFont val="Calibri"/>
            <scheme val="minor"/>
          </rPr>
          <t>DeepakBudh4214:
product 
 PDC - 6 TAKING LOSS
FOR 19.30% IN COGS</t>
        </r>
      </text>
    </comment>
    <comment ref="D3" authorId="0">
      <text>
        <r>
          <rPr>
            <sz val="11"/>
            <color theme="1"/>
            <rFont val="Calibri"/>
            <scheme val="minor"/>
          </rPr>
          <t>DeepakBudh4214:
product 
 PDC - 7 TAKING LOSS
FOR 35.69% IN COGS</t>
        </r>
      </text>
    </comment>
    <comment ref="D4" authorId="0">
      <text>
        <r>
          <rPr>
            <sz val="11"/>
            <color theme="1"/>
            <rFont val="Calibri"/>
            <scheme val="minor"/>
          </rPr>
          <t>DeepakBudh4214:
product 
 PDC - 5 TAKING LOSS
FOR 42.67% IN COGS</t>
        </r>
      </text>
    </comment>
    <comment ref="D5" authorId="0">
      <text>
        <r>
          <rPr>
            <sz val="11"/>
            <color theme="1"/>
            <rFont val="Calibri"/>
            <scheme val="minor"/>
          </rPr>
          <t>DeepakBudh4214:
product 
 PDC - 10 TAKING LOSS
FOR 2.59% IN COGS</t>
        </r>
      </text>
    </comment>
    <comment ref="D6" authorId="0">
      <text>
        <r>
          <rPr>
            <sz val="11"/>
            <color theme="1"/>
            <rFont val="Calibri"/>
            <scheme val="minor"/>
          </rPr>
          <t>DeepakBudh4214:
product 
 PDC - 9 TAKING PROFIT
FOR 31.51% IN COGS</t>
        </r>
      </text>
    </comment>
    <comment ref="D7" authorId="0">
      <text>
        <r>
          <rPr>
            <sz val="11"/>
            <color theme="1"/>
            <rFont val="Calibri"/>
            <scheme val="minor"/>
          </rPr>
          <t>DeepakBudh4214:
product 
 PDC - 3 TAKING LOSS
FOR 22.87% IN COGS</t>
        </r>
      </text>
    </comment>
    <comment ref="D8" authorId="0">
      <text>
        <r>
          <rPr>
            <sz val="11"/>
            <color theme="1"/>
            <rFont val="Calibri"/>
            <scheme val="minor"/>
          </rPr>
          <t>DeepakBudh4214:
product 
 PDC - 8 TAKING LOSS
FOR 21.45% IN COGS</t>
        </r>
      </text>
    </comment>
    <comment ref="D9" authorId="0">
      <text>
        <r>
          <rPr>
            <sz val="11"/>
            <color theme="1"/>
            <rFont val="Calibri"/>
            <scheme val="minor"/>
          </rPr>
          <t>DeepakBudh4214:
product 
 PDC - 4 TAKING LOSS
FOR 31.77% IN COGS</t>
        </r>
      </text>
    </comment>
    <comment ref="D10" authorId="0">
      <text>
        <r>
          <rPr>
            <sz val="11"/>
            <color theme="1"/>
            <rFont val="Calibri"/>
            <scheme val="minor"/>
          </rPr>
          <t>DeepakBudh4214:
product 
 PDC - 1 TAKING PROFIT
FOR 9.38% IN COGS</t>
        </r>
      </text>
    </comment>
    <comment ref="D11" authorId="0">
      <text>
        <r>
          <rPr>
            <sz val="11"/>
            <color theme="1"/>
            <rFont val="Calibri"/>
            <scheme val="minor"/>
          </rPr>
          <t>DeepakBudh4214:
product 
 PDC - 2 TAKING PROFIT
FOR 5.46% IN COGS</t>
        </r>
      </text>
    </comment>
  </commentList>
</comments>
</file>

<file path=xl/sharedStrings.xml><?xml version="1.0" encoding="utf-8"?>
<sst xmlns="http://schemas.openxmlformats.org/spreadsheetml/2006/main" count="452" uniqueCount="120">
  <si>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</si>
  <si>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</si>
  <si>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</si>
  <si>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</si>
  <si>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</si>
  <si>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</si>
  <si>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</si>
  <si>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</si>
  <si>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</si>
  <si>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</si>
  <si>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</si>
  <si>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</si>
  <si>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</si>
  <si>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</si>
  <si>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</si>
  <si>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</si>
  <si>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step 1</t>
  </si>
  <si>
    <t xml:space="preserve">click on Home Tab </t>
  </si>
  <si>
    <t>PDC-5</t>
  </si>
  <si>
    <t>Johnson</t>
  </si>
  <si>
    <t>step 2</t>
  </si>
  <si>
    <t>click on find &amp; select under Editing Group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</si>
  <si>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</si>
  <si>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</si>
  <si>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</si>
  <si>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</si>
  <si>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</si>
  <si>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</si>
  <si>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</si>
  <si>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</si>
  <si>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</si>
  <si>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</si>
  <si>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</si>
  <si>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2014-2015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</si>
  <si>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</si>
  <si>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</si>
  <si>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</si>
  <si>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</si>
  <si>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</si>
  <si>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</si>
  <si>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</si>
  <si>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</si>
  <si>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</si>
  <si>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</si>
  <si>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</si>
  <si>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</si>
  <si>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</si>
  <si>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</si>
  <si>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</si>
  <si>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</si>
  <si>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</si>
  <si>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</si>
  <si>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</si>
  <si>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</si>
  <si>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</si>
  <si>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</si>
  <si>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</si>
  <si>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</si>
  <si>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</si>
  <si>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</si>
  <si>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</si>
  <si>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</si>
  <si>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</si>
  <si>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</si>
  <si>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</si>
  <si>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Q1</t>
  </si>
  <si>
    <t>freeze first column and use the horizontal scroll bar to look at sales from 2015</t>
  </si>
  <si>
    <t>click on view tab</t>
  </si>
  <si>
    <t>click on freeze panes under window group</t>
  </si>
  <si>
    <t>2012-2013 Sales Data</t>
  </si>
  <si>
    <t>freeze first column and use the vertical scroll bar to look at sales from 2015</t>
  </si>
  <si>
    <t>Hightlight numbers that match the Lottery Draw</t>
  </si>
  <si>
    <t>Drawn</t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</si>
  <si>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</si>
  <si>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</si>
  <si>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</si>
  <si>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</si>
  <si>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</si>
  <si>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</si>
  <si>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</si>
  <si>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</si>
  <si>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</si>
  <si>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</si>
  <si>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>Numbers thatmatch those drawn are highlighted</t>
  </si>
  <si>
    <t>COUNTIFS Function</t>
  </si>
  <si>
    <t>Issue</t>
  </si>
  <si>
    <t>Date</t>
  </si>
  <si>
    <t>Priority</t>
  </si>
  <si>
    <t>Getting machine repaired</t>
  </si>
  <si>
    <t>Meeting with vendors</t>
  </si>
  <si>
    <t>New laptop order</t>
  </si>
  <si>
    <t>Issuing salary checks</t>
  </si>
  <si>
    <t>Making MIS reports</t>
  </si>
  <si>
    <t>Identifying defective</t>
  </si>
  <si>
    <t>Inventory</t>
  </si>
  <si>
    <t>Reorder Raw Materials</t>
  </si>
  <si>
    <t>Count</t>
  </si>
  <si>
    <t>EDATE</t>
  </si>
  <si>
    <t>year</t>
  </si>
  <si>
    <t>Revenue</t>
  </si>
  <si>
    <t>Minimum Expected Growth Rate</t>
  </si>
  <si>
    <t>Discount Rate</t>
  </si>
  <si>
    <t>Projected Revenue for 2019</t>
  </si>
  <si>
    <t>Growth Rate</t>
  </si>
  <si>
    <t>Subject</t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</si>
  <si>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</si>
  <si>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</si>
  <si>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</si>
  <si>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</si>
  <si>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</si>
  <si>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</si>
  <si>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</si>
  <si>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</si>
  <si>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In this cell perform vlookup function</t>
  </si>
  <si>
    <t>Brad</t>
  </si>
  <si>
    <t>Jenny</t>
  </si>
  <si>
    <t>Maria</t>
  </si>
  <si>
    <t>Jill</t>
  </si>
  <si>
    <t>Josh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</si>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</sst>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_);_(* \(#,##0\);_(* &quot;-&quot;??_);_(@_)"/>
    <numFmt numFmtId="166" formatCode="mmm\ yyyy"/>
    <numFmt numFmtId="167" formatCode="&quot;$&quot;#,##0.00"/>
    <numFmt numFmtId="168" formatCode="[$$-409]#,##0.00"/>
  </numFmts>
  <fonts count="1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  <font>
      <b/>
      <sz val="14"/>
      <color theme="0"/>
      <name val="Calibri"/>
    </font>
    <font>
      <sz val="11"/>
      <name val="Calibri"/>
    </font>
    <font>
      <sz val="11"/>
      <color theme="1"/>
      <name val="Calibri"/>
      <scheme val="minor"/>
    </font>
    <font>
      <sz val="20"/>
      <color theme="1"/>
      <name val="Calibri"/>
    </font>
    <font>
      <b/>
      <sz val="11"/>
      <color rgb="FF0070C0"/>
      <name val="Calibri"/>
    </font>
    <font>
      <b/>
      <sz val="12"/>
      <color theme="0"/>
      <name val="Calibri"/>
    </font>
    <font>
      <sz val="11"/>
      <color theme="0"/>
      <name val="Calibri"/>
    </font>
    <font>
      <b/>
      <sz val="9"/>
      <color theme="0"/>
      <name val="Calibri"/>
    </font>
    <font>
      <b/>
      <i/>
      <sz val="11"/>
      <color theme="1"/>
      <name val="Calibri"/>
    </font>
    <font>
      <sz val="11"/>
      <color rgb="FF0070C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92CDDC"/>
        <bgColor rgb="FF92CDDC"/>
      </patternFill>
    </fill>
    <fill>
      <patternFill patternType="solid">
        <fgColor rgb="FF227CBE"/>
        <bgColor rgb="FF227CBE"/>
      </patternFill>
    </fill>
    <fill>
      <patternFill patternType="solid">
        <fgColor rgb="FF00B0F0"/>
        <bgColor rgb="FF00B0F0"/>
      </patternFill>
    </fill>
    <fill>
      <patternFill patternType="solid">
        <fgColor rgb="FF9D3232"/>
        <bgColor rgb="FF9D3232"/>
      </patternFill>
    </fill>
    <fill>
      <patternFill patternType="solid">
        <fgColor rgb="FF4E1919"/>
        <bgColor rgb="FF4E1919"/>
      </patternFill>
    </fill>
    <fill>
      <patternFill patternType="solid">
        <fgColor rgb="FF002060"/>
        <bgColor rgb="FF002060"/>
      </patternFill>
    </fill>
    <fill>
      <patternFill patternType="solid">
        <fgColor rgb="FFDBE5F1"/>
        <bgColor rgb="FFDBE5F1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E1DCC0"/>
      </bottom>
      <diagonal/>
    </border>
    <border>
      <left style="thin">
        <color rgb="FFE1DCC0"/>
      </left>
      <right/>
      <top style="thin">
        <color rgb="FFE1DCC0"/>
      </top>
      <bottom/>
      <diagonal/>
    </border>
    <border>
      <left/>
      <right/>
      <top style="thin">
        <color rgb="FFE1DCC0"/>
      </top>
      <bottom/>
      <diagonal/>
    </border>
    <border>
      <left style="thin">
        <color rgb="FFE1DCC0"/>
      </left>
      <right/>
      <top style="thin">
        <color rgb="FFE1DCC0"/>
      </top>
      <bottom/>
      <diagonal/>
    </border>
    <border>
      <left/>
      <right/>
      <top style="thin">
        <color rgb="FFE1DCC0"/>
      </top>
      <bottom/>
      <diagonal/>
    </border>
    <border>
      <left/>
      <right style="thin">
        <color rgb="FFE1DCC0"/>
      </right>
      <top style="thin">
        <color rgb="FFE1DCC0"/>
      </top>
      <bottom/>
      <diagonal/>
    </border>
    <border>
      <left style="thin">
        <color rgb="FFE1DCC0"/>
      </left>
      <right/>
      <top style="thin">
        <color rgb="FFE1DCC0"/>
      </top>
      <bottom style="thin">
        <color rgb="FFE1DCC0"/>
      </bottom>
      <diagonal/>
    </border>
    <border>
      <left/>
      <right/>
      <top style="thin">
        <color rgb="FFE1DCC0"/>
      </top>
      <bottom style="thin">
        <color rgb="FFE1DCC0"/>
      </bottom>
      <diagonal/>
    </border>
    <border>
      <left/>
      <right style="thin">
        <color rgb="FFE1DCC0"/>
      </right>
      <top style="thin">
        <color rgb="FFE1DCC0"/>
      </top>
      <bottom style="thin">
        <color rgb="FFE1DC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2" fillId="0" borderId="1" xfId="0" applyNumberFormat="1" applyFont="1" applyBorder="1"/>
    <xf numFmtId="165" fontId="2" fillId="0" borderId="1" xfId="0" applyNumberFormat="1" applyFont="1" applyBorder="1"/>
    <xf numFmtId="164" fontId="2" fillId="0" borderId="2" xfId="0" applyNumberFormat="1" applyFont="1" applyBorder="1"/>
    <xf numFmtId="164" fontId="2" fillId="4" borderId="1" xfId="0" applyNumberFormat="1" applyFont="1" applyFill="1" applyBorder="1"/>
    <xf numFmtId="164" fontId="1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/>
    </xf>
    <xf numFmtId="166" fontId="3" fillId="7" borderId="6" xfId="0" applyNumberFormat="1" applyFont="1" applyFill="1" applyBorder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left"/>
    </xf>
    <xf numFmtId="166" fontId="3" fillId="9" borderId="9" xfId="0" applyNumberFormat="1" applyFont="1" applyFill="1" applyBorder="1" applyAlignment="1">
      <alignment horizontal="right"/>
    </xf>
    <xf numFmtId="0" fontId="2" fillId="0" borderId="10" xfId="0" applyFont="1" applyBorder="1"/>
    <xf numFmtId="167" fontId="2" fillId="0" borderId="11" xfId="0" applyNumberFormat="1" applyFont="1" applyBorder="1"/>
    <xf numFmtId="167" fontId="2" fillId="0" borderId="12" xfId="0" applyNumberFormat="1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67" fontId="2" fillId="0" borderId="14" xfId="0" applyNumberFormat="1" applyFont="1" applyBorder="1"/>
    <xf numFmtId="167" fontId="2" fillId="0" borderId="15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10" borderId="6" xfId="0" applyFont="1" applyFill="1" applyBorder="1"/>
    <xf numFmtId="0" fontId="2" fillId="10" borderId="6" xfId="0" applyFont="1" applyFill="1" applyBorder="1"/>
    <xf numFmtId="14" fontId="2" fillId="0" borderId="0" xfId="0" applyNumberFormat="1" applyFont="1"/>
    <xf numFmtId="0" fontId="2" fillId="0" borderId="1" xfId="0" applyFont="1" applyBorder="1"/>
    <xf numFmtId="14" fontId="2" fillId="0" borderId="1" xfId="0" applyNumberFormat="1" applyFont="1" applyBorder="1"/>
    <xf numFmtId="14" fontId="2" fillId="0" borderId="1" xfId="0" applyNumberFormat="1" applyFont="1" applyBorder="1"/>
    <xf numFmtId="0" fontId="11" fillId="3" borderId="1" xfId="0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/>
    <xf numFmtId="168" fontId="2" fillId="0" borderId="1" xfId="0" applyNumberFormat="1" applyFont="1" applyBorder="1"/>
    <xf numFmtId="168" fontId="2" fillId="0" borderId="0" xfId="0" applyNumberFormat="1" applyFont="1"/>
    <xf numFmtId="10" fontId="2" fillId="0" borderId="0" xfId="0" applyNumberFormat="1" applyFont="1"/>
    <xf numFmtId="0" fontId="2" fillId="11" borderId="1" xfId="0" applyFont="1" applyFill="1" applyBorder="1"/>
    <xf numFmtId="0" fontId="13" fillId="11" borderId="1" xfId="0" applyFont="1" applyFill="1" applyBorder="1"/>
    <xf numFmtId="0" fontId="14" fillId="11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left"/>
    </xf>
    <xf numFmtId="0" fontId="6" fillId="0" borderId="4" xfId="0" applyFont="1" applyBorder="1"/>
    <xf numFmtId="0" fontId="6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right"/>
    </xf>
    <xf numFmtId="0" fontId="11" fillId="3" borderId="3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 textRotation="255" shrinkToFit="1"/>
    </xf>
    <xf numFmtId="0" fontId="6" fillId="0" borderId="17" xfId="0" applyFont="1" applyBorder="1"/>
    <xf numFmtId="0" fontId="6" fillId="0" borderId="18" xfId="0" applyFont="1" applyBorder="1"/>
    <xf numFmtId="0" fontId="13" fillId="11" borderId="19" xfId="0" applyFont="1" applyFill="1" applyBorder="1" applyAlignment="1">
      <alignment horizontal="center"/>
    </xf>
    <xf numFmtId="0" fontId="6" fillId="0" borderId="20" xfId="0" applyFont="1" applyBorder="1"/>
    <xf numFmtId="0" fontId="6" fillId="0" borderId="2" xfId="0" applyFont="1" applyBorder="1"/>
  </cellXfs>
  <cellStyles count="1">
    <cellStyle name="Normal" xfId="0" builtinId="0"/>
  </cellStyles>
  <dxfs count="1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Year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'Q8'!$A$2:$A$7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Revenue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'Q8'!$B$2:$B$7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25760"/>
        <c:axId val="123127680"/>
      </c:barChart>
      <c:catAx>
        <c:axId val="1231257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127680"/>
        <c:crosses val="autoZero"/>
        <c:auto val="1"/>
        <c:lblAlgn val="ctr"/>
        <c:lblOffset val="100"/>
        <c:noMultiLvlLbl val="1"/>
      </c:catAx>
      <c:valAx>
        <c:axId val="123127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12576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3</xdr:row>
      <xdr:rowOff>85725</xdr:rowOff>
    </xdr:from>
    <xdr:ext cx="4429125" cy="29622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 t="s">
        <v>16</v>
      </c>
      <c r="P5" s="6" t="s">
        <v>17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7" t="s">
        <v>18</v>
      </c>
      <c r="B6" s="7" t="s">
        <v>19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18</v>
      </c>
      <c r="I6" s="7" t="s">
        <v>19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 t="s">
        <v>20</v>
      </c>
      <c r="P6" s="6" t="s">
        <v>21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7" t="s">
        <v>22</v>
      </c>
      <c r="B7" s="7" t="s">
        <v>23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22</v>
      </c>
      <c r="I7" s="7" t="s">
        <v>23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" t="s">
        <v>24</v>
      </c>
      <c r="B8" s="7" t="s">
        <v>25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24</v>
      </c>
      <c r="I8" s="7" t="s">
        <v>25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" t="s">
        <v>26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26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 t="s">
        <v>27</v>
      </c>
      <c r="B10" s="10" t="s">
        <v>28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27</v>
      </c>
      <c r="I10" s="10" t="s">
        <v>28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7" t="s">
        <v>29</v>
      </c>
      <c r="B11" s="7" t="s">
        <v>30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29</v>
      </c>
      <c r="I11" s="7" t="s">
        <v>30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31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32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31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32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31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32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31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32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7" t="s">
        <v>18</v>
      </c>
      <c r="B18" s="7" t="s">
        <v>19</v>
      </c>
      <c r="C18" s="8">
        <v>336791</v>
      </c>
      <c r="D18" s="8">
        <v>251369</v>
      </c>
      <c r="E18" s="8">
        <f t="shared" si="2"/>
        <v>85422</v>
      </c>
      <c r="F18" s="9" t="s">
        <v>31</v>
      </c>
      <c r="G18" s="3"/>
      <c r="H18" s="7" t="s">
        <v>18</v>
      </c>
      <c r="I18" s="7" t="s">
        <v>19</v>
      </c>
      <c r="J18" s="8">
        <v>273281</v>
      </c>
      <c r="K18" s="8">
        <v>163309</v>
      </c>
      <c r="L18" s="8">
        <f t="shared" si="3"/>
        <v>109972</v>
      </c>
      <c r="M18" s="9" t="s">
        <v>32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" t="s">
        <v>22</v>
      </c>
      <c r="B19" s="7" t="s">
        <v>23</v>
      </c>
      <c r="C19" s="8">
        <v>328814</v>
      </c>
      <c r="D19" s="8">
        <v>193548</v>
      </c>
      <c r="E19" s="8">
        <f t="shared" si="2"/>
        <v>135266</v>
      </c>
      <c r="F19" s="9" t="s">
        <v>31</v>
      </c>
      <c r="G19" s="3"/>
      <c r="H19" s="7" t="s">
        <v>22</v>
      </c>
      <c r="I19" s="7" t="s">
        <v>23</v>
      </c>
      <c r="J19" s="8">
        <v>192222</v>
      </c>
      <c r="K19" s="8">
        <v>261736</v>
      </c>
      <c r="L19" s="8">
        <f t="shared" si="3"/>
        <v>-69514</v>
      </c>
      <c r="M19" s="9" t="s">
        <v>32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7" t="s">
        <v>24</v>
      </c>
      <c r="B20" s="7" t="s">
        <v>25</v>
      </c>
      <c r="C20" s="8">
        <v>226114</v>
      </c>
      <c r="D20" s="8">
        <v>227905</v>
      </c>
      <c r="E20" s="8">
        <f t="shared" si="2"/>
        <v>-1791</v>
      </c>
      <c r="F20" s="9" t="s">
        <v>31</v>
      </c>
      <c r="G20" s="3"/>
      <c r="H20" s="7" t="s">
        <v>24</v>
      </c>
      <c r="I20" s="7" t="s">
        <v>25</v>
      </c>
      <c r="J20" s="8">
        <v>156670</v>
      </c>
      <c r="K20" s="8">
        <v>150067</v>
      </c>
      <c r="L20" s="8">
        <f t="shared" si="3"/>
        <v>6603</v>
      </c>
      <c r="M20" s="9" t="s">
        <v>32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 t="s">
        <v>26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31</v>
      </c>
      <c r="G21" s="3"/>
      <c r="H21" s="7" t="s">
        <v>26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32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 t="s">
        <v>27</v>
      </c>
      <c r="B22" s="10" t="s">
        <v>28</v>
      </c>
      <c r="C22" s="8">
        <v>194122</v>
      </c>
      <c r="D22" s="8">
        <v>287154</v>
      </c>
      <c r="E22" s="8">
        <f t="shared" si="2"/>
        <v>-93032</v>
      </c>
      <c r="F22" s="9" t="s">
        <v>31</v>
      </c>
      <c r="G22" s="3"/>
      <c r="H22" s="7" t="s">
        <v>27</v>
      </c>
      <c r="I22" s="10" t="s">
        <v>28</v>
      </c>
      <c r="J22" s="8">
        <v>309720</v>
      </c>
      <c r="K22" s="8">
        <v>198456</v>
      </c>
      <c r="L22" s="8">
        <f t="shared" si="3"/>
        <v>111264</v>
      </c>
      <c r="M22" s="9" t="s">
        <v>32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 t="s">
        <v>29</v>
      </c>
      <c r="B23" s="7" t="s">
        <v>30</v>
      </c>
      <c r="C23" s="8">
        <v>285688</v>
      </c>
      <c r="D23" s="8">
        <v>321232</v>
      </c>
      <c r="E23" s="8">
        <f t="shared" si="2"/>
        <v>-35544</v>
      </c>
      <c r="F23" s="9" t="s">
        <v>31</v>
      </c>
      <c r="G23" s="3"/>
      <c r="H23" s="7" t="s">
        <v>29</v>
      </c>
      <c r="I23" s="7" t="s">
        <v>30</v>
      </c>
      <c r="J23" s="8">
        <v>247037</v>
      </c>
      <c r="K23" s="8">
        <v>223908</v>
      </c>
      <c r="L23" s="8">
        <f t="shared" si="3"/>
        <v>23129</v>
      </c>
      <c r="M23" s="9" t="s">
        <v>32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containsText" dxfId="10" priority="1" operator="containsText" text="mitchel">
      <formula>NOT(ISERROR(SEARCH(("mitchel"),(A1))))</formula>
    </cfRule>
  </conditionalFormatting>
  <conditionalFormatting sqref="B1:M23">
    <cfRule type="beginsWith" dxfId="9" priority="2" operator="beginsWith" text="Mitchel">
      <formula>LEFT((B1),LEN("Mitchel"))=("Mitchel")</formula>
    </cfRule>
  </conditionalFormatting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GridLines="0" workbookViewId="0"/>
  </sheetViews>
  <sheetFormatPr defaultColWidth="14.42578125" defaultRowHeight="15" customHeight="1"/>
  <cols>
    <col min="1" max="26" width="8.7109375" customWidth="1"/>
  </cols>
  <sheetData>
    <row r="1" spans="1:2">
      <c r="A1" s="40" t="s">
        <v>119</v>
      </c>
      <c r="B1" s="40" t="s">
        <v>99</v>
      </c>
    </row>
    <row r="2" spans="1:2">
      <c r="A2" s="37">
        <v>2010</v>
      </c>
      <c r="B2" s="37">
        <v>50856</v>
      </c>
    </row>
    <row r="3" spans="1:2">
      <c r="A3" s="37">
        <v>2011</v>
      </c>
      <c r="B3" s="37">
        <v>33533</v>
      </c>
    </row>
    <row r="4" spans="1:2">
      <c r="A4" s="37">
        <v>2012</v>
      </c>
      <c r="B4" s="37">
        <v>36928</v>
      </c>
    </row>
    <row r="5" spans="1:2">
      <c r="A5" s="37">
        <v>2013</v>
      </c>
      <c r="B5" s="37">
        <v>40742</v>
      </c>
    </row>
    <row r="6" spans="1:2">
      <c r="A6" s="37">
        <v>2014</v>
      </c>
      <c r="B6" s="37">
        <v>62728</v>
      </c>
    </row>
    <row r="7" spans="1:2">
      <c r="A7" s="37">
        <v>2015</v>
      </c>
      <c r="B7" s="37">
        <v>34901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7" t="s">
        <v>22</v>
      </c>
      <c r="B2" s="7" t="s">
        <v>23</v>
      </c>
      <c r="C2" s="8">
        <v>263550</v>
      </c>
      <c r="D2" s="8">
        <v>326596</v>
      </c>
      <c r="E2" s="8">
        <f t="shared" ref="E2:E11" si="0">C2-D2</f>
        <v>-63046</v>
      </c>
      <c r="F2" s="9" t="s">
        <v>31</v>
      </c>
      <c r="G2" s="3"/>
      <c r="H2" s="7" t="s">
        <v>24</v>
      </c>
      <c r="I2" s="7" t="s">
        <v>25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7" t="s">
        <v>24</v>
      </c>
      <c r="B3" s="7" t="s">
        <v>25</v>
      </c>
      <c r="C3" s="8">
        <v>167966</v>
      </c>
      <c r="D3" s="8">
        <v>261214</v>
      </c>
      <c r="E3" s="8">
        <f t="shared" si="0"/>
        <v>-93248</v>
      </c>
      <c r="F3" s="9" t="s">
        <v>31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18</v>
      </c>
      <c r="B4" s="7" t="s">
        <v>19</v>
      </c>
      <c r="C4" s="8">
        <v>199337</v>
      </c>
      <c r="D4" s="8">
        <v>347758</v>
      </c>
      <c r="E4" s="8">
        <f t="shared" si="0"/>
        <v>-148421</v>
      </c>
      <c r="F4" s="9" t="s">
        <v>31</v>
      </c>
      <c r="G4" s="3"/>
      <c r="H4" s="7" t="s">
        <v>18</v>
      </c>
      <c r="I4" s="7" t="s">
        <v>19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7" t="s">
        <v>29</v>
      </c>
      <c r="B5" s="7" t="s">
        <v>30</v>
      </c>
      <c r="C5" s="8">
        <v>276693</v>
      </c>
      <c r="D5" s="8">
        <v>284057</v>
      </c>
      <c r="E5" s="8">
        <f t="shared" si="0"/>
        <v>-7364</v>
      </c>
      <c r="F5" s="9" t="s">
        <v>31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7" t="s">
        <v>27</v>
      </c>
      <c r="B6" s="7" t="s">
        <v>28</v>
      </c>
      <c r="C6" s="8">
        <v>333030</v>
      </c>
      <c r="D6" s="8">
        <v>253225</v>
      </c>
      <c r="E6" s="8">
        <f t="shared" si="0"/>
        <v>79805</v>
      </c>
      <c r="F6" s="9" t="s">
        <v>31</v>
      </c>
      <c r="G6" s="3"/>
      <c r="H6" s="7" t="s">
        <v>26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31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 t="s">
        <v>16</v>
      </c>
      <c r="Q7" s="6" t="s">
        <v>17</v>
      </c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" t="s">
        <v>26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31</v>
      </c>
      <c r="G8" s="3"/>
      <c r="H8" s="7" t="s">
        <v>29</v>
      </c>
      <c r="I8" s="7" t="s">
        <v>30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 t="s">
        <v>20</v>
      </c>
      <c r="Q8" s="6" t="s">
        <v>21</v>
      </c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31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31</v>
      </c>
      <c r="G10" s="3"/>
      <c r="H10" s="7" t="s">
        <v>27</v>
      </c>
      <c r="I10" s="7" t="s">
        <v>28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31</v>
      </c>
      <c r="G11" s="3"/>
      <c r="H11" s="7" t="s">
        <v>22</v>
      </c>
      <c r="I11" s="7" t="s">
        <v>23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1" t="s">
        <v>0</v>
      </c>
      <c r="I13" s="11" t="s">
        <v>1</v>
      </c>
      <c r="J13" s="11" t="s">
        <v>2</v>
      </c>
      <c r="K13" s="11" t="s">
        <v>3</v>
      </c>
      <c r="L13" s="11" t="s">
        <v>4</v>
      </c>
      <c r="M13" s="1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7" t="s">
        <v>22</v>
      </c>
      <c r="B14" s="7" t="s">
        <v>23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29</v>
      </c>
      <c r="I14" s="7" t="s">
        <v>30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32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7" t="s">
        <v>24</v>
      </c>
      <c r="B15" s="7" t="s">
        <v>25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18</v>
      </c>
      <c r="I15" s="7" t="s">
        <v>19</v>
      </c>
      <c r="J15" s="8">
        <v>172814</v>
      </c>
      <c r="K15" s="8">
        <v>305469</v>
      </c>
      <c r="L15" s="8">
        <f t="shared" si="3"/>
        <v>-132655</v>
      </c>
      <c r="M15" s="9" t="s">
        <v>32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7" t="s">
        <v>18</v>
      </c>
      <c r="B16" s="7" t="s">
        <v>19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27</v>
      </c>
      <c r="I16" s="7" t="s">
        <v>28</v>
      </c>
      <c r="J16" s="8">
        <v>249374</v>
      </c>
      <c r="K16" s="8">
        <v>339367</v>
      </c>
      <c r="L16" s="8">
        <f t="shared" si="3"/>
        <v>-89993</v>
      </c>
      <c r="M16" s="9" t="s">
        <v>32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7" t="s">
        <v>29</v>
      </c>
      <c r="B17" s="7" t="s">
        <v>30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32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7" t="s">
        <v>27</v>
      </c>
      <c r="B18" s="7" t="s">
        <v>28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32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24</v>
      </c>
      <c r="I19" s="7" t="s">
        <v>25</v>
      </c>
      <c r="J19" s="8">
        <v>309738</v>
      </c>
      <c r="K19" s="8">
        <v>322815</v>
      </c>
      <c r="L19" s="8">
        <f t="shared" si="3"/>
        <v>-13077</v>
      </c>
      <c r="M19" s="9" t="s">
        <v>32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7" t="s">
        <v>26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22</v>
      </c>
      <c r="I20" s="7" t="s">
        <v>23</v>
      </c>
      <c r="J20" s="8">
        <v>336531</v>
      </c>
      <c r="K20" s="8">
        <v>335175</v>
      </c>
      <c r="L20" s="8">
        <f t="shared" si="3"/>
        <v>1356</v>
      </c>
      <c r="M20" s="9" t="s">
        <v>32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32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32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26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32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M23">
    <cfRule type="beginsWith" dxfId="8" priority="1" operator="beginsWith" text="Mitchel">
      <formula>LEFT((A1),LEN("Mitchel"))=("Mitchel")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12.42578125" customWidth="1"/>
    <col min="3" max="3" width="13.85546875" customWidth="1"/>
    <col min="4" max="4" width="13.5703125" customWidth="1"/>
    <col min="5" max="26" width="8.7109375" customWidth="1"/>
  </cols>
  <sheetData>
    <row r="1" spans="1:4">
      <c r="A1" s="4" t="s">
        <v>0</v>
      </c>
      <c r="B1" s="4" t="s">
        <v>2</v>
      </c>
      <c r="C1" s="4" t="s">
        <v>3</v>
      </c>
      <c r="D1" s="4" t="s">
        <v>4</v>
      </c>
    </row>
    <row r="2" spans="1:4">
      <c r="A2" s="7" t="s">
        <v>22</v>
      </c>
      <c r="B2" s="8">
        <v>263550</v>
      </c>
      <c r="C2" s="8">
        <v>326596</v>
      </c>
      <c r="D2" s="8">
        <v>-63046</v>
      </c>
    </row>
    <row r="3" spans="1:4">
      <c r="A3" s="7" t="s">
        <v>24</v>
      </c>
      <c r="B3" s="8">
        <v>167966</v>
      </c>
      <c r="C3" s="8">
        <v>261214</v>
      </c>
      <c r="D3" s="8">
        <v>-93248</v>
      </c>
    </row>
    <row r="4" spans="1:4">
      <c r="A4" s="7" t="s">
        <v>18</v>
      </c>
      <c r="B4" s="8">
        <v>199337</v>
      </c>
      <c r="C4" s="8">
        <v>347758</v>
      </c>
      <c r="D4" s="8">
        <v>-148421</v>
      </c>
    </row>
    <row r="5" spans="1:4">
      <c r="A5" s="7" t="s">
        <v>29</v>
      </c>
      <c r="B5" s="8">
        <v>276693</v>
      </c>
      <c r="C5" s="8">
        <v>284057</v>
      </c>
      <c r="D5" s="8">
        <v>-7364</v>
      </c>
    </row>
    <row r="6" spans="1:4">
      <c r="A6" s="7" t="s">
        <v>27</v>
      </c>
      <c r="B6" s="8">
        <v>333030</v>
      </c>
      <c r="C6" s="8">
        <v>253225</v>
      </c>
      <c r="D6" s="8">
        <v>79805</v>
      </c>
    </row>
    <row r="7" spans="1:4">
      <c r="A7" s="7" t="s">
        <v>12</v>
      </c>
      <c r="B7" s="8">
        <v>229782</v>
      </c>
      <c r="C7" s="8">
        <v>297917</v>
      </c>
      <c r="D7" s="8">
        <v>-68135</v>
      </c>
    </row>
    <row r="8" spans="1:4">
      <c r="A8" s="7" t="s">
        <v>26</v>
      </c>
      <c r="B8" s="8">
        <v>229063</v>
      </c>
      <c r="C8" s="8">
        <v>291616</v>
      </c>
      <c r="D8" s="8">
        <v>-62553</v>
      </c>
    </row>
    <row r="9" spans="1:4">
      <c r="A9" s="7" t="s">
        <v>14</v>
      </c>
      <c r="B9" s="8">
        <v>214985</v>
      </c>
      <c r="C9" s="8">
        <v>315105</v>
      </c>
      <c r="D9" s="8">
        <v>-100120</v>
      </c>
    </row>
    <row r="10" spans="1:4">
      <c r="A10" s="7" t="s">
        <v>6</v>
      </c>
      <c r="B10" s="8">
        <v>183039</v>
      </c>
      <c r="C10" s="8">
        <v>167327</v>
      </c>
      <c r="D10" s="8">
        <v>15712</v>
      </c>
    </row>
    <row r="11" spans="1:4">
      <c r="A11" s="7" t="s">
        <v>10</v>
      </c>
      <c r="B11" s="8">
        <v>325282</v>
      </c>
      <c r="C11" s="8">
        <v>308418</v>
      </c>
      <c r="D11" s="8">
        <v>16864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9.28515625" customWidth="1"/>
    <col min="2" max="5" width="10.140625" customWidth="1"/>
    <col min="6" max="6" width="9.28515625" bestFit="1" customWidth="1"/>
    <col min="7" max="7" width="9.140625" bestFit="1" customWidth="1"/>
    <col min="8" max="8" width="10.140625" customWidth="1"/>
    <col min="9" max="9" width="9.140625" bestFit="1" customWidth="1"/>
    <col min="10" max="19" width="10.140625" customWidth="1"/>
    <col min="20" max="26" width="8.7109375" customWidth="1"/>
  </cols>
  <sheetData>
    <row r="1" spans="1:19" ht="18.75">
      <c r="A1" s="49" t="s">
        <v>33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>
      <c r="A2" s="13" t="s">
        <v>34</v>
      </c>
      <c r="B2" s="14">
        <v>41640</v>
      </c>
      <c r="C2" s="14">
        <v>41671</v>
      </c>
      <c r="D2" s="14">
        <v>41699</v>
      </c>
      <c r="E2" s="14">
        <v>41730</v>
      </c>
      <c r="F2" s="14">
        <v>41760</v>
      </c>
      <c r="G2" s="14">
        <v>41791</v>
      </c>
      <c r="H2" s="14">
        <v>41821</v>
      </c>
      <c r="I2" s="14">
        <v>41852</v>
      </c>
      <c r="J2" s="14">
        <v>41883</v>
      </c>
      <c r="K2" s="14">
        <v>41913</v>
      </c>
      <c r="L2" s="14">
        <v>41944</v>
      </c>
      <c r="M2" s="14">
        <v>41974</v>
      </c>
      <c r="N2" s="14">
        <v>42005</v>
      </c>
      <c r="O2" s="14">
        <v>42036</v>
      </c>
      <c r="P2" s="14">
        <v>42064</v>
      </c>
      <c r="Q2" s="14">
        <v>42095</v>
      </c>
      <c r="R2" s="14">
        <v>42125</v>
      </c>
      <c r="S2" s="14">
        <v>42156</v>
      </c>
    </row>
    <row r="3" spans="1:19">
      <c r="A3" s="3" t="s">
        <v>35</v>
      </c>
      <c r="B3" s="15">
        <v>3799</v>
      </c>
      <c r="C3" s="15">
        <v>4162</v>
      </c>
      <c r="D3" s="15">
        <v>10491</v>
      </c>
      <c r="E3" s="15">
        <v>6548</v>
      </c>
      <c r="F3" s="16">
        <v>3947</v>
      </c>
      <c r="G3" s="15">
        <v>557</v>
      </c>
      <c r="H3" s="15">
        <v>3863</v>
      </c>
      <c r="I3" s="15">
        <v>1117</v>
      </c>
      <c r="J3" s="15">
        <v>8237</v>
      </c>
      <c r="K3" s="15">
        <v>8690</v>
      </c>
      <c r="L3" s="15">
        <v>10776</v>
      </c>
      <c r="M3" s="15">
        <v>16904</v>
      </c>
      <c r="N3" s="15">
        <v>15367</v>
      </c>
      <c r="O3" s="15">
        <v>7274</v>
      </c>
      <c r="P3" s="15">
        <v>8624</v>
      </c>
      <c r="Q3" s="15">
        <v>4264</v>
      </c>
      <c r="R3" s="15">
        <v>11627</v>
      </c>
      <c r="S3" s="15">
        <v>9211</v>
      </c>
    </row>
    <row r="4" spans="1:19">
      <c r="A4" s="17" t="s">
        <v>36</v>
      </c>
      <c r="B4" s="15">
        <v>18930</v>
      </c>
      <c r="C4" s="15">
        <v>3993</v>
      </c>
      <c r="D4" s="15">
        <v>9133</v>
      </c>
      <c r="E4" s="15">
        <v>19845</v>
      </c>
      <c r="F4" s="16">
        <v>4411</v>
      </c>
      <c r="G4" s="15">
        <v>1042</v>
      </c>
      <c r="H4" s="15">
        <v>9355</v>
      </c>
      <c r="I4" s="15">
        <v>1100</v>
      </c>
      <c r="J4" s="15">
        <v>10185</v>
      </c>
      <c r="K4" s="15">
        <v>18749</v>
      </c>
      <c r="L4" s="15">
        <v>1144</v>
      </c>
      <c r="M4" s="15">
        <v>9777</v>
      </c>
      <c r="N4" s="15">
        <v>10740</v>
      </c>
      <c r="O4" s="15">
        <v>7214</v>
      </c>
      <c r="P4" s="15">
        <v>18932</v>
      </c>
      <c r="Q4" s="15">
        <v>2310</v>
      </c>
      <c r="R4" s="15">
        <v>18072</v>
      </c>
      <c r="S4" s="15">
        <v>6944</v>
      </c>
    </row>
    <row r="5" spans="1:19">
      <c r="A5" s="17" t="s">
        <v>37</v>
      </c>
      <c r="B5" s="15">
        <v>5725</v>
      </c>
      <c r="C5" s="15">
        <v>4848</v>
      </c>
      <c r="D5" s="15">
        <v>8741</v>
      </c>
      <c r="E5" s="15">
        <v>11138</v>
      </c>
      <c r="F5" s="16">
        <v>2521</v>
      </c>
      <c r="G5" s="15">
        <v>3072</v>
      </c>
      <c r="H5" s="15">
        <v>6702</v>
      </c>
      <c r="I5" s="15">
        <v>2116</v>
      </c>
      <c r="J5" s="15">
        <v>13452</v>
      </c>
      <c r="K5" s="15">
        <v>8046</v>
      </c>
      <c r="L5" s="15">
        <v>12686</v>
      </c>
      <c r="M5" s="15">
        <v>8065</v>
      </c>
      <c r="N5" s="15">
        <v>13478</v>
      </c>
      <c r="O5" s="15">
        <v>13504</v>
      </c>
      <c r="P5" s="15">
        <v>4912</v>
      </c>
      <c r="Q5" s="15">
        <v>19032</v>
      </c>
      <c r="R5" s="15">
        <v>2651</v>
      </c>
      <c r="S5" s="15">
        <v>9401</v>
      </c>
    </row>
    <row r="6" spans="1:19">
      <c r="A6" s="17" t="s">
        <v>38</v>
      </c>
      <c r="B6" s="15">
        <v>1344</v>
      </c>
      <c r="C6" s="15">
        <v>3693</v>
      </c>
      <c r="D6" s="15">
        <v>15346</v>
      </c>
      <c r="E6" s="15">
        <v>17253</v>
      </c>
      <c r="F6" s="16">
        <v>4752</v>
      </c>
      <c r="G6" s="15">
        <v>3755</v>
      </c>
      <c r="H6" s="15">
        <v>4415</v>
      </c>
      <c r="I6" s="15">
        <v>1089</v>
      </c>
      <c r="J6" s="15">
        <v>4404</v>
      </c>
      <c r="K6" s="15">
        <v>20114</v>
      </c>
      <c r="L6" s="15">
        <v>18400</v>
      </c>
      <c r="M6" s="15">
        <v>18373</v>
      </c>
      <c r="N6" s="15">
        <v>3424</v>
      </c>
      <c r="O6" s="15">
        <v>16907</v>
      </c>
      <c r="P6" s="15">
        <v>1561</v>
      </c>
      <c r="Q6" s="15">
        <v>9611</v>
      </c>
      <c r="R6" s="15">
        <v>14909</v>
      </c>
      <c r="S6" s="15">
        <v>15173</v>
      </c>
    </row>
    <row r="7" spans="1:19">
      <c r="A7" s="3" t="s">
        <v>39</v>
      </c>
      <c r="B7" s="15">
        <v>8296</v>
      </c>
      <c r="C7" s="15">
        <v>6767</v>
      </c>
      <c r="D7" s="15">
        <v>14791</v>
      </c>
      <c r="E7" s="15">
        <v>14130</v>
      </c>
      <c r="F7" s="16">
        <v>4964</v>
      </c>
      <c r="G7" s="15">
        <v>3152</v>
      </c>
      <c r="H7" s="15">
        <v>11601</v>
      </c>
      <c r="I7" s="15">
        <v>1122</v>
      </c>
      <c r="J7" s="15">
        <v>3170</v>
      </c>
      <c r="K7" s="15">
        <v>10733</v>
      </c>
      <c r="L7" s="15">
        <v>6394</v>
      </c>
      <c r="M7" s="15">
        <v>6272</v>
      </c>
      <c r="N7" s="15">
        <v>6065</v>
      </c>
      <c r="O7" s="15">
        <v>11845</v>
      </c>
      <c r="P7" s="15">
        <v>18982</v>
      </c>
      <c r="Q7" s="15">
        <v>13653</v>
      </c>
      <c r="R7" s="15">
        <v>14974</v>
      </c>
      <c r="S7" s="15">
        <v>10053</v>
      </c>
    </row>
    <row r="8" spans="1:19">
      <c r="A8" s="17" t="s">
        <v>40</v>
      </c>
      <c r="B8" s="15">
        <v>3945</v>
      </c>
      <c r="C8" s="15">
        <v>17228</v>
      </c>
      <c r="D8" s="15">
        <v>14135</v>
      </c>
      <c r="E8" s="15">
        <v>19306</v>
      </c>
      <c r="F8" s="16">
        <v>2327</v>
      </c>
      <c r="G8" s="15">
        <v>4056</v>
      </c>
      <c r="H8" s="15">
        <v>3726</v>
      </c>
      <c r="I8" s="15">
        <v>1135</v>
      </c>
      <c r="J8" s="15">
        <v>8817</v>
      </c>
      <c r="K8" s="15">
        <v>18524</v>
      </c>
      <c r="L8" s="15">
        <v>6063</v>
      </c>
      <c r="M8" s="15">
        <v>7361</v>
      </c>
      <c r="N8" s="15">
        <v>19216</v>
      </c>
      <c r="O8" s="15">
        <v>12528</v>
      </c>
      <c r="P8" s="15">
        <v>15481</v>
      </c>
      <c r="Q8" s="15">
        <v>5093</v>
      </c>
      <c r="R8" s="15">
        <v>13608</v>
      </c>
      <c r="S8" s="15">
        <v>8936</v>
      </c>
    </row>
    <row r="9" spans="1:19">
      <c r="A9" s="17" t="s">
        <v>41</v>
      </c>
      <c r="B9" s="15">
        <v>8337</v>
      </c>
      <c r="C9" s="15">
        <v>1137</v>
      </c>
      <c r="D9" s="15">
        <v>9203</v>
      </c>
      <c r="E9" s="15">
        <v>2302</v>
      </c>
      <c r="F9" s="16">
        <v>3967</v>
      </c>
      <c r="G9" s="15">
        <v>4906</v>
      </c>
      <c r="H9" s="15">
        <v>9007</v>
      </c>
      <c r="I9" s="15">
        <v>2113</v>
      </c>
      <c r="J9" s="15">
        <v>13090</v>
      </c>
      <c r="K9" s="15">
        <v>13953</v>
      </c>
      <c r="L9" s="15">
        <v>17950</v>
      </c>
      <c r="M9" s="15">
        <v>10806</v>
      </c>
      <c r="N9" s="15">
        <v>8454</v>
      </c>
      <c r="O9" s="15">
        <v>9938</v>
      </c>
      <c r="P9" s="15">
        <v>3793</v>
      </c>
      <c r="Q9" s="15">
        <v>11299</v>
      </c>
      <c r="R9" s="15">
        <v>17917</v>
      </c>
      <c r="S9" s="15">
        <v>12387</v>
      </c>
    </row>
    <row r="10" spans="1:19">
      <c r="A10" s="17" t="s">
        <v>42</v>
      </c>
      <c r="B10" s="15">
        <v>3742</v>
      </c>
      <c r="C10" s="15">
        <v>17982</v>
      </c>
      <c r="D10" s="15">
        <v>9949</v>
      </c>
      <c r="E10" s="15">
        <v>17075</v>
      </c>
      <c r="F10" s="16">
        <v>4670</v>
      </c>
      <c r="G10" s="15">
        <v>521</v>
      </c>
      <c r="H10" s="15">
        <v>4505</v>
      </c>
      <c r="I10" s="15">
        <v>1024</v>
      </c>
      <c r="J10" s="15">
        <v>3528</v>
      </c>
      <c r="K10" s="15">
        <v>15275</v>
      </c>
      <c r="L10" s="15">
        <v>3639</v>
      </c>
      <c r="M10" s="15">
        <v>12801</v>
      </c>
      <c r="N10" s="15">
        <v>9037</v>
      </c>
      <c r="O10" s="15">
        <v>16489</v>
      </c>
      <c r="P10" s="15">
        <v>8026</v>
      </c>
      <c r="Q10" s="15">
        <v>5367</v>
      </c>
      <c r="R10" s="15">
        <v>6729</v>
      </c>
      <c r="S10" s="15">
        <v>15986</v>
      </c>
    </row>
    <row r="11" spans="1:19">
      <c r="A11" s="17" t="s">
        <v>43</v>
      </c>
      <c r="B11" s="15">
        <v>7605</v>
      </c>
      <c r="C11" s="15">
        <v>13184</v>
      </c>
      <c r="D11" s="15">
        <v>10986</v>
      </c>
      <c r="E11" s="15">
        <v>5401</v>
      </c>
      <c r="F11" s="16">
        <v>3379</v>
      </c>
      <c r="G11" s="15">
        <v>3428</v>
      </c>
      <c r="H11" s="15">
        <v>3973</v>
      </c>
      <c r="I11" s="15">
        <v>1716</v>
      </c>
      <c r="J11" s="15">
        <v>4839</v>
      </c>
      <c r="K11" s="15">
        <v>13085</v>
      </c>
      <c r="L11" s="15">
        <v>3576</v>
      </c>
      <c r="M11" s="15">
        <v>19673</v>
      </c>
      <c r="N11" s="15">
        <v>17010</v>
      </c>
      <c r="O11" s="15">
        <v>3812</v>
      </c>
      <c r="P11" s="15">
        <v>7787</v>
      </c>
      <c r="Q11" s="15">
        <v>11646</v>
      </c>
      <c r="R11" s="15">
        <v>11085</v>
      </c>
      <c r="S11" s="15">
        <v>9286</v>
      </c>
    </row>
    <row r="12" spans="1:19">
      <c r="A12" s="3" t="s">
        <v>44</v>
      </c>
      <c r="B12" s="15">
        <v>5304</v>
      </c>
      <c r="C12" s="15">
        <v>5593</v>
      </c>
      <c r="D12" s="15">
        <v>9928</v>
      </c>
      <c r="E12" s="15">
        <v>17434</v>
      </c>
      <c r="F12" s="16">
        <v>5363</v>
      </c>
      <c r="G12" s="15">
        <v>1562</v>
      </c>
      <c r="H12" s="15">
        <v>2945</v>
      </c>
      <c r="I12" s="15">
        <v>1176</v>
      </c>
      <c r="J12" s="15">
        <v>9642</v>
      </c>
      <c r="K12" s="15">
        <v>13714</v>
      </c>
      <c r="L12" s="15">
        <v>11380</v>
      </c>
      <c r="M12" s="15">
        <v>11534</v>
      </c>
      <c r="N12" s="15">
        <v>6462</v>
      </c>
      <c r="O12" s="15">
        <v>15861</v>
      </c>
      <c r="P12" s="15">
        <v>18246</v>
      </c>
      <c r="Q12" s="15">
        <v>18059</v>
      </c>
      <c r="R12" s="15">
        <v>16578</v>
      </c>
      <c r="S12" s="15">
        <v>7250</v>
      </c>
    </row>
    <row r="13" spans="1:19">
      <c r="A13" s="3" t="s">
        <v>45</v>
      </c>
      <c r="B13" s="15">
        <v>9333</v>
      </c>
      <c r="C13" s="15">
        <v>3466</v>
      </c>
      <c r="D13" s="15">
        <v>13502</v>
      </c>
      <c r="E13" s="15">
        <v>12579</v>
      </c>
      <c r="F13" s="16">
        <v>3275</v>
      </c>
      <c r="G13" s="15">
        <v>2779</v>
      </c>
      <c r="H13" s="15">
        <v>7549</v>
      </c>
      <c r="I13" s="15">
        <v>1101</v>
      </c>
      <c r="J13" s="15">
        <v>5850</v>
      </c>
      <c r="K13" s="15">
        <v>15065</v>
      </c>
      <c r="L13" s="15">
        <v>2706</v>
      </c>
      <c r="M13" s="15">
        <v>3805</v>
      </c>
      <c r="N13" s="15">
        <v>7579</v>
      </c>
      <c r="O13" s="15">
        <v>8579</v>
      </c>
      <c r="P13" s="15">
        <v>16917</v>
      </c>
      <c r="Q13" s="15">
        <v>10951</v>
      </c>
      <c r="R13" s="15">
        <v>5141</v>
      </c>
      <c r="S13" s="15">
        <v>18489</v>
      </c>
    </row>
    <row r="14" spans="1:19">
      <c r="A14" s="17" t="s">
        <v>46</v>
      </c>
      <c r="B14" s="15">
        <v>1103</v>
      </c>
      <c r="C14" s="15">
        <v>13531</v>
      </c>
      <c r="D14" s="15">
        <v>19874</v>
      </c>
      <c r="E14" s="15">
        <v>18870</v>
      </c>
      <c r="F14" s="16">
        <v>3860</v>
      </c>
      <c r="G14" s="15">
        <v>3470</v>
      </c>
      <c r="H14" s="15">
        <v>3862</v>
      </c>
      <c r="I14" s="15">
        <v>1040</v>
      </c>
      <c r="J14" s="15">
        <v>10024</v>
      </c>
      <c r="K14" s="15">
        <v>18389</v>
      </c>
      <c r="L14" s="15">
        <v>12321</v>
      </c>
      <c r="M14" s="15">
        <v>18891</v>
      </c>
      <c r="N14" s="15">
        <v>18654</v>
      </c>
      <c r="O14" s="15">
        <v>10062</v>
      </c>
      <c r="P14" s="15">
        <v>19581</v>
      </c>
      <c r="Q14" s="15">
        <v>10915</v>
      </c>
      <c r="R14" s="15">
        <v>10729</v>
      </c>
      <c r="S14" s="15">
        <v>1641</v>
      </c>
    </row>
    <row r="15" spans="1:19">
      <c r="A15" s="17" t="s">
        <v>47</v>
      </c>
      <c r="B15" s="15">
        <v>1333</v>
      </c>
      <c r="C15" s="15">
        <v>6165</v>
      </c>
      <c r="D15" s="15">
        <v>18276</v>
      </c>
      <c r="E15" s="15">
        <v>2167</v>
      </c>
      <c r="F15" s="16">
        <v>4685</v>
      </c>
      <c r="G15" s="15">
        <v>1913</v>
      </c>
      <c r="H15" s="15">
        <v>4596</v>
      </c>
      <c r="I15" s="15">
        <v>1126</v>
      </c>
      <c r="J15" s="15">
        <v>5503</v>
      </c>
      <c r="K15" s="15">
        <v>10686</v>
      </c>
      <c r="L15" s="15">
        <v>17909</v>
      </c>
      <c r="M15" s="15">
        <v>5505</v>
      </c>
      <c r="N15" s="15">
        <v>17735</v>
      </c>
      <c r="O15" s="15">
        <v>18574</v>
      </c>
      <c r="P15" s="15">
        <v>12400</v>
      </c>
      <c r="Q15" s="15">
        <v>8608</v>
      </c>
      <c r="R15" s="15">
        <v>14501</v>
      </c>
      <c r="S15" s="15">
        <v>8208</v>
      </c>
    </row>
    <row r="16" spans="1:19">
      <c r="A16" s="3" t="s">
        <v>48</v>
      </c>
      <c r="B16" s="15">
        <v>12398</v>
      </c>
      <c r="C16" s="15">
        <v>13779</v>
      </c>
      <c r="D16" s="15">
        <v>18993</v>
      </c>
      <c r="E16" s="15">
        <v>8989</v>
      </c>
      <c r="F16" s="16">
        <v>4052</v>
      </c>
      <c r="G16" s="15">
        <v>2883</v>
      </c>
      <c r="H16" s="15">
        <v>2142</v>
      </c>
      <c r="I16" s="15">
        <v>2014</v>
      </c>
      <c r="J16" s="15">
        <v>13547</v>
      </c>
      <c r="K16" s="15">
        <v>21983</v>
      </c>
      <c r="L16" s="15">
        <v>18999</v>
      </c>
      <c r="M16" s="15">
        <v>15346</v>
      </c>
      <c r="N16" s="15">
        <v>15362</v>
      </c>
      <c r="O16" s="15">
        <v>1569</v>
      </c>
      <c r="P16" s="15">
        <v>14914</v>
      </c>
      <c r="Q16" s="15">
        <v>10992</v>
      </c>
      <c r="R16" s="15">
        <v>11280</v>
      </c>
      <c r="S16" s="15">
        <v>15446</v>
      </c>
    </row>
    <row r="17" spans="1:19">
      <c r="A17" s="17" t="s">
        <v>49</v>
      </c>
      <c r="B17" s="15">
        <v>3251</v>
      </c>
      <c r="C17" s="15">
        <v>13670</v>
      </c>
      <c r="D17" s="15">
        <v>7128</v>
      </c>
      <c r="E17" s="15">
        <v>9838</v>
      </c>
      <c r="F17" s="16">
        <v>5541</v>
      </c>
      <c r="G17" s="15">
        <v>4931</v>
      </c>
      <c r="H17" s="15">
        <v>8283</v>
      </c>
      <c r="I17" s="15">
        <v>1054</v>
      </c>
      <c r="J17" s="15">
        <v>9543</v>
      </c>
      <c r="K17" s="15">
        <v>11967</v>
      </c>
      <c r="L17" s="15">
        <v>4752</v>
      </c>
      <c r="M17" s="15">
        <v>17355</v>
      </c>
      <c r="N17" s="15">
        <v>10214</v>
      </c>
      <c r="O17" s="15">
        <v>15276</v>
      </c>
      <c r="P17" s="15">
        <v>13774</v>
      </c>
      <c r="Q17" s="15">
        <v>8111</v>
      </c>
      <c r="R17" s="15">
        <v>1380</v>
      </c>
      <c r="S17" s="15">
        <v>4748</v>
      </c>
    </row>
    <row r="18" spans="1:19">
      <c r="A18" s="17" t="s">
        <v>50</v>
      </c>
      <c r="B18" s="15">
        <v>4624</v>
      </c>
      <c r="C18" s="15">
        <v>14772</v>
      </c>
      <c r="D18" s="15">
        <v>19830</v>
      </c>
      <c r="E18" s="15">
        <v>6303</v>
      </c>
      <c r="F18" s="16">
        <v>5667</v>
      </c>
      <c r="G18" s="15">
        <v>4798</v>
      </c>
      <c r="H18" s="15">
        <v>8420</v>
      </c>
      <c r="I18" s="15">
        <v>1389</v>
      </c>
      <c r="J18" s="15">
        <v>10468</v>
      </c>
      <c r="K18" s="15">
        <v>12677</v>
      </c>
      <c r="L18" s="15">
        <v>2840</v>
      </c>
      <c r="M18" s="15">
        <v>6298</v>
      </c>
      <c r="N18" s="15">
        <v>12813</v>
      </c>
      <c r="O18" s="15">
        <v>3973</v>
      </c>
      <c r="P18" s="15">
        <v>14246</v>
      </c>
      <c r="Q18" s="15">
        <v>14454</v>
      </c>
      <c r="R18" s="15">
        <v>4699</v>
      </c>
      <c r="S18" s="15">
        <v>9647</v>
      </c>
    </row>
    <row r="19" spans="1:19">
      <c r="A19" s="17" t="s">
        <v>51</v>
      </c>
      <c r="B19" s="15">
        <v>2552</v>
      </c>
      <c r="C19" s="15">
        <v>1627</v>
      </c>
      <c r="D19" s="15">
        <v>4382</v>
      </c>
      <c r="E19" s="15">
        <v>9083</v>
      </c>
      <c r="F19" s="16">
        <v>4269</v>
      </c>
      <c r="G19" s="15">
        <v>4459</v>
      </c>
      <c r="H19" s="15">
        <v>2248</v>
      </c>
      <c r="I19" s="15">
        <v>1058</v>
      </c>
      <c r="J19" s="15">
        <v>6267</v>
      </c>
      <c r="K19" s="15">
        <v>14982</v>
      </c>
      <c r="L19" s="15">
        <v>14605</v>
      </c>
      <c r="M19" s="15">
        <v>2666</v>
      </c>
      <c r="N19" s="15">
        <v>19145</v>
      </c>
      <c r="O19" s="15">
        <v>17752</v>
      </c>
      <c r="P19" s="15">
        <v>1603</v>
      </c>
      <c r="Q19" s="15">
        <v>7006</v>
      </c>
      <c r="R19" s="15">
        <v>6604</v>
      </c>
      <c r="S19" s="15">
        <v>10585</v>
      </c>
    </row>
    <row r="20" spans="1:19">
      <c r="A20" s="17" t="s">
        <v>52</v>
      </c>
      <c r="B20" s="15">
        <v>4281</v>
      </c>
      <c r="C20" s="15">
        <v>7375</v>
      </c>
      <c r="D20" s="15">
        <v>17730</v>
      </c>
      <c r="E20" s="15">
        <v>19998</v>
      </c>
      <c r="F20" s="16">
        <v>3502</v>
      </c>
      <c r="G20" s="15">
        <v>4172</v>
      </c>
      <c r="H20" s="15">
        <v>11074</v>
      </c>
      <c r="I20" s="15">
        <v>1282</v>
      </c>
      <c r="J20" s="15">
        <v>2365</v>
      </c>
      <c r="K20" s="15">
        <v>9380</v>
      </c>
      <c r="L20" s="15">
        <v>19412</v>
      </c>
      <c r="M20" s="15">
        <v>10503</v>
      </c>
      <c r="N20" s="15">
        <v>8645</v>
      </c>
      <c r="O20" s="15">
        <v>8409</v>
      </c>
      <c r="P20" s="15">
        <v>1422</v>
      </c>
      <c r="Q20" s="15">
        <v>16004</v>
      </c>
      <c r="R20" s="15">
        <v>16958</v>
      </c>
      <c r="S20" s="15">
        <v>10902</v>
      </c>
    </row>
    <row r="21" spans="1:19" ht="15.75" customHeight="1">
      <c r="A21" s="17" t="s">
        <v>53</v>
      </c>
      <c r="B21" s="15">
        <v>4679</v>
      </c>
      <c r="C21" s="15">
        <v>3058</v>
      </c>
      <c r="D21" s="15">
        <v>1497</v>
      </c>
      <c r="E21" s="15">
        <v>5722</v>
      </c>
      <c r="F21" s="16">
        <v>5853</v>
      </c>
      <c r="G21" s="15">
        <v>2011</v>
      </c>
      <c r="H21" s="15">
        <v>3807</v>
      </c>
      <c r="I21" s="15">
        <v>1348</v>
      </c>
      <c r="J21" s="15">
        <v>11110</v>
      </c>
      <c r="K21" s="15">
        <v>18047</v>
      </c>
      <c r="L21" s="15">
        <v>7311</v>
      </c>
      <c r="M21" s="15">
        <v>15323</v>
      </c>
      <c r="N21" s="15">
        <v>16200</v>
      </c>
      <c r="O21" s="15">
        <v>6332</v>
      </c>
      <c r="P21" s="15">
        <v>19506</v>
      </c>
      <c r="Q21" s="15">
        <v>8535</v>
      </c>
      <c r="R21" s="15">
        <v>17382</v>
      </c>
      <c r="S21" s="15">
        <v>3231</v>
      </c>
    </row>
    <row r="22" spans="1:19" ht="15.75" customHeight="1">
      <c r="A22" s="17" t="s">
        <v>54</v>
      </c>
      <c r="B22" s="15">
        <v>2485</v>
      </c>
      <c r="C22" s="15">
        <v>7810</v>
      </c>
      <c r="D22" s="15">
        <v>15340</v>
      </c>
      <c r="E22" s="15">
        <v>7973</v>
      </c>
      <c r="F22" s="16">
        <v>2586</v>
      </c>
      <c r="G22" s="15">
        <v>2398</v>
      </c>
      <c r="H22" s="15">
        <v>2453</v>
      </c>
      <c r="I22" s="15">
        <v>1020</v>
      </c>
      <c r="J22" s="15">
        <v>4612</v>
      </c>
      <c r="K22" s="15">
        <v>20525</v>
      </c>
      <c r="L22" s="15">
        <v>19540</v>
      </c>
      <c r="M22" s="15">
        <v>7900</v>
      </c>
      <c r="N22" s="15">
        <v>6491</v>
      </c>
      <c r="O22" s="15">
        <v>10079</v>
      </c>
      <c r="P22" s="15">
        <v>15947</v>
      </c>
      <c r="Q22" s="15">
        <v>10588</v>
      </c>
      <c r="R22" s="15">
        <v>2191</v>
      </c>
      <c r="S22" s="15">
        <v>16987</v>
      </c>
    </row>
    <row r="23" spans="1:19" ht="15.75" customHeight="1">
      <c r="A23" s="17" t="s">
        <v>55</v>
      </c>
      <c r="B23" s="15">
        <v>8386</v>
      </c>
      <c r="C23" s="15">
        <v>11051</v>
      </c>
      <c r="D23" s="15">
        <v>13733</v>
      </c>
      <c r="E23" s="15">
        <v>16288</v>
      </c>
      <c r="F23" s="16">
        <v>5714</v>
      </c>
      <c r="G23" s="15">
        <v>4960</v>
      </c>
      <c r="H23" s="15">
        <v>11507</v>
      </c>
      <c r="I23" s="15">
        <v>1010</v>
      </c>
      <c r="J23" s="15">
        <v>6599</v>
      </c>
      <c r="K23" s="15">
        <v>11626</v>
      </c>
      <c r="L23" s="15">
        <v>5319</v>
      </c>
      <c r="M23" s="15">
        <v>6976</v>
      </c>
      <c r="N23" s="15">
        <v>17758</v>
      </c>
      <c r="O23" s="15">
        <v>7480</v>
      </c>
      <c r="P23" s="15">
        <v>19679</v>
      </c>
      <c r="Q23" s="15">
        <v>5003</v>
      </c>
      <c r="R23" s="15">
        <v>3215</v>
      </c>
      <c r="S23" s="15">
        <v>18439</v>
      </c>
    </row>
    <row r="24" spans="1:19" ht="15.75" customHeight="1">
      <c r="A24" s="17" t="s">
        <v>56</v>
      </c>
      <c r="B24" s="15">
        <v>14226</v>
      </c>
      <c r="C24" s="15">
        <v>2651</v>
      </c>
      <c r="D24" s="15">
        <v>10663</v>
      </c>
      <c r="E24" s="15">
        <v>15453</v>
      </c>
      <c r="F24" s="16">
        <v>5347</v>
      </c>
      <c r="G24" s="15">
        <v>4060</v>
      </c>
      <c r="H24" s="15">
        <v>7056</v>
      </c>
      <c r="I24" s="15">
        <v>1555</v>
      </c>
      <c r="J24" s="15">
        <v>5439</v>
      </c>
      <c r="K24" s="15">
        <v>15285</v>
      </c>
      <c r="L24" s="15">
        <v>9842</v>
      </c>
      <c r="M24" s="15">
        <v>15933</v>
      </c>
      <c r="N24" s="15">
        <v>17191</v>
      </c>
      <c r="O24" s="15">
        <v>6701</v>
      </c>
      <c r="P24" s="15">
        <v>8730</v>
      </c>
      <c r="Q24" s="15">
        <v>7486</v>
      </c>
      <c r="R24" s="15">
        <v>3646</v>
      </c>
      <c r="S24" s="15">
        <v>14720</v>
      </c>
    </row>
    <row r="25" spans="1:19" ht="15.75" customHeight="1">
      <c r="A25" s="3" t="s">
        <v>57</v>
      </c>
      <c r="B25" s="15">
        <v>18252</v>
      </c>
      <c r="C25" s="15">
        <v>11534</v>
      </c>
      <c r="D25" s="15">
        <v>16895</v>
      </c>
      <c r="E25" s="15">
        <v>4554</v>
      </c>
      <c r="F25" s="16">
        <v>4222</v>
      </c>
      <c r="G25" s="15">
        <v>3317</v>
      </c>
      <c r="H25" s="15">
        <v>5849</v>
      </c>
      <c r="I25" s="15">
        <v>2081</v>
      </c>
      <c r="J25" s="15">
        <v>10521</v>
      </c>
      <c r="K25" s="15">
        <v>18979</v>
      </c>
      <c r="L25" s="15">
        <v>15139</v>
      </c>
      <c r="M25" s="15">
        <v>13154</v>
      </c>
      <c r="N25" s="15">
        <v>8387</v>
      </c>
      <c r="O25" s="15">
        <v>12637</v>
      </c>
      <c r="P25" s="15">
        <v>12904</v>
      </c>
      <c r="Q25" s="15">
        <v>2278</v>
      </c>
      <c r="R25" s="15">
        <v>12659</v>
      </c>
      <c r="S25" s="15">
        <v>7674</v>
      </c>
    </row>
    <row r="26" spans="1:19" ht="15.75" customHeight="1">
      <c r="A26" s="17" t="s">
        <v>58</v>
      </c>
      <c r="B26" s="15">
        <v>8548</v>
      </c>
      <c r="C26" s="15">
        <v>7020</v>
      </c>
      <c r="D26" s="15">
        <v>11442</v>
      </c>
      <c r="E26" s="15">
        <v>18930</v>
      </c>
      <c r="F26" s="16">
        <v>5929</v>
      </c>
      <c r="G26" s="15">
        <v>3127</v>
      </c>
      <c r="H26" s="15">
        <v>7971</v>
      </c>
      <c r="I26" s="15">
        <v>1114</v>
      </c>
      <c r="J26" s="15">
        <v>2686</v>
      </c>
      <c r="K26" s="15">
        <v>24099</v>
      </c>
      <c r="L26" s="15">
        <v>4467</v>
      </c>
      <c r="M26" s="15">
        <v>15755</v>
      </c>
      <c r="N26" s="15">
        <v>9737</v>
      </c>
      <c r="O26" s="15">
        <v>7806</v>
      </c>
      <c r="P26" s="15">
        <v>8895</v>
      </c>
      <c r="Q26" s="15">
        <v>1892</v>
      </c>
      <c r="R26" s="15">
        <v>15434</v>
      </c>
      <c r="S26" s="15">
        <v>9598</v>
      </c>
    </row>
    <row r="27" spans="1:19" ht="15.75" customHeight="1">
      <c r="A27" s="17" t="s">
        <v>59</v>
      </c>
      <c r="B27" s="15">
        <v>9945</v>
      </c>
      <c r="C27" s="15">
        <v>5296</v>
      </c>
      <c r="D27" s="15">
        <v>6821</v>
      </c>
      <c r="E27" s="15">
        <v>13982</v>
      </c>
      <c r="F27" s="16">
        <v>4270</v>
      </c>
      <c r="G27" s="15">
        <v>4263</v>
      </c>
      <c r="H27" s="15">
        <v>4999</v>
      </c>
      <c r="I27" s="15">
        <v>1052</v>
      </c>
      <c r="J27" s="15">
        <v>2399</v>
      </c>
      <c r="K27" s="15">
        <v>8924</v>
      </c>
      <c r="L27" s="15">
        <v>6682</v>
      </c>
      <c r="M27" s="15">
        <v>19393</v>
      </c>
      <c r="N27" s="15">
        <v>16609</v>
      </c>
      <c r="O27" s="15">
        <v>11825</v>
      </c>
      <c r="P27" s="15">
        <v>1653</v>
      </c>
      <c r="Q27" s="15">
        <v>9176</v>
      </c>
      <c r="R27" s="15">
        <v>12624</v>
      </c>
      <c r="S27" s="15">
        <v>13914</v>
      </c>
    </row>
    <row r="28" spans="1:19" ht="15.75" customHeight="1">
      <c r="A28" s="17" t="s">
        <v>60</v>
      </c>
      <c r="B28" s="15">
        <v>4761</v>
      </c>
      <c r="C28" s="15">
        <v>7403</v>
      </c>
      <c r="D28" s="15">
        <v>6749</v>
      </c>
      <c r="E28" s="15">
        <v>11507</v>
      </c>
      <c r="F28" s="16">
        <v>5421</v>
      </c>
      <c r="G28" s="15">
        <v>4728</v>
      </c>
      <c r="H28" s="15">
        <v>7158</v>
      </c>
      <c r="I28" s="15">
        <v>1116</v>
      </c>
      <c r="J28" s="15">
        <v>4276</v>
      </c>
      <c r="K28" s="15">
        <v>13907</v>
      </c>
      <c r="L28" s="15">
        <v>10606</v>
      </c>
      <c r="M28" s="15">
        <v>17174</v>
      </c>
      <c r="N28" s="15">
        <v>11717</v>
      </c>
      <c r="O28" s="15">
        <v>1876</v>
      </c>
      <c r="P28" s="15">
        <v>12535</v>
      </c>
      <c r="Q28" s="15">
        <v>19307</v>
      </c>
      <c r="R28" s="15">
        <v>2867</v>
      </c>
      <c r="S28" s="15">
        <v>6394</v>
      </c>
    </row>
    <row r="29" spans="1:19" ht="15.75" customHeight="1">
      <c r="A29" s="17" t="s">
        <v>61</v>
      </c>
      <c r="B29" s="15">
        <v>9865</v>
      </c>
      <c r="C29" s="15">
        <v>15226</v>
      </c>
      <c r="D29" s="15">
        <v>14401</v>
      </c>
      <c r="E29" s="15">
        <v>9031</v>
      </c>
      <c r="F29" s="16">
        <v>3259</v>
      </c>
      <c r="G29" s="15">
        <v>3679</v>
      </c>
      <c r="H29" s="15">
        <v>8406</v>
      </c>
      <c r="I29" s="15">
        <v>2123</v>
      </c>
      <c r="J29" s="15">
        <v>14697</v>
      </c>
      <c r="K29" s="15">
        <v>16827</v>
      </c>
      <c r="L29" s="15">
        <v>10922</v>
      </c>
      <c r="M29" s="15">
        <v>9646</v>
      </c>
      <c r="N29" s="15">
        <v>8703</v>
      </c>
      <c r="O29" s="15">
        <v>14601</v>
      </c>
      <c r="P29" s="15">
        <v>14841</v>
      </c>
      <c r="Q29" s="15">
        <v>13340</v>
      </c>
      <c r="R29" s="15">
        <v>10684</v>
      </c>
      <c r="S29" s="15">
        <v>4229</v>
      </c>
    </row>
    <row r="30" spans="1:19" ht="15.75" customHeight="1">
      <c r="A30" s="3" t="s">
        <v>62</v>
      </c>
      <c r="B30" s="15">
        <v>15487</v>
      </c>
      <c r="C30" s="15">
        <v>9722</v>
      </c>
      <c r="D30" s="15">
        <v>14210</v>
      </c>
      <c r="E30" s="15">
        <v>2042</v>
      </c>
      <c r="F30" s="16">
        <v>2943</v>
      </c>
      <c r="G30" s="15">
        <v>3943</v>
      </c>
      <c r="H30" s="15">
        <v>11987</v>
      </c>
      <c r="I30" s="15">
        <v>1183</v>
      </c>
      <c r="J30" s="15">
        <v>3071</v>
      </c>
      <c r="K30" s="15">
        <v>11292</v>
      </c>
      <c r="L30" s="15">
        <v>5787</v>
      </c>
      <c r="M30" s="15">
        <v>12853</v>
      </c>
      <c r="N30" s="15">
        <v>4725</v>
      </c>
      <c r="O30" s="15">
        <v>16903</v>
      </c>
      <c r="P30" s="15">
        <v>12573</v>
      </c>
      <c r="Q30" s="15">
        <v>7091</v>
      </c>
      <c r="R30" s="15">
        <v>7928</v>
      </c>
      <c r="S30" s="15">
        <v>8305</v>
      </c>
    </row>
    <row r="31" spans="1:19" ht="15.75" customHeight="1">
      <c r="A31" s="3" t="s">
        <v>63</v>
      </c>
      <c r="B31" s="15">
        <v>4885</v>
      </c>
      <c r="C31" s="15">
        <v>2018</v>
      </c>
      <c r="D31" s="15">
        <v>17498</v>
      </c>
      <c r="E31" s="15">
        <v>14657</v>
      </c>
      <c r="F31" s="16">
        <v>5529</v>
      </c>
      <c r="G31" s="15">
        <v>4925</v>
      </c>
      <c r="H31" s="15">
        <v>3122</v>
      </c>
      <c r="I31" s="15">
        <v>1629</v>
      </c>
      <c r="J31" s="15">
        <v>14684</v>
      </c>
      <c r="K31" s="15">
        <v>20871</v>
      </c>
      <c r="L31" s="15">
        <v>11431</v>
      </c>
      <c r="M31" s="15">
        <v>4224</v>
      </c>
      <c r="N31" s="15">
        <v>10985</v>
      </c>
      <c r="O31" s="15">
        <v>6097</v>
      </c>
      <c r="P31" s="15">
        <v>19779</v>
      </c>
      <c r="Q31" s="15">
        <v>10209</v>
      </c>
      <c r="R31" s="15">
        <v>1422</v>
      </c>
      <c r="S31" s="15">
        <v>11891</v>
      </c>
    </row>
    <row r="32" spans="1:19" ht="15.75" customHeight="1">
      <c r="A32" s="17" t="s">
        <v>64</v>
      </c>
      <c r="B32" s="15">
        <v>7956</v>
      </c>
      <c r="C32" s="15">
        <v>9423</v>
      </c>
      <c r="D32" s="15">
        <v>8701</v>
      </c>
      <c r="E32" s="15">
        <v>11459</v>
      </c>
      <c r="F32" s="16">
        <v>2380</v>
      </c>
      <c r="G32" s="15">
        <v>3247</v>
      </c>
      <c r="H32" s="15">
        <v>11956</v>
      </c>
      <c r="I32" s="15">
        <v>1156</v>
      </c>
      <c r="J32" s="15">
        <v>3098</v>
      </c>
      <c r="K32" s="15">
        <v>8531</v>
      </c>
      <c r="L32" s="15">
        <v>18245</v>
      </c>
      <c r="M32" s="15">
        <v>7416</v>
      </c>
      <c r="N32" s="15">
        <v>12834</v>
      </c>
      <c r="O32" s="15">
        <v>13555</v>
      </c>
      <c r="P32" s="15">
        <v>13467</v>
      </c>
      <c r="Q32" s="15">
        <v>11006</v>
      </c>
      <c r="R32" s="15">
        <v>3755</v>
      </c>
      <c r="S32" s="15">
        <v>9682</v>
      </c>
    </row>
    <row r="33" spans="7:10" ht="15.75" customHeight="1"/>
    <row r="34" spans="7:10" ht="15.75" customHeight="1"/>
    <row r="35" spans="7:10" ht="15.75" customHeight="1"/>
    <row r="36" spans="7:10" ht="15.75" customHeight="1">
      <c r="H36" s="18" t="s">
        <v>65</v>
      </c>
      <c r="I36" s="19">
        <v>1</v>
      </c>
      <c r="J36" s="18" t="s">
        <v>66</v>
      </c>
    </row>
    <row r="37" spans="7:10" ht="15.75" customHeight="1"/>
    <row r="38" spans="7:10" ht="15.75" customHeight="1"/>
    <row r="39" spans="7:10" ht="15.75" customHeight="1">
      <c r="G39" s="18" t="s">
        <v>16</v>
      </c>
      <c r="H39" s="18" t="s">
        <v>67</v>
      </c>
    </row>
    <row r="40" spans="7:10" ht="15.75" customHeight="1">
      <c r="G40" s="18" t="s">
        <v>20</v>
      </c>
      <c r="H40" s="18" t="s">
        <v>68</v>
      </c>
    </row>
    <row r="41" spans="7:10" ht="15.75" customHeight="1"/>
    <row r="42" spans="7:10" ht="15.75" customHeight="1"/>
    <row r="43" spans="7:10" ht="15.75" customHeight="1"/>
    <row r="44" spans="7:10" ht="15.75" customHeight="1"/>
    <row r="45" spans="7:10" ht="15.75" customHeight="1"/>
    <row r="46" spans="7:10" ht="15.75" customHeight="1"/>
    <row r="47" spans="7:10" ht="15.75" customHeight="1"/>
    <row r="48" spans="7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showGridLines="0"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26.42578125" customWidth="1"/>
    <col min="2" max="25" width="10.140625" customWidth="1"/>
    <col min="26" max="26" width="8.7109375" customWidth="1"/>
  </cols>
  <sheetData>
    <row r="1" spans="1:25" ht="18.75">
      <c r="A1" s="20" t="s">
        <v>69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34</v>
      </c>
      <c r="B2" s="22">
        <v>40909</v>
      </c>
      <c r="C2" s="22">
        <v>40940</v>
      </c>
      <c r="D2" s="22">
        <v>40969</v>
      </c>
      <c r="E2" s="22">
        <v>41000</v>
      </c>
      <c r="F2" s="22">
        <v>41030</v>
      </c>
      <c r="G2" s="22">
        <v>41061</v>
      </c>
      <c r="H2" s="22">
        <v>41091</v>
      </c>
      <c r="I2" s="22">
        <v>41122</v>
      </c>
      <c r="J2" s="22">
        <v>41153</v>
      </c>
      <c r="K2" s="22">
        <v>41183</v>
      </c>
      <c r="L2" s="22">
        <v>41214</v>
      </c>
      <c r="M2" s="22">
        <v>41244</v>
      </c>
      <c r="N2" s="22">
        <v>41275</v>
      </c>
      <c r="O2" s="22">
        <v>41306</v>
      </c>
      <c r="P2" s="22">
        <v>41334</v>
      </c>
      <c r="Q2" s="22">
        <v>41365</v>
      </c>
      <c r="R2" s="22">
        <v>41395</v>
      </c>
      <c r="S2" s="22">
        <v>41426</v>
      </c>
      <c r="T2" s="22">
        <v>41456</v>
      </c>
      <c r="U2" s="22">
        <v>41487</v>
      </c>
      <c r="V2" s="22">
        <v>41518</v>
      </c>
      <c r="W2" s="22">
        <v>41548</v>
      </c>
      <c r="X2" s="22">
        <v>41579</v>
      </c>
      <c r="Y2" s="22">
        <v>41609</v>
      </c>
    </row>
    <row r="3" spans="1:25">
      <c r="A3" s="23" t="s">
        <v>35</v>
      </c>
      <c r="B3" s="24">
        <v>5076</v>
      </c>
      <c r="C3" s="24">
        <v>12037</v>
      </c>
      <c r="D3" s="24">
        <v>2366</v>
      </c>
      <c r="E3" s="24">
        <v>16077</v>
      </c>
      <c r="F3" s="24">
        <v>13028</v>
      </c>
      <c r="G3" s="24">
        <v>4899</v>
      </c>
      <c r="H3" s="24">
        <v>16515</v>
      </c>
      <c r="I3" s="24">
        <v>5687</v>
      </c>
      <c r="J3" s="24">
        <v>10060</v>
      </c>
      <c r="K3" s="24">
        <v>6155</v>
      </c>
      <c r="L3" s="24">
        <v>16454</v>
      </c>
      <c r="M3" s="25">
        <v>7672</v>
      </c>
      <c r="N3" s="24">
        <v>3329</v>
      </c>
      <c r="O3" s="24">
        <v>5821</v>
      </c>
      <c r="P3" s="24">
        <v>7121</v>
      </c>
      <c r="Q3" s="24">
        <v>10121</v>
      </c>
      <c r="R3" s="24">
        <v>7914</v>
      </c>
      <c r="S3" s="24">
        <v>6598</v>
      </c>
      <c r="T3" s="24">
        <v>507</v>
      </c>
      <c r="U3" s="24">
        <v>11280</v>
      </c>
      <c r="V3" s="24">
        <v>16744</v>
      </c>
      <c r="W3" s="24">
        <v>13062</v>
      </c>
      <c r="X3" s="24">
        <v>5459</v>
      </c>
      <c r="Y3" s="24">
        <v>10316</v>
      </c>
    </row>
    <row r="4" spans="1:25">
      <c r="A4" s="26" t="s">
        <v>36</v>
      </c>
      <c r="B4" s="24">
        <v>12148</v>
      </c>
      <c r="C4" s="24">
        <v>5301</v>
      </c>
      <c r="D4" s="24">
        <v>10194</v>
      </c>
      <c r="E4" s="24">
        <v>4916</v>
      </c>
      <c r="F4" s="24">
        <v>11713</v>
      </c>
      <c r="G4" s="24">
        <v>5648</v>
      </c>
      <c r="H4" s="24">
        <v>13428</v>
      </c>
      <c r="I4" s="24">
        <v>6974</v>
      </c>
      <c r="J4" s="24">
        <v>3807</v>
      </c>
      <c r="K4" s="24">
        <v>3053</v>
      </c>
      <c r="L4" s="24">
        <v>11606</v>
      </c>
      <c r="M4" s="25">
        <v>1344</v>
      </c>
      <c r="N4" s="24">
        <v>15090</v>
      </c>
      <c r="O4" s="24">
        <v>16402</v>
      </c>
      <c r="P4" s="24">
        <v>2602</v>
      </c>
      <c r="Q4" s="24">
        <v>12871</v>
      </c>
      <c r="R4" s="24">
        <v>7568</v>
      </c>
      <c r="S4" s="24">
        <v>13817</v>
      </c>
      <c r="T4" s="24">
        <v>3789</v>
      </c>
      <c r="U4" s="24">
        <v>5164</v>
      </c>
      <c r="V4" s="24">
        <v>10783</v>
      </c>
      <c r="W4" s="24">
        <v>9372</v>
      </c>
      <c r="X4" s="24">
        <v>9045</v>
      </c>
      <c r="Y4" s="24">
        <v>3907</v>
      </c>
    </row>
    <row r="5" spans="1:25">
      <c r="A5" s="26" t="s">
        <v>37</v>
      </c>
      <c r="B5" s="24">
        <v>6684</v>
      </c>
      <c r="C5" s="24">
        <v>948</v>
      </c>
      <c r="D5" s="24">
        <v>6918</v>
      </c>
      <c r="E5" s="24">
        <v>565</v>
      </c>
      <c r="F5" s="24">
        <v>15891</v>
      </c>
      <c r="G5" s="24">
        <v>12388</v>
      </c>
      <c r="H5" s="24">
        <v>2609</v>
      </c>
      <c r="I5" s="24">
        <v>1153</v>
      </c>
      <c r="J5" s="24">
        <v>14855</v>
      </c>
      <c r="K5" s="24">
        <v>16691</v>
      </c>
      <c r="L5" s="24">
        <v>3409</v>
      </c>
      <c r="M5" s="25">
        <v>12952</v>
      </c>
      <c r="N5" s="24">
        <v>7931</v>
      </c>
      <c r="O5" s="24">
        <v>12965</v>
      </c>
      <c r="P5" s="24">
        <v>14149</v>
      </c>
      <c r="Q5" s="24">
        <v>2342</v>
      </c>
      <c r="R5" s="24">
        <v>7493</v>
      </c>
      <c r="S5" s="24">
        <v>13584</v>
      </c>
      <c r="T5" s="24">
        <v>6226</v>
      </c>
      <c r="U5" s="24">
        <v>16898</v>
      </c>
      <c r="V5" s="24">
        <v>15540</v>
      </c>
      <c r="W5" s="24">
        <v>3502</v>
      </c>
      <c r="X5" s="24">
        <v>10621</v>
      </c>
      <c r="Y5" s="24">
        <v>9022</v>
      </c>
    </row>
    <row r="6" spans="1:25">
      <c r="A6" s="26" t="s">
        <v>38</v>
      </c>
      <c r="B6" s="24">
        <v>14808</v>
      </c>
      <c r="C6" s="24">
        <v>4299</v>
      </c>
      <c r="D6" s="24">
        <v>9439</v>
      </c>
      <c r="E6" s="24">
        <v>12722</v>
      </c>
      <c r="F6" s="24">
        <v>8455</v>
      </c>
      <c r="G6" s="24">
        <v>4121</v>
      </c>
      <c r="H6" s="24">
        <v>9389</v>
      </c>
      <c r="I6" s="24">
        <v>10129</v>
      </c>
      <c r="J6" s="24">
        <v>15133</v>
      </c>
      <c r="K6" s="24">
        <v>16510</v>
      </c>
      <c r="L6" s="24">
        <v>11521</v>
      </c>
      <c r="M6" s="25">
        <v>6432</v>
      </c>
      <c r="N6" s="24">
        <v>15446</v>
      </c>
      <c r="O6" s="24">
        <v>1091</v>
      </c>
      <c r="P6" s="24">
        <v>16260</v>
      </c>
      <c r="Q6" s="24">
        <v>10621</v>
      </c>
      <c r="R6" s="24">
        <v>3327</v>
      </c>
      <c r="S6" s="24">
        <v>13085</v>
      </c>
      <c r="T6" s="24">
        <v>7755</v>
      </c>
      <c r="U6" s="24">
        <v>16453</v>
      </c>
      <c r="V6" s="24">
        <v>11647</v>
      </c>
      <c r="W6" s="24">
        <v>16839</v>
      </c>
      <c r="X6" s="24">
        <v>9653</v>
      </c>
      <c r="Y6" s="24">
        <v>950</v>
      </c>
    </row>
    <row r="7" spans="1:25">
      <c r="A7" s="23" t="s">
        <v>39</v>
      </c>
      <c r="B7" s="24">
        <v>14374</v>
      </c>
      <c r="C7" s="24">
        <v>16041</v>
      </c>
      <c r="D7" s="24">
        <v>16485</v>
      </c>
      <c r="E7" s="24">
        <v>13506</v>
      </c>
      <c r="F7" s="24">
        <v>14366</v>
      </c>
      <c r="G7" s="24">
        <v>1878</v>
      </c>
      <c r="H7" s="24">
        <v>15207</v>
      </c>
      <c r="I7" s="24">
        <v>7779</v>
      </c>
      <c r="J7" s="24">
        <v>10146</v>
      </c>
      <c r="K7" s="24">
        <v>5506</v>
      </c>
      <c r="L7" s="24">
        <v>13167</v>
      </c>
      <c r="M7" s="25">
        <v>14634</v>
      </c>
      <c r="N7" s="24">
        <v>3412</v>
      </c>
      <c r="O7" s="24">
        <v>16342</v>
      </c>
      <c r="P7" s="24">
        <v>12139</v>
      </c>
      <c r="Q7" s="24">
        <v>5007</v>
      </c>
      <c r="R7" s="24">
        <v>7398</v>
      </c>
      <c r="S7" s="24">
        <v>991</v>
      </c>
      <c r="T7" s="24">
        <v>14709</v>
      </c>
      <c r="U7" s="24">
        <v>4644</v>
      </c>
      <c r="V7" s="24">
        <v>16142</v>
      </c>
      <c r="W7" s="24">
        <v>2619</v>
      </c>
      <c r="X7" s="24">
        <v>13842</v>
      </c>
      <c r="Y7" s="24">
        <v>2576</v>
      </c>
    </row>
    <row r="8" spans="1:25">
      <c r="A8" s="26" t="s">
        <v>40</v>
      </c>
      <c r="B8" s="24">
        <v>8404</v>
      </c>
      <c r="C8" s="24">
        <v>5581</v>
      </c>
      <c r="D8" s="24">
        <v>1067</v>
      </c>
      <c r="E8" s="24">
        <v>9587</v>
      </c>
      <c r="F8" s="24">
        <v>2262</v>
      </c>
      <c r="G8" s="24">
        <v>4954</v>
      </c>
      <c r="H8" s="24">
        <v>9708</v>
      </c>
      <c r="I8" s="24">
        <v>5920</v>
      </c>
      <c r="J8" s="24">
        <v>5955</v>
      </c>
      <c r="K8" s="24">
        <v>7832</v>
      </c>
      <c r="L8" s="24">
        <v>2231</v>
      </c>
      <c r="M8" s="25">
        <v>524</v>
      </c>
      <c r="N8" s="24">
        <v>2382</v>
      </c>
      <c r="O8" s="24">
        <v>8751</v>
      </c>
      <c r="P8" s="24">
        <v>11242</v>
      </c>
      <c r="Q8" s="24">
        <v>14854</v>
      </c>
      <c r="R8" s="24">
        <v>2523</v>
      </c>
      <c r="S8" s="24">
        <v>7324</v>
      </c>
      <c r="T8" s="24">
        <v>9879</v>
      </c>
      <c r="U8" s="24">
        <v>7636</v>
      </c>
      <c r="V8" s="24">
        <v>3415</v>
      </c>
      <c r="W8" s="24">
        <v>3366</v>
      </c>
      <c r="X8" s="24">
        <v>8553</v>
      </c>
      <c r="Y8" s="24">
        <v>1864</v>
      </c>
    </row>
    <row r="9" spans="1:25">
      <c r="A9" s="26" t="s">
        <v>41</v>
      </c>
      <c r="B9" s="24">
        <v>15160</v>
      </c>
      <c r="C9" s="24">
        <v>6286</v>
      </c>
      <c r="D9" s="24">
        <v>14785</v>
      </c>
      <c r="E9" s="24">
        <v>12207</v>
      </c>
      <c r="F9" s="24">
        <v>3739</v>
      </c>
      <c r="G9" s="24">
        <v>6952</v>
      </c>
      <c r="H9" s="24">
        <v>15373</v>
      </c>
      <c r="I9" s="24">
        <v>13446</v>
      </c>
      <c r="J9" s="24">
        <v>6135</v>
      </c>
      <c r="K9" s="24">
        <v>15870</v>
      </c>
      <c r="L9" s="24">
        <v>14483</v>
      </c>
      <c r="M9" s="25">
        <v>10812</v>
      </c>
      <c r="N9" s="24">
        <v>551</v>
      </c>
      <c r="O9" s="24">
        <v>2936</v>
      </c>
      <c r="P9" s="24">
        <v>15109</v>
      </c>
      <c r="Q9" s="24">
        <v>4813</v>
      </c>
      <c r="R9" s="24">
        <v>7228</v>
      </c>
      <c r="S9" s="24">
        <v>14775</v>
      </c>
      <c r="T9" s="24">
        <v>12843</v>
      </c>
      <c r="U9" s="24">
        <v>12067</v>
      </c>
      <c r="V9" s="24">
        <v>848</v>
      </c>
      <c r="W9" s="24">
        <v>14126</v>
      </c>
      <c r="X9" s="24">
        <v>7066</v>
      </c>
      <c r="Y9" s="24">
        <v>6210</v>
      </c>
    </row>
    <row r="10" spans="1:25">
      <c r="A10" s="26" t="s">
        <v>42</v>
      </c>
      <c r="B10" s="24">
        <v>13817</v>
      </c>
      <c r="C10" s="24">
        <v>11727</v>
      </c>
      <c r="D10" s="24">
        <v>13023</v>
      </c>
      <c r="E10" s="24">
        <v>2494</v>
      </c>
      <c r="F10" s="24">
        <v>10602</v>
      </c>
      <c r="G10" s="24">
        <v>1723</v>
      </c>
      <c r="H10" s="24">
        <v>14562</v>
      </c>
      <c r="I10" s="24">
        <v>1717</v>
      </c>
      <c r="J10" s="24">
        <v>13120</v>
      </c>
      <c r="K10" s="24">
        <v>6763</v>
      </c>
      <c r="L10" s="24">
        <v>2625</v>
      </c>
      <c r="M10" s="25">
        <v>13272</v>
      </c>
      <c r="N10" s="24">
        <v>6469</v>
      </c>
      <c r="O10" s="24">
        <v>11290</v>
      </c>
      <c r="P10" s="24">
        <v>5840</v>
      </c>
      <c r="Q10" s="24">
        <v>13345</v>
      </c>
      <c r="R10" s="24">
        <v>15906</v>
      </c>
      <c r="S10" s="24">
        <v>7941</v>
      </c>
      <c r="T10" s="24">
        <v>4957</v>
      </c>
      <c r="U10" s="24">
        <v>12741</v>
      </c>
      <c r="V10" s="24">
        <v>9524</v>
      </c>
      <c r="W10" s="24">
        <v>14199</v>
      </c>
      <c r="X10" s="24">
        <v>10820</v>
      </c>
      <c r="Y10" s="24">
        <v>1153</v>
      </c>
    </row>
    <row r="11" spans="1:25">
      <c r="A11" s="26" t="s">
        <v>43</v>
      </c>
      <c r="B11" s="24">
        <v>11190</v>
      </c>
      <c r="C11" s="24">
        <v>6614</v>
      </c>
      <c r="D11" s="24">
        <v>6279</v>
      </c>
      <c r="E11" s="24">
        <v>9895</v>
      </c>
      <c r="F11" s="24">
        <v>5101</v>
      </c>
      <c r="G11" s="24">
        <v>12213</v>
      </c>
      <c r="H11" s="24">
        <v>14471</v>
      </c>
      <c r="I11" s="24">
        <v>12748</v>
      </c>
      <c r="J11" s="24">
        <v>605</v>
      </c>
      <c r="K11" s="24">
        <v>2357</v>
      </c>
      <c r="L11" s="24">
        <v>4214</v>
      </c>
      <c r="M11" s="25">
        <v>16354</v>
      </c>
      <c r="N11" s="24">
        <v>10986</v>
      </c>
      <c r="O11" s="24">
        <v>4189</v>
      </c>
      <c r="P11" s="24">
        <v>4781</v>
      </c>
      <c r="Q11" s="24">
        <v>4884</v>
      </c>
      <c r="R11" s="24">
        <v>5064</v>
      </c>
      <c r="S11" s="24">
        <v>10784</v>
      </c>
      <c r="T11" s="24">
        <v>5921</v>
      </c>
      <c r="U11" s="24">
        <v>6869</v>
      </c>
      <c r="V11" s="24">
        <v>4255</v>
      </c>
      <c r="W11" s="24">
        <v>10507</v>
      </c>
      <c r="X11" s="24">
        <v>16038</v>
      </c>
      <c r="Y11" s="24">
        <v>4856</v>
      </c>
    </row>
    <row r="12" spans="1:25">
      <c r="A12" s="23" t="s">
        <v>44</v>
      </c>
      <c r="B12" s="24">
        <v>8991</v>
      </c>
      <c r="C12" s="24">
        <v>4261</v>
      </c>
      <c r="D12" s="24">
        <v>7739</v>
      </c>
      <c r="E12" s="24">
        <v>12958</v>
      </c>
      <c r="F12" s="24">
        <v>11541</v>
      </c>
      <c r="G12" s="24">
        <v>15264</v>
      </c>
      <c r="H12" s="24">
        <v>7733</v>
      </c>
      <c r="I12" s="24">
        <v>10798</v>
      </c>
      <c r="J12" s="24">
        <v>13017</v>
      </c>
      <c r="K12" s="24">
        <v>14706</v>
      </c>
      <c r="L12" s="24">
        <v>14049</v>
      </c>
      <c r="M12" s="25">
        <v>8241</v>
      </c>
      <c r="N12" s="24">
        <v>4097</v>
      </c>
      <c r="O12" s="24">
        <v>5120</v>
      </c>
      <c r="P12" s="24">
        <v>1432</v>
      </c>
      <c r="Q12" s="24">
        <v>11974</v>
      </c>
      <c r="R12" s="24">
        <v>16912</v>
      </c>
      <c r="S12" s="24">
        <v>10619</v>
      </c>
      <c r="T12" s="24">
        <v>11469</v>
      </c>
      <c r="U12" s="24">
        <v>15523</v>
      </c>
      <c r="V12" s="24">
        <v>10694</v>
      </c>
      <c r="W12" s="24">
        <v>1147</v>
      </c>
      <c r="X12" s="24">
        <v>5934</v>
      </c>
      <c r="Y12" s="24">
        <v>1731</v>
      </c>
    </row>
    <row r="13" spans="1:25">
      <c r="A13" s="23" t="s">
        <v>45</v>
      </c>
      <c r="B13" s="24">
        <v>2071</v>
      </c>
      <c r="C13" s="24">
        <v>4076</v>
      </c>
      <c r="D13" s="24">
        <v>923</v>
      </c>
      <c r="E13" s="24">
        <v>13760</v>
      </c>
      <c r="F13" s="24">
        <v>8989</v>
      </c>
      <c r="G13" s="24">
        <v>9031</v>
      </c>
      <c r="H13" s="24">
        <v>3249</v>
      </c>
      <c r="I13" s="24">
        <v>7648</v>
      </c>
      <c r="J13" s="24">
        <v>14246</v>
      </c>
      <c r="K13" s="24">
        <v>13882</v>
      </c>
      <c r="L13" s="24">
        <v>12623</v>
      </c>
      <c r="M13" s="25">
        <v>9699</v>
      </c>
      <c r="N13" s="24">
        <v>11770</v>
      </c>
      <c r="O13" s="24">
        <v>12132</v>
      </c>
      <c r="P13" s="24">
        <v>12091</v>
      </c>
      <c r="Q13" s="24">
        <v>6798</v>
      </c>
      <c r="R13" s="24">
        <v>12541</v>
      </c>
      <c r="S13" s="24">
        <v>5810</v>
      </c>
      <c r="T13" s="24">
        <v>6836</v>
      </c>
      <c r="U13" s="24">
        <v>13892</v>
      </c>
      <c r="V13" s="24">
        <v>14479</v>
      </c>
      <c r="W13" s="24">
        <v>10351</v>
      </c>
      <c r="X13" s="24">
        <v>8664</v>
      </c>
      <c r="Y13" s="24">
        <v>7901</v>
      </c>
    </row>
    <row r="14" spans="1:25">
      <c r="A14" s="26" t="s">
        <v>46</v>
      </c>
      <c r="B14" s="24">
        <v>8710</v>
      </c>
      <c r="C14" s="24">
        <v>13275</v>
      </c>
      <c r="D14" s="24">
        <v>12840</v>
      </c>
      <c r="E14" s="24">
        <v>13906</v>
      </c>
      <c r="F14" s="24">
        <v>15348</v>
      </c>
      <c r="G14" s="24">
        <v>2987</v>
      </c>
      <c r="H14" s="24">
        <v>1813</v>
      </c>
      <c r="I14" s="24">
        <v>14558</v>
      </c>
      <c r="J14" s="24">
        <v>643</v>
      </c>
      <c r="K14" s="24">
        <v>2095</v>
      </c>
      <c r="L14" s="24">
        <v>2629</v>
      </c>
      <c r="M14" s="25">
        <v>1203</v>
      </c>
      <c r="N14" s="24">
        <v>16555</v>
      </c>
      <c r="O14" s="24">
        <v>1377</v>
      </c>
      <c r="P14" s="24">
        <v>6233</v>
      </c>
      <c r="Q14" s="24">
        <v>13796</v>
      </c>
      <c r="R14" s="24">
        <v>2312</v>
      </c>
      <c r="S14" s="24">
        <v>16010</v>
      </c>
      <c r="T14" s="24">
        <v>7410</v>
      </c>
      <c r="U14" s="24">
        <v>5735</v>
      </c>
      <c r="V14" s="24">
        <v>16606</v>
      </c>
      <c r="W14" s="24">
        <v>13214</v>
      </c>
      <c r="X14" s="24">
        <v>11407</v>
      </c>
      <c r="Y14" s="24">
        <v>1543</v>
      </c>
    </row>
    <row r="15" spans="1:25">
      <c r="A15" s="26" t="s">
        <v>47</v>
      </c>
      <c r="B15" s="24">
        <v>5641</v>
      </c>
      <c r="C15" s="24">
        <v>10723</v>
      </c>
      <c r="D15" s="24">
        <v>12047</v>
      </c>
      <c r="E15" s="24">
        <v>14173</v>
      </c>
      <c r="F15" s="24">
        <v>16686</v>
      </c>
      <c r="G15" s="24">
        <v>10901</v>
      </c>
      <c r="H15" s="24">
        <v>12167</v>
      </c>
      <c r="I15" s="24">
        <v>10366</v>
      </c>
      <c r="J15" s="24">
        <v>16756</v>
      </c>
      <c r="K15" s="24">
        <v>15846</v>
      </c>
      <c r="L15" s="24">
        <v>7277</v>
      </c>
      <c r="M15" s="25">
        <v>4489</v>
      </c>
      <c r="N15" s="24">
        <v>9274</v>
      </c>
      <c r="O15" s="24">
        <v>7432</v>
      </c>
      <c r="P15" s="24">
        <v>9522</v>
      </c>
      <c r="Q15" s="24">
        <v>5282</v>
      </c>
      <c r="R15" s="24">
        <v>1482</v>
      </c>
      <c r="S15" s="24">
        <v>12137</v>
      </c>
      <c r="T15" s="24">
        <v>7893</v>
      </c>
      <c r="U15" s="24">
        <v>2189</v>
      </c>
      <c r="V15" s="24">
        <v>8712</v>
      </c>
      <c r="W15" s="24">
        <v>5795</v>
      </c>
      <c r="X15" s="24">
        <v>3168</v>
      </c>
      <c r="Y15" s="24">
        <v>15112</v>
      </c>
    </row>
    <row r="16" spans="1:25">
      <c r="A16" s="23" t="s">
        <v>48</v>
      </c>
      <c r="B16" s="24">
        <v>8476</v>
      </c>
      <c r="C16" s="24">
        <v>16177</v>
      </c>
      <c r="D16" s="24">
        <v>10870</v>
      </c>
      <c r="E16" s="24">
        <v>10601</v>
      </c>
      <c r="F16" s="24">
        <v>13235</v>
      </c>
      <c r="G16" s="24">
        <v>9159</v>
      </c>
      <c r="H16" s="24">
        <v>16485</v>
      </c>
      <c r="I16" s="24">
        <v>10863</v>
      </c>
      <c r="J16" s="24">
        <v>2050</v>
      </c>
      <c r="K16" s="24">
        <v>4507</v>
      </c>
      <c r="L16" s="24">
        <v>4532</v>
      </c>
      <c r="M16" s="25">
        <v>2930</v>
      </c>
      <c r="N16" s="24">
        <v>3291</v>
      </c>
      <c r="O16" s="24">
        <v>12625</v>
      </c>
      <c r="P16" s="24">
        <v>9998</v>
      </c>
      <c r="Q16" s="24">
        <v>1334</v>
      </c>
      <c r="R16" s="24">
        <v>6958</v>
      </c>
      <c r="S16" s="24">
        <v>15977</v>
      </c>
      <c r="T16" s="24">
        <v>2414</v>
      </c>
      <c r="U16" s="24">
        <v>2457</v>
      </c>
      <c r="V16" s="24">
        <v>3309</v>
      </c>
      <c r="W16" s="24">
        <v>12635</v>
      </c>
      <c r="X16" s="24">
        <v>5902</v>
      </c>
      <c r="Y16" s="24">
        <v>16912</v>
      </c>
    </row>
    <row r="17" spans="1:25">
      <c r="A17" s="26" t="s">
        <v>49</v>
      </c>
      <c r="B17" s="24">
        <v>3570</v>
      </c>
      <c r="C17" s="24">
        <v>2831</v>
      </c>
      <c r="D17" s="24">
        <v>6935</v>
      </c>
      <c r="E17" s="24">
        <v>10226</v>
      </c>
      <c r="F17" s="24">
        <v>2520</v>
      </c>
      <c r="G17" s="24">
        <v>7745</v>
      </c>
      <c r="H17" s="24">
        <v>4319</v>
      </c>
      <c r="I17" s="24">
        <v>2784</v>
      </c>
      <c r="J17" s="24">
        <v>6146</v>
      </c>
      <c r="K17" s="24">
        <v>2202</v>
      </c>
      <c r="L17" s="24">
        <v>949</v>
      </c>
      <c r="M17" s="25">
        <v>8159</v>
      </c>
      <c r="N17" s="24">
        <v>5282</v>
      </c>
      <c r="O17" s="24">
        <v>4293</v>
      </c>
      <c r="P17" s="24">
        <v>15775</v>
      </c>
      <c r="Q17" s="24">
        <v>8019</v>
      </c>
      <c r="R17" s="24">
        <v>2139</v>
      </c>
      <c r="S17" s="24">
        <v>7534</v>
      </c>
      <c r="T17" s="24">
        <v>12667</v>
      </c>
      <c r="U17" s="24">
        <v>3569</v>
      </c>
      <c r="V17" s="24">
        <v>8043</v>
      </c>
      <c r="W17" s="24">
        <v>5639</v>
      </c>
      <c r="X17" s="24">
        <v>8434</v>
      </c>
      <c r="Y17" s="24">
        <v>1668</v>
      </c>
    </row>
    <row r="18" spans="1:25">
      <c r="A18" s="26" t="s">
        <v>50</v>
      </c>
      <c r="B18" s="24">
        <v>4049</v>
      </c>
      <c r="C18" s="24">
        <v>6037</v>
      </c>
      <c r="D18" s="24">
        <v>16723</v>
      </c>
      <c r="E18" s="24">
        <v>16218</v>
      </c>
      <c r="F18" s="24">
        <v>11810</v>
      </c>
      <c r="G18" s="24">
        <v>8560</v>
      </c>
      <c r="H18" s="24">
        <v>2905</v>
      </c>
      <c r="I18" s="24">
        <v>13288</v>
      </c>
      <c r="J18" s="24">
        <v>13653</v>
      </c>
      <c r="K18" s="24">
        <v>8535</v>
      </c>
      <c r="L18" s="24">
        <v>4460</v>
      </c>
      <c r="M18" s="25">
        <v>16479</v>
      </c>
      <c r="N18" s="24">
        <v>5413</v>
      </c>
      <c r="O18" s="24">
        <v>3862</v>
      </c>
      <c r="P18" s="24">
        <v>5194</v>
      </c>
      <c r="Q18" s="24">
        <v>8027</v>
      </c>
      <c r="R18" s="24">
        <v>6414</v>
      </c>
      <c r="S18" s="24">
        <v>8995</v>
      </c>
      <c r="T18" s="24">
        <v>8581</v>
      </c>
      <c r="U18" s="24">
        <v>11433</v>
      </c>
      <c r="V18" s="24">
        <v>1013</v>
      </c>
      <c r="W18" s="24">
        <v>4822</v>
      </c>
      <c r="X18" s="24">
        <v>8996</v>
      </c>
      <c r="Y18" s="24">
        <v>7466</v>
      </c>
    </row>
    <row r="19" spans="1:25">
      <c r="A19" s="26" t="s">
        <v>51</v>
      </c>
      <c r="B19" s="24">
        <v>12802</v>
      </c>
      <c r="C19" s="24">
        <v>15265</v>
      </c>
      <c r="D19" s="24">
        <v>8074</v>
      </c>
      <c r="E19" s="24">
        <v>12987</v>
      </c>
      <c r="F19" s="24">
        <v>8694</v>
      </c>
      <c r="G19" s="24">
        <v>652</v>
      </c>
      <c r="H19" s="24">
        <v>5059</v>
      </c>
      <c r="I19" s="24">
        <v>10252</v>
      </c>
      <c r="J19" s="24">
        <v>16805</v>
      </c>
      <c r="K19" s="24">
        <v>8917</v>
      </c>
      <c r="L19" s="24">
        <v>6336</v>
      </c>
      <c r="M19" s="25">
        <v>16970</v>
      </c>
      <c r="N19" s="24">
        <v>7869</v>
      </c>
      <c r="O19" s="24">
        <v>2168</v>
      </c>
      <c r="P19" s="24">
        <v>11873</v>
      </c>
      <c r="Q19" s="24">
        <v>944</v>
      </c>
      <c r="R19" s="24">
        <v>2272</v>
      </c>
      <c r="S19" s="24">
        <v>10407</v>
      </c>
      <c r="T19" s="24">
        <v>13875</v>
      </c>
      <c r="U19" s="24">
        <v>908</v>
      </c>
      <c r="V19" s="24">
        <v>10043</v>
      </c>
      <c r="W19" s="24">
        <v>4832</v>
      </c>
      <c r="X19" s="24">
        <v>4179</v>
      </c>
      <c r="Y19" s="24">
        <v>4040</v>
      </c>
    </row>
    <row r="20" spans="1:25">
      <c r="A20" s="26" t="s">
        <v>52</v>
      </c>
      <c r="B20" s="24">
        <v>3900</v>
      </c>
      <c r="C20" s="24">
        <v>10778</v>
      </c>
      <c r="D20" s="24">
        <v>5438</v>
      </c>
      <c r="E20" s="24">
        <v>6313</v>
      </c>
      <c r="F20" s="24">
        <v>12678</v>
      </c>
      <c r="G20" s="24">
        <v>4563</v>
      </c>
      <c r="H20" s="24">
        <v>1226</v>
      </c>
      <c r="I20" s="24">
        <v>10702</v>
      </c>
      <c r="J20" s="24">
        <v>5535</v>
      </c>
      <c r="K20" s="24">
        <v>15818</v>
      </c>
      <c r="L20" s="24">
        <v>14767</v>
      </c>
      <c r="M20" s="25">
        <v>11027</v>
      </c>
      <c r="N20" s="24">
        <v>4400</v>
      </c>
      <c r="O20" s="24">
        <v>8043</v>
      </c>
      <c r="P20" s="24">
        <v>16091</v>
      </c>
      <c r="Q20" s="24">
        <v>11415</v>
      </c>
      <c r="R20" s="24">
        <v>9117</v>
      </c>
      <c r="S20" s="24">
        <v>3018</v>
      </c>
      <c r="T20" s="24">
        <v>4512</v>
      </c>
      <c r="U20" s="24">
        <v>14096</v>
      </c>
      <c r="V20" s="24">
        <v>15289</v>
      </c>
      <c r="W20" s="24">
        <v>3602</v>
      </c>
      <c r="X20" s="24">
        <v>12268</v>
      </c>
      <c r="Y20" s="24">
        <v>6776</v>
      </c>
    </row>
    <row r="21" spans="1:25" ht="15.75" customHeight="1">
      <c r="A21" s="26" t="s">
        <v>53</v>
      </c>
      <c r="B21" s="24">
        <v>15951</v>
      </c>
      <c r="C21" s="24">
        <v>2756</v>
      </c>
      <c r="D21" s="24">
        <v>13682</v>
      </c>
      <c r="E21" s="24">
        <v>3725</v>
      </c>
      <c r="F21" s="24">
        <v>9988</v>
      </c>
      <c r="G21" s="24">
        <v>15270</v>
      </c>
      <c r="H21" s="24">
        <v>13250</v>
      </c>
      <c r="I21" s="24">
        <v>574</v>
      </c>
      <c r="J21" s="24">
        <v>2264</v>
      </c>
      <c r="K21" s="24">
        <v>12957</v>
      </c>
      <c r="L21" s="24">
        <v>12898</v>
      </c>
      <c r="M21" s="25">
        <v>9210</v>
      </c>
      <c r="N21" s="24">
        <v>6032</v>
      </c>
      <c r="O21" s="24">
        <v>16879</v>
      </c>
      <c r="P21" s="24">
        <v>9363</v>
      </c>
      <c r="Q21" s="24">
        <v>11827</v>
      </c>
      <c r="R21" s="24">
        <v>9095</v>
      </c>
      <c r="S21" s="24">
        <v>4593</v>
      </c>
      <c r="T21" s="24">
        <v>5477</v>
      </c>
      <c r="U21" s="24">
        <v>5184</v>
      </c>
      <c r="V21" s="24">
        <v>11374</v>
      </c>
      <c r="W21" s="24">
        <v>12561</v>
      </c>
      <c r="X21" s="24">
        <v>16524</v>
      </c>
      <c r="Y21" s="24">
        <v>6985</v>
      </c>
    </row>
    <row r="22" spans="1:25" ht="15.75" customHeight="1">
      <c r="A22" s="26" t="s">
        <v>54</v>
      </c>
      <c r="B22" s="24">
        <v>853</v>
      </c>
      <c r="C22" s="24">
        <v>13777</v>
      </c>
      <c r="D22" s="24">
        <v>12460</v>
      </c>
      <c r="E22" s="24">
        <v>7587</v>
      </c>
      <c r="F22" s="24">
        <v>8735</v>
      </c>
      <c r="G22" s="24">
        <v>7910</v>
      </c>
      <c r="H22" s="24">
        <v>1163</v>
      </c>
      <c r="I22" s="24">
        <v>11729</v>
      </c>
      <c r="J22" s="24">
        <v>8693</v>
      </c>
      <c r="K22" s="24">
        <v>6460</v>
      </c>
      <c r="L22" s="24">
        <v>15848</v>
      </c>
      <c r="M22" s="25">
        <v>6613</v>
      </c>
      <c r="N22" s="24">
        <v>15276</v>
      </c>
      <c r="O22" s="24">
        <v>10079</v>
      </c>
      <c r="P22" s="24">
        <v>10876</v>
      </c>
      <c r="Q22" s="24">
        <v>11484</v>
      </c>
      <c r="R22" s="24">
        <v>5117</v>
      </c>
      <c r="S22" s="24">
        <v>11890</v>
      </c>
      <c r="T22" s="24">
        <v>3581</v>
      </c>
      <c r="U22" s="24">
        <v>3728</v>
      </c>
      <c r="V22" s="24">
        <v>8100</v>
      </c>
      <c r="W22" s="24">
        <v>5038</v>
      </c>
      <c r="X22" s="24">
        <v>8468</v>
      </c>
      <c r="Y22" s="24">
        <v>1167</v>
      </c>
    </row>
    <row r="23" spans="1:25" ht="15.75" customHeight="1">
      <c r="A23" s="26" t="s">
        <v>55</v>
      </c>
      <c r="B23" s="24">
        <v>1856</v>
      </c>
      <c r="C23" s="24">
        <v>8093</v>
      </c>
      <c r="D23" s="24">
        <v>10254</v>
      </c>
      <c r="E23" s="24">
        <v>2804</v>
      </c>
      <c r="F23" s="24">
        <v>6881</v>
      </c>
      <c r="G23" s="24">
        <v>11421</v>
      </c>
      <c r="H23" s="24">
        <v>2721</v>
      </c>
      <c r="I23" s="24">
        <v>4127</v>
      </c>
      <c r="J23" s="24">
        <v>588</v>
      </c>
      <c r="K23" s="24">
        <v>9780</v>
      </c>
      <c r="L23" s="24">
        <v>7058</v>
      </c>
      <c r="M23" s="25">
        <v>15205</v>
      </c>
      <c r="N23" s="24">
        <v>695</v>
      </c>
      <c r="O23" s="24">
        <v>2667</v>
      </c>
      <c r="P23" s="24">
        <v>11306</v>
      </c>
      <c r="Q23" s="24">
        <v>16742</v>
      </c>
      <c r="R23" s="24">
        <v>10590</v>
      </c>
      <c r="S23" s="24">
        <v>13667</v>
      </c>
      <c r="T23" s="24">
        <v>14034</v>
      </c>
      <c r="U23" s="24">
        <v>16815</v>
      </c>
      <c r="V23" s="24">
        <v>11367</v>
      </c>
      <c r="W23" s="24">
        <v>4478</v>
      </c>
      <c r="X23" s="24">
        <v>11861</v>
      </c>
      <c r="Y23" s="24">
        <v>7754</v>
      </c>
    </row>
    <row r="24" spans="1:25" ht="15.75" customHeight="1">
      <c r="A24" s="26" t="s">
        <v>56</v>
      </c>
      <c r="B24" s="24">
        <v>3287</v>
      </c>
      <c r="C24" s="24">
        <v>12624</v>
      </c>
      <c r="D24" s="24">
        <v>2605</v>
      </c>
      <c r="E24" s="24">
        <v>6294</v>
      </c>
      <c r="F24" s="24">
        <v>16018</v>
      </c>
      <c r="G24" s="24">
        <v>9670</v>
      </c>
      <c r="H24" s="24">
        <v>3597</v>
      </c>
      <c r="I24" s="24">
        <v>4045</v>
      </c>
      <c r="J24" s="24">
        <v>10794</v>
      </c>
      <c r="K24" s="24">
        <v>15107</v>
      </c>
      <c r="L24" s="24">
        <v>11138</v>
      </c>
      <c r="M24" s="25">
        <v>4070</v>
      </c>
      <c r="N24" s="24">
        <v>14499</v>
      </c>
      <c r="O24" s="24">
        <v>1234</v>
      </c>
      <c r="P24" s="24">
        <v>4126</v>
      </c>
      <c r="Q24" s="24">
        <v>4124</v>
      </c>
      <c r="R24" s="24">
        <v>6917</v>
      </c>
      <c r="S24" s="24">
        <v>12365</v>
      </c>
      <c r="T24" s="24">
        <v>2075</v>
      </c>
      <c r="U24" s="24">
        <v>15048</v>
      </c>
      <c r="V24" s="24">
        <v>11650</v>
      </c>
      <c r="W24" s="24">
        <v>14193</v>
      </c>
      <c r="X24" s="24">
        <v>10741</v>
      </c>
      <c r="Y24" s="24">
        <v>2328</v>
      </c>
    </row>
    <row r="25" spans="1:25" ht="15.75" customHeight="1">
      <c r="A25" s="23" t="s">
        <v>57</v>
      </c>
      <c r="B25" s="24">
        <v>16631</v>
      </c>
      <c r="C25" s="24">
        <v>6058</v>
      </c>
      <c r="D25" s="24">
        <v>7043</v>
      </c>
      <c r="E25" s="24">
        <v>7331</v>
      </c>
      <c r="F25" s="24">
        <v>13994</v>
      </c>
      <c r="G25" s="24">
        <v>15929</v>
      </c>
      <c r="H25" s="24">
        <v>10367</v>
      </c>
      <c r="I25" s="24">
        <v>4541</v>
      </c>
      <c r="J25" s="24">
        <v>3133</v>
      </c>
      <c r="K25" s="24">
        <v>11634</v>
      </c>
      <c r="L25" s="24">
        <v>8669</v>
      </c>
      <c r="M25" s="25">
        <v>16564</v>
      </c>
      <c r="N25" s="24">
        <v>12241</v>
      </c>
      <c r="O25" s="24">
        <v>5693</v>
      </c>
      <c r="P25" s="24">
        <v>15107</v>
      </c>
      <c r="Q25" s="24">
        <v>2352</v>
      </c>
      <c r="R25" s="24">
        <v>9297</v>
      </c>
      <c r="S25" s="24">
        <v>9563</v>
      </c>
      <c r="T25" s="24">
        <v>11743</v>
      </c>
      <c r="U25" s="24">
        <v>10686</v>
      </c>
      <c r="V25" s="24">
        <v>623</v>
      </c>
      <c r="W25" s="24">
        <v>4111</v>
      </c>
      <c r="X25" s="24">
        <v>4462</v>
      </c>
      <c r="Y25" s="24">
        <v>10809</v>
      </c>
    </row>
    <row r="26" spans="1:25" ht="15.75" customHeight="1">
      <c r="A26" s="26" t="s">
        <v>58</v>
      </c>
      <c r="B26" s="24">
        <v>1490</v>
      </c>
      <c r="C26" s="24">
        <v>13846</v>
      </c>
      <c r="D26" s="24">
        <v>12991</v>
      </c>
      <c r="E26" s="24">
        <v>15755</v>
      </c>
      <c r="F26" s="24">
        <v>12324</v>
      </c>
      <c r="G26" s="24">
        <v>4212</v>
      </c>
      <c r="H26" s="24">
        <v>4489</v>
      </c>
      <c r="I26" s="24">
        <v>14677</v>
      </c>
      <c r="J26" s="24">
        <v>14568</v>
      </c>
      <c r="K26" s="24">
        <v>9083</v>
      </c>
      <c r="L26" s="24">
        <v>16902</v>
      </c>
      <c r="M26" s="25">
        <v>2510</v>
      </c>
      <c r="N26" s="24">
        <v>16546</v>
      </c>
      <c r="O26" s="24">
        <v>8171</v>
      </c>
      <c r="P26" s="24">
        <v>1325</v>
      </c>
      <c r="Q26" s="24">
        <v>12471</v>
      </c>
      <c r="R26" s="24">
        <v>12641</v>
      </c>
      <c r="S26" s="24">
        <v>9309</v>
      </c>
      <c r="T26" s="24">
        <v>6270</v>
      </c>
      <c r="U26" s="24">
        <v>2596</v>
      </c>
      <c r="V26" s="24">
        <v>8281</v>
      </c>
      <c r="W26" s="24">
        <v>5446</v>
      </c>
      <c r="X26" s="24">
        <v>15324</v>
      </c>
      <c r="Y26" s="24">
        <v>12936</v>
      </c>
    </row>
    <row r="27" spans="1:25" ht="15.75" customHeight="1">
      <c r="A27" s="26" t="s">
        <v>59</v>
      </c>
      <c r="B27" s="24">
        <v>13318</v>
      </c>
      <c r="C27" s="24">
        <v>14558</v>
      </c>
      <c r="D27" s="24">
        <v>14483</v>
      </c>
      <c r="E27" s="24">
        <v>8589</v>
      </c>
      <c r="F27" s="24">
        <v>2597</v>
      </c>
      <c r="G27" s="24">
        <v>6508</v>
      </c>
      <c r="H27" s="24">
        <v>11063</v>
      </c>
      <c r="I27" s="24">
        <v>13904</v>
      </c>
      <c r="J27" s="24">
        <v>13544</v>
      </c>
      <c r="K27" s="24">
        <v>4282</v>
      </c>
      <c r="L27" s="24">
        <v>8825</v>
      </c>
      <c r="M27" s="25">
        <v>16268</v>
      </c>
      <c r="N27" s="24">
        <v>14341</v>
      </c>
      <c r="O27" s="24">
        <v>10368</v>
      </c>
      <c r="P27" s="24">
        <v>7409</v>
      </c>
      <c r="Q27" s="24">
        <v>2172</v>
      </c>
      <c r="R27" s="24">
        <v>7306</v>
      </c>
      <c r="S27" s="24">
        <v>2386</v>
      </c>
      <c r="T27" s="24">
        <v>3998</v>
      </c>
      <c r="U27" s="24">
        <v>1447</v>
      </c>
      <c r="V27" s="24">
        <v>9646</v>
      </c>
      <c r="W27" s="24">
        <v>10051</v>
      </c>
      <c r="X27" s="24">
        <v>2687</v>
      </c>
      <c r="Y27" s="24">
        <v>9985</v>
      </c>
    </row>
    <row r="28" spans="1:25" ht="15.75" customHeight="1">
      <c r="A28" s="26" t="s">
        <v>60</v>
      </c>
      <c r="B28" s="24">
        <v>816</v>
      </c>
      <c r="C28" s="24">
        <v>2204</v>
      </c>
      <c r="D28" s="24">
        <v>9514</v>
      </c>
      <c r="E28" s="24">
        <v>16459</v>
      </c>
      <c r="F28" s="24">
        <v>14773</v>
      </c>
      <c r="G28" s="24">
        <v>779</v>
      </c>
      <c r="H28" s="24">
        <v>12321</v>
      </c>
      <c r="I28" s="24">
        <v>10873</v>
      </c>
      <c r="J28" s="24">
        <v>5277</v>
      </c>
      <c r="K28" s="24">
        <v>1112</v>
      </c>
      <c r="L28" s="24">
        <v>4335</v>
      </c>
      <c r="M28" s="25">
        <v>9607</v>
      </c>
      <c r="N28" s="24">
        <v>14839</v>
      </c>
      <c r="O28" s="24">
        <v>3578</v>
      </c>
      <c r="P28" s="24">
        <v>5465</v>
      </c>
      <c r="Q28" s="24">
        <v>5794</v>
      </c>
      <c r="R28" s="24">
        <v>13490</v>
      </c>
      <c r="S28" s="24">
        <v>1931</v>
      </c>
      <c r="T28" s="24">
        <v>16968</v>
      </c>
      <c r="U28" s="24">
        <v>14705</v>
      </c>
      <c r="V28" s="24">
        <v>12612</v>
      </c>
      <c r="W28" s="24">
        <v>1130</v>
      </c>
      <c r="X28" s="24">
        <v>10931</v>
      </c>
      <c r="Y28" s="24">
        <v>10330</v>
      </c>
    </row>
    <row r="29" spans="1:25" ht="15.75" customHeight="1">
      <c r="A29" s="26" t="s">
        <v>61</v>
      </c>
      <c r="B29" s="24">
        <v>13249</v>
      </c>
      <c r="C29" s="24">
        <v>8041</v>
      </c>
      <c r="D29" s="24">
        <v>5538</v>
      </c>
      <c r="E29" s="24">
        <v>6246</v>
      </c>
      <c r="F29" s="24">
        <v>14506</v>
      </c>
      <c r="G29" s="24">
        <v>15429</v>
      </c>
      <c r="H29" s="24">
        <v>3927</v>
      </c>
      <c r="I29" s="24">
        <v>2788</v>
      </c>
      <c r="J29" s="24">
        <v>1620</v>
      </c>
      <c r="K29" s="24">
        <v>13124</v>
      </c>
      <c r="L29" s="24">
        <v>12874</v>
      </c>
      <c r="M29" s="25">
        <v>4993</v>
      </c>
      <c r="N29" s="24">
        <v>15845</v>
      </c>
      <c r="O29" s="24">
        <v>13247</v>
      </c>
      <c r="P29" s="24">
        <v>13614</v>
      </c>
      <c r="Q29" s="24">
        <v>5972</v>
      </c>
      <c r="R29" s="24">
        <v>12264</v>
      </c>
      <c r="S29" s="24">
        <v>2603</v>
      </c>
      <c r="T29" s="24">
        <v>10278</v>
      </c>
      <c r="U29" s="24">
        <v>16203</v>
      </c>
      <c r="V29" s="24">
        <v>12699</v>
      </c>
      <c r="W29" s="24">
        <v>13509</v>
      </c>
      <c r="X29" s="24">
        <v>3151</v>
      </c>
      <c r="Y29" s="24">
        <v>9134</v>
      </c>
    </row>
    <row r="30" spans="1:25" ht="15.75" customHeight="1">
      <c r="A30" s="23" t="s">
        <v>62</v>
      </c>
      <c r="B30" s="24">
        <v>7282</v>
      </c>
      <c r="C30" s="24">
        <v>9271</v>
      </c>
      <c r="D30" s="24">
        <v>9086</v>
      </c>
      <c r="E30" s="24">
        <v>8827</v>
      </c>
      <c r="F30" s="24">
        <v>6394</v>
      </c>
      <c r="G30" s="24">
        <v>4306</v>
      </c>
      <c r="H30" s="24">
        <v>9041</v>
      </c>
      <c r="I30" s="24">
        <v>2068</v>
      </c>
      <c r="J30" s="24">
        <v>6758</v>
      </c>
      <c r="K30" s="24">
        <v>3219</v>
      </c>
      <c r="L30" s="24">
        <v>11825</v>
      </c>
      <c r="M30" s="25">
        <v>12442</v>
      </c>
      <c r="N30" s="24">
        <v>16165</v>
      </c>
      <c r="O30" s="24">
        <v>15509</v>
      </c>
      <c r="P30" s="24">
        <v>12020</v>
      </c>
      <c r="Q30" s="24">
        <v>1787</v>
      </c>
      <c r="R30" s="24">
        <v>2859</v>
      </c>
      <c r="S30" s="24">
        <v>13533</v>
      </c>
      <c r="T30" s="24">
        <v>3410</v>
      </c>
      <c r="U30" s="24">
        <v>15885</v>
      </c>
      <c r="V30" s="24">
        <v>15709</v>
      </c>
      <c r="W30" s="24">
        <v>15564</v>
      </c>
      <c r="X30" s="24">
        <v>7960</v>
      </c>
      <c r="Y30" s="24">
        <v>4964</v>
      </c>
    </row>
    <row r="31" spans="1:25" ht="15.75" customHeight="1">
      <c r="A31" s="23" t="s">
        <v>63</v>
      </c>
      <c r="B31" s="24">
        <v>8307</v>
      </c>
      <c r="C31" s="24">
        <v>11251</v>
      </c>
      <c r="D31" s="24">
        <v>10753</v>
      </c>
      <c r="E31" s="24">
        <v>4831</v>
      </c>
      <c r="F31" s="24">
        <v>6348</v>
      </c>
      <c r="G31" s="24">
        <v>2785</v>
      </c>
      <c r="H31" s="24">
        <v>14302</v>
      </c>
      <c r="I31" s="24">
        <v>16267</v>
      </c>
      <c r="J31" s="24">
        <v>9325</v>
      </c>
      <c r="K31" s="24">
        <v>13581</v>
      </c>
      <c r="L31" s="24">
        <v>8871</v>
      </c>
      <c r="M31" s="25">
        <v>12637</v>
      </c>
      <c r="N31" s="24">
        <v>8595</v>
      </c>
      <c r="O31" s="24">
        <v>5042</v>
      </c>
      <c r="P31" s="24">
        <v>13374</v>
      </c>
      <c r="Q31" s="24">
        <v>8446</v>
      </c>
      <c r="R31" s="24">
        <v>11748</v>
      </c>
      <c r="S31" s="24">
        <v>6006</v>
      </c>
      <c r="T31" s="24">
        <v>12282</v>
      </c>
      <c r="U31" s="24">
        <v>16128</v>
      </c>
      <c r="V31" s="24">
        <v>7428</v>
      </c>
      <c r="W31" s="24">
        <v>6880</v>
      </c>
      <c r="X31" s="24">
        <v>15421</v>
      </c>
      <c r="Y31" s="24">
        <v>8365</v>
      </c>
    </row>
    <row r="32" spans="1:25" ht="15.75" customHeight="1">
      <c r="A32" s="27" t="s">
        <v>64</v>
      </c>
      <c r="B32" s="28">
        <v>10903</v>
      </c>
      <c r="C32" s="28">
        <v>4766</v>
      </c>
      <c r="D32" s="28">
        <v>14121</v>
      </c>
      <c r="E32" s="28">
        <v>14573</v>
      </c>
      <c r="F32" s="28">
        <v>6767</v>
      </c>
      <c r="G32" s="28">
        <v>12221</v>
      </c>
      <c r="H32" s="28">
        <v>5583</v>
      </c>
      <c r="I32" s="28">
        <v>8613</v>
      </c>
      <c r="J32" s="28">
        <v>1089</v>
      </c>
      <c r="K32" s="28">
        <v>14623</v>
      </c>
      <c r="L32" s="28">
        <v>5057</v>
      </c>
      <c r="M32" s="29">
        <v>3381</v>
      </c>
      <c r="N32" s="28">
        <v>3394</v>
      </c>
      <c r="O32" s="28">
        <v>891</v>
      </c>
      <c r="P32" s="28">
        <v>6007</v>
      </c>
      <c r="Q32" s="28">
        <v>4770</v>
      </c>
      <c r="R32" s="28">
        <v>1859</v>
      </c>
      <c r="S32" s="28">
        <v>9837</v>
      </c>
      <c r="T32" s="28">
        <v>4130</v>
      </c>
      <c r="U32" s="28">
        <v>12299</v>
      </c>
      <c r="V32" s="28">
        <v>15119</v>
      </c>
      <c r="W32" s="28">
        <v>15023</v>
      </c>
      <c r="X32" s="28">
        <v>16535</v>
      </c>
      <c r="Y32" s="28">
        <v>13696</v>
      </c>
    </row>
    <row r="33" spans="6:8" ht="15.75" customHeight="1"/>
    <row r="34" spans="6:8" ht="15.75" customHeight="1"/>
    <row r="35" spans="6:8" ht="15.75" customHeight="1"/>
    <row r="36" spans="6:8" ht="15.75" customHeight="1">
      <c r="F36" s="18" t="s">
        <v>65</v>
      </c>
      <c r="G36" s="19">
        <v>2</v>
      </c>
      <c r="H36" s="18" t="s">
        <v>70</v>
      </c>
    </row>
    <row r="37" spans="6:8" ht="15.75" customHeight="1"/>
    <row r="38" spans="6:8" ht="15.75" customHeight="1"/>
    <row r="39" spans="6:8" ht="15.75" customHeight="1">
      <c r="F39" s="18" t="s">
        <v>16</v>
      </c>
      <c r="G39" s="18" t="s">
        <v>67</v>
      </c>
    </row>
    <row r="40" spans="6:8" ht="15.75" customHeight="1">
      <c r="F40" s="18" t="s">
        <v>20</v>
      </c>
      <c r="G40" s="18" t="s">
        <v>68</v>
      </c>
    </row>
    <row r="41" spans="6:8" ht="15.75" customHeight="1"/>
    <row r="42" spans="6:8" ht="15.75" customHeight="1"/>
    <row r="43" spans="6:8" ht="15.75" customHeight="1"/>
    <row r="44" spans="6:8" ht="15.75" customHeight="1"/>
    <row r="45" spans="6:8" ht="15.75" customHeight="1"/>
    <row r="46" spans="6:8" ht="15.75" customHeight="1"/>
    <row r="47" spans="6:8" ht="15.75" customHeight="1"/>
    <row r="48" spans="6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00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6.28515625" customWidth="1"/>
    <col min="4" max="4" width="6.42578125" customWidth="1"/>
    <col min="5" max="5" width="6.140625" customWidth="1"/>
    <col min="6" max="6" width="6.85546875" customWidth="1"/>
    <col min="7" max="7" width="6.28515625" customWidth="1"/>
    <col min="8" max="8" width="6" customWidth="1"/>
    <col min="9" max="26" width="8.7109375" customWidth="1"/>
  </cols>
  <sheetData>
    <row r="6" spans="2:9" ht="26.25">
      <c r="B6" s="30" t="s">
        <v>71</v>
      </c>
      <c r="C6" s="30"/>
      <c r="D6" s="30"/>
      <c r="E6" s="30"/>
      <c r="F6" s="30"/>
      <c r="G6" s="30"/>
      <c r="H6" s="30"/>
    </row>
    <row r="9" spans="2:9">
      <c r="B9" s="31" t="s">
        <v>72</v>
      </c>
      <c r="C9" s="32">
        <v>3</v>
      </c>
      <c r="D9" s="32">
        <v>15</v>
      </c>
      <c r="E9" s="32">
        <v>25</v>
      </c>
      <c r="F9" s="32">
        <v>26</v>
      </c>
      <c r="G9" s="32">
        <v>36</v>
      </c>
      <c r="H9" s="32">
        <v>49</v>
      </c>
      <c r="I9" s="33"/>
    </row>
    <row r="12" spans="2:9">
      <c r="B12" s="32" t="s">
        <v>73</v>
      </c>
      <c r="C12" s="32" t="s">
        <v>74</v>
      </c>
      <c r="D12" s="32" t="s">
        <v>75</v>
      </c>
      <c r="E12" s="32" t="s">
        <v>76</v>
      </c>
      <c r="F12" s="32" t="s">
        <v>77</v>
      </c>
      <c r="G12" s="32" t="s">
        <v>78</v>
      </c>
      <c r="H12" s="32" t="s">
        <v>79</v>
      </c>
    </row>
    <row r="13" spans="2:9">
      <c r="B13" s="32" t="s">
        <v>80</v>
      </c>
      <c r="C13" s="32">
        <v>2</v>
      </c>
      <c r="D13" s="32">
        <v>15</v>
      </c>
      <c r="E13" s="32">
        <v>26</v>
      </c>
      <c r="F13" s="32">
        <v>27</v>
      </c>
      <c r="G13" s="32">
        <v>36</v>
      </c>
      <c r="H13" s="32">
        <v>48</v>
      </c>
    </row>
    <row r="14" spans="2:9">
      <c r="B14" s="32" t="s">
        <v>81</v>
      </c>
      <c r="C14" s="32">
        <v>1</v>
      </c>
      <c r="D14" s="32">
        <v>12</v>
      </c>
      <c r="E14" s="32">
        <v>13</v>
      </c>
      <c r="F14" s="32">
        <v>15</v>
      </c>
      <c r="G14" s="32">
        <v>24</v>
      </c>
      <c r="H14" s="32">
        <v>34</v>
      </c>
    </row>
    <row r="15" spans="2:9">
      <c r="B15" s="32" t="s">
        <v>82</v>
      </c>
      <c r="C15" s="32">
        <v>3</v>
      </c>
      <c r="D15" s="32">
        <v>5</v>
      </c>
      <c r="E15" s="32">
        <v>20</v>
      </c>
      <c r="F15" s="32">
        <v>26</v>
      </c>
      <c r="G15" s="32">
        <v>49</v>
      </c>
      <c r="H15" s="32">
        <v>40</v>
      </c>
    </row>
    <row r="18" spans="2:8">
      <c r="B18" s="52" t="s">
        <v>83</v>
      </c>
      <c r="C18" s="53"/>
      <c r="D18" s="53"/>
      <c r="E18" s="53"/>
      <c r="F18" s="53"/>
      <c r="G18" s="53"/>
      <c r="H18" s="53"/>
    </row>
    <row r="21" spans="2:8" ht="15.75" customHeight="1"/>
    <row r="22" spans="2:8" ht="15.75" customHeight="1"/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8:H18"/>
  </mergeCells>
  <conditionalFormatting sqref="B12:H15 B18">
    <cfRule type="containsText" dxfId="7" priority="1" operator="containsText" text="Ticket3">
      <formula>NOT(ISERROR(SEARCH(("Ticket3"),(B12))))</formula>
    </cfRule>
  </conditionalFormatting>
  <conditionalFormatting sqref="B12:H15 B18">
    <cfRule type="containsText" dxfId="6" priority="2" operator="containsText" text="ticket1">
      <formula>NOT(ISERROR(SEARCH(("ticket1"),(B12))))</formula>
    </cfRule>
  </conditionalFormatting>
  <conditionalFormatting sqref="B12:H15 B18">
    <cfRule type="cellIs" dxfId="5" priority="3" operator="equal">
      <formula>49</formula>
    </cfRule>
  </conditionalFormatting>
  <conditionalFormatting sqref="B12:H15 B18">
    <cfRule type="cellIs" dxfId="4" priority="4" operator="equal">
      <formula>36</formula>
    </cfRule>
  </conditionalFormatting>
  <conditionalFormatting sqref="B12:H15 B18">
    <cfRule type="cellIs" dxfId="3" priority="5" operator="equal">
      <formula>26</formula>
    </cfRule>
  </conditionalFormatting>
  <conditionalFormatting sqref="B12:H15 B18">
    <cfRule type="cellIs" dxfId="2" priority="6" operator="equal">
      <formula>25</formula>
    </cfRule>
  </conditionalFormatting>
  <conditionalFormatting sqref="B12:H15 B18">
    <cfRule type="cellIs" dxfId="1" priority="7" operator="equal">
      <formula>15</formula>
    </cfRule>
  </conditionalFormatting>
  <conditionalFormatting sqref="B12:H15 B18">
    <cfRule type="containsText" dxfId="0" priority="8" operator="containsText" text="3">
      <formula>NOT(ISERROR(SEARCH(("3"),(B12))))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"/>
  <sheetViews>
    <sheetView showGridLines="0" tabSelected="1" workbookViewId="0">
      <selection activeCell="I27" sqref="I27"/>
    </sheetView>
  </sheetViews>
  <sheetFormatPr defaultColWidth="14.42578125" defaultRowHeight="15" customHeight="1"/>
  <cols>
    <col min="1" max="1" width="8.7109375" customWidth="1"/>
    <col min="2" max="2" width="24" customWidth="1"/>
    <col min="3" max="3" width="17.5703125" customWidth="1"/>
    <col min="4" max="4" width="15.140625" customWidth="1"/>
    <col min="5" max="5" width="23.7109375" customWidth="1"/>
    <col min="6" max="6" width="20.7109375" customWidth="1"/>
    <col min="7" max="7" width="12.28515625" customWidth="1"/>
    <col min="8" max="8" width="10.42578125" bestFit="1" customWidth="1"/>
    <col min="9" max="26" width="8.7109375" customWidth="1"/>
  </cols>
  <sheetData>
    <row r="2" spans="2:8" ht="15.75">
      <c r="B2" s="34" t="s">
        <v>84</v>
      </c>
      <c r="C2" s="35"/>
      <c r="D2" s="35"/>
      <c r="E2" s="35"/>
      <c r="F2" s="35"/>
    </row>
    <row r="5" spans="2:8">
      <c r="B5" s="3" t="s">
        <v>85</v>
      </c>
      <c r="C5" s="3" t="s">
        <v>86</v>
      </c>
      <c r="D5" s="3" t="s">
        <v>87</v>
      </c>
    </row>
    <row r="6" spans="2:8">
      <c r="B6" s="3" t="s">
        <v>88</v>
      </c>
      <c r="C6" s="36">
        <v>43070</v>
      </c>
      <c r="D6" s="18">
        <v>1</v>
      </c>
    </row>
    <row r="7" spans="2:8">
      <c r="B7" s="3" t="s">
        <v>89</v>
      </c>
      <c r="C7" s="36">
        <v>43070</v>
      </c>
      <c r="D7" s="18">
        <v>1</v>
      </c>
    </row>
    <row r="8" spans="2:8">
      <c r="B8" s="3" t="s">
        <v>90</v>
      </c>
      <c r="C8" s="36">
        <v>43071</v>
      </c>
      <c r="D8" s="18">
        <v>3</v>
      </c>
    </row>
    <row r="9" spans="2:8">
      <c r="B9" s="3" t="s">
        <v>91</v>
      </c>
      <c r="C9" s="36">
        <v>43072</v>
      </c>
      <c r="D9" s="18">
        <v>1</v>
      </c>
    </row>
    <row r="10" spans="2:8">
      <c r="B10" s="3" t="s">
        <v>92</v>
      </c>
      <c r="C10" s="36">
        <v>43072</v>
      </c>
      <c r="D10" s="18">
        <v>2</v>
      </c>
    </row>
    <row r="11" spans="2:8">
      <c r="B11" s="3" t="s">
        <v>93</v>
      </c>
    </row>
    <row r="12" spans="2:8">
      <c r="B12" s="3" t="s">
        <v>94</v>
      </c>
      <c r="C12" s="36">
        <v>43072</v>
      </c>
      <c r="D12" s="18">
        <v>1</v>
      </c>
    </row>
    <row r="13" spans="2:8">
      <c r="B13" s="3" t="s">
        <v>95</v>
      </c>
      <c r="C13" s="36">
        <v>43072</v>
      </c>
      <c r="D13" s="18">
        <v>1</v>
      </c>
    </row>
    <row r="15" spans="2:8">
      <c r="B15" s="37" t="s">
        <v>86</v>
      </c>
      <c r="C15" s="37" t="s">
        <v>96</v>
      </c>
      <c r="E15" s="37" t="s">
        <v>85</v>
      </c>
      <c r="F15" s="37" t="s">
        <v>86</v>
      </c>
      <c r="G15" s="37" t="s">
        <v>87</v>
      </c>
      <c r="H15" s="37" t="s">
        <v>97</v>
      </c>
    </row>
    <row r="16" spans="2:8">
      <c r="B16" s="37"/>
      <c r="C16" s="37"/>
      <c r="E16" s="37" t="s">
        <v>88</v>
      </c>
      <c r="F16" s="38">
        <v>43070</v>
      </c>
      <c r="G16" s="37">
        <v>1</v>
      </c>
      <c r="H16" s="39">
        <f t="shared" ref="H16:H20" si="0">EDATE(F16,G16)</f>
        <v>43101</v>
      </c>
    </row>
    <row r="17" spans="2:8">
      <c r="B17" s="38">
        <v>43070</v>
      </c>
      <c r="C17" s="37">
        <f>COUNTIFS(C6:C13,C6)</f>
        <v>2</v>
      </c>
      <c r="E17" s="37" t="s">
        <v>89</v>
      </c>
      <c r="F17" s="38">
        <v>43070</v>
      </c>
      <c r="G17" s="37">
        <v>1</v>
      </c>
      <c r="H17" s="39">
        <f t="shared" si="0"/>
        <v>43101</v>
      </c>
    </row>
    <row r="18" spans="2:8">
      <c r="B18" s="38">
        <v>43071</v>
      </c>
      <c r="C18" s="37">
        <f>COUNTIFS(C6:C13,B18)</f>
        <v>1</v>
      </c>
      <c r="E18" s="37" t="s">
        <v>90</v>
      </c>
      <c r="F18" s="38">
        <v>43071</v>
      </c>
      <c r="G18" s="37">
        <v>3</v>
      </c>
      <c r="H18" s="39">
        <f t="shared" si="0"/>
        <v>43161</v>
      </c>
    </row>
    <row r="19" spans="2:8">
      <c r="B19" s="38">
        <v>43072</v>
      </c>
      <c r="C19" s="37">
        <f>COUNTIFS(C6:C13,B19)</f>
        <v>4</v>
      </c>
      <c r="E19" s="37" t="s">
        <v>91</v>
      </c>
      <c r="F19" s="38">
        <v>43072</v>
      </c>
      <c r="G19" s="37">
        <v>1</v>
      </c>
      <c r="H19" s="39">
        <f t="shared" si="0"/>
        <v>43103</v>
      </c>
    </row>
    <row r="20" spans="2:8">
      <c r="E20" s="37" t="s">
        <v>92</v>
      </c>
      <c r="F20" s="38">
        <v>43072</v>
      </c>
      <c r="G20" s="37">
        <v>2</v>
      </c>
      <c r="H20" s="39">
        <f t="shared" si="0"/>
        <v>43134</v>
      </c>
    </row>
    <row r="21" spans="2:8" ht="15.75" customHeight="1">
      <c r="D21" s="3"/>
      <c r="E21" s="37" t="s">
        <v>93</v>
      </c>
      <c r="F21" s="38"/>
      <c r="G21" s="37"/>
      <c r="H21" s="37"/>
    </row>
    <row r="22" spans="2:8" ht="15.75" customHeight="1">
      <c r="D22" s="3"/>
      <c r="E22" s="37" t="s">
        <v>94</v>
      </c>
      <c r="F22" s="38">
        <v>43072</v>
      </c>
      <c r="G22" s="37">
        <v>1</v>
      </c>
      <c r="H22" s="39">
        <f t="shared" ref="H22:H23" si="1">EDATE(F22,G22)</f>
        <v>43103</v>
      </c>
    </row>
    <row r="23" spans="2:8" ht="15.75" customHeight="1">
      <c r="D23" s="3"/>
      <c r="E23" s="37" t="s">
        <v>95</v>
      </c>
      <c r="F23" s="38">
        <v>43072</v>
      </c>
      <c r="G23" s="37">
        <v>1</v>
      </c>
      <c r="H23" s="39">
        <f t="shared" si="1"/>
        <v>43103</v>
      </c>
    </row>
    <row r="24" spans="2:8" ht="15.75" customHeight="1">
      <c r="D24" s="3"/>
      <c r="E24" s="3"/>
      <c r="F24" s="54"/>
      <c r="G24" s="53"/>
      <c r="H24" s="53"/>
    </row>
    <row r="25" spans="2:8" ht="15.75" customHeight="1">
      <c r="D25" s="3"/>
      <c r="E25" s="3"/>
      <c r="F25" s="54"/>
      <c r="G25" s="53"/>
      <c r="H25" s="53"/>
    </row>
    <row r="26" spans="2:8" ht="15.75" customHeight="1">
      <c r="D26" s="3"/>
      <c r="E26" s="3"/>
      <c r="F26" s="3"/>
      <c r="G26" s="3"/>
      <c r="H26" s="3"/>
    </row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24:H24"/>
    <mergeCell ref="F25:H25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showGridLines="0" workbookViewId="0"/>
  </sheetViews>
  <sheetFormatPr defaultColWidth="14.42578125" defaultRowHeight="15" customHeight="1"/>
  <cols>
    <col min="1" max="1" width="29.140625" customWidth="1"/>
    <col min="2" max="2" width="12.7109375" customWidth="1"/>
    <col min="3" max="3" width="8.7109375" customWidth="1"/>
    <col min="4" max="4" width="16.28515625" customWidth="1"/>
    <col min="5" max="10" width="13.7109375" customWidth="1"/>
    <col min="11" max="26" width="8.7109375" customWidth="1"/>
  </cols>
  <sheetData>
    <row r="1" spans="1:10">
      <c r="A1" s="40" t="s">
        <v>98</v>
      </c>
      <c r="B1" s="40" t="s">
        <v>99</v>
      </c>
    </row>
    <row r="2" spans="1:10">
      <c r="A2" s="37">
        <v>2018</v>
      </c>
      <c r="B2" s="41">
        <v>150000</v>
      </c>
    </row>
    <row r="3" spans="1:10">
      <c r="A3" s="37" t="s">
        <v>100</v>
      </c>
      <c r="B3" s="42">
        <v>0.12</v>
      </c>
    </row>
    <row r="4" spans="1:10">
      <c r="A4" s="37" t="s">
        <v>101</v>
      </c>
      <c r="B4" s="42">
        <v>0.02</v>
      </c>
    </row>
    <row r="5" spans="1:10">
      <c r="A5" s="37" t="s">
        <v>102</v>
      </c>
      <c r="B5" s="43">
        <f>(B2+(B2*B3)-(B2*B4))</f>
        <v>165000</v>
      </c>
    </row>
    <row r="8" spans="1:10">
      <c r="E8" s="55" t="s">
        <v>101</v>
      </c>
      <c r="F8" s="50"/>
      <c r="G8" s="50"/>
      <c r="H8" s="50"/>
      <c r="I8" s="50"/>
      <c r="J8" s="51"/>
    </row>
    <row r="9" spans="1:10" ht="12.75" customHeight="1">
      <c r="D9" s="44">
        <v>1650000</v>
      </c>
      <c r="E9" s="45">
        <v>2.5000000000000001E-2</v>
      </c>
      <c r="F9" s="45">
        <v>0.03</v>
      </c>
      <c r="G9" s="45">
        <v>3.5000000000000003E-2</v>
      </c>
      <c r="H9" s="45">
        <v>0.04</v>
      </c>
      <c r="I9" s="45">
        <v>4.4999999999999998E-2</v>
      </c>
      <c r="J9" s="45">
        <v>0.05</v>
      </c>
    </row>
    <row r="10" spans="1:10" ht="15" customHeight="1">
      <c r="C10" s="56" t="s">
        <v>103</v>
      </c>
      <c r="D10" s="42">
        <v>0.125</v>
      </c>
      <c r="E10" s="43">
        <f t="shared" ref="E10:E18" si="0">$D$9+($D$9*D10)-($D$9*$E$9)</f>
        <v>1815000</v>
      </c>
      <c r="F10" s="43">
        <f t="shared" ref="F10:F18" si="1">$D$9+($D$9*D10)-($D$9*$F$9)</f>
        <v>1806750</v>
      </c>
      <c r="G10" s="43">
        <f t="shared" ref="G10:G18" si="2">$D$9+($D$9*D10)-($D$9*$G$9)</f>
        <v>1798500</v>
      </c>
      <c r="H10" s="43">
        <f t="shared" ref="H10:H18" si="3">$D$9+($D$9*D10)-($D$9*$H$9)</f>
        <v>1790250</v>
      </c>
      <c r="I10" s="43">
        <f t="shared" ref="I10:I18" si="4">$D$9+($D$9*D10)-($D$9*$I$9)</f>
        <v>1782000</v>
      </c>
      <c r="J10" s="43">
        <f t="shared" ref="J10:J18" si="5">$D$9+($D$9*D10)-($D$9*$J$9)</f>
        <v>1773750</v>
      </c>
    </row>
    <row r="11" spans="1:10">
      <c r="C11" s="57"/>
      <c r="D11" s="42">
        <v>0.13500000000000001</v>
      </c>
      <c r="E11" s="43">
        <f t="shared" si="0"/>
        <v>1831500</v>
      </c>
      <c r="F11" s="43">
        <f t="shared" si="1"/>
        <v>1823250</v>
      </c>
      <c r="G11" s="43">
        <f t="shared" si="2"/>
        <v>1815000</v>
      </c>
      <c r="H11" s="43">
        <f t="shared" si="3"/>
        <v>1806750</v>
      </c>
      <c r="I11" s="43">
        <f t="shared" si="4"/>
        <v>1798500</v>
      </c>
      <c r="J11" s="43">
        <f t="shared" si="5"/>
        <v>1790250</v>
      </c>
    </row>
    <row r="12" spans="1:10">
      <c r="C12" s="57"/>
      <c r="D12" s="42">
        <v>0.14499999999999999</v>
      </c>
      <c r="E12" s="43">
        <f t="shared" si="0"/>
        <v>1848000</v>
      </c>
      <c r="F12" s="43">
        <f t="shared" si="1"/>
        <v>1839750</v>
      </c>
      <c r="G12" s="43">
        <f t="shared" si="2"/>
        <v>1831500</v>
      </c>
      <c r="H12" s="43">
        <f t="shared" si="3"/>
        <v>1823250</v>
      </c>
      <c r="I12" s="43">
        <f t="shared" si="4"/>
        <v>1815000</v>
      </c>
      <c r="J12" s="43">
        <f t="shared" si="5"/>
        <v>1806750</v>
      </c>
    </row>
    <row r="13" spans="1:10">
      <c r="C13" s="57"/>
      <c r="D13" s="42">
        <v>0.155</v>
      </c>
      <c r="E13" s="43">
        <f t="shared" si="0"/>
        <v>1864500</v>
      </c>
      <c r="F13" s="43">
        <f t="shared" si="1"/>
        <v>1856250</v>
      </c>
      <c r="G13" s="43">
        <f t="shared" si="2"/>
        <v>1848000</v>
      </c>
      <c r="H13" s="43">
        <f t="shared" si="3"/>
        <v>1839750</v>
      </c>
      <c r="I13" s="43">
        <f t="shared" si="4"/>
        <v>1831500</v>
      </c>
      <c r="J13" s="43">
        <f t="shared" si="5"/>
        <v>1823250</v>
      </c>
    </row>
    <row r="14" spans="1:10">
      <c r="C14" s="57"/>
      <c r="D14" s="42">
        <v>0.16500000000000001</v>
      </c>
      <c r="E14" s="43">
        <f t="shared" si="0"/>
        <v>1881000</v>
      </c>
      <c r="F14" s="43">
        <f t="shared" si="1"/>
        <v>1872750</v>
      </c>
      <c r="G14" s="43">
        <f t="shared" si="2"/>
        <v>1864500</v>
      </c>
      <c r="H14" s="43">
        <f t="shared" si="3"/>
        <v>1856250</v>
      </c>
      <c r="I14" s="43">
        <f t="shared" si="4"/>
        <v>1848000</v>
      </c>
      <c r="J14" s="43">
        <f t="shared" si="5"/>
        <v>1839750</v>
      </c>
    </row>
    <row r="15" spans="1:10">
      <c r="C15" s="57"/>
      <c r="D15" s="42">
        <v>0.17499999999999999</v>
      </c>
      <c r="E15" s="43">
        <f t="shared" si="0"/>
        <v>1897500</v>
      </c>
      <c r="F15" s="43">
        <f t="shared" si="1"/>
        <v>1889250</v>
      </c>
      <c r="G15" s="43">
        <f t="shared" si="2"/>
        <v>1881000</v>
      </c>
      <c r="H15" s="43">
        <f t="shared" si="3"/>
        <v>1872750</v>
      </c>
      <c r="I15" s="43">
        <f t="shared" si="4"/>
        <v>1864500</v>
      </c>
      <c r="J15" s="43">
        <f t="shared" si="5"/>
        <v>1856250</v>
      </c>
    </row>
    <row r="16" spans="1:10">
      <c r="C16" s="57"/>
      <c r="D16" s="42">
        <v>0.185</v>
      </c>
      <c r="E16" s="43">
        <f t="shared" si="0"/>
        <v>1914000</v>
      </c>
      <c r="F16" s="43">
        <f t="shared" si="1"/>
        <v>1905750</v>
      </c>
      <c r="G16" s="43">
        <f t="shared" si="2"/>
        <v>1897500</v>
      </c>
      <c r="H16" s="43">
        <f t="shared" si="3"/>
        <v>1889250</v>
      </c>
      <c r="I16" s="43">
        <f t="shared" si="4"/>
        <v>1881000</v>
      </c>
      <c r="J16" s="43">
        <f t="shared" si="5"/>
        <v>1872750</v>
      </c>
    </row>
    <row r="17" spans="3:10">
      <c r="C17" s="57"/>
      <c r="D17" s="42">
        <v>0.19500000000000001</v>
      </c>
      <c r="E17" s="43">
        <f t="shared" si="0"/>
        <v>1930500</v>
      </c>
      <c r="F17" s="43">
        <f t="shared" si="1"/>
        <v>1922250</v>
      </c>
      <c r="G17" s="43">
        <f t="shared" si="2"/>
        <v>1914000</v>
      </c>
      <c r="H17" s="43">
        <f t="shared" si="3"/>
        <v>1905750</v>
      </c>
      <c r="I17" s="43">
        <f t="shared" si="4"/>
        <v>1897500</v>
      </c>
      <c r="J17" s="43">
        <f t="shared" si="5"/>
        <v>1889250</v>
      </c>
    </row>
    <row r="18" spans="3:10">
      <c r="C18" s="58"/>
      <c r="D18" s="42">
        <v>0.20499999999999999</v>
      </c>
      <c r="E18" s="43">
        <f t="shared" si="0"/>
        <v>1947000</v>
      </c>
      <c r="F18" s="43">
        <f t="shared" si="1"/>
        <v>1938750</v>
      </c>
      <c r="G18" s="43">
        <f t="shared" si="2"/>
        <v>1930500</v>
      </c>
      <c r="H18" s="43">
        <f t="shared" si="3"/>
        <v>1922250</v>
      </c>
      <c r="I18" s="43">
        <f t="shared" si="4"/>
        <v>1914000</v>
      </c>
      <c r="J18" s="43">
        <f t="shared" si="5"/>
        <v>1905750</v>
      </c>
    </row>
    <row r="21" spans="3:10" ht="15.75" customHeight="1"/>
    <row r="22" spans="3:10" ht="15.75" customHeight="1"/>
    <row r="23" spans="3:10" ht="15.75" customHeight="1"/>
    <row r="24" spans="3:10" ht="15.75" customHeight="1"/>
    <row r="25" spans="3:10" ht="15.75" customHeight="1"/>
    <row r="26" spans="3:10" ht="15.75" customHeight="1"/>
    <row r="27" spans="3:10" ht="15.75" customHeight="1"/>
    <row r="28" spans="3:10" ht="15.75" customHeight="1"/>
    <row r="29" spans="3:10" ht="15.75" customHeight="1"/>
    <row r="30" spans="3:10" ht="15.75" customHeight="1"/>
    <row r="31" spans="3:10" ht="15.75" customHeight="1"/>
    <row r="32" spans="3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J8"/>
    <mergeCell ref="C10:C18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workbookViewId="0"/>
  </sheetViews>
  <sheetFormatPr defaultColWidth="14.42578125" defaultRowHeight="15" customHeight="1"/>
  <cols>
    <col min="1" max="3" width="8.7109375" customWidth="1"/>
    <col min="4" max="4" width="11.28515625" customWidth="1"/>
    <col min="5" max="26" width="8.7109375" customWidth="1"/>
  </cols>
  <sheetData>
    <row r="1" spans="1:8">
      <c r="A1" s="46"/>
      <c r="B1" s="59" t="s">
        <v>104</v>
      </c>
      <c r="C1" s="60"/>
      <c r="D1" s="60"/>
      <c r="E1" s="61"/>
    </row>
    <row r="2" spans="1:8">
      <c r="A2" s="47" t="s">
        <v>105</v>
      </c>
      <c r="B2" s="48" t="s">
        <v>106</v>
      </c>
      <c r="C2" s="48" t="s">
        <v>107</v>
      </c>
      <c r="D2" s="48" t="s">
        <v>108</v>
      </c>
      <c r="E2" s="48" t="s">
        <v>109</v>
      </c>
    </row>
    <row r="3" spans="1:8">
      <c r="A3" s="46" t="s">
        <v>110</v>
      </c>
      <c r="B3" s="32">
        <v>38</v>
      </c>
      <c r="C3" s="32">
        <v>58</v>
      </c>
      <c r="D3" s="32">
        <v>66</v>
      </c>
      <c r="E3" s="32">
        <v>49</v>
      </c>
    </row>
    <row r="4" spans="1:8">
      <c r="A4" s="46" t="s">
        <v>111</v>
      </c>
      <c r="B4" s="32">
        <v>88</v>
      </c>
      <c r="C4" s="32">
        <v>92</v>
      </c>
      <c r="D4" s="32">
        <v>74</v>
      </c>
      <c r="E4" s="32">
        <v>90</v>
      </c>
    </row>
    <row r="5" spans="1:8">
      <c r="A5" s="46" t="s">
        <v>112</v>
      </c>
      <c r="B5" s="32">
        <v>57</v>
      </c>
      <c r="C5" s="32">
        <v>77</v>
      </c>
      <c r="D5" s="32">
        <v>91</v>
      </c>
      <c r="E5" s="32">
        <v>91</v>
      </c>
      <c r="G5" s="3" t="s">
        <v>113</v>
      </c>
    </row>
    <row r="6" spans="1:8">
      <c r="A6" s="46" t="s">
        <v>114</v>
      </c>
      <c r="B6" s="32">
        <v>82</v>
      </c>
      <c r="C6" s="32">
        <v>56</v>
      </c>
      <c r="D6" s="32">
        <v>45</v>
      </c>
      <c r="E6" s="32">
        <v>95</v>
      </c>
    </row>
    <row r="7" spans="1:8">
      <c r="A7" s="46" t="s">
        <v>115</v>
      </c>
      <c r="B7" s="32">
        <v>55</v>
      </c>
      <c r="C7" s="32">
        <v>55</v>
      </c>
      <c r="D7" s="32">
        <v>65</v>
      </c>
      <c r="E7" s="32">
        <v>75</v>
      </c>
      <c r="G7" s="37" t="s">
        <v>105</v>
      </c>
      <c r="H7" s="37" t="s">
        <v>106</v>
      </c>
    </row>
    <row r="8" spans="1:8">
      <c r="A8" s="46" t="s">
        <v>116</v>
      </c>
      <c r="B8" s="32">
        <v>44</v>
      </c>
      <c r="C8" s="32">
        <v>69</v>
      </c>
      <c r="D8" s="32">
        <v>80</v>
      </c>
      <c r="E8" s="32">
        <v>90</v>
      </c>
      <c r="G8" s="37" t="s">
        <v>114</v>
      </c>
      <c r="H8" s="37">
        <f>VLOOKUP(G8,A1:E10,2,0)</f>
        <v>82</v>
      </c>
    </row>
    <row r="9" spans="1:8">
      <c r="A9" s="46" t="s">
        <v>117</v>
      </c>
      <c r="B9" s="32">
        <v>75</v>
      </c>
      <c r="C9" s="32">
        <v>51</v>
      </c>
      <c r="D9" s="32">
        <v>57</v>
      </c>
      <c r="E9" s="32">
        <v>84</v>
      </c>
    </row>
    <row r="10" spans="1:8">
      <c r="A10" s="46" t="s">
        <v>118</v>
      </c>
      <c r="B10" s="32">
        <v>38</v>
      </c>
      <c r="C10" s="32">
        <v>37</v>
      </c>
      <c r="D10" s="32">
        <v>51</v>
      </c>
      <c r="E10" s="32">
        <v>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</vt:lpstr>
      <vt:lpstr>Feb</vt:lpstr>
      <vt:lpstr>Comment</vt:lpstr>
      <vt:lpstr>2014 - 2015 sales</vt:lpstr>
      <vt:lpstr>2012 -2013 sales</vt:lpstr>
      <vt:lpstr>Q4</vt:lpstr>
      <vt:lpstr>Q5</vt:lpstr>
      <vt:lpstr>Q6</vt:lpstr>
      <vt:lpstr>Q7</vt:lpstr>
      <vt:lpstr>Q8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DeepakBudh4214</dc:creator>
  <cp:lastModifiedBy>DeepakBudh4214</cp:lastModifiedBy>
  <dcterms:created xsi:type="dcterms:W3CDTF">2023-03-30T08:33:19Z</dcterms:created>
  <dcterms:modified xsi:type="dcterms:W3CDTF">2023-03-30T08:33:19Z</dcterms:modified>
</cp:coreProperties>
</file>