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alesOrders" sheetId="1" r:id="rId1"/>
    <sheet name="MyLinks" sheetId="7" r:id="rId2"/>
    <sheet name="Sheet1" sheetId="8" r:id="rId3"/>
    <sheet name="Sheet2" sheetId="9" r:id="rId4"/>
  </sheets>
  <calcPr calcId="144525"/>
</workbook>
</file>

<file path=xl/sharedStrings.xml><?xml version="1.0" encoding="utf-8"?>
<sst xmlns="http://schemas.openxmlformats.org/spreadsheetml/2006/main" count="431" uniqueCount="164">
  <si>
    <t>OrderDate</t>
  </si>
  <si>
    <t>Region</t>
  </si>
  <si>
    <t>Rep</t>
  </si>
  <si>
    <t>Item</t>
  </si>
  <si>
    <t>Units</t>
  </si>
  <si>
    <t>Unit Cost</t>
  </si>
  <si>
    <t>Total</t>
  </si>
  <si>
    <t>Bins</t>
  </si>
  <si>
    <t>Frequency</t>
  </si>
  <si>
    <t>Intervals</t>
  </si>
  <si>
    <t>Item Type</t>
  </si>
  <si>
    <t>Rel. Freq</t>
  </si>
  <si>
    <t>% Freq.</t>
  </si>
  <si>
    <t>Central</t>
  </si>
  <si>
    <t>Smith</t>
  </si>
  <si>
    <t>Desk</t>
  </si>
  <si>
    <t>0-9</t>
  </si>
  <si>
    <t>Pencil</t>
  </si>
  <si>
    <t>Kivell</t>
  </si>
  <si>
    <t>10-19</t>
  </si>
  <si>
    <t>Binder</t>
  </si>
  <si>
    <t>Gill</t>
  </si>
  <si>
    <t>20-29</t>
  </si>
  <si>
    <t>Pen</t>
  </si>
  <si>
    <t>Jardine</t>
  </si>
  <si>
    <t>30-39</t>
  </si>
  <si>
    <t>Pen Set</t>
  </si>
  <si>
    <t>Andrews</t>
  </si>
  <si>
    <t>40-49</t>
  </si>
  <si>
    <t>50-59</t>
  </si>
  <si>
    <t>Morgan</t>
  </si>
  <si>
    <t>60-69</t>
  </si>
  <si>
    <t>70-79</t>
  </si>
  <si>
    <t>80-89</t>
  </si>
  <si>
    <t>90-99</t>
  </si>
  <si>
    <t>100+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</si>
  <si>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</si>
  <si>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</si>
  <si>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</si>
  <si>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</si>
  <si>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</si>
  <si>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</si>
  <si>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</si>
  <si>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</si>
  <si>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</si>
  <si>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</si>
  <si>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Contextures Products</t>
  </si>
  <si>
    <t>PivotPower Premium Add-in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</si>
  <si>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</si>
  <si>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</si>
  <si>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</si>
  <si>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</si>
  <si>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</si>
  <si>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Data Validation Multi-Select Premium Kit</t>
  </si>
  <si>
    <t>Select multiple items from a listbox, to enter in a single cell</t>
  </si>
  <si>
    <t>30 Excel Functions in 30 Days eBook Kit</t>
  </si>
  <si>
    <t>Sample workbook and easy to follow user guide for key Excel functions</t>
  </si>
  <si>
    <t>Contextures Recommends</t>
  </si>
  <si>
    <t>Jon Peltier's Excel Chart Utilities</t>
  </si>
  <si>
    <t>Create complex charts with just a few clicks</t>
  </si>
  <si>
    <t>ExcelUser Dashboards</t>
  </si>
  <si>
    <t>Templates and instructions for impressive dashboards</t>
  </si>
  <si>
    <t>Xtreme Pivot Table Course</t>
  </si>
  <si>
    <t>Video training from beginner to advanced topics</t>
  </si>
  <si>
    <t>Power Pivot University</t>
  </si>
  <si>
    <t>Online course by Power Pivot expert Rob Collie</t>
  </si>
  <si>
    <t>Excel Courses Online</t>
  </si>
  <si>
    <t>Excel training by Mynda Treacy</t>
  </si>
  <si>
    <t>Chandoo's Excel VBA School</t>
  </si>
  <si>
    <t>Become awesome in Excel VBA with Chandoo's online training</t>
  </si>
  <si>
    <t>Chandoo's Project Management Templates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</si>
  <si>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</si>
  <si>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</si>
  <si>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</si>
  <si>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</si>
  <si>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</si>
  <si>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</si>
  <si>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</si>
  <si>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</si>
  <si>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</si>
  <si>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</si>
  <si>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Debra's Pivot Table Books on Amazon</t>
  </si>
  <si>
    <t>Pivot table books for Excel 2007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</si>
  <si>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</si>
  <si>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</si>
  <si>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</si>
  <si>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</si>
  <si>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</si>
  <si>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</si>
  <si>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</si>
  <si>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</si>
  <si>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</si>
  <si>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</si>
  <si>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</si>
  <si>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</si>
  <si>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</si>
  <si>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</si>
  <si>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</si>
  <si>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</si>
  <si>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</si>
  <si>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</si>
  <si>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</si>
  <si>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</si>
  <si>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</si>
  <si>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</si>
  <si>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</si>
  <si>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</si>
  <si>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</si>
  <si>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</si>
  <si>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</si>
  <si>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</si>
  <si>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</si>
  <si>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</si>
  <si>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Unnamed: 30</t>
  </si>
  <si>
    <t>Trp Dbl</t>
  </si>
  <si>
    <t>2009-10</t>
  </si>
  <si>
    <t>OKC</t>
  </si>
  <si>
    <t>NBA</t>
  </si>
  <si>
    <t>2010-11</t>
  </si>
  <si>
    <t>2011-12</t>
  </si>
  <si>
    <t>2012-13</t>
  </si>
  <si>
    <t>2013-14</t>
  </si>
  <si>
    <t>2014-15</t>
  </si>
  <si>
    <t>2015-16</t>
  </si>
  <si>
    <t>2016-17</t>
  </si>
  <si>
    <t>TOT</t>
  </si>
  <si>
    <t>ORL</t>
  </si>
  <si>
    <t>TOR</t>
  </si>
  <si>
    <t>2017-18</t>
  </si>
  <si>
    <t>2018-19</t>
  </si>
  <si>
    <t>C</t>
  </si>
  <si>
    <t>2019-20</t>
  </si>
  <si>
    <t>2020-21</t>
  </si>
  <si>
    <t>LAC</t>
  </si>
  <si>
    <t>2021-22</t>
  </si>
  <si>
    <t>C,PF</t>
  </si>
  <si>
    <t>MIL</t>
  </si>
  <si>
    <t>Career</t>
  </si>
  <si>
    <t>7 seasons</t>
  </si>
  <si>
    <t>4 seasons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</si>
  <si>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</si>
  <si>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</si>
  <si>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</si>
  <si>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</si>
  <si>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</si>
  <si>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</si>
  <si>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</si>
  <si>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</si>
  <si>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</si>
  <si>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</si>
  <si>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</si>
  <si>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</si>
  <si>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</si>
  <si>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</si>
  <si>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Unnamed: 19</t>
  </si>
  <si>
    <t>OWS</t>
  </si>
  <si>
    <t>DWS</t>
  </si>
  <si>
    <t>WS</t>
  </si>
  <si>
    <t>WS/48</t>
  </si>
  <si>
    <t>Unnamed: 24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</si>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</sst>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m/d/yy;@"/>
    <numFmt numFmtId="181" formatCode="0.0%"/>
  </numFmts>
  <fonts count="29">
    <font>
      <sz val="12"/>
      <name val="Arial Narrow"/>
      <charset val="0"/>
    </font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2"/>
      <name val="Arial Narrow"/>
      <family val="2"/>
      <charset val="0"/>
    </font>
    <font>
      <b/>
      <sz val="14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u/>
      <sz val="11"/>
      <color indexed="12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b/>
      <sz val="10"/>
      <color indexed="12"/>
      <name val="Arial"/>
      <family val="2"/>
      <charset val="0"/>
    </font>
    <font>
      <u/>
      <sz val="12"/>
      <color indexed="12"/>
      <name val="Arial Narrow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u/>
      <sz val="11"/>
      <color indexed="12"/>
      <name val="Arial Narrow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1" fillId="6" borderId="0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10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3" fillId="7" borderId="1" applyNumberFormat="0" applyFont="0" applyAlignment="0" applyProtection="0"/>
    <xf numFmtId="0" fontId="11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2" fillId="16" borderId="7" applyNumberFormat="0" applyAlignment="0" applyProtection="0"/>
    <xf numFmtId="0" fontId="10" fillId="9" borderId="0" applyNumberFormat="0" applyBorder="0" applyAlignment="0" applyProtection="0"/>
    <xf numFmtId="0" fontId="23" fillId="17" borderId="0" applyNumberFormat="0" applyBorder="0" applyAlignment="0" applyProtection="0"/>
    <xf numFmtId="0" fontId="24" fillId="19" borderId="8" applyNumberFormat="0" applyAlignment="0" applyProtection="0"/>
    <xf numFmtId="0" fontId="11" fillId="15" borderId="0" applyNumberFormat="0" applyBorder="0" applyAlignment="0" applyProtection="0"/>
    <xf numFmtId="0" fontId="25" fillId="19" borderId="7" applyNumberFormat="0" applyAlignment="0" applyProtection="0"/>
    <xf numFmtId="0" fontId="21" fillId="0" borderId="6" applyNumberFormat="0" applyFill="0" applyAlignment="0" applyProtection="0"/>
    <xf numFmtId="0" fontId="26" fillId="0" borderId="9" applyNumberFormat="0" applyFill="0" applyAlignment="0" applyProtection="0"/>
    <xf numFmtId="0" fontId="27" fillId="20" borderId="0" applyNumberFormat="0" applyBorder="0" applyAlignment="0" applyProtection="0"/>
    <xf numFmtId="0" fontId="13" fillId="11" borderId="0" applyNumberFormat="0" applyBorder="0" applyAlignment="0" applyProtection="0"/>
    <xf numFmtId="0" fontId="10" fillId="18" borderId="0" applyNumberFormat="0" applyBorder="0" applyAlignment="0" applyProtection="0"/>
    <xf numFmtId="0" fontId="3" fillId="0" borderId="0"/>
    <xf numFmtId="0" fontId="11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2" fillId="0" borderId="0"/>
    <xf numFmtId="0" fontId="3" fillId="0" borderId="0"/>
    <xf numFmtId="0" fontId="11" fillId="29" borderId="0" applyNumberFormat="0" applyBorder="0" applyAlignment="0" applyProtection="0"/>
    <xf numFmtId="0" fontId="2" fillId="0" borderId="0"/>
    <xf numFmtId="0" fontId="11" fillId="8" borderId="0" applyNumberFormat="0" applyBorder="0" applyAlignment="0" applyProtection="0"/>
    <xf numFmtId="0" fontId="10" fillId="30" borderId="0" applyNumberFormat="0" applyBorder="0" applyAlignment="0" applyProtection="0"/>
    <xf numFmtId="0" fontId="10" fillId="25" borderId="0" applyNumberFormat="0" applyBorder="0" applyAlignment="0" applyProtection="0"/>
    <xf numFmtId="0" fontId="11" fillId="22" borderId="0" applyNumberFormat="0" applyBorder="0" applyAlignment="0" applyProtection="0"/>
    <xf numFmtId="0" fontId="10" fillId="24" borderId="0" applyNumberFormat="0" applyBorder="0" applyAlignment="0" applyProtection="0"/>
    <xf numFmtId="0" fontId="11" fillId="5" borderId="0" applyNumberFormat="0" applyBorder="0" applyAlignment="0" applyProtection="0"/>
    <xf numFmtId="0" fontId="6" fillId="0" borderId="0" applyNumberFormat="0" applyFill="0" applyBorder="0" applyAlignment="0" applyProtection="0">
      <alignment horizontal="left" indent="1"/>
    </xf>
    <xf numFmtId="0" fontId="11" fillId="28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0" fillId="4" borderId="0" applyNumberFormat="0" applyBorder="0" applyAlignment="0" applyProtection="0"/>
    <xf numFmtId="0" fontId="10" fillId="3" borderId="0" applyNumberFormat="0" applyBorder="0" applyAlignment="0" applyProtection="0"/>
    <xf numFmtId="0" fontId="11" fillId="27" borderId="0" applyNumberFormat="0" applyBorder="0" applyAlignment="0" applyProtection="0"/>
    <xf numFmtId="0" fontId="10" fillId="2" borderId="0" applyNumberFormat="0" applyBorder="0" applyAlignment="0" applyProtection="0"/>
    <xf numFmtId="176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40"/>
    <xf numFmtId="0" fontId="3" fillId="0" borderId="0" xfId="38"/>
    <xf numFmtId="0" fontId="3" fillId="0" borderId="0" xfId="38" applyAlignment="1">
      <alignment horizontal="left"/>
    </xf>
    <xf numFmtId="0" fontId="4" fillId="0" borderId="0" xfId="38" applyFont="1" applyAlignment="1">
      <alignment horizontal="left"/>
    </xf>
    <xf numFmtId="0" fontId="5" fillId="0" borderId="0" xfId="38" applyFont="1" applyAlignment="1">
      <alignment horizontal="left"/>
    </xf>
    <xf numFmtId="0" fontId="6" fillId="0" borderId="0" xfId="47" applyAlignment="1" applyProtection="1">
      <alignment horizontal="left" indent="1"/>
    </xf>
    <xf numFmtId="0" fontId="7" fillId="0" borderId="0" xfId="38" applyFont="1" applyAlignment="1">
      <alignment horizontal="left"/>
    </xf>
    <xf numFmtId="0" fontId="3" fillId="0" borderId="0" xfId="58"/>
    <xf numFmtId="0" fontId="7" fillId="0" borderId="0" xfId="58" applyFont="1" applyAlignment="1">
      <alignment horizontal="left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8" fillId="0" borderId="0" xfId="0" applyFont="1" applyBorder="1" applyAlignment="1" applyProtection="1">
      <alignment horizontal="center" vertical="center"/>
    </xf>
    <xf numFmtId="1" fontId="8" fillId="0" borderId="0" xfId="0" applyNumberFormat="1" applyFont="1" applyBorder="1" applyAlignment="1" applyProtection="1">
      <alignment horizontal="left" vertical="center"/>
    </xf>
    <xf numFmtId="0" fontId="8" fillId="0" borderId="0" xfId="37" applyFont="1" applyBorder="1" applyAlignment="1" applyProtection="1">
      <alignment horizontal="left" vertical="center"/>
    </xf>
    <xf numFmtId="0" fontId="8" fillId="0" borderId="0" xfId="56" applyFont="1" applyFill="1" applyBorder="1" applyAlignment="1" applyProtection="1">
      <alignment horizontal="left" vertical="center"/>
      <protection locked="0"/>
    </xf>
    <xf numFmtId="0" fontId="8" fillId="0" borderId="0" xfId="56" applyFont="1" applyFill="1" applyBorder="1" applyAlignment="1" applyProtection="1">
      <alignment horizontal="left" vertical="center"/>
    </xf>
    <xf numFmtId="0" fontId="8" fillId="0" borderId="0" xfId="56" applyFont="1" applyBorder="1" applyAlignment="1" applyProtection="1">
      <alignment horizontal="left" vertical="center"/>
    </xf>
    <xf numFmtId="180" fontId="2" fillId="0" borderId="0" xfId="0" applyNumberFormat="1" applyFont="1" applyBorder="1" applyAlignment="1" applyProtection="1">
      <alignment vertical="center"/>
    </xf>
    <xf numFmtId="0" fontId="2" fillId="0" borderId="0" xfId="37" applyFont="1" applyBorder="1" applyAlignment="1" applyProtection="1">
      <alignment horizontal="left" vertical="center"/>
    </xf>
    <xf numFmtId="176" fontId="2" fillId="0" borderId="0" xfId="2" applyFont="1" applyFill="1" applyBorder="1" applyAlignment="1" applyProtection="1">
      <alignment horizontal="left" vertical="center"/>
    </xf>
    <xf numFmtId="176" fontId="2" fillId="0" borderId="0" xfId="2" applyFont="1" applyBorder="1" applyAlignment="1" applyProtection="1">
      <alignment vertical="center"/>
    </xf>
    <xf numFmtId="0" fontId="2" fillId="0" borderId="0" xfId="8" applyFont="1" applyBorder="1" applyAlignment="1" applyProtection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5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Normal_TapePivot" xfId="37"/>
    <cellStyle name="Normal 2 3 2" xfId="38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Ctx_Hyperlink" xfId="47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Comma 2" xfId="55"/>
    <cellStyle name="Currency_TapePivot" xfId="56"/>
    <cellStyle name="Hyperlink 2" xfId="57"/>
    <cellStyle name="Normal 2 2" xfId="58"/>
  </cellStyles>
  <tableStyles count="0" defaultTableStyle="TableStyleMedium9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 sz="1400" b="0" i="0" u="none" strike="noStrike" baseline="0">
              <a:solidFill>
                <a:srgbClr val="333333">
                  <a:alpha val="100000"/>
                </a:srgbClr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>
                <a:alpha val="100000"/>
              </a:srgbClr>
            </a:solidFill>
            <a:ln w="3175">
              <a:noFill/>
            </a:ln>
          </c:spPr>
          <c:invertIfNegative val="0"/>
          <c:dLbls>
            <c:delete val="1"/>
          </c:dLbls>
          <c:cat>
            <c:strRef>
              <c:f>SalesOrders!$K$2:$K$12</c:f>
              <c:strCache>
                <c:ptCount val="11"/>
                <c:pt idx="0" c:formatCode="@">
                  <c:v>0-9</c:v>
                </c:pt>
                <c:pt idx="1" c:formatCode="@">
                  <c:v>10-19</c:v>
                </c:pt>
                <c:pt idx="2" c:formatCode="@">
                  <c:v>20-29</c:v>
                </c:pt>
                <c:pt idx="3" c:formatCode="@">
                  <c:v>30-39</c:v>
                </c:pt>
                <c:pt idx="4" c:formatCode="@">
                  <c:v>40-49</c:v>
                </c:pt>
                <c:pt idx="5" c:formatCode="@">
                  <c:v>50-59</c:v>
                </c:pt>
                <c:pt idx="6" c:formatCode="@">
                  <c:v>60-69</c:v>
                </c:pt>
                <c:pt idx="7" c:formatCode="@">
                  <c:v>70-79</c:v>
                </c:pt>
                <c:pt idx="8" c:formatCode="@">
                  <c:v>80-89</c:v>
                </c:pt>
                <c:pt idx="9" c:formatCode="@">
                  <c:v>90-99</c:v>
                </c:pt>
                <c:pt idx="10" c:formatCode="@">
                  <c:v>100+</c:v>
                </c:pt>
              </c:strCache>
            </c:strRef>
          </c:cat>
          <c:val>
            <c:numRef>
              <c:f>SalesOrders!$J$2:$J$12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1415325"/>
        <c:axId val="556299890"/>
      </c:barChart>
      <c:catAx>
        <c:axId val="1714153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6299890"/>
        <c:crosses val="autoZero"/>
        <c:auto val="1"/>
        <c:lblAlgn val="ctr"/>
        <c:lblOffset val="100"/>
        <c:noMultiLvlLbl val="0"/>
      </c:catAx>
      <c:valAx>
        <c:axId val="5562998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 sz="1000" b="0" i="0" u="none" strike="noStrike" baseline="0">
                  <a:solidFill>
                    <a:srgbClr val="333333">
                      <a:alpha val="100000"/>
                    </a:srgbClr>
                  </a:solidFill>
                  <a:latin typeface="Calibri" panose="020F0502020204030204" charset="0"/>
                  <a:ea typeface="Calibri" panose="020F0502020204030204" charset="0"/>
                  <a:cs typeface="Calibri" panose="020F0502020204030204" charset="0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4153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  <a:endParaRPr lang="en-US" sz="1400" b="0" i="0" u="none" strike="noStrike" baseline="0">
              <a:solidFill>
                <a:srgbClr val="333333">
                  <a:alpha val="100000"/>
                </a:srgbClr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>
                <a:alpha val="100000"/>
              </a:srgbClr>
            </a:solidFill>
            <a:ln w="3175">
              <a:noFill/>
            </a:ln>
          </c:spPr>
          <c:invertIfNegative val="0"/>
          <c:dLbls>
            <c:delete val="1"/>
          </c:dLbls>
          <c:cat>
            <c:strRef>
              <c:f>SalesOrders!$M$2:$M$6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85079175"/>
        <c:axId val="673424171"/>
      </c:barChart>
      <c:catAx>
        <c:axId val="385079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3424171"/>
        <c:crosses val="autoZero"/>
        <c:auto val="1"/>
        <c:lblAlgn val="ctr"/>
        <c:lblOffset val="100"/>
        <c:noMultiLvlLbl val="0"/>
      </c:catAx>
      <c:valAx>
        <c:axId val="6734241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5079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 sz="1400" b="0" i="0" u="none" strike="noStrike" baseline="0">
              <a:solidFill>
                <a:srgbClr val="333333">
                  <a:alpha val="100000"/>
                </a:srgbClr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952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SalesOrders!$E$2:$E$44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SalesOrders!$G$2:$G$44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</c:v>
                </c:pt>
                <c:pt idx="3">
                  <c:v>54.89</c:v>
                </c:pt>
                <c:pt idx="4">
                  <c:v>18.06</c:v>
                </c:pt>
                <c:pt idx="5">
                  <c:v>539.73</c:v>
                </c:pt>
                <c:pt idx="6">
                  <c:v>251.72</c:v>
                </c:pt>
                <c:pt idx="7">
                  <c:v>139.72</c:v>
                </c:pt>
                <c:pt idx="8">
                  <c:v>179.64</c:v>
                </c:pt>
                <c:pt idx="9">
                  <c:v>1005.9</c:v>
                </c:pt>
                <c:pt idx="10">
                  <c:v>413.54</c:v>
                </c:pt>
                <c:pt idx="11">
                  <c:v>999.5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299.85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1619.19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139.93</c:v>
                </c:pt>
                <c:pt idx="39">
                  <c:v>63.68</c:v>
                </c:pt>
                <c:pt idx="40">
                  <c:v>167.44</c:v>
                </c:pt>
                <c:pt idx="41">
                  <c:v>1139.43</c:v>
                </c:pt>
                <c:pt idx="42">
                  <c:v>151.24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20109"/>
        <c:axId val="823742834"/>
      </c:scatterChart>
      <c:valAx>
        <c:axId val="7021201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33333">
                    <a:alpha val="100000"/>
                  </a:srgbClr>
                </a:solidFill>
                <a:latin typeface="Calibri" panose="020F0502020204030204" charset="0"/>
                <a:ea typeface="Calibri" panose="020F0502020204030204" charset="0"/>
                <a:cs typeface="Calibri" panose="020F0502020204030204" charset="0"/>
              </a:defRPr>
            </a:pPr>
          </a:p>
        </c:txPr>
        <c:crossAx val="823742834"/>
        <c:crosses val="autoZero"/>
        <c:crossBetween val="midCat"/>
      </c:valAx>
      <c:valAx>
        <c:axId val="8237428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12010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 sz="1400" b="0" i="0" u="none" strike="noStrike" baseline="0">
              <a:solidFill>
                <a:srgbClr val="333333">
                  <a:alpha val="100000"/>
                </a:srgbClr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SalesOrders!$A$2:$A$25</c:f>
              <c:numCache>
                <c:formatCode>m/d/yy;@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SalesOrders!$G$2:$G$25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</c:v>
                </c:pt>
                <c:pt idx="3">
                  <c:v>54.89</c:v>
                </c:pt>
                <c:pt idx="4">
                  <c:v>18.06</c:v>
                </c:pt>
                <c:pt idx="5">
                  <c:v>539.73</c:v>
                </c:pt>
                <c:pt idx="6">
                  <c:v>251.72</c:v>
                </c:pt>
                <c:pt idx="7">
                  <c:v>139.72</c:v>
                </c:pt>
                <c:pt idx="8">
                  <c:v>179.64</c:v>
                </c:pt>
                <c:pt idx="9">
                  <c:v>1005.9</c:v>
                </c:pt>
                <c:pt idx="10">
                  <c:v>413.54</c:v>
                </c:pt>
                <c:pt idx="11">
                  <c:v>999.5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"East"</c:f>
              <c:strCache>
                <c:ptCount val="1"/>
                <c:pt idx="0">
                  <c:v>East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SalesOrders!$A$26:$A$38</c:f>
              <c:numCache>
                <c:formatCode>m/d/yy;@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SalesOrders!$G$26:$G$38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299.85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1619.19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"West"</c:f>
              <c:strCache>
                <c:ptCount val="1"/>
                <c:pt idx="0">
                  <c:v>West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SalesOrders!$A$39:$A$44</c:f>
              <c:numCache>
                <c:formatCode>m/d/yy;@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SalesOrders!$G$39:$G$44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139.93</c:v>
                </c:pt>
                <c:pt idx="2">
                  <c:v>63.68</c:v>
                </c:pt>
                <c:pt idx="3">
                  <c:v>167.44</c:v>
                </c:pt>
                <c:pt idx="4">
                  <c:v>1139.43</c:v>
                </c:pt>
                <c:pt idx="5">
                  <c:v>151.24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010094"/>
        <c:axId val="514570661"/>
      </c:scatterChart>
      <c:valAx>
        <c:axId val="90801009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570661"/>
        <c:crosses val="autoZero"/>
        <c:crossBetween val="midCat"/>
      </c:valAx>
      <c:valAx>
        <c:axId val="5145706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801009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137795</xdr:colOff>
      <xdr:row>12</xdr:row>
      <xdr:rowOff>133350</xdr:rowOff>
    </xdr:from>
    <xdr:to>
      <xdr:col>14</xdr:col>
      <xdr:colOff>417830</xdr:colOff>
      <xdr:row>27</xdr:row>
      <xdr:rowOff>76200</xdr:rowOff>
    </xdr:to>
    <xdr:graphicFrame>
      <xdr:nvGraphicFramePr>
        <xdr:cNvPr id="1059" name="Chart 1"/>
        <xdr:cNvGraphicFramePr/>
      </xdr:nvGraphicFramePr>
      <xdr:xfrm>
        <a:off x="4129405" y="2533650"/>
        <a:ext cx="4542790" cy="2943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591185</xdr:colOff>
      <xdr:row>7</xdr:row>
      <xdr:rowOff>186055</xdr:rowOff>
    </xdr:from>
    <xdr:to>
      <xdr:col>18</xdr:col>
      <xdr:colOff>457835</xdr:colOff>
      <xdr:row>22</xdr:row>
      <xdr:rowOff>71755</xdr:rowOff>
    </xdr:to>
    <xdr:graphicFrame>
      <xdr:nvGraphicFramePr>
        <xdr:cNvPr id="1060" name="Chart 3"/>
        <xdr:cNvGraphicFramePr/>
      </xdr:nvGraphicFramePr>
      <xdr:xfrm>
        <a:off x="8845550" y="1586230"/>
        <a:ext cx="2302510" cy="288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408940</xdr:colOff>
      <xdr:row>30</xdr:row>
      <xdr:rowOff>28575</xdr:rowOff>
    </xdr:from>
    <xdr:to>
      <xdr:col>14</xdr:col>
      <xdr:colOff>408940</xdr:colOff>
      <xdr:row>44</xdr:row>
      <xdr:rowOff>104775</xdr:rowOff>
    </xdr:to>
    <xdr:graphicFrame>
      <xdr:nvGraphicFramePr>
        <xdr:cNvPr id="1061" name="Chart 7"/>
        <xdr:cNvGraphicFramePr/>
      </xdr:nvGraphicFramePr>
      <xdr:xfrm>
        <a:off x="4400550" y="6029325"/>
        <a:ext cx="4262755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537845</xdr:colOff>
      <xdr:row>30</xdr:row>
      <xdr:rowOff>99695</xdr:rowOff>
    </xdr:from>
    <xdr:to>
      <xdr:col>20</xdr:col>
      <xdr:colOff>542290</xdr:colOff>
      <xdr:row>44</xdr:row>
      <xdr:rowOff>176530</xdr:rowOff>
    </xdr:to>
    <xdr:graphicFrame>
      <xdr:nvGraphicFramePr>
        <xdr:cNvPr id="1062" name="Chart 3"/>
        <xdr:cNvGraphicFramePr/>
      </xdr:nvGraphicFramePr>
      <xdr:xfrm>
        <a:off x="8183245" y="6100445"/>
        <a:ext cx="4267200" cy="2877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toolsaddin.html" TargetMode="External"/><Relationship Id="rId8" Type="http://schemas.openxmlformats.org/officeDocument/2006/relationships/hyperlink" Target="http://www.mothresource.com/104-5-3-6.html" TargetMode="External"/><Relationship Id="rId7" Type="http://schemas.openxmlformats.org/officeDocument/2006/relationships/hyperlink" Target="http://www.contextures.com/exceluserformsfordataentry.html" TargetMode="External"/><Relationship Id="rId6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30excelfunctionsin30days01.html" TargetMode="External"/><Relationship Id="rId4" Type="http://schemas.openxmlformats.org/officeDocument/2006/relationships/hyperlink" Target="http://goo.gl/rJ6KH" TargetMode="External"/><Relationship Id="rId3" Type="http://schemas.openxmlformats.org/officeDocument/2006/relationships/hyperlink" Target="http://goo.gl/iyM0A" TargetMode="External"/><Relationship Id="rId2" Type="http://schemas.openxmlformats.org/officeDocument/2006/relationships/hyperlink" Target="http://goo.gl/X5yk7" TargetMode="External"/><Relationship Id="rId17" Type="http://schemas.openxmlformats.org/officeDocument/2006/relationships/hyperlink" Target="http://www.contextures.com/excelnewslettersignup.html" TargetMode="External"/><Relationship Id="rId16" Type="http://schemas.openxmlformats.org/officeDocument/2006/relationships/hyperlink" Target="https://getdpd.com/cart/hoplink/18753?referrer=12k7a5cl5zsgscs4" TargetMode="External"/><Relationship Id="rId15" Type="http://schemas.openxmlformats.org/officeDocument/2006/relationships/hyperlink" Target="http://ppvt.pro/1fAo0iY" TargetMode="External"/><Relationship Id="rId14" Type="http://schemas.openxmlformats.org/officeDocument/2006/relationships/hyperlink" Target="http://www.contextures.com/datavalidationmultiselectpremium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12" Type="http://schemas.openxmlformats.org/officeDocument/2006/relationships/hyperlink" Target="http://blog.contextures.com/" TargetMode="External"/><Relationship Id="rId11" Type="http://schemas.openxmlformats.org/officeDocument/2006/relationships/hyperlink" Target="http://www.pivot-table.com/" TargetMode="External"/><Relationship Id="rId10" Type="http://schemas.openxmlformats.org/officeDocument/2006/relationships/hyperlink" Target="http://www.contextures.com/tiptech.html" TargetMode="External"/><Relationship Id="rId1" Type="http://schemas.openxmlformats.org/officeDocument/2006/relationships/hyperlink" Target="http://goo.gl/72k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zoomScaleSheetLayoutView="60" topLeftCell="A27" workbookViewId="0">
      <selection activeCell="R27" sqref="R27"/>
    </sheetView>
  </sheetViews>
  <sheetFormatPr defaultColWidth="9.13333333333333" defaultRowHeight="15.75"/>
  <cols>
    <col min="1" max="1" width="10.2666666666667" style="11"/>
    <col min="2" max="2" width="7.4" style="11"/>
    <col min="3" max="3" width="9.6" style="11" customWidth="1"/>
    <col min="4" max="4" width="7.73333333333333" style="11"/>
    <col min="5" max="5" width="6.6" style="12"/>
    <col min="6" max="6" width="9" style="13"/>
    <col min="7" max="7" width="9.26666666666667" style="11"/>
    <col min="8" max="16384" width="9.13333333333333" style="14"/>
  </cols>
  <sheetData>
    <row r="1" spans="1:16">
      <c r="A1" s="15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I1" s="14" t="s">
        <v>7</v>
      </c>
      <c r="J1" s="14" t="s">
        <v>8</v>
      </c>
      <c r="K1" s="14" t="s">
        <v>9</v>
      </c>
      <c r="M1" s="26" t="s">
        <v>10</v>
      </c>
      <c r="N1" s="26" t="s">
        <v>8</v>
      </c>
      <c r="O1" s="26" t="s">
        <v>11</v>
      </c>
      <c r="P1" s="26" t="s">
        <v>12</v>
      </c>
    </row>
    <row r="2" spans="1:16">
      <c r="A2" s="21">
        <v>41883</v>
      </c>
      <c r="B2" s="11" t="s">
        <v>13</v>
      </c>
      <c r="C2" s="11" t="s">
        <v>14</v>
      </c>
      <c r="D2" s="22" t="s">
        <v>15</v>
      </c>
      <c r="E2" s="12">
        <v>2</v>
      </c>
      <c r="F2" s="23">
        <v>125</v>
      </c>
      <c r="G2" s="24">
        <f t="shared" ref="G2:G44" si="0">F2*E2</f>
        <v>250</v>
      </c>
      <c r="I2" s="14">
        <v>9</v>
      </c>
      <c r="J2" s="14">
        <f t="array" ref="J2:J12">FREQUENCY(E2:E44,I2:I11)</f>
        <v>6</v>
      </c>
      <c r="K2" s="27" t="s">
        <v>16</v>
      </c>
      <c r="M2" s="26" t="s">
        <v>17</v>
      </c>
      <c r="N2" s="14">
        <f>COUNTIF($A$1:$G$44,M2)</f>
        <v>13</v>
      </c>
      <c r="O2" s="14">
        <f t="shared" ref="O2:O7" si="1">N2/$N$7</f>
        <v>0.302325581395349</v>
      </c>
      <c r="P2" s="28">
        <f t="shared" ref="P2:P7" si="2">O2</f>
        <v>0.302325581395349</v>
      </c>
    </row>
    <row r="3" spans="1:16">
      <c r="A3" s="21">
        <v>42172</v>
      </c>
      <c r="B3" s="25" t="s">
        <v>13</v>
      </c>
      <c r="C3" s="25" t="s">
        <v>18</v>
      </c>
      <c r="D3" s="22" t="s">
        <v>15</v>
      </c>
      <c r="E3" s="12">
        <v>5</v>
      </c>
      <c r="F3" s="23">
        <v>125</v>
      </c>
      <c r="G3" s="24">
        <f t="shared" si="0"/>
        <v>625</v>
      </c>
      <c r="I3" s="14">
        <v>19</v>
      </c>
      <c r="J3" s="14">
        <v>4</v>
      </c>
      <c r="K3" s="29" t="s">
        <v>19</v>
      </c>
      <c r="M3" s="26" t="s">
        <v>20</v>
      </c>
      <c r="N3" s="14">
        <f>COUNTIF($A$1:$G$44,M3)</f>
        <v>15</v>
      </c>
      <c r="O3" s="14">
        <f t="shared" si="1"/>
        <v>0.348837209302326</v>
      </c>
      <c r="P3" s="28">
        <f t="shared" si="2"/>
        <v>0.348837209302326</v>
      </c>
    </row>
    <row r="4" spans="1:16">
      <c r="A4" s="21">
        <v>42257</v>
      </c>
      <c r="B4" s="11" t="s">
        <v>13</v>
      </c>
      <c r="C4" s="11" t="s">
        <v>21</v>
      </c>
      <c r="D4" s="22" t="s">
        <v>17</v>
      </c>
      <c r="E4" s="12">
        <v>7</v>
      </c>
      <c r="F4" s="23">
        <v>1.29</v>
      </c>
      <c r="G4" s="24">
        <f t="shared" si="0"/>
        <v>9.03</v>
      </c>
      <c r="I4" s="14">
        <v>29</v>
      </c>
      <c r="J4" s="14">
        <v>4</v>
      </c>
      <c r="K4" s="29" t="s">
        <v>22</v>
      </c>
      <c r="M4" s="26" t="s">
        <v>23</v>
      </c>
      <c r="N4" s="14">
        <f>COUNTIF($A$1:$G$44,M4)</f>
        <v>5</v>
      </c>
      <c r="O4" s="14">
        <f t="shared" si="1"/>
        <v>0.116279069767442</v>
      </c>
      <c r="P4" s="28">
        <f t="shared" si="2"/>
        <v>0.116279069767442</v>
      </c>
    </row>
    <row r="5" spans="1:16">
      <c r="A5" s="21">
        <v>42325</v>
      </c>
      <c r="B5" s="25" t="s">
        <v>13</v>
      </c>
      <c r="C5" s="11" t="s">
        <v>24</v>
      </c>
      <c r="D5" s="22" t="s">
        <v>20</v>
      </c>
      <c r="E5" s="12">
        <v>11</v>
      </c>
      <c r="F5" s="23">
        <v>4.99</v>
      </c>
      <c r="G5" s="24">
        <f t="shared" si="0"/>
        <v>54.89</v>
      </c>
      <c r="I5" s="14">
        <v>39</v>
      </c>
      <c r="J5" s="14">
        <v>3</v>
      </c>
      <c r="K5" s="29" t="s">
        <v>25</v>
      </c>
      <c r="M5" s="26" t="s">
        <v>26</v>
      </c>
      <c r="N5" s="14">
        <f>COUNTIF($A$1:$G$44,M5)</f>
        <v>7</v>
      </c>
      <c r="O5" s="14">
        <f t="shared" si="1"/>
        <v>0.162790697674419</v>
      </c>
      <c r="P5" s="28">
        <f t="shared" si="2"/>
        <v>0.162790697674419</v>
      </c>
    </row>
    <row r="6" spans="1:16">
      <c r="A6" s="21">
        <v>42308</v>
      </c>
      <c r="B6" s="11" t="s">
        <v>13</v>
      </c>
      <c r="C6" s="11" t="s">
        <v>27</v>
      </c>
      <c r="D6" s="22" t="s">
        <v>17</v>
      </c>
      <c r="E6" s="12">
        <v>14</v>
      </c>
      <c r="F6" s="23">
        <v>1.29</v>
      </c>
      <c r="G6" s="24">
        <f t="shared" si="0"/>
        <v>18.06</v>
      </c>
      <c r="I6" s="14">
        <v>49</v>
      </c>
      <c r="J6" s="14">
        <v>2</v>
      </c>
      <c r="K6" s="29" t="s">
        <v>28</v>
      </c>
      <c r="M6" s="26" t="s">
        <v>15</v>
      </c>
      <c r="N6" s="14">
        <f>COUNTIF($A$1:$G$44,M6)</f>
        <v>3</v>
      </c>
      <c r="O6" s="14">
        <f t="shared" si="1"/>
        <v>0.0697674418604651</v>
      </c>
      <c r="P6" s="28">
        <f t="shared" si="2"/>
        <v>0.0697674418604651</v>
      </c>
    </row>
    <row r="7" spans="1:16">
      <c r="A7" s="21">
        <v>41696</v>
      </c>
      <c r="B7" s="11" t="s">
        <v>13</v>
      </c>
      <c r="C7" s="11" t="s">
        <v>21</v>
      </c>
      <c r="D7" s="22" t="s">
        <v>23</v>
      </c>
      <c r="E7" s="12">
        <v>27</v>
      </c>
      <c r="F7" s="23">
        <v>19.99</v>
      </c>
      <c r="G7" s="24">
        <f t="shared" si="0"/>
        <v>539.73</v>
      </c>
      <c r="I7" s="14">
        <v>59</v>
      </c>
      <c r="J7" s="14">
        <v>6</v>
      </c>
      <c r="K7" s="29" t="s">
        <v>29</v>
      </c>
      <c r="N7" s="14">
        <f>SUM(N2:N6)</f>
        <v>43</v>
      </c>
      <c r="O7" s="14">
        <f t="shared" si="1"/>
        <v>1</v>
      </c>
      <c r="P7" s="28">
        <f t="shared" si="2"/>
        <v>1</v>
      </c>
    </row>
    <row r="8" spans="1:11">
      <c r="A8" s="21">
        <v>41917</v>
      </c>
      <c r="B8" s="25" t="s">
        <v>13</v>
      </c>
      <c r="C8" s="25" t="s">
        <v>30</v>
      </c>
      <c r="D8" s="22" t="s">
        <v>20</v>
      </c>
      <c r="E8" s="12">
        <v>28</v>
      </c>
      <c r="F8" s="23">
        <v>8.99</v>
      </c>
      <c r="G8" s="24">
        <f t="shared" si="0"/>
        <v>251.72</v>
      </c>
      <c r="I8" s="14">
        <v>69</v>
      </c>
      <c r="J8" s="14">
        <v>6</v>
      </c>
      <c r="K8" s="29" t="s">
        <v>31</v>
      </c>
    </row>
    <row r="9" spans="1:11">
      <c r="A9" s="21">
        <v>42359</v>
      </c>
      <c r="B9" s="11" t="s">
        <v>13</v>
      </c>
      <c r="C9" s="11" t="s">
        <v>27</v>
      </c>
      <c r="D9" s="22" t="s">
        <v>20</v>
      </c>
      <c r="E9" s="12">
        <v>28</v>
      </c>
      <c r="F9" s="23">
        <v>4.99</v>
      </c>
      <c r="G9" s="24">
        <f t="shared" si="0"/>
        <v>139.72</v>
      </c>
      <c r="I9" s="14">
        <v>79</v>
      </c>
      <c r="J9" s="14">
        <v>3</v>
      </c>
      <c r="K9" s="29" t="s">
        <v>32</v>
      </c>
    </row>
    <row r="10" spans="1:13">
      <c r="A10" s="21">
        <v>41679</v>
      </c>
      <c r="B10" s="25" t="s">
        <v>13</v>
      </c>
      <c r="C10" s="11" t="s">
        <v>24</v>
      </c>
      <c r="D10" s="22" t="s">
        <v>17</v>
      </c>
      <c r="E10" s="12">
        <v>36</v>
      </c>
      <c r="F10" s="23">
        <v>4.99</v>
      </c>
      <c r="G10" s="24">
        <f t="shared" si="0"/>
        <v>179.64</v>
      </c>
      <c r="I10" s="14">
        <v>89</v>
      </c>
      <c r="J10" s="14">
        <v>3</v>
      </c>
      <c r="K10" s="29" t="s">
        <v>33</v>
      </c>
      <c r="M10" s="29" t="s">
        <v>19</v>
      </c>
    </row>
    <row r="11" spans="1:11">
      <c r="A11" s="21">
        <v>42223</v>
      </c>
      <c r="B11" s="25" t="s">
        <v>13</v>
      </c>
      <c r="C11" s="11" t="s">
        <v>18</v>
      </c>
      <c r="D11" s="22" t="s">
        <v>26</v>
      </c>
      <c r="E11" s="12">
        <v>42</v>
      </c>
      <c r="F11" s="23">
        <v>23.95</v>
      </c>
      <c r="G11" s="24">
        <f t="shared" si="0"/>
        <v>1005.9</v>
      </c>
      <c r="I11" s="14">
        <v>99</v>
      </c>
      <c r="J11" s="14">
        <v>6</v>
      </c>
      <c r="K11" s="29" t="s">
        <v>34</v>
      </c>
    </row>
    <row r="12" spans="1:11">
      <c r="A12" s="21">
        <v>42019</v>
      </c>
      <c r="B12" s="11" t="s">
        <v>13</v>
      </c>
      <c r="C12" s="11" t="s">
        <v>21</v>
      </c>
      <c r="D12" s="22" t="s">
        <v>20</v>
      </c>
      <c r="E12" s="12">
        <v>46</v>
      </c>
      <c r="F12" s="23">
        <v>8.99</v>
      </c>
      <c r="G12" s="24">
        <f t="shared" si="0"/>
        <v>413.54</v>
      </c>
      <c r="J12" s="14">
        <v>0</v>
      </c>
      <c r="K12" s="29" t="s">
        <v>35</v>
      </c>
    </row>
    <row r="13" spans="1:11">
      <c r="A13" s="21">
        <v>41662</v>
      </c>
      <c r="B13" s="25" t="s">
        <v>13</v>
      </c>
      <c r="C13" s="25" t="s">
        <v>18</v>
      </c>
      <c r="D13" s="22" t="s">
        <v>20</v>
      </c>
      <c r="E13" s="12">
        <v>50</v>
      </c>
      <c r="F13" s="23">
        <v>19.99</v>
      </c>
      <c r="G13" s="24">
        <f t="shared" si="0"/>
        <v>999.5</v>
      </c>
      <c r="K13" s="29"/>
    </row>
    <row r="14" spans="1:11">
      <c r="A14" s="21">
        <v>42087</v>
      </c>
      <c r="B14" s="25" t="s">
        <v>13</v>
      </c>
      <c r="C14" s="11" t="s">
        <v>24</v>
      </c>
      <c r="D14" s="22" t="s">
        <v>26</v>
      </c>
      <c r="E14" s="12">
        <v>50</v>
      </c>
      <c r="F14" s="23">
        <v>4.99</v>
      </c>
      <c r="G14" s="24">
        <f t="shared" si="0"/>
        <v>249.5</v>
      </c>
      <c r="K14" s="29"/>
    </row>
    <row r="15" spans="1:11">
      <c r="A15" s="21">
        <v>42138</v>
      </c>
      <c r="B15" s="11" t="s">
        <v>13</v>
      </c>
      <c r="C15" s="11" t="s">
        <v>21</v>
      </c>
      <c r="D15" s="22" t="s">
        <v>17</v>
      </c>
      <c r="E15" s="12">
        <v>53</v>
      </c>
      <c r="F15" s="23">
        <v>1.29</v>
      </c>
      <c r="G15" s="24">
        <f t="shared" si="0"/>
        <v>68.37</v>
      </c>
      <c r="K15" s="29"/>
    </row>
    <row r="16" spans="1:11">
      <c r="A16" s="21">
        <v>42206</v>
      </c>
      <c r="B16" s="25" t="s">
        <v>13</v>
      </c>
      <c r="C16" s="25" t="s">
        <v>30</v>
      </c>
      <c r="D16" s="22" t="s">
        <v>26</v>
      </c>
      <c r="E16" s="12">
        <v>55</v>
      </c>
      <c r="F16" s="23">
        <v>12.49</v>
      </c>
      <c r="G16" s="24">
        <f t="shared" si="0"/>
        <v>686.95</v>
      </c>
      <c r="K16" s="29"/>
    </row>
    <row r="17" spans="1:11">
      <c r="A17" s="21">
        <v>42104</v>
      </c>
      <c r="B17" s="11" t="s">
        <v>13</v>
      </c>
      <c r="C17" s="11" t="s">
        <v>27</v>
      </c>
      <c r="D17" s="22" t="s">
        <v>17</v>
      </c>
      <c r="E17" s="12">
        <v>66</v>
      </c>
      <c r="F17" s="23">
        <v>1.99</v>
      </c>
      <c r="G17" s="24">
        <f t="shared" si="0"/>
        <v>131.34</v>
      </c>
      <c r="K17" s="29"/>
    </row>
    <row r="18" spans="1:11">
      <c r="A18" s="21">
        <v>41985</v>
      </c>
      <c r="B18" s="11" t="s">
        <v>13</v>
      </c>
      <c r="C18" s="11" t="s">
        <v>14</v>
      </c>
      <c r="D18" s="22" t="s">
        <v>17</v>
      </c>
      <c r="E18" s="12">
        <v>67</v>
      </c>
      <c r="F18" s="23">
        <v>1.29</v>
      </c>
      <c r="G18" s="24">
        <f t="shared" si="0"/>
        <v>86.43</v>
      </c>
      <c r="K18" s="29"/>
    </row>
    <row r="19" spans="1:11">
      <c r="A19" s="21">
        <v>41747</v>
      </c>
      <c r="B19" s="11" t="s">
        <v>13</v>
      </c>
      <c r="C19" s="11" t="s">
        <v>27</v>
      </c>
      <c r="D19" s="22" t="s">
        <v>17</v>
      </c>
      <c r="E19" s="12">
        <v>75</v>
      </c>
      <c r="F19" s="23">
        <v>1.99</v>
      </c>
      <c r="G19" s="24">
        <f t="shared" si="0"/>
        <v>149.25</v>
      </c>
      <c r="K19" s="29"/>
    </row>
    <row r="20" spans="1:11">
      <c r="A20" s="21">
        <v>42155</v>
      </c>
      <c r="B20" s="11" t="s">
        <v>13</v>
      </c>
      <c r="C20" s="11" t="s">
        <v>21</v>
      </c>
      <c r="D20" s="22" t="s">
        <v>20</v>
      </c>
      <c r="E20" s="12">
        <v>80</v>
      </c>
      <c r="F20" s="23">
        <v>8.99</v>
      </c>
      <c r="G20" s="24">
        <f t="shared" si="0"/>
        <v>719.2</v>
      </c>
      <c r="K20" s="29"/>
    </row>
    <row r="21" spans="1:11">
      <c r="A21" s="21">
        <v>42036</v>
      </c>
      <c r="B21" s="11" t="s">
        <v>13</v>
      </c>
      <c r="C21" s="11" t="s">
        <v>14</v>
      </c>
      <c r="D21" s="22" t="s">
        <v>20</v>
      </c>
      <c r="E21" s="12">
        <v>87</v>
      </c>
      <c r="F21" s="23">
        <v>15</v>
      </c>
      <c r="G21" s="24">
        <f t="shared" si="0"/>
        <v>1305</v>
      </c>
      <c r="K21" s="29"/>
    </row>
    <row r="22" spans="1:11">
      <c r="A22" s="21">
        <v>41764</v>
      </c>
      <c r="B22" s="25" t="s">
        <v>13</v>
      </c>
      <c r="C22" s="11" t="s">
        <v>24</v>
      </c>
      <c r="D22" s="22" t="s">
        <v>17</v>
      </c>
      <c r="E22" s="12">
        <v>90</v>
      </c>
      <c r="F22" s="23">
        <v>4.99</v>
      </c>
      <c r="G22" s="24">
        <f t="shared" si="0"/>
        <v>449.1</v>
      </c>
      <c r="K22" s="29"/>
    </row>
    <row r="23" spans="1:11">
      <c r="A23" s="21">
        <v>41815</v>
      </c>
      <c r="B23" s="25" t="s">
        <v>13</v>
      </c>
      <c r="C23" s="25" t="s">
        <v>30</v>
      </c>
      <c r="D23" s="22" t="s">
        <v>17</v>
      </c>
      <c r="E23" s="12">
        <v>90</v>
      </c>
      <c r="F23" s="23">
        <v>4.99</v>
      </c>
      <c r="G23" s="24">
        <f t="shared" si="0"/>
        <v>449.1</v>
      </c>
      <c r="K23" s="29"/>
    </row>
    <row r="24" spans="1:7">
      <c r="A24" s="21">
        <v>42342</v>
      </c>
      <c r="B24" s="25" t="s">
        <v>13</v>
      </c>
      <c r="C24" s="11" t="s">
        <v>24</v>
      </c>
      <c r="D24" s="22" t="s">
        <v>20</v>
      </c>
      <c r="E24" s="12">
        <v>94</v>
      </c>
      <c r="F24" s="23">
        <v>19.99</v>
      </c>
      <c r="G24" s="24">
        <f t="shared" si="0"/>
        <v>1879.06</v>
      </c>
    </row>
    <row r="25" spans="1:7">
      <c r="A25" s="21">
        <v>41968</v>
      </c>
      <c r="B25" s="25" t="s">
        <v>13</v>
      </c>
      <c r="C25" s="11" t="s">
        <v>18</v>
      </c>
      <c r="D25" s="22" t="s">
        <v>26</v>
      </c>
      <c r="E25" s="12">
        <v>96</v>
      </c>
      <c r="F25" s="23">
        <v>4.99</v>
      </c>
      <c r="G25" s="24">
        <f t="shared" si="0"/>
        <v>479.04</v>
      </c>
    </row>
    <row r="26" spans="1:7">
      <c r="A26" s="21">
        <v>42053</v>
      </c>
      <c r="B26" s="25" t="s">
        <v>36</v>
      </c>
      <c r="C26" s="25" t="s">
        <v>37</v>
      </c>
      <c r="D26" s="22" t="s">
        <v>20</v>
      </c>
      <c r="E26" s="12">
        <v>4</v>
      </c>
      <c r="F26" s="23">
        <v>4.99</v>
      </c>
      <c r="G26" s="24">
        <f t="shared" si="0"/>
        <v>19.96</v>
      </c>
    </row>
    <row r="27" spans="1:7">
      <c r="A27" s="21">
        <v>41951</v>
      </c>
      <c r="B27" s="11" t="s">
        <v>36</v>
      </c>
      <c r="C27" s="11" t="s">
        <v>38</v>
      </c>
      <c r="D27" s="22" t="s">
        <v>23</v>
      </c>
      <c r="E27" s="12">
        <v>15</v>
      </c>
      <c r="F27" s="23">
        <v>19.99</v>
      </c>
      <c r="G27" s="24">
        <f t="shared" si="0"/>
        <v>299.85</v>
      </c>
    </row>
    <row r="28" spans="1:7">
      <c r="A28" s="21">
        <v>41900</v>
      </c>
      <c r="B28" s="25" t="s">
        <v>36</v>
      </c>
      <c r="C28" s="25" t="s">
        <v>37</v>
      </c>
      <c r="D28" s="22" t="s">
        <v>26</v>
      </c>
      <c r="E28" s="12">
        <v>16</v>
      </c>
      <c r="F28" s="23">
        <v>15.99</v>
      </c>
      <c r="G28" s="24">
        <f t="shared" si="0"/>
        <v>255.84</v>
      </c>
    </row>
    <row r="29" spans="1:7">
      <c r="A29" s="21">
        <v>41832</v>
      </c>
      <c r="B29" s="25" t="s">
        <v>36</v>
      </c>
      <c r="C29" s="25" t="s">
        <v>39</v>
      </c>
      <c r="D29" s="22" t="s">
        <v>20</v>
      </c>
      <c r="E29" s="12">
        <v>29</v>
      </c>
      <c r="F29" s="23">
        <v>1.99</v>
      </c>
      <c r="G29" s="24">
        <f t="shared" si="0"/>
        <v>57.71</v>
      </c>
    </row>
    <row r="30" spans="1:7">
      <c r="A30" s="21">
        <v>41866</v>
      </c>
      <c r="B30" s="25" t="s">
        <v>36</v>
      </c>
      <c r="C30" s="11" t="s">
        <v>37</v>
      </c>
      <c r="D30" s="22" t="s">
        <v>17</v>
      </c>
      <c r="E30" s="12">
        <v>35</v>
      </c>
      <c r="F30" s="23">
        <v>4.99</v>
      </c>
      <c r="G30" s="24">
        <f t="shared" si="0"/>
        <v>174.65</v>
      </c>
    </row>
    <row r="31" spans="1:7">
      <c r="A31" s="21">
        <v>41730</v>
      </c>
      <c r="B31" s="25" t="s">
        <v>36</v>
      </c>
      <c r="C31" s="25" t="s">
        <v>37</v>
      </c>
      <c r="D31" s="22" t="s">
        <v>20</v>
      </c>
      <c r="E31" s="12">
        <v>60</v>
      </c>
      <c r="F31" s="23">
        <v>4.99</v>
      </c>
      <c r="G31" s="24">
        <f t="shared" si="0"/>
        <v>299.4</v>
      </c>
    </row>
    <row r="32" spans="1:7">
      <c r="A32" s="21">
        <v>41798</v>
      </c>
      <c r="B32" s="25" t="s">
        <v>36</v>
      </c>
      <c r="C32" s="25" t="s">
        <v>37</v>
      </c>
      <c r="D32" s="22" t="s">
        <v>20</v>
      </c>
      <c r="E32" s="12">
        <v>60</v>
      </c>
      <c r="F32" s="23">
        <v>8.99</v>
      </c>
      <c r="G32" s="24">
        <f t="shared" si="0"/>
        <v>539.4</v>
      </c>
    </row>
    <row r="33" spans="1:7">
      <c r="A33" s="21">
        <v>42189</v>
      </c>
      <c r="B33" s="25" t="s">
        <v>36</v>
      </c>
      <c r="C33" s="11" t="s">
        <v>37</v>
      </c>
      <c r="D33" s="22" t="s">
        <v>26</v>
      </c>
      <c r="E33" s="12">
        <v>62</v>
      </c>
      <c r="F33" s="23">
        <v>4.99</v>
      </c>
      <c r="G33" s="24">
        <f t="shared" si="0"/>
        <v>309.38</v>
      </c>
    </row>
    <row r="34" spans="1:7">
      <c r="A34" s="21">
        <v>41934</v>
      </c>
      <c r="B34" s="25" t="s">
        <v>36</v>
      </c>
      <c r="C34" s="25" t="s">
        <v>37</v>
      </c>
      <c r="D34" s="22" t="s">
        <v>23</v>
      </c>
      <c r="E34" s="12">
        <v>64</v>
      </c>
      <c r="F34" s="23">
        <v>8.99</v>
      </c>
      <c r="G34" s="24">
        <f t="shared" si="0"/>
        <v>575.36</v>
      </c>
    </row>
    <row r="35" spans="1:7">
      <c r="A35" s="21">
        <v>42002</v>
      </c>
      <c r="B35" s="11" t="s">
        <v>36</v>
      </c>
      <c r="C35" s="11" t="s">
        <v>38</v>
      </c>
      <c r="D35" s="22" t="s">
        <v>26</v>
      </c>
      <c r="E35" s="12">
        <v>74</v>
      </c>
      <c r="F35" s="23">
        <v>15.99</v>
      </c>
      <c r="G35" s="24">
        <f t="shared" si="0"/>
        <v>1183.26</v>
      </c>
    </row>
    <row r="36" spans="1:7">
      <c r="A36" s="21">
        <v>41849</v>
      </c>
      <c r="B36" s="11" t="s">
        <v>36</v>
      </c>
      <c r="C36" s="11" t="s">
        <v>38</v>
      </c>
      <c r="D36" s="22" t="s">
        <v>20</v>
      </c>
      <c r="E36" s="12">
        <v>81</v>
      </c>
      <c r="F36" s="23">
        <v>19.99</v>
      </c>
      <c r="G36" s="24">
        <f t="shared" si="0"/>
        <v>1619.19</v>
      </c>
    </row>
    <row r="37" spans="1:7">
      <c r="A37" s="21">
        <v>41645</v>
      </c>
      <c r="B37" s="25" t="s">
        <v>36</v>
      </c>
      <c r="C37" s="11" t="s">
        <v>37</v>
      </c>
      <c r="D37" s="22" t="s">
        <v>17</v>
      </c>
      <c r="E37" s="12">
        <v>95</v>
      </c>
      <c r="F37" s="23">
        <v>1.99</v>
      </c>
      <c r="G37" s="24">
        <f t="shared" si="0"/>
        <v>189.05</v>
      </c>
    </row>
    <row r="38" spans="1:7">
      <c r="A38" s="21">
        <v>42121</v>
      </c>
      <c r="B38" s="25" t="s">
        <v>36</v>
      </c>
      <c r="C38" s="25" t="s">
        <v>39</v>
      </c>
      <c r="D38" s="22" t="s">
        <v>23</v>
      </c>
      <c r="E38" s="12">
        <v>96</v>
      </c>
      <c r="F38" s="23">
        <v>4.99</v>
      </c>
      <c r="G38" s="24">
        <f t="shared" si="0"/>
        <v>479.04</v>
      </c>
    </row>
    <row r="39" spans="1:7">
      <c r="A39" s="21">
        <v>42240</v>
      </c>
      <c r="B39" s="25" t="s">
        <v>40</v>
      </c>
      <c r="C39" s="25" t="s">
        <v>41</v>
      </c>
      <c r="D39" s="22" t="s">
        <v>15</v>
      </c>
      <c r="E39" s="12">
        <v>3</v>
      </c>
      <c r="F39" s="23">
        <v>275</v>
      </c>
      <c r="G39" s="24">
        <f t="shared" si="0"/>
        <v>825</v>
      </c>
    </row>
    <row r="40" spans="1:7">
      <c r="A40" s="21">
        <v>42070</v>
      </c>
      <c r="B40" s="25" t="s">
        <v>40</v>
      </c>
      <c r="C40" s="11" t="s">
        <v>41</v>
      </c>
      <c r="D40" s="22" t="s">
        <v>20</v>
      </c>
      <c r="E40" s="12">
        <v>7</v>
      </c>
      <c r="F40" s="23">
        <v>19.99</v>
      </c>
      <c r="G40" s="24">
        <f t="shared" si="0"/>
        <v>139.93</v>
      </c>
    </row>
    <row r="41" spans="1:7">
      <c r="A41" s="21">
        <v>41781</v>
      </c>
      <c r="B41" s="25" t="s">
        <v>40</v>
      </c>
      <c r="C41" s="25" t="s">
        <v>42</v>
      </c>
      <c r="D41" s="22" t="s">
        <v>17</v>
      </c>
      <c r="E41" s="12">
        <v>32</v>
      </c>
      <c r="F41" s="23">
        <v>1.99</v>
      </c>
      <c r="G41" s="24">
        <f t="shared" si="0"/>
        <v>63.68</v>
      </c>
    </row>
    <row r="42" spans="1:7">
      <c r="A42" s="21">
        <v>41713</v>
      </c>
      <c r="B42" s="25" t="s">
        <v>40</v>
      </c>
      <c r="C42" s="11" t="s">
        <v>41</v>
      </c>
      <c r="D42" s="22" t="s">
        <v>17</v>
      </c>
      <c r="E42" s="12">
        <v>56</v>
      </c>
      <c r="F42" s="23">
        <v>2.99</v>
      </c>
      <c r="G42" s="24">
        <f t="shared" si="0"/>
        <v>167.44</v>
      </c>
    </row>
    <row r="43" spans="1:7">
      <c r="A43" s="21">
        <v>42291</v>
      </c>
      <c r="B43" s="25" t="s">
        <v>40</v>
      </c>
      <c r="C43" s="11" t="s">
        <v>42</v>
      </c>
      <c r="D43" s="22" t="s">
        <v>20</v>
      </c>
      <c r="E43" s="12">
        <v>57</v>
      </c>
      <c r="F43" s="23">
        <v>19.99</v>
      </c>
      <c r="G43" s="24">
        <f t="shared" si="0"/>
        <v>1139.43</v>
      </c>
    </row>
    <row r="44" spans="1:7">
      <c r="A44" s="21">
        <v>42274</v>
      </c>
      <c r="B44" s="25" t="s">
        <v>40</v>
      </c>
      <c r="C44" s="25" t="s">
        <v>41</v>
      </c>
      <c r="D44" s="22" t="s">
        <v>23</v>
      </c>
      <c r="E44" s="12">
        <v>76</v>
      </c>
      <c r="F44" s="23">
        <v>1.99</v>
      </c>
      <c r="G44" s="24">
        <f t="shared" si="0"/>
        <v>151.24</v>
      </c>
    </row>
    <row r="46" spans="3:7">
      <c r="C46" s="11" t="s">
        <v>43</v>
      </c>
      <c r="E46" s="12">
        <f>AVERAGE(E2:E44)</f>
        <v>49.3255813953488</v>
      </c>
      <c r="F46" s="12">
        <f>AVERAGE(F2:F44)</f>
        <v>20.3086046511628</v>
      </c>
      <c r="G46" s="12">
        <f>AVERAGE(G2:G44)</f>
        <v>456.462325581395</v>
      </c>
    </row>
    <row r="47" spans="3:7">
      <c r="C47" s="11" t="s">
        <v>44</v>
      </c>
      <c r="E47" s="12">
        <f>MEDIAN(E2:E44)</f>
        <v>53</v>
      </c>
      <c r="F47" s="12">
        <f>MEDIAN(F2:F44)</f>
        <v>4.99</v>
      </c>
      <c r="G47" s="12">
        <f>MEDIAN(G2:G44)</f>
        <v>299.4</v>
      </c>
    </row>
    <row r="48" spans="3:7">
      <c r="C48" s="11" t="s">
        <v>45</v>
      </c>
      <c r="E48" s="12">
        <f>MODE(E2:E44)</f>
        <v>7</v>
      </c>
      <c r="F48" s="12">
        <f>MODE(F2:F44)</f>
        <v>4.99</v>
      </c>
      <c r="G48" s="12">
        <f>MODE(G2:G44)</f>
        <v>449.1</v>
      </c>
    </row>
  </sheetData>
  <pageMargins left="0.75" right="0.75" top="1" bottom="1" header="0.5" footer="0.5"/>
  <pageSetup paperSize="1" orientation="portrait" horizontalDpi="600" verticalDpi="600"/>
  <headerFooter alignWithMargins="0">
    <oddFooter>&amp;LDeveloped by Contextures Inc.&amp;Cwww.contextures.com&amp;R&amp;D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showGridLines="0" zoomScaleSheetLayoutView="60" workbookViewId="0">
      <selection activeCell="F1" sqref="F1"/>
    </sheetView>
  </sheetViews>
  <sheetFormatPr defaultColWidth="8.86666666666667" defaultRowHeight="12.75" outlineLevelCol="3"/>
  <cols>
    <col min="1" max="1" width="1.86666666666667" style="2" customWidth="1"/>
    <col min="2" max="2" width="41.4" style="2"/>
    <col min="3" max="3" width="64" style="2"/>
    <col min="4" max="16384" width="8.86666666666667" style="2"/>
  </cols>
  <sheetData>
    <row r="1" ht="15.75" spans="1:4">
      <c r="A1" s="3"/>
      <c r="B1" s="4"/>
      <c r="C1" s="3"/>
      <c r="D1" s="3"/>
    </row>
    <row r="2" ht="18.75" spans="1:4">
      <c r="A2" s="3"/>
      <c r="B2" s="5" t="s">
        <v>46</v>
      </c>
      <c r="C2" s="3"/>
      <c r="D2" s="3"/>
    </row>
    <row r="3" ht="15.75" spans="1:4">
      <c r="A3" s="3"/>
      <c r="B3" s="6"/>
      <c r="C3" s="3"/>
      <c r="D3" s="3"/>
    </row>
    <row r="4" ht="15.75" spans="1:4">
      <c r="A4" s="3"/>
      <c r="B4" s="7" t="s">
        <v>47</v>
      </c>
      <c r="C4" s="3" t="s">
        <v>48</v>
      </c>
      <c r="D4" s="3"/>
    </row>
    <row r="5" ht="15.75" spans="1:4">
      <c r="A5" s="3"/>
      <c r="B5" s="7" t="s">
        <v>49</v>
      </c>
      <c r="C5" s="3" t="s">
        <v>50</v>
      </c>
      <c r="D5" s="3"/>
    </row>
    <row r="6" ht="15.75" spans="1:4">
      <c r="A6" s="3"/>
      <c r="B6" s="7" t="s">
        <v>51</v>
      </c>
      <c r="C6" s="3" t="s">
        <v>52</v>
      </c>
      <c r="D6" s="3"/>
    </row>
    <row r="7" ht="15.75" spans="1:4">
      <c r="A7" s="3"/>
      <c r="B7" s="7" t="s">
        <v>53</v>
      </c>
      <c r="C7" s="3" t="s">
        <v>54</v>
      </c>
      <c r="D7" s="3"/>
    </row>
    <row r="8" ht="15.75" spans="1:4">
      <c r="A8" s="3"/>
      <c r="B8" s="7" t="s">
        <v>55</v>
      </c>
      <c r="C8" s="3" t="s">
        <v>56</v>
      </c>
      <c r="D8" s="3"/>
    </row>
    <row r="9" ht="15.75" spans="1:4">
      <c r="A9" s="3"/>
      <c r="B9" s="8"/>
      <c r="C9" s="3"/>
      <c r="D9" s="3"/>
    </row>
    <row r="10" ht="18.75" spans="1:4">
      <c r="A10" s="3"/>
      <c r="B10" s="5" t="s">
        <v>57</v>
      </c>
      <c r="C10" s="3"/>
      <c r="D10" s="3"/>
    </row>
    <row r="11" ht="15.75" spans="1:4">
      <c r="A11" s="3"/>
      <c r="B11" s="8"/>
      <c r="C11" s="3"/>
      <c r="D11" s="3"/>
    </row>
    <row r="12" ht="15.75" spans="1:4">
      <c r="A12" s="3"/>
      <c r="B12" s="7" t="s">
        <v>58</v>
      </c>
      <c r="C12" s="3" t="s">
        <v>59</v>
      </c>
      <c r="D12" s="3"/>
    </row>
    <row r="13" ht="15.75" spans="1:4">
      <c r="A13" s="3"/>
      <c r="B13" s="7" t="s">
        <v>60</v>
      </c>
      <c r="C13" s="3" t="s">
        <v>61</v>
      </c>
      <c r="D13" s="3"/>
    </row>
    <row r="14" ht="15.75" spans="1:4">
      <c r="A14" s="3"/>
      <c r="B14" s="7" t="s">
        <v>62</v>
      </c>
      <c r="C14" s="3" t="s">
        <v>63</v>
      </c>
      <c r="D14" s="3"/>
    </row>
    <row r="15" ht="15.75" spans="1:4">
      <c r="A15" s="3"/>
      <c r="B15" s="7" t="s">
        <v>64</v>
      </c>
      <c r="C15" s="3" t="s">
        <v>65</v>
      </c>
      <c r="D15" s="3"/>
    </row>
    <row r="16" ht="15.75" spans="1:4">
      <c r="A16" s="3"/>
      <c r="B16" s="7" t="s">
        <v>66</v>
      </c>
      <c r="C16" s="3" t="s">
        <v>67</v>
      </c>
      <c r="D16" s="3"/>
    </row>
    <row r="17" ht="15.75" spans="1:4">
      <c r="A17" s="3"/>
      <c r="B17" s="7" t="s">
        <v>68</v>
      </c>
      <c r="C17" s="3" t="s">
        <v>69</v>
      </c>
      <c r="D17" s="3"/>
    </row>
    <row r="18" ht="15.75" spans="1:4">
      <c r="A18" s="9"/>
      <c r="B18" s="7" t="s">
        <v>70</v>
      </c>
      <c r="C18" s="3" t="s">
        <v>71</v>
      </c>
      <c r="D18" s="3"/>
    </row>
    <row r="19" ht="15.75" spans="1:4">
      <c r="A19" s="3"/>
      <c r="B19" s="10"/>
      <c r="C19" s="3"/>
      <c r="D19" s="3"/>
    </row>
    <row r="20" ht="18.75" spans="1:4">
      <c r="A20" s="3"/>
      <c r="B20" s="5" t="s">
        <v>72</v>
      </c>
      <c r="C20" s="3"/>
      <c r="D20" s="3"/>
    </row>
    <row r="21" ht="15.75" spans="1:4">
      <c r="A21" s="3"/>
      <c r="B21" s="6"/>
      <c r="C21" s="3"/>
      <c r="D21" s="3"/>
    </row>
    <row r="22" ht="15.75" spans="1:4">
      <c r="A22" s="3"/>
      <c r="B22" s="7" t="s">
        <v>73</v>
      </c>
      <c r="C22" s="3" t="s">
        <v>74</v>
      </c>
      <c r="D22" s="3"/>
    </row>
    <row r="23" ht="15.75" spans="1:4">
      <c r="A23" s="3"/>
      <c r="B23" s="7" t="s">
        <v>75</v>
      </c>
      <c r="C23" s="3" t="s">
        <v>76</v>
      </c>
      <c r="D23" s="3"/>
    </row>
    <row r="24" ht="15.75" spans="1:4">
      <c r="A24" s="3"/>
      <c r="B24" s="7" t="s">
        <v>77</v>
      </c>
      <c r="C24" s="3" t="s">
        <v>78</v>
      </c>
      <c r="D24" s="3"/>
    </row>
    <row r="25" ht="15.75" spans="1:4">
      <c r="A25" s="3"/>
      <c r="B25" s="7" t="s">
        <v>79</v>
      </c>
      <c r="C25" s="3" t="s">
        <v>80</v>
      </c>
      <c r="D25" s="3"/>
    </row>
    <row r="26" ht="15.75" spans="1:4">
      <c r="A26" s="3"/>
      <c r="B26" s="7" t="s">
        <v>81</v>
      </c>
      <c r="C26" s="3" t="s">
        <v>82</v>
      </c>
      <c r="D26" s="3"/>
    </row>
    <row r="27" ht="15.75" spans="1:4">
      <c r="A27" s="3"/>
      <c r="B27" s="4"/>
      <c r="C27" s="3"/>
      <c r="D27" s="3"/>
    </row>
    <row r="28" ht="15.75" spans="1:4">
      <c r="A28" s="3"/>
      <c r="B28" s="4"/>
      <c r="C28" s="3"/>
      <c r="D28" s="3"/>
    </row>
    <row r="29" ht="15.75" spans="1:4">
      <c r="A29" s="3"/>
      <c r="B29" s="4"/>
      <c r="C29" s="3"/>
      <c r="D29" s="3"/>
    </row>
    <row r="30" ht="15.75" spans="1:4">
      <c r="A30" s="3"/>
      <c r="B30" s="4"/>
      <c r="C30" s="3"/>
      <c r="D30" s="3"/>
    </row>
  </sheetData>
  <hyperlinks>
    <hyperlink ref="B12" r:id="rId1" display="Jon Peltier's Excel Chart Utilities" tooltip="Jon Peltier's Excel Chart Utilities"/>
    <hyperlink ref="B13" r:id="rId2" display="ExcelUser Dashboards" tooltip="ExcelUser Dashboards"/>
    <hyperlink ref="B18" r:id="rId3" display="Chandoo's Project Management Templates" tooltip="Chandoo's Project Management Templates"/>
    <hyperlink ref="B17" r:id="rId4" display="Chandoo's Excel VBA School" tooltip="Chandoo's Excel VBA School"/>
    <hyperlink ref="B8" r:id="rId5" display="30 Excel Functions in 30 Days eBook Kit" tooltip="30 Excel Functions in 30 Days eBook kit"/>
    <hyperlink ref="B4" r:id="rId6" display="PivotPower Premium Add-in" tooltip="PivotPower Premium Add-in"/>
    <hyperlink ref="B5" r:id="rId7" display="UserForms for Data Entry ebook Kit" tooltip="UserForms for Data Entry ebook Kit"/>
    <hyperlink ref="B16" r:id="rId8" display="Excel Courses Online" tooltip="Excel Courses Online"/>
    <hyperlink ref="B6" r:id="rId9" display="Contextures Excel Tools Add-in"/>
    <hyperlink ref="B23" r:id="rId10" display="Contextures Excel Tips Website"/>
    <hyperlink ref="B25" r:id="rId11" display="Excel Pivot Tables Blog"/>
    <hyperlink ref="B24" r:id="rId12" display="Contextures Excel Blog"/>
    <hyperlink ref="B26" r:id="rId13" display="Debra's Pivot Table Books on Amazon" tooltip="Debra's Pivot Table Books on Amazon"/>
    <hyperlink ref="B7" r:id="rId14" display="Data Validation Multi-Select Premium Kit"/>
    <hyperlink ref="B15" r:id="rId15" display="Power Pivot University"/>
    <hyperlink ref="B14" r:id="rId16" display="Xtreme Pivot Table Course" tooltip="Xtreme Pivot Table Course"/>
    <hyperlink ref="B22" r:id="rId17" display="Contextures Excel Newsletter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abSelected="1" zoomScaleSheetLayoutView="60" workbookViewId="0">
      <selection activeCell="A1" sqref="A1:AG25"/>
    </sheetView>
  </sheetViews>
  <sheetFormatPr defaultColWidth="9.14285714285714" defaultRowHeight="15.75"/>
  <sheetData>
    <row r="1" spans="1:33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</row>
    <row r="2" spans="1:33">
      <c r="A2" s="1">
        <v>0</v>
      </c>
      <c r="B2" s="1" t="s">
        <v>115</v>
      </c>
      <c r="C2" s="1">
        <v>20</v>
      </c>
      <c r="D2" s="1" t="s">
        <v>116</v>
      </c>
      <c r="E2" s="1" t="s">
        <v>117</v>
      </c>
      <c r="F2" s="1" t="s">
        <v>111</v>
      </c>
      <c r="G2" s="1">
        <v>73</v>
      </c>
      <c r="H2" s="1">
        <v>0</v>
      </c>
      <c r="I2" s="1">
        <v>1323</v>
      </c>
      <c r="J2" s="1">
        <v>201</v>
      </c>
      <c r="K2" s="1">
        <v>370</v>
      </c>
      <c r="L2" s="1">
        <v>0.543</v>
      </c>
      <c r="M2" s="1">
        <v>1</v>
      </c>
      <c r="N2" s="1">
        <v>2</v>
      </c>
      <c r="O2" s="1">
        <v>0.5</v>
      </c>
      <c r="P2" s="1">
        <v>200</v>
      </c>
      <c r="Q2" s="1">
        <v>368</v>
      </c>
      <c r="R2" s="1">
        <v>0.543</v>
      </c>
      <c r="S2" s="1">
        <v>0.545</v>
      </c>
      <c r="T2" s="1">
        <v>58</v>
      </c>
      <c r="U2" s="1">
        <v>92</v>
      </c>
      <c r="V2" s="1">
        <v>0.63</v>
      </c>
      <c r="W2" s="1">
        <v>138</v>
      </c>
      <c r="X2" s="1">
        <v>259</v>
      </c>
      <c r="Y2" s="1">
        <v>397</v>
      </c>
      <c r="Z2" s="1">
        <v>10</v>
      </c>
      <c r="AA2" s="1">
        <v>25</v>
      </c>
      <c r="AB2" s="1">
        <v>97</v>
      </c>
      <c r="AC2" s="1">
        <v>68</v>
      </c>
      <c r="AD2" s="1">
        <v>194</v>
      </c>
      <c r="AE2" s="1">
        <v>461</v>
      </c>
      <c r="AF2" s="1"/>
      <c r="AG2" s="1">
        <v>0</v>
      </c>
    </row>
    <row r="3" spans="1:33">
      <c r="A3" s="1">
        <v>1</v>
      </c>
      <c r="B3" s="1" t="s">
        <v>118</v>
      </c>
      <c r="C3" s="1">
        <v>21</v>
      </c>
      <c r="D3" s="1" t="s">
        <v>116</v>
      </c>
      <c r="E3" s="1" t="s">
        <v>117</v>
      </c>
      <c r="F3" s="1" t="s">
        <v>111</v>
      </c>
      <c r="G3" s="1">
        <v>82</v>
      </c>
      <c r="H3" s="1">
        <v>44</v>
      </c>
      <c r="I3" s="1">
        <v>2216</v>
      </c>
      <c r="J3" s="1">
        <v>335</v>
      </c>
      <c r="K3" s="1">
        <v>617</v>
      </c>
      <c r="L3" s="1">
        <v>0.543</v>
      </c>
      <c r="M3" s="1">
        <v>0</v>
      </c>
      <c r="N3" s="1">
        <v>1</v>
      </c>
      <c r="O3" s="1">
        <v>0</v>
      </c>
      <c r="P3" s="1">
        <v>335</v>
      </c>
      <c r="Q3" s="1">
        <v>616</v>
      </c>
      <c r="R3" s="1">
        <v>0.544</v>
      </c>
      <c r="S3" s="1">
        <v>0.543</v>
      </c>
      <c r="T3" s="1">
        <v>138</v>
      </c>
      <c r="U3" s="1">
        <v>184</v>
      </c>
      <c r="V3" s="1">
        <v>0.75</v>
      </c>
      <c r="W3" s="1">
        <v>214</v>
      </c>
      <c r="X3" s="1">
        <v>408</v>
      </c>
      <c r="Y3" s="1">
        <v>622</v>
      </c>
      <c r="Z3" s="1">
        <v>22</v>
      </c>
      <c r="AA3" s="1">
        <v>31</v>
      </c>
      <c r="AB3" s="1">
        <v>198</v>
      </c>
      <c r="AC3" s="1">
        <v>71</v>
      </c>
      <c r="AD3" s="1">
        <v>267</v>
      </c>
      <c r="AE3" s="1">
        <v>808</v>
      </c>
      <c r="AF3" s="1"/>
      <c r="AG3" s="1">
        <v>0</v>
      </c>
    </row>
    <row r="4" spans="1:33">
      <c r="A4" s="1">
        <v>2</v>
      </c>
      <c r="B4" s="1" t="s">
        <v>119</v>
      </c>
      <c r="C4" s="1">
        <v>22</v>
      </c>
      <c r="D4" s="1" t="s">
        <v>116</v>
      </c>
      <c r="E4" s="1" t="s">
        <v>117</v>
      </c>
      <c r="F4" s="1" t="s">
        <v>111</v>
      </c>
      <c r="G4" s="1">
        <v>66</v>
      </c>
      <c r="H4" s="1">
        <v>66</v>
      </c>
      <c r="I4" s="1">
        <v>1792</v>
      </c>
      <c r="J4" s="1">
        <v>262</v>
      </c>
      <c r="K4" s="1">
        <v>490</v>
      </c>
      <c r="L4" s="1">
        <v>0.535</v>
      </c>
      <c r="M4" s="1">
        <v>1</v>
      </c>
      <c r="N4" s="1">
        <v>3</v>
      </c>
      <c r="O4" s="1">
        <v>0.333</v>
      </c>
      <c r="P4" s="1">
        <v>261</v>
      </c>
      <c r="Q4" s="1">
        <v>487</v>
      </c>
      <c r="R4" s="1">
        <v>0.536</v>
      </c>
      <c r="S4" s="1">
        <v>0.536</v>
      </c>
      <c r="T4" s="1">
        <v>78</v>
      </c>
      <c r="U4" s="1">
        <v>118</v>
      </c>
      <c r="V4" s="1">
        <v>0.661</v>
      </c>
      <c r="W4" s="1">
        <v>193</v>
      </c>
      <c r="X4" s="1">
        <v>305</v>
      </c>
      <c r="Y4" s="1">
        <v>498</v>
      </c>
      <c r="Z4" s="1">
        <v>28</v>
      </c>
      <c r="AA4" s="1">
        <v>33</v>
      </c>
      <c r="AB4" s="1">
        <v>241</v>
      </c>
      <c r="AC4" s="1">
        <v>79</v>
      </c>
      <c r="AD4" s="1">
        <v>179</v>
      </c>
      <c r="AE4" s="1">
        <v>603</v>
      </c>
      <c r="AF4" s="1"/>
      <c r="AG4" s="1">
        <v>1</v>
      </c>
    </row>
    <row r="5" spans="1:33">
      <c r="A5" s="1">
        <v>3</v>
      </c>
      <c r="B5" s="1" t="s">
        <v>120</v>
      </c>
      <c r="C5" s="1">
        <v>23</v>
      </c>
      <c r="D5" s="1" t="s">
        <v>116</v>
      </c>
      <c r="E5" s="1" t="s">
        <v>117</v>
      </c>
      <c r="F5" s="1" t="s">
        <v>111</v>
      </c>
      <c r="G5" s="1">
        <v>80</v>
      </c>
      <c r="H5" s="1">
        <v>80</v>
      </c>
      <c r="I5" s="1">
        <v>2486</v>
      </c>
      <c r="J5" s="1">
        <v>446</v>
      </c>
      <c r="K5" s="1">
        <v>778</v>
      </c>
      <c r="L5" s="1">
        <v>0.573</v>
      </c>
      <c r="M5" s="1">
        <v>20</v>
      </c>
      <c r="N5" s="1">
        <v>57</v>
      </c>
      <c r="O5" s="1">
        <v>0.351</v>
      </c>
      <c r="P5" s="1">
        <v>426</v>
      </c>
      <c r="Q5" s="1">
        <v>721</v>
      </c>
      <c r="R5" s="1">
        <v>0.591</v>
      </c>
      <c r="S5" s="1">
        <v>0.586</v>
      </c>
      <c r="T5" s="1">
        <v>143</v>
      </c>
      <c r="U5" s="1">
        <v>191</v>
      </c>
      <c r="V5" s="1">
        <v>0.749</v>
      </c>
      <c r="W5" s="1">
        <v>222</v>
      </c>
      <c r="X5" s="1">
        <v>395</v>
      </c>
      <c r="Y5" s="1">
        <v>617</v>
      </c>
      <c r="Z5" s="1">
        <v>43</v>
      </c>
      <c r="AA5" s="1">
        <v>28</v>
      </c>
      <c r="AB5" s="1">
        <v>242</v>
      </c>
      <c r="AC5" s="1">
        <v>125</v>
      </c>
      <c r="AD5" s="1">
        <v>213</v>
      </c>
      <c r="AE5" s="1">
        <v>1055</v>
      </c>
      <c r="AF5" s="1"/>
      <c r="AG5" s="1">
        <v>0</v>
      </c>
    </row>
    <row r="6" spans="1:33">
      <c r="A6" s="1">
        <v>4</v>
      </c>
      <c r="B6" s="1" t="s">
        <v>121</v>
      </c>
      <c r="C6" s="1">
        <v>24</v>
      </c>
      <c r="D6" s="1" t="s">
        <v>116</v>
      </c>
      <c r="E6" s="1" t="s">
        <v>117</v>
      </c>
      <c r="F6" s="1" t="s">
        <v>111</v>
      </c>
      <c r="G6" s="1">
        <v>81</v>
      </c>
      <c r="H6" s="1">
        <v>81</v>
      </c>
      <c r="I6" s="1">
        <v>2666</v>
      </c>
      <c r="J6" s="1">
        <v>524</v>
      </c>
      <c r="K6" s="1">
        <v>978</v>
      </c>
      <c r="L6" s="1">
        <v>0.536</v>
      </c>
      <c r="M6" s="1">
        <v>23</v>
      </c>
      <c r="N6" s="1">
        <v>60</v>
      </c>
      <c r="O6" s="1">
        <v>0.383</v>
      </c>
      <c r="P6" s="1">
        <v>501</v>
      </c>
      <c r="Q6" s="1">
        <v>918</v>
      </c>
      <c r="R6" s="1">
        <v>0.546</v>
      </c>
      <c r="S6" s="1">
        <v>0.548</v>
      </c>
      <c r="T6" s="1">
        <v>156</v>
      </c>
      <c r="U6" s="1">
        <v>199</v>
      </c>
      <c r="V6" s="1">
        <v>0.784</v>
      </c>
      <c r="W6" s="1">
        <v>224</v>
      </c>
      <c r="X6" s="1">
        <v>485</v>
      </c>
      <c r="Y6" s="1">
        <v>709</v>
      </c>
      <c r="Z6" s="1">
        <v>85</v>
      </c>
      <c r="AA6" s="1">
        <v>39</v>
      </c>
      <c r="AB6" s="1">
        <v>219</v>
      </c>
      <c r="AC6" s="1">
        <v>123</v>
      </c>
      <c r="AD6" s="1">
        <v>233</v>
      </c>
      <c r="AE6" s="1">
        <v>1227</v>
      </c>
      <c r="AF6" s="1"/>
      <c r="AG6" s="1">
        <v>0</v>
      </c>
    </row>
    <row r="7" spans="1:33">
      <c r="A7" s="1">
        <v>5</v>
      </c>
      <c r="B7" s="1" t="s">
        <v>122</v>
      </c>
      <c r="C7" s="1">
        <v>25</v>
      </c>
      <c r="D7" s="1" t="s">
        <v>116</v>
      </c>
      <c r="E7" s="1" t="s">
        <v>117</v>
      </c>
      <c r="F7" s="1" t="s">
        <v>111</v>
      </c>
      <c r="G7" s="1">
        <v>64</v>
      </c>
      <c r="H7" s="1">
        <v>64</v>
      </c>
      <c r="I7" s="1">
        <v>2116</v>
      </c>
      <c r="J7" s="1">
        <v>374</v>
      </c>
      <c r="K7" s="1">
        <v>786</v>
      </c>
      <c r="L7" s="1">
        <v>0.476</v>
      </c>
      <c r="M7" s="1">
        <v>77</v>
      </c>
      <c r="N7" s="1">
        <v>205</v>
      </c>
      <c r="O7" s="1">
        <v>0.376</v>
      </c>
      <c r="P7" s="1">
        <v>297</v>
      </c>
      <c r="Q7" s="1">
        <v>581</v>
      </c>
      <c r="R7" s="1">
        <v>0.511</v>
      </c>
      <c r="S7" s="1">
        <v>0.525</v>
      </c>
      <c r="T7" s="1">
        <v>92</v>
      </c>
      <c r="U7" s="1">
        <v>110</v>
      </c>
      <c r="V7" s="1">
        <v>0.836</v>
      </c>
      <c r="W7" s="1">
        <v>135</v>
      </c>
      <c r="X7" s="1">
        <v>364</v>
      </c>
      <c r="Y7" s="1">
        <v>499</v>
      </c>
      <c r="Z7" s="1">
        <v>55</v>
      </c>
      <c r="AA7" s="1">
        <v>30</v>
      </c>
      <c r="AB7" s="1">
        <v>155</v>
      </c>
      <c r="AC7" s="1">
        <v>97</v>
      </c>
      <c r="AD7" s="1">
        <v>194</v>
      </c>
      <c r="AE7" s="1">
        <v>917</v>
      </c>
      <c r="AF7" s="1"/>
      <c r="AG7" s="1">
        <v>0</v>
      </c>
    </row>
    <row r="8" spans="1:33">
      <c r="A8" s="1">
        <v>6</v>
      </c>
      <c r="B8" s="1" t="s">
        <v>123</v>
      </c>
      <c r="C8" s="1">
        <v>26</v>
      </c>
      <c r="D8" s="1" t="s">
        <v>116</v>
      </c>
      <c r="E8" s="1" t="s">
        <v>117</v>
      </c>
      <c r="F8" s="1" t="s">
        <v>111</v>
      </c>
      <c r="G8" s="1">
        <v>78</v>
      </c>
      <c r="H8" s="1">
        <v>78</v>
      </c>
      <c r="I8" s="1">
        <v>2500</v>
      </c>
      <c r="J8" s="1">
        <v>416</v>
      </c>
      <c r="K8" s="1">
        <v>869</v>
      </c>
      <c r="L8" s="1">
        <v>0.479</v>
      </c>
      <c r="M8" s="1">
        <v>60</v>
      </c>
      <c r="N8" s="1">
        <v>184</v>
      </c>
      <c r="O8" s="1">
        <v>0.326</v>
      </c>
      <c r="P8" s="1">
        <v>356</v>
      </c>
      <c r="Q8" s="1">
        <v>685</v>
      </c>
      <c r="R8" s="1">
        <v>0.52</v>
      </c>
      <c r="S8" s="1">
        <v>0.513</v>
      </c>
      <c r="T8" s="1">
        <v>91</v>
      </c>
      <c r="U8" s="1">
        <v>121</v>
      </c>
      <c r="V8" s="1">
        <v>0.752</v>
      </c>
      <c r="W8" s="1">
        <v>141</v>
      </c>
      <c r="X8" s="1">
        <v>392</v>
      </c>
      <c r="Y8" s="1">
        <v>533</v>
      </c>
      <c r="Z8" s="1">
        <v>66</v>
      </c>
      <c r="AA8" s="1">
        <v>38</v>
      </c>
      <c r="AB8" s="1">
        <v>148</v>
      </c>
      <c r="AC8" s="1">
        <v>108</v>
      </c>
      <c r="AD8" s="1">
        <v>211</v>
      </c>
      <c r="AE8" s="1">
        <v>983</v>
      </c>
      <c r="AF8" s="1"/>
      <c r="AG8" s="1">
        <v>0</v>
      </c>
    </row>
    <row r="9" spans="1:33">
      <c r="A9" s="1">
        <v>7</v>
      </c>
      <c r="B9" s="1" t="s">
        <v>124</v>
      </c>
      <c r="C9" s="1">
        <v>27</v>
      </c>
      <c r="D9" s="1" t="s">
        <v>125</v>
      </c>
      <c r="E9" s="1" t="s">
        <v>117</v>
      </c>
      <c r="F9" s="1" t="s">
        <v>111</v>
      </c>
      <c r="G9" s="1">
        <v>79</v>
      </c>
      <c r="H9" s="1">
        <v>79</v>
      </c>
      <c r="I9" s="1">
        <v>2422</v>
      </c>
      <c r="J9" s="1">
        <v>471</v>
      </c>
      <c r="K9" s="1">
        <v>982</v>
      </c>
      <c r="L9" s="1">
        <v>0.48</v>
      </c>
      <c r="M9" s="1">
        <v>124</v>
      </c>
      <c r="N9" s="1">
        <v>317</v>
      </c>
      <c r="O9" s="1">
        <v>0.391</v>
      </c>
      <c r="P9" s="1">
        <v>347</v>
      </c>
      <c r="Q9" s="1">
        <v>665</v>
      </c>
      <c r="R9" s="1">
        <v>0.522</v>
      </c>
      <c r="S9" s="1">
        <v>0.543</v>
      </c>
      <c r="T9" s="1">
        <v>107</v>
      </c>
      <c r="U9" s="1">
        <v>125</v>
      </c>
      <c r="V9" s="1">
        <v>0.856</v>
      </c>
      <c r="W9" s="1">
        <v>129</v>
      </c>
      <c r="X9" s="1">
        <v>409</v>
      </c>
      <c r="Y9" s="1">
        <v>538</v>
      </c>
      <c r="Z9" s="1">
        <v>75</v>
      </c>
      <c r="AA9" s="1">
        <v>41</v>
      </c>
      <c r="AB9" s="1">
        <v>124</v>
      </c>
      <c r="AC9" s="1">
        <v>105</v>
      </c>
      <c r="AD9" s="1">
        <v>215</v>
      </c>
      <c r="AE9" s="1">
        <v>1173</v>
      </c>
      <c r="AF9" s="1"/>
      <c r="AG9" s="1">
        <v>0</v>
      </c>
    </row>
    <row r="10" spans="1:33">
      <c r="A10" s="1">
        <v>8</v>
      </c>
      <c r="B10" s="1" t="s">
        <v>124</v>
      </c>
      <c r="C10" s="1">
        <v>27</v>
      </c>
      <c r="D10" s="1" t="s">
        <v>126</v>
      </c>
      <c r="E10" s="1" t="s">
        <v>117</v>
      </c>
      <c r="F10" s="1" t="s">
        <v>111</v>
      </c>
      <c r="G10" s="1">
        <v>56</v>
      </c>
      <c r="H10" s="1">
        <v>56</v>
      </c>
      <c r="I10" s="1">
        <v>1710</v>
      </c>
      <c r="J10" s="1">
        <v>343</v>
      </c>
      <c r="K10" s="1">
        <v>703</v>
      </c>
      <c r="L10" s="1">
        <v>0.488</v>
      </c>
      <c r="M10" s="1">
        <v>83</v>
      </c>
      <c r="N10" s="1">
        <v>214</v>
      </c>
      <c r="O10" s="1">
        <v>0.388</v>
      </c>
      <c r="P10" s="1">
        <v>260</v>
      </c>
      <c r="Q10" s="1">
        <v>489</v>
      </c>
      <c r="R10" s="1">
        <v>0.532</v>
      </c>
      <c r="S10" s="1">
        <v>0.547</v>
      </c>
      <c r="T10" s="1">
        <v>77</v>
      </c>
      <c r="U10" s="1">
        <v>91</v>
      </c>
      <c r="V10" s="1">
        <v>0.846</v>
      </c>
      <c r="W10" s="1">
        <v>100</v>
      </c>
      <c r="X10" s="1">
        <v>282</v>
      </c>
      <c r="Y10" s="1">
        <v>382</v>
      </c>
      <c r="Z10" s="1">
        <v>60</v>
      </c>
      <c r="AA10" s="1">
        <v>34</v>
      </c>
      <c r="AB10" s="1">
        <v>91</v>
      </c>
      <c r="AC10" s="1">
        <v>66</v>
      </c>
      <c r="AD10" s="1">
        <v>139</v>
      </c>
      <c r="AE10" s="1">
        <v>846</v>
      </c>
      <c r="AF10" s="1"/>
      <c r="AG10" s="1">
        <v>0</v>
      </c>
    </row>
    <row r="11" spans="1:33">
      <c r="A11" s="1">
        <v>9</v>
      </c>
      <c r="B11" s="1" t="s">
        <v>124</v>
      </c>
      <c r="C11" s="1">
        <v>27</v>
      </c>
      <c r="D11" s="1" t="s">
        <v>127</v>
      </c>
      <c r="E11" s="1" t="s">
        <v>117</v>
      </c>
      <c r="F11" s="1" t="s">
        <v>111</v>
      </c>
      <c r="G11" s="1">
        <v>23</v>
      </c>
      <c r="H11" s="1">
        <v>23</v>
      </c>
      <c r="I11" s="1">
        <v>712</v>
      </c>
      <c r="J11" s="1">
        <v>128</v>
      </c>
      <c r="K11" s="1">
        <v>279</v>
      </c>
      <c r="L11" s="1">
        <v>0.459</v>
      </c>
      <c r="M11" s="1">
        <v>41</v>
      </c>
      <c r="N11" s="1">
        <v>103</v>
      </c>
      <c r="O11" s="1">
        <v>0.398</v>
      </c>
      <c r="P11" s="1">
        <v>87</v>
      </c>
      <c r="Q11" s="1">
        <v>176</v>
      </c>
      <c r="R11" s="1">
        <v>0.494</v>
      </c>
      <c r="S11" s="1">
        <v>0.532</v>
      </c>
      <c r="T11" s="1">
        <v>30</v>
      </c>
      <c r="U11" s="1">
        <v>34</v>
      </c>
      <c r="V11" s="1">
        <v>0.882</v>
      </c>
      <c r="W11" s="1">
        <v>29</v>
      </c>
      <c r="X11" s="1">
        <v>127</v>
      </c>
      <c r="Y11" s="1">
        <v>156</v>
      </c>
      <c r="Z11" s="1">
        <v>15</v>
      </c>
      <c r="AA11" s="1">
        <v>7</v>
      </c>
      <c r="AB11" s="1">
        <v>33</v>
      </c>
      <c r="AC11" s="1">
        <v>39</v>
      </c>
      <c r="AD11" s="1">
        <v>76</v>
      </c>
      <c r="AE11" s="1">
        <v>327</v>
      </c>
      <c r="AF11" s="1"/>
      <c r="AG11" s="1">
        <v>0</v>
      </c>
    </row>
    <row r="12" spans="1:33">
      <c r="A12" s="1">
        <v>10</v>
      </c>
      <c r="B12" s="1" t="s">
        <v>128</v>
      </c>
      <c r="C12" s="1">
        <v>28</v>
      </c>
      <c r="D12" s="1" t="s">
        <v>127</v>
      </c>
      <c r="E12" s="1" t="s">
        <v>117</v>
      </c>
      <c r="F12" s="1" t="s">
        <v>111</v>
      </c>
      <c r="G12" s="1">
        <v>76</v>
      </c>
      <c r="H12" s="1">
        <v>76</v>
      </c>
      <c r="I12" s="1">
        <v>2093</v>
      </c>
      <c r="J12" s="1">
        <v>379</v>
      </c>
      <c r="K12" s="1">
        <v>784</v>
      </c>
      <c r="L12" s="1">
        <v>0.483</v>
      </c>
      <c r="M12" s="1">
        <v>107</v>
      </c>
      <c r="N12" s="1">
        <v>297</v>
      </c>
      <c r="O12" s="1">
        <v>0.36</v>
      </c>
      <c r="P12" s="1">
        <v>272</v>
      </c>
      <c r="Q12" s="1">
        <v>487</v>
      </c>
      <c r="R12" s="1">
        <v>0.559</v>
      </c>
      <c r="S12" s="1">
        <v>0.552</v>
      </c>
      <c r="T12" s="1">
        <v>94</v>
      </c>
      <c r="U12" s="1">
        <v>118</v>
      </c>
      <c r="V12" s="1">
        <v>0.797</v>
      </c>
      <c r="W12" s="1">
        <v>78</v>
      </c>
      <c r="X12" s="1">
        <v>400</v>
      </c>
      <c r="Y12" s="1">
        <v>478</v>
      </c>
      <c r="Z12" s="1">
        <v>62</v>
      </c>
      <c r="AA12" s="1">
        <v>29</v>
      </c>
      <c r="AB12" s="1">
        <v>99</v>
      </c>
      <c r="AC12" s="1">
        <v>90</v>
      </c>
      <c r="AD12" s="1">
        <v>209</v>
      </c>
      <c r="AE12" s="1">
        <v>959</v>
      </c>
      <c r="AF12" s="1"/>
      <c r="AG12" s="1">
        <v>0</v>
      </c>
    </row>
    <row r="13" spans="1:33">
      <c r="A13" s="1">
        <v>11</v>
      </c>
      <c r="B13" s="1" t="s">
        <v>129</v>
      </c>
      <c r="C13" s="1">
        <v>29</v>
      </c>
      <c r="D13" s="1" t="s">
        <v>127</v>
      </c>
      <c r="E13" s="1" t="s">
        <v>117</v>
      </c>
      <c r="F13" s="1" t="s">
        <v>130</v>
      </c>
      <c r="G13" s="1">
        <v>74</v>
      </c>
      <c r="H13" s="1">
        <v>51</v>
      </c>
      <c r="I13" s="1">
        <v>2010</v>
      </c>
      <c r="J13" s="1">
        <v>464</v>
      </c>
      <c r="K13" s="1">
        <v>877</v>
      </c>
      <c r="L13" s="1">
        <v>0.529</v>
      </c>
      <c r="M13" s="1">
        <v>49</v>
      </c>
      <c r="N13" s="1">
        <v>169</v>
      </c>
      <c r="O13" s="1">
        <v>0.29</v>
      </c>
      <c r="P13" s="1">
        <v>415</v>
      </c>
      <c r="Q13" s="1">
        <v>708</v>
      </c>
      <c r="R13" s="1">
        <v>0.586</v>
      </c>
      <c r="S13" s="1">
        <v>0.557</v>
      </c>
      <c r="T13" s="1">
        <v>135</v>
      </c>
      <c r="U13" s="1">
        <v>177</v>
      </c>
      <c r="V13" s="1">
        <v>0.763</v>
      </c>
      <c r="W13" s="1">
        <v>156</v>
      </c>
      <c r="X13" s="1">
        <v>445</v>
      </c>
      <c r="Y13" s="1">
        <v>601</v>
      </c>
      <c r="Z13" s="1">
        <v>99</v>
      </c>
      <c r="AA13" s="1">
        <v>29</v>
      </c>
      <c r="AB13" s="1">
        <v>103</v>
      </c>
      <c r="AC13" s="1">
        <v>114</v>
      </c>
      <c r="AD13" s="1">
        <v>211</v>
      </c>
      <c r="AE13" s="1">
        <v>1112</v>
      </c>
      <c r="AF13" s="1"/>
      <c r="AG13" s="1">
        <v>0</v>
      </c>
    </row>
    <row r="14" spans="1:33">
      <c r="A14" s="1">
        <v>12</v>
      </c>
      <c r="B14" s="1" t="s">
        <v>131</v>
      </c>
      <c r="C14" s="1">
        <v>30</v>
      </c>
      <c r="D14" s="1" t="s">
        <v>127</v>
      </c>
      <c r="E14" s="1" t="s">
        <v>117</v>
      </c>
      <c r="F14" s="1" t="s">
        <v>130</v>
      </c>
      <c r="G14" s="1">
        <v>55</v>
      </c>
      <c r="H14" s="1">
        <v>27</v>
      </c>
      <c r="I14" s="1">
        <v>1485</v>
      </c>
      <c r="J14" s="1">
        <v>343</v>
      </c>
      <c r="K14" s="1">
        <v>670</v>
      </c>
      <c r="L14" s="1">
        <v>0.512</v>
      </c>
      <c r="M14" s="1">
        <v>70</v>
      </c>
      <c r="N14" s="1">
        <v>182</v>
      </c>
      <c r="O14" s="1">
        <v>0.385</v>
      </c>
      <c r="P14" s="1">
        <v>273</v>
      </c>
      <c r="Q14" s="1">
        <v>488</v>
      </c>
      <c r="R14" s="1">
        <v>0.559</v>
      </c>
      <c r="S14" s="1">
        <v>0.564</v>
      </c>
      <c r="T14" s="1">
        <v>89</v>
      </c>
      <c r="U14" s="1">
        <v>124</v>
      </c>
      <c r="V14" s="1">
        <v>0.718</v>
      </c>
      <c r="W14" s="1">
        <v>114</v>
      </c>
      <c r="X14" s="1">
        <v>338</v>
      </c>
      <c r="Y14" s="1">
        <v>452</v>
      </c>
      <c r="Z14" s="1">
        <v>77</v>
      </c>
      <c r="AA14" s="1">
        <v>28</v>
      </c>
      <c r="AB14" s="1">
        <v>46</v>
      </c>
      <c r="AC14" s="1">
        <v>109</v>
      </c>
      <c r="AD14" s="1">
        <v>153</v>
      </c>
      <c r="AE14" s="1">
        <v>845</v>
      </c>
      <c r="AF14" s="1"/>
      <c r="AG14" s="1">
        <v>0</v>
      </c>
    </row>
    <row r="15" spans="1:33">
      <c r="A15" s="1">
        <v>13</v>
      </c>
      <c r="B15" s="1" t="s">
        <v>132</v>
      </c>
      <c r="C15" s="1">
        <v>31</v>
      </c>
      <c r="D15" s="1" t="s">
        <v>133</v>
      </c>
      <c r="E15" s="1" t="s">
        <v>117</v>
      </c>
      <c r="F15" s="1" t="s">
        <v>130</v>
      </c>
      <c r="G15" s="1">
        <v>41</v>
      </c>
      <c r="H15" s="1">
        <v>39</v>
      </c>
      <c r="I15" s="1">
        <v>955</v>
      </c>
      <c r="J15" s="1">
        <v>186</v>
      </c>
      <c r="K15" s="1">
        <v>365</v>
      </c>
      <c r="L15" s="1">
        <v>0.51</v>
      </c>
      <c r="M15" s="1">
        <v>39</v>
      </c>
      <c r="N15" s="1">
        <v>115</v>
      </c>
      <c r="O15" s="1">
        <v>0.339</v>
      </c>
      <c r="P15" s="1">
        <v>147</v>
      </c>
      <c r="Q15" s="1">
        <v>250</v>
      </c>
      <c r="R15" s="1">
        <v>0.588</v>
      </c>
      <c r="S15" s="1">
        <v>0.563</v>
      </c>
      <c r="T15" s="1">
        <v>43</v>
      </c>
      <c r="U15" s="1">
        <v>53</v>
      </c>
      <c r="V15" s="1">
        <v>0.811</v>
      </c>
      <c r="W15" s="1">
        <v>73</v>
      </c>
      <c r="X15" s="1">
        <v>202</v>
      </c>
      <c r="Y15" s="1">
        <v>275</v>
      </c>
      <c r="Z15" s="1">
        <v>74</v>
      </c>
      <c r="AA15" s="1">
        <v>9</v>
      </c>
      <c r="AB15" s="1">
        <v>47</v>
      </c>
      <c r="AC15" s="1">
        <v>44</v>
      </c>
      <c r="AD15" s="1">
        <v>76</v>
      </c>
      <c r="AE15" s="1">
        <v>454</v>
      </c>
      <c r="AF15" s="1"/>
      <c r="AG15" s="1">
        <v>0</v>
      </c>
    </row>
    <row r="16" spans="1:33">
      <c r="A16" s="1">
        <v>14</v>
      </c>
      <c r="B16" s="1" t="s">
        <v>134</v>
      </c>
      <c r="C16" s="1">
        <v>32</v>
      </c>
      <c r="D16" s="1" t="s">
        <v>125</v>
      </c>
      <c r="E16" s="1" t="s">
        <v>117</v>
      </c>
      <c r="F16" s="1" t="s">
        <v>135</v>
      </c>
      <c r="G16" s="1">
        <v>38</v>
      </c>
      <c r="H16" s="1">
        <v>11</v>
      </c>
      <c r="I16" s="1">
        <v>617</v>
      </c>
      <c r="J16" s="1">
        <v>102</v>
      </c>
      <c r="K16" s="1">
        <v>209</v>
      </c>
      <c r="L16" s="1">
        <v>0.488</v>
      </c>
      <c r="M16" s="1">
        <v>26</v>
      </c>
      <c r="N16" s="1">
        <v>69</v>
      </c>
      <c r="O16" s="1">
        <v>0.377</v>
      </c>
      <c r="P16" s="1">
        <v>76</v>
      </c>
      <c r="Q16" s="1">
        <v>140</v>
      </c>
      <c r="R16" s="1">
        <v>0.543</v>
      </c>
      <c r="S16" s="1">
        <v>0.55</v>
      </c>
      <c r="T16" s="1">
        <v>22</v>
      </c>
      <c r="U16" s="1">
        <v>32</v>
      </c>
      <c r="V16" s="1">
        <v>0.688</v>
      </c>
      <c r="W16" s="1">
        <v>41</v>
      </c>
      <c r="X16" s="1">
        <v>127</v>
      </c>
      <c r="Y16" s="1">
        <v>168</v>
      </c>
      <c r="Z16" s="1">
        <v>39</v>
      </c>
      <c r="AA16" s="1">
        <v>8</v>
      </c>
      <c r="AB16" s="1">
        <v>27</v>
      </c>
      <c r="AC16" s="1">
        <v>35</v>
      </c>
      <c r="AD16" s="1">
        <v>66</v>
      </c>
      <c r="AE16" s="1">
        <v>252</v>
      </c>
      <c r="AF16" s="1"/>
      <c r="AG16" s="1">
        <v>0</v>
      </c>
    </row>
    <row r="17" spans="1:33">
      <c r="A17" s="1">
        <v>15</v>
      </c>
      <c r="B17" s="1" t="s">
        <v>134</v>
      </c>
      <c r="C17" s="1">
        <v>32</v>
      </c>
      <c r="D17" s="1" t="s">
        <v>133</v>
      </c>
      <c r="E17" s="1" t="s">
        <v>117</v>
      </c>
      <c r="F17" s="1" t="s">
        <v>130</v>
      </c>
      <c r="G17" s="1">
        <v>35</v>
      </c>
      <c r="H17" s="1">
        <v>10</v>
      </c>
      <c r="I17" s="1">
        <v>538</v>
      </c>
      <c r="J17" s="1">
        <v>94</v>
      </c>
      <c r="K17" s="1">
        <v>192</v>
      </c>
      <c r="L17" s="1">
        <v>0.49</v>
      </c>
      <c r="M17" s="1">
        <v>24</v>
      </c>
      <c r="N17" s="1">
        <v>62</v>
      </c>
      <c r="O17" s="1">
        <v>0.387</v>
      </c>
      <c r="P17" s="1">
        <v>70</v>
      </c>
      <c r="Q17" s="1">
        <v>130</v>
      </c>
      <c r="R17" s="1">
        <v>0.538</v>
      </c>
      <c r="S17" s="1">
        <v>0.552</v>
      </c>
      <c r="T17" s="1">
        <v>20</v>
      </c>
      <c r="U17" s="1">
        <v>29</v>
      </c>
      <c r="V17" s="1">
        <v>0.69</v>
      </c>
      <c r="W17" s="1">
        <v>40</v>
      </c>
      <c r="X17" s="1">
        <v>110</v>
      </c>
      <c r="Y17" s="1">
        <v>150</v>
      </c>
      <c r="Z17" s="1">
        <v>36</v>
      </c>
      <c r="AA17" s="1">
        <v>7</v>
      </c>
      <c r="AB17" s="1">
        <v>26</v>
      </c>
      <c r="AC17" s="1">
        <v>33</v>
      </c>
      <c r="AD17" s="1">
        <v>56</v>
      </c>
      <c r="AE17" s="1">
        <v>232</v>
      </c>
      <c r="AF17" s="1"/>
      <c r="AG17" s="1">
        <v>0</v>
      </c>
    </row>
    <row r="18" spans="1:33">
      <c r="A18" s="1">
        <v>16</v>
      </c>
      <c r="B18" s="1" t="s">
        <v>134</v>
      </c>
      <c r="C18" s="1">
        <v>32</v>
      </c>
      <c r="D18" s="1" t="s">
        <v>136</v>
      </c>
      <c r="E18" s="1" t="s">
        <v>117</v>
      </c>
      <c r="F18" s="1" t="s">
        <v>111</v>
      </c>
      <c r="G18" s="1">
        <v>3</v>
      </c>
      <c r="H18" s="1">
        <v>1</v>
      </c>
      <c r="I18" s="1">
        <v>79</v>
      </c>
      <c r="J18" s="1">
        <v>8</v>
      </c>
      <c r="K18" s="1">
        <v>17</v>
      </c>
      <c r="L18" s="1">
        <v>0.471</v>
      </c>
      <c r="M18" s="1">
        <v>2</v>
      </c>
      <c r="N18" s="1">
        <v>7</v>
      </c>
      <c r="O18" s="1">
        <v>0.286</v>
      </c>
      <c r="P18" s="1">
        <v>6</v>
      </c>
      <c r="Q18" s="1">
        <v>10</v>
      </c>
      <c r="R18" s="1">
        <v>0.6</v>
      </c>
      <c r="S18" s="1">
        <v>0.529</v>
      </c>
      <c r="T18" s="1">
        <v>2</v>
      </c>
      <c r="U18" s="1">
        <v>3</v>
      </c>
      <c r="V18" s="1">
        <v>0.667</v>
      </c>
      <c r="W18" s="1">
        <v>1</v>
      </c>
      <c r="X18" s="1">
        <v>17</v>
      </c>
      <c r="Y18" s="1">
        <v>18</v>
      </c>
      <c r="Z18" s="1">
        <v>3</v>
      </c>
      <c r="AA18" s="1">
        <v>1</v>
      </c>
      <c r="AB18" s="1">
        <v>1</v>
      </c>
      <c r="AC18" s="1">
        <v>2</v>
      </c>
      <c r="AD18" s="1">
        <v>10</v>
      </c>
      <c r="AE18" s="1">
        <v>20</v>
      </c>
      <c r="AF18" s="1"/>
      <c r="AG18" s="1">
        <v>0</v>
      </c>
    </row>
    <row r="19" spans="1:33">
      <c r="A19" s="1">
        <v>17</v>
      </c>
      <c r="B19" s="1" t="s">
        <v>137</v>
      </c>
      <c r="C19" s="1"/>
      <c r="D19" s="1"/>
      <c r="E19" s="1" t="s">
        <v>117</v>
      </c>
      <c r="F19" s="1"/>
      <c r="G19" s="1">
        <v>887</v>
      </c>
      <c r="H19" s="1">
        <v>696</v>
      </c>
      <c r="I19" s="1">
        <v>24681</v>
      </c>
      <c r="J19" s="1">
        <v>4503</v>
      </c>
      <c r="K19" s="1">
        <v>8775</v>
      </c>
      <c r="L19" s="1">
        <v>0.513</v>
      </c>
      <c r="M19" s="1">
        <v>597</v>
      </c>
      <c r="N19" s="1">
        <v>1661</v>
      </c>
      <c r="O19" s="1">
        <v>0.359</v>
      </c>
      <c r="P19" s="1">
        <v>3906</v>
      </c>
      <c r="Q19" s="1">
        <v>7114</v>
      </c>
      <c r="R19" s="1">
        <v>0.549</v>
      </c>
      <c r="S19" s="1">
        <v>0.547</v>
      </c>
      <c r="T19" s="1">
        <v>1246</v>
      </c>
      <c r="U19" s="1">
        <v>1644</v>
      </c>
      <c r="V19" s="1">
        <v>0.758</v>
      </c>
      <c r="W19" s="1">
        <v>1858</v>
      </c>
      <c r="X19" s="1">
        <v>4529</v>
      </c>
      <c r="Y19" s="1">
        <v>6387</v>
      </c>
      <c r="Z19" s="1">
        <v>735</v>
      </c>
      <c r="AA19" s="1">
        <v>368</v>
      </c>
      <c r="AB19" s="1">
        <v>1746</v>
      </c>
      <c r="AC19" s="1">
        <v>1168</v>
      </c>
      <c r="AD19" s="1">
        <v>2421</v>
      </c>
      <c r="AE19" s="1">
        <v>10849</v>
      </c>
      <c r="AF19" s="1"/>
      <c r="AG19" s="1">
        <v>1</v>
      </c>
    </row>
    <row r="20" spans="1:33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>
        <v>19</v>
      </c>
      <c r="B21" s="1" t="s">
        <v>138</v>
      </c>
      <c r="C21" s="1"/>
      <c r="D21" s="1" t="s">
        <v>116</v>
      </c>
      <c r="E21" s="1" t="s">
        <v>117</v>
      </c>
      <c r="F21" s="1"/>
      <c r="G21" s="1">
        <v>524</v>
      </c>
      <c r="H21" s="1">
        <v>413</v>
      </c>
      <c r="I21" s="1">
        <v>15099</v>
      </c>
      <c r="J21" s="1">
        <v>2558</v>
      </c>
      <c r="K21" s="1">
        <v>4888</v>
      </c>
      <c r="L21" s="1">
        <v>0.523</v>
      </c>
      <c r="M21" s="1">
        <v>182</v>
      </c>
      <c r="N21" s="1">
        <v>512</v>
      </c>
      <c r="O21" s="1">
        <v>0.355</v>
      </c>
      <c r="P21" s="1">
        <v>2376</v>
      </c>
      <c r="Q21" s="1">
        <v>4376</v>
      </c>
      <c r="R21" s="1">
        <v>0.543</v>
      </c>
      <c r="S21" s="1">
        <v>0.542</v>
      </c>
      <c r="T21" s="1">
        <v>756</v>
      </c>
      <c r="U21" s="1">
        <v>1015</v>
      </c>
      <c r="V21" s="1">
        <v>0.745</v>
      </c>
      <c r="W21" s="1">
        <v>1267</v>
      </c>
      <c r="X21" s="1">
        <v>2608</v>
      </c>
      <c r="Y21" s="1">
        <v>3875</v>
      </c>
      <c r="Z21" s="1">
        <v>309</v>
      </c>
      <c r="AA21" s="1">
        <v>224</v>
      </c>
      <c r="AB21" s="1">
        <v>1300</v>
      </c>
      <c r="AC21" s="1">
        <v>671</v>
      </c>
      <c r="AD21" s="1">
        <v>1491</v>
      </c>
      <c r="AE21" s="1">
        <v>6054</v>
      </c>
      <c r="AF21" s="1"/>
      <c r="AG21" s="1">
        <v>1</v>
      </c>
    </row>
    <row r="22" spans="1:33">
      <c r="A22" s="1">
        <v>20</v>
      </c>
      <c r="B22" s="1" t="s">
        <v>139</v>
      </c>
      <c r="C22" s="1"/>
      <c r="D22" s="1" t="s">
        <v>127</v>
      </c>
      <c r="E22" s="1" t="s">
        <v>117</v>
      </c>
      <c r="F22" s="1"/>
      <c r="G22" s="1">
        <v>228</v>
      </c>
      <c r="H22" s="1">
        <v>177</v>
      </c>
      <c r="I22" s="1">
        <v>6300</v>
      </c>
      <c r="J22" s="1">
        <v>1314</v>
      </c>
      <c r="K22" s="1">
        <v>2610</v>
      </c>
      <c r="L22" s="1">
        <v>0.503</v>
      </c>
      <c r="M22" s="1">
        <v>267</v>
      </c>
      <c r="N22" s="1">
        <v>751</v>
      </c>
      <c r="O22" s="1">
        <v>0.356</v>
      </c>
      <c r="P22" s="1">
        <v>1047</v>
      </c>
      <c r="Q22" s="1">
        <v>1859</v>
      </c>
      <c r="R22" s="1">
        <v>0.563</v>
      </c>
      <c r="S22" s="1">
        <v>0.555</v>
      </c>
      <c r="T22" s="1">
        <v>348</v>
      </c>
      <c r="U22" s="1">
        <v>453</v>
      </c>
      <c r="V22" s="1">
        <v>0.768</v>
      </c>
      <c r="W22" s="1">
        <v>377</v>
      </c>
      <c r="X22" s="1">
        <v>1310</v>
      </c>
      <c r="Y22" s="1">
        <v>1687</v>
      </c>
      <c r="Z22" s="1">
        <v>253</v>
      </c>
      <c r="AA22" s="1">
        <v>93</v>
      </c>
      <c r="AB22" s="1">
        <v>281</v>
      </c>
      <c r="AC22" s="1">
        <v>352</v>
      </c>
      <c r="AD22" s="1">
        <v>649</v>
      </c>
      <c r="AE22" s="1">
        <v>3243</v>
      </c>
      <c r="AF22" s="1"/>
      <c r="AG22" s="1">
        <v>0</v>
      </c>
    </row>
    <row r="23" spans="1:33">
      <c r="A23" s="1">
        <v>21</v>
      </c>
      <c r="B23" s="1" t="s">
        <v>140</v>
      </c>
      <c r="C23" s="1"/>
      <c r="D23" s="1" t="s">
        <v>133</v>
      </c>
      <c r="E23" s="1" t="s">
        <v>117</v>
      </c>
      <c r="F23" s="1"/>
      <c r="G23" s="1">
        <v>76</v>
      </c>
      <c r="H23" s="1">
        <v>49</v>
      </c>
      <c r="I23" s="1">
        <v>1493</v>
      </c>
      <c r="J23" s="1">
        <v>280</v>
      </c>
      <c r="K23" s="1">
        <v>557</v>
      </c>
      <c r="L23" s="1">
        <v>0.503</v>
      </c>
      <c r="M23" s="1">
        <v>63</v>
      </c>
      <c r="N23" s="1">
        <v>177</v>
      </c>
      <c r="O23" s="1">
        <v>0.356</v>
      </c>
      <c r="P23" s="1">
        <v>217</v>
      </c>
      <c r="Q23" s="1">
        <v>380</v>
      </c>
      <c r="R23" s="1">
        <v>0.571</v>
      </c>
      <c r="S23" s="1">
        <v>0.559</v>
      </c>
      <c r="T23" s="1">
        <v>63</v>
      </c>
      <c r="U23" s="1">
        <v>82</v>
      </c>
      <c r="V23" s="1">
        <v>0.768</v>
      </c>
      <c r="W23" s="1">
        <v>113</v>
      </c>
      <c r="X23" s="1">
        <v>312</v>
      </c>
      <c r="Y23" s="1">
        <v>425</v>
      </c>
      <c r="Z23" s="1">
        <v>110</v>
      </c>
      <c r="AA23" s="1">
        <v>16</v>
      </c>
      <c r="AB23" s="1">
        <v>73</v>
      </c>
      <c r="AC23" s="1">
        <v>77</v>
      </c>
      <c r="AD23" s="1">
        <v>132</v>
      </c>
      <c r="AE23" s="1">
        <v>686</v>
      </c>
      <c r="AF23" s="1"/>
      <c r="AG23" s="1">
        <v>0</v>
      </c>
    </row>
    <row r="24" spans="1:33">
      <c r="A24" s="1">
        <v>22</v>
      </c>
      <c r="B24" s="1" t="s">
        <v>141</v>
      </c>
      <c r="C24" s="1"/>
      <c r="D24" s="1" t="s">
        <v>126</v>
      </c>
      <c r="E24" s="1" t="s">
        <v>117</v>
      </c>
      <c r="F24" s="1"/>
      <c r="G24" s="1">
        <v>56</v>
      </c>
      <c r="H24" s="1">
        <v>56</v>
      </c>
      <c r="I24" s="1">
        <v>1710</v>
      </c>
      <c r="J24" s="1">
        <v>343</v>
      </c>
      <c r="K24" s="1">
        <v>703</v>
      </c>
      <c r="L24" s="1">
        <v>0.488</v>
      </c>
      <c r="M24" s="1">
        <v>83</v>
      </c>
      <c r="N24" s="1">
        <v>214</v>
      </c>
      <c r="O24" s="1">
        <v>0.388</v>
      </c>
      <c r="P24" s="1">
        <v>260</v>
      </c>
      <c r="Q24" s="1">
        <v>489</v>
      </c>
      <c r="R24" s="1">
        <v>0.532</v>
      </c>
      <c r="S24" s="1">
        <v>0.547</v>
      </c>
      <c r="T24" s="1">
        <v>77</v>
      </c>
      <c r="U24" s="1">
        <v>91</v>
      </c>
      <c r="V24" s="1">
        <v>0.846</v>
      </c>
      <c r="W24" s="1">
        <v>100</v>
      </c>
      <c r="X24" s="1">
        <v>282</v>
      </c>
      <c r="Y24" s="1">
        <v>382</v>
      </c>
      <c r="Z24" s="1">
        <v>60</v>
      </c>
      <c r="AA24" s="1">
        <v>34</v>
      </c>
      <c r="AB24" s="1">
        <v>91</v>
      </c>
      <c r="AC24" s="1">
        <v>66</v>
      </c>
      <c r="AD24" s="1">
        <v>139</v>
      </c>
      <c r="AE24" s="1">
        <v>846</v>
      </c>
      <c r="AF24" s="1"/>
      <c r="AG24" s="1">
        <v>0</v>
      </c>
    </row>
    <row r="25" spans="1:33">
      <c r="A25" s="1">
        <v>23</v>
      </c>
      <c r="B25" s="1" t="s">
        <v>141</v>
      </c>
      <c r="C25" s="1"/>
      <c r="D25" s="1" t="s">
        <v>136</v>
      </c>
      <c r="E25" s="1" t="s">
        <v>117</v>
      </c>
      <c r="F25" s="1"/>
      <c r="G25" s="1">
        <v>3</v>
      </c>
      <c r="H25" s="1">
        <v>1</v>
      </c>
      <c r="I25" s="1">
        <v>79</v>
      </c>
      <c r="J25" s="1">
        <v>8</v>
      </c>
      <c r="K25" s="1">
        <v>17</v>
      </c>
      <c r="L25" s="1">
        <v>0.471</v>
      </c>
      <c r="M25" s="1">
        <v>2</v>
      </c>
      <c r="N25" s="1">
        <v>7</v>
      </c>
      <c r="O25" s="1">
        <v>0.286</v>
      </c>
      <c r="P25" s="1">
        <v>6</v>
      </c>
      <c r="Q25" s="1">
        <v>10</v>
      </c>
      <c r="R25" s="1">
        <v>0.6</v>
      </c>
      <c r="S25" s="1">
        <v>0.529</v>
      </c>
      <c r="T25" s="1">
        <v>2</v>
      </c>
      <c r="U25" s="1">
        <v>3</v>
      </c>
      <c r="V25" s="1">
        <v>0.667</v>
      </c>
      <c r="W25" s="1">
        <v>1</v>
      </c>
      <c r="X25" s="1">
        <v>17</v>
      </c>
      <c r="Y25" s="1">
        <v>18</v>
      </c>
      <c r="Z25" s="1">
        <v>3</v>
      </c>
      <c r="AA25" s="1">
        <v>1</v>
      </c>
      <c r="AB25" s="1">
        <v>1</v>
      </c>
      <c r="AC25" s="1">
        <v>2</v>
      </c>
      <c r="AD25" s="1">
        <v>10</v>
      </c>
      <c r="AE25" s="1">
        <v>20</v>
      </c>
      <c r="AF25" s="1"/>
      <c r="AG25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workbookViewId="0">
      <selection activeCell="A1" sqref="A1:AD25"/>
    </sheetView>
  </sheetViews>
  <sheetFormatPr defaultColWidth="9.14285714285714" defaultRowHeight="15.75"/>
  <sheetData>
    <row r="1" spans="1:30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90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</row>
    <row r="2" spans="1:30">
      <c r="A2" s="1">
        <v>0</v>
      </c>
      <c r="B2" s="1" t="s">
        <v>115</v>
      </c>
      <c r="C2" s="1">
        <v>20</v>
      </c>
      <c r="D2" s="1" t="s">
        <v>116</v>
      </c>
      <c r="E2" s="1" t="s">
        <v>117</v>
      </c>
      <c r="F2" s="1" t="s">
        <v>111</v>
      </c>
      <c r="G2" s="1">
        <v>73</v>
      </c>
      <c r="H2" s="1">
        <v>1323</v>
      </c>
      <c r="I2" s="1">
        <v>15.2</v>
      </c>
      <c r="J2" s="1">
        <v>0.562</v>
      </c>
      <c r="K2" s="1">
        <v>0.005</v>
      </c>
      <c r="L2" s="1">
        <v>0.249</v>
      </c>
      <c r="M2" s="1">
        <v>12.3</v>
      </c>
      <c r="N2" s="1">
        <v>21.9</v>
      </c>
      <c r="O2" s="1">
        <v>17.2</v>
      </c>
      <c r="P2" s="1">
        <v>1.2</v>
      </c>
      <c r="Q2" s="1">
        <v>1</v>
      </c>
      <c r="R2" s="1">
        <v>5.5</v>
      </c>
      <c r="S2" s="1">
        <v>14.2</v>
      </c>
      <c r="T2" s="1">
        <v>16.2</v>
      </c>
      <c r="U2" s="1"/>
      <c r="V2" s="1">
        <v>1.3</v>
      </c>
      <c r="W2" s="1">
        <v>2.4</v>
      </c>
      <c r="X2" s="1">
        <v>3.7</v>
      </c>
      <c r="Y2" s="1">
        <v>0.134</v>
      </c>
      <c r="Z2" s="1"/>
      <c r="AA2" s="1">
        <v>-2.4</v>
      </c>
      <c r="AB2" s="1">
        <v>0.9</v>
      </c>
      <c r="AC2" s="1">
        <v>-1.5</v>
      </c>
      <c r="AD2" s="1">
        <v>0.2</v>
      </c>
    </row>
    <row r="3" spans="1:30">
      <c r="A3" s="1">
        <v>1</v>
      </c>
      <c r="B3" s="1" t="s">
        <v>118</v>
      </c>
      <c r="C3" s="1">
        <v>21</v>
      </c>
      <c r="D3" s="1" t="s">
        <v>116</v>
      </c>
      <c r="E3" s="1" t="s">
        <v>117</v>
      </c>
      <c r="F3" s="1" t="s">
        <v>111</v>
      </c>
      <c r="G3" s="1">
        <v>82</v>
      </c>
      <c r="H3" s="1">
        <v>2216</v>
      </c>
      <c r="I3" s="1">
        <v>17.7</v>
      </c>
      <c r="J3" s="1">
        <v>0.579</v>
      </c>
      <c r="K3" s="1">
        <v>0.002</v>
      </c>
      <c r="L3" s="1">
        <v>0.298</v>
      </c>
      <c r="M3" s="1">
        <v>11.7</v>
      </c>
      <c r="N3" s="1">
        <v>20.8</v>
      </c>
      <c r="O3" s="1">
        <v>16.4</v>
      </c>
      <c r="P3" s="1">
        <v>1.6</v>
      </c>
      <c r="Q3" s="1">
        <v>0.7</v>
      </c>
      <c r="R3" s="1">
        <v>6.5</v>
      </c>
      <c r="S3" s="1">
        <v>9.2</v>
      </c>
      <c r="T3" s="1">
        <v>15.7</v>
      </c>
      <c r="U3" s="1"/>
      <c r="V3" s="1">
        <v>4.3</v>
      </c>
      <c r="W3" s="1">
        <v>3.2</v>
      </c>
      <c r="X3" s="1">
        <v>7.6</v>
      </c>
      <c r="Y3" s="1">
        <v>0.164</v>
      </c>
      <c r="Z3" s="1"/>
      <c r="AA3" s="1">
        <v>-0.2</v>
      </c>
      <c r="AB3" s="1">
        <v>0.7</v>
      </c>
      <c r="AC3" s="1">
        <v>0.5</v>
      </c>
      <c r="AD3" s="1">
        <v>1.4</v>
      </c>
    </row>
    <row r="4" spans="1:30">
      <c r="A4" s="1">
        <v>2</v>
      </c>
      <c r="B4" s="1" t="s">
        <v>119</v>
      </c>
      <c r="C4" s="1">
        <v>22</v>
      </c>
      <c r="D4" s="1" t="s">
        <v>116</v>
      </c>
      <c r="E4" s="1" t="s">
        <v>117</v>
      </c>
      <c r="F4" s="1" t="s">
        <v>111</v>
      </c>
      <c r="G4" s="1">
        <v>66</v>
      </c>
      <c r="H4" s="1">
        <v>1792</v>
      </c>
      <c r="I4" s="1">
        <v>19</v>
      </c>
      <c r="J4" s="1">
        <v>0.556</v>
      </c>
      <c r="K4" s="1">
        <v>0.006</v>
      </c>
      <c r="L4" s="1">
        <v>0.241</v>
      </c>
      <c r="M4" s="1">
        <v>13.2</v>
      </c>
      <c r="N4" s="1">
        <v>18.2</v>
      </c>
      <c r="O4" s="1">
        <v>15.9</v>
      </c>
      <c r="P4" s="1">
        <v>2.5</v>
      </c>
      <c r="Q4" s="1">
        <v>1</v>
      </c>
      <c r="R4" s="1">
        <v>9.8</v>
      </c>
      <c r="S4" s="1">
        <v>12.7</v>
      </c>
      <c r="T4" s="1">
        <v>15.7</v>
      </c>
      <c r="U4" s="1"/>
      <c r="V4" s="1">
        <v>3</v>
      </c>
      <c r="W4" s="1">
        <v>3.2</v>
      </c>
      <c r="X4" s="1">
        <v>6.2</v>
      </c>
      <c r="Y4" s="1">
        <v>0.167</v>
      </c>
      <c r="Z4" s="1"/>
      <c r="AA4" s="1">
        <v>0.1</v>
      </c>
      <c r="AB4" s="1">
        <v>2.3</v>
      </c>
      <c r="AC4" s="1">
        <v>2.3</v>
      </c>
      <c r="AD4" s="1">
        <v>1.9</v>
      </c>
    </row>
    <row r="5" spans="1:30">
      <c r="A5" s="1">
        <v>3</v>
      </c>
      <c r="B5" s="1" t="s">
        <v>120</v>
      </c>
      <c r="C5" s="1">
        <v>23</v>
      </c>
      <c r="D5" s="1" t="s">
        <v>116</v>
      </c>
      <c r="E5" s="1" t="s">
        <v>117</v>
      </c>
      <c r="F5" s="1" t="s">
        <v>111</v>
      </c>
      <c r="G5" s="1">
        <v>80</v>
      </c>
      <c r="H5" s="1">
        <v>2486</v>
      </c>
      <c r="I5" s="1">
        <v>19.4</v>
      </c>
      <c r="J5" s="1">
        <v>0.612</v>
      </c>
      <c r="K5" s="1">
        <v>0.073</v>
      </c>
      <c r="L5" s="1">
        <v>0.246</v>
      </c>
      <c r="M5" s="1">
        <v>11.1</v>
      </c>
      <c r="N5" s="1">
        <v>17</v>
      </c>
      <c r="O5" s="1">
        <v>14.2</v>
      </c>
      <c r="P5" s="1">
        <v>2.8</v>
      </c>
      <c r="Q5" s="1">
        <v>0.6</v>
      </c>
      <c r="R5" s="1">
        <v>7.4</v>
      </c>
      <c r="S5" s="1">
        <v>12.7</v>
      </c>
      <c r="T5" s="1">
        <v>18.1</v>
      </c>
      <c r="U5" s="1"/>
      <c r="V5" s="1">
        <v>5.3</v>
      </c>
      <c r="W5" s="1">
        <v>4.1</v>
      </c>
      <c r="X5" s="1">
        <v>9.4</v>
      </c>
      <c r="Y5" s="1">
        <v>0.181</v>
      </c>
      <c r="Z5" s="1"/>
      <c r="AA5" s="1">
        <v>0.9</v>
      </c>
      <c r="AB5" s="1">
        <v>0.7</v>
      </c>
      <c r="AC5" s="1">
        <v>1.5</v>
      </c>
      <c r="AD5" s="1">
        <v>2.2</v>
      </c>
    </row>
    <row r="6" spans="1:30">
      <c r="A6" s="1">
        <v>4</v>
      </c>
      <c r="B6" s="1" t="s">
        <v>121</v>
      </c>
      <c r="C6" s="1">
        <v>24</v>
      </c>
      <c r="D6" s="1" t="s">
        <v>116</v>
      </c>
      <c r="E6" s="1" t="s">
        <v>117</v>
      </c>
      <c r="F6" s="1" t="s">
        <v>111</v>
      </c>
      <c r="G6" s="1">
        <v>81</v>
      </c>
      <c r="H6" s="1">
        <v>2666</v>
      </c>
      <c r="I6" s="1">
        <v>19.6</v>
      </c>
      <c r="J6" s="1">
        <v>0.576</v>
      </c>
      <c r="K6" s="1">
        <v>0.061</v>
      </c>
      <c r="L6" s="1">
        <v>0.203</v>
      </c>
      <c r="M6" s="1">
        <v>10</v>
      </c>
      <c r="N6" s="1">
        <v>19.6</v>
      </c>
      <c r="O6" s="1">
        <v>15</v>
      </c>
      <c r="P6" s="1">
        <v>5.2</v>
      </c>
      <c r="Q6" s="1">
        <v>0.7</v>
      </c>
      <c r="R6" s="1">
        <v>6.7</v>
      </c>
      <c r="S6" s="1">
        <v>10.3</v>
      </c>
      <c r="T6" s="1">
        <v>19.8</v>
      </c>
      <c r="U6" s="1"/>
      <c r="V6" s="1">
        <v>5.2</v>
      </c>
      <c r="W6" s="1">
        <v>4.4</v>
      </c>
      <c r="X6" s="1">
        <v>9.6</v>
      </c>
      <c r="Y6" s="1">
        <v>0.173</v>
      </c>
      <c r="Z6" s="1"/>
      <c r="AA6" s="1">
        <v>1.1</v>
      </c>
      <c r="AB6" s="1">
        <v>0.6</v>
      </c>
      <c r="AC6" s="1">
        <v>1.7</v>
      </c>
      <c r="AD6" s="1">
        <v>2.5</v>
      </c>
    </row>
    <row r="7" spans="1:30">
      <c r="A7" s="1">
        <v>5</v>
      </c>
      <c r="B7" s="1" t="s">
        <v>122</v>
      </c>
      <c r="C7" s="1">
        <v>25</v>
      </c>
      <c r="D7" s="1" t="s">
        <v>116</v>
      </c>
      <c r="E7" s="1" t="s">
        <v>117</v>
      </c>
      <c r="F7" s="1" t="s">
        <v>111</v>
      </c>
      <c r="G7" s="1">
        <v>64</v>
      </c>
      <c r="H7" s="1">
        <v>2116</v>
      </c>
      <c r="I7" s="1">
        <v>16.6</v>
      </c>
      <c r="J7" s="1">
        <v>0.549</v>
      </c>
      <c r="K7" s="1">
        <v>0.261</v>
      </c>
      <c r="L7" s="1">
        <v>0.14</v>
      </c>
      <c r="M7" s="1">
        <v>7</v>
      </c>
      <c r="N7" s="1">
        <v>18.1</v>
      </c>
      <c r="O7" s="1">
        <v>12.6</v>
      </c>
      <c r="P7" s="1">
        <v>4.2</v>
      </c>
      <c r="Q7" s="1">
        <v>0.7</v>
      </c>
      <c r="R7" s="1">
        <v>5.8</v>
      </c>
      <c r="S7" s="1">
        <v>10.4</v>
      </c>
      <c r="T7" s="1">
        <v>18.9</v>
      </c>
      <c r="U7" s="1"/>
      <c r="V7" s="1">
        <v>2.9</v>
      </c>
      <c r="W7" s="1">
        <v>2.7</v>
      </c>
      <c r="X7" s="1">
        <v>5.6</v>
      </c>
      <c r="Y7" s="1">
        <v>0.127</v>
      </c>
      <c r="Z7" s="1"/>
      <c r="AA7" s="1">
        <v>0.5</v>
      </c>
      <c r="AB7" s="1">
        <v>0.4</v>
      </c>
      <c r="AC7" s="1">
        <v>0.9</v>
      </c>
      <c r="AD7" s="1">
        <v>1.6</v>
      </c>
    </row>
    <row r="8" spans="1:30">
      <c r="A8" s="1">
        <v>6</v>
      </c>
      <c r="B8" s="1" t="s">
        <v>123</v>
      </c>
      <c r="C8" s="1">
        <v>26</v>
      </c>
      <c r="D8" s="1" t="s">
        <v>116</v>
      </c>
      <c r="E8" s="1" t="s">
        <v>117</v>
      </c>
      <c r="F8" s="1" t="s">
        <v>111</v>
      </c>
      <c r="G8" s="1">
        <v>78</v>
      </c>
      <c r="H8" s="1">
        <v>2500</v>
      </c>
      <c r="I8" s="1">
        <v>13.9</v>
      </c>
      <c r="J8" s="1">
        <v>0.533</v>
      </c>
      <c r="K8" s="1">
        <v>0.212</v>
      </c>
      <c r="L8" s="1">
        <v>0.139</v>
      </c>
      <c r="M8" s="1">
        <v>6.5</v>
      </c>
      <c r="N8" s="1">
        <v>16.2</v>
      </c>
      <c r="O8" s="1">
        <v>11.6</v>
      </c>
      <c r="P8" s="1">
        <v>3.9</v>
      </c>
      <c r="Q8" s="1">
        <v>0.8</v>
      </c>
      <c r="R8" s="1">
        <v>4.5</v>
      </c>
      <c r="S8" s="1">
        <v>10.5</v>
      </c>
      <c r="T8" s="1">
        <v>17.6</v>
      </c>
      <c r="U8" s="1"/>
      <c r="V8" s="1">
        <v>2.5</v>
      </c>
      <c r="W8" s="1">
        <v>3</v>
      </c>
      <c r="X8" s="1">
        <v>5.5</v>
      </c>
      <c r="Y8" s="1">
        <v>0.105</v>
      </c>
      <c r="Z8" s="1"/>
      <c r="AA8" s="1">
        <v>-0.6</v>
      </c>
      <c r="AB8" s="1">
        <v>0</v>
      </c>
      <c r="AC8" s="1">
        <v>-0.6</v>
      </c>
      <c r="AD8" s="1">
        <v>0.8</v>
      </c>
    </row>
    <row r="9" spans="1:30">
      <c r="A9" s="1">
        <v>7</v>
      </c>
      <c r="B9" s="1" t="s">
        <v>124</v>
      </c>
      <c r="C9" s="1">
        <v>27</v>
      </c>
      <c r="D9" s="1" t="s">
        <v>125</v>
      </c>
      <c r="E9" s="1" t="s">
        <v>117</v>
      </c>
      <c r="F9" s="1" t="s">
        <v>111</v>
      </c>
      <c r="G9" s="1">
        <v>79</v>
      </c>
      <c r="H9" s="1">
        <v>2422</v>
      </c>
      <c r="I9" s="1">
        <v>16.4</v>
      </c>
      <c r="J9" s="1">
        <v>0.566</v>
      </c>
      <c r="K9" s="1">
        <v>0.323</v>
      </c>
      <c r="L9" s="1">
        <v>0.127</v>
      </c>
      <c r="M9" s="1">
        <v>5.7</v>
      </c>
      <c r="N9" s="1">
        <v>19</v>
      </c>
      <c r="O9" s="1">
        <v>12.2</v>
      </c>
      <c r="P9" s="1">
        <v>5.2</v>
      </c>
      <c r="Q9" s="1">
        <v>0.8</v>
      </c>
      <c r="R9" s="1">
        <v>4.2</v>
      </c>
      <c r="S9" s="1">
        <v>9.2</v>
      </c>
      <c r="T9" s="1">
        <v>20.9</v>
      </c>
      <c r="U9" s="1"/>
      <c r="V9" s="1">
        <v>2.5</v>
      </c>
      <c r="W9" s="1">
        <v>2.6</v>
      </c>
      <c r="X9" s="1">
        <v>5.1</v>
      </c>
      <c r="Y9" s="1">
        <v>0.101</v>
      </c>
      <c r="Z9" s="1"/>
      <c r="AA9" s="1">
        <v>0.4</v>
      </c>
      <c r="AB9" s="1">
        <v>-0.3</v>
      </c>
      <c r="AC9" s="1">
        <v>0.1</v>
      </c>
      <c r="AD9" s="1">
        <v>1.2</v>
      </c>
    </row>
    <row r="10" spans="1:30">
      <c r="A10" s="1">
        <v>8</v>
      </c>
      <c r="B10" s="1" t="s">
        <v>124</v>
      </c>
      <c r="C10" s="1">
        <v>27</v>
      </c>
      <c r="D10" s="1" t="s">
        <v>126</v>
      </c>
      <c r="E10" s="1" t="s">
        <v>117</v>
      </c>
      <c r="F10" s="1" t="s">
        <v>111</v>
      </c>
      <c r="G10" s="1">
        <v>56</v>
      </c>
      <c r="H10" s="1">
        <v>1710</v>
      </c>
      <c r="I10" s="1">
        <v>17.5</v>
      </c>
      <c r="J10" s="1">
        <v>0.569</v>
      </c>
      <c r="K10" s="1">
        <v>0.304</v>
      </c>
      <c r="L10" s="1">
        <v>0.129</v>
      </c>
      <c r="M10" s="1">
        <v>6.2</v>
      </c>
      <c r="N10" s="1">
        <v>18.5</v>
      </c>
      <c r="O10" s="1">
        <v>12.2</v>
      </c>
      <c r="P10" s="1">
        <v>5.9</v>
      </c>
      <c r="Q10" s="1">
        <v>1</v>
      </c>
      <c r="R10" s="1">
        <v>4.3</v>
      </c>
      <c r="S10" s="1">
        <v>8.2</v>
      </c>
      <c r="T10" s="1">
        <v>20.8</v>
      </c>
      <c r="U10" s="1"/>
      <c r="V10" s="1">
        <v>2.1</v>
      </c>
      <c r="W10" s="1">
        <v>1.7</v>
      </c>
      <c r="X10" s="1">
        <v>3.8</v>
      </c>
      <c r="Y10" s="1">
        <v>0.108</v>
      </c>
      <c r="Z10" s="1"/>
      <c r="AA10" s="1">
        <v>0.9</v>
      </c>
      <c r="AB10" s="1">
        <v>-0.2</v>
      </c>
      <c r="AC10" s="1">
        <v>0.7</v>
      </c>
      <c r="AD10" s="1">
        <v>1.2</v>
      </c>
    </row>
    <row r="11" spans="1:30">
      <c r="A11" s="1">
        <v>9</v>
      </c>
      <c r="B11" s="1" t="s">
        <v>124</v>
      </c>
      <c r="C11" s="1">
        <v>27</v>
      </c>
      <c r="D11" s="1" t="s">
        <v>127</v>
      </c>
      <c r="E11" s="1" t="s">
        <v>117</v>
      </c>
      <c r="F11" s="1" t="s">
        <v>111</v>
      </c>
      <c r="G11" s="1">
        <v>23</v>
      </c>
      <c r="H11" s="1">
        <v>712</v>
      </c>
      <c r="I11" s="1">
        <v>13.8</v>
      </c>
      <c r="J11" s="1">
        <v>0.556</v>
      </c>
      <c r="K11" s="1">
        <v>0.369</v>
      </c>
      <c r="L11" s="1">
        <v>0.122</v>
      </c>
      <c r="M11" s="1">
        <v>4.6</v>
      </c>
      <c r="N11" s="1">
        <v>20.1</v>
      </c>
      <c r="O11" s="1">
        <v>12.4</v>
      </c>
      <c r="P11" s="1">
        <v>3.3</v>
      </c>
      <c r="Q11" s="1">
        <v>0.5</v>
      </c>
      <c r="R11" s="1">
        <v>4</v>
      </c>
      <c r="S11" s="1">
        <v>11.7</v>
      </c>
      <c r="T11" s="1">
        <v>20.9</v>
      </c>
      <c r="U11" s="1"/>
      <c r="V11" s="1">
        <v>0.4</v>
      </c>
      <c r="W11" s="1">
        <v>0.8</v>
      </c>
      <c r="X11" s="1">
        <v>1.3</v>
      </c>
      <c r="Y11" s="1">
        <v>0.085</v>
      </c>
      <c r="Z11" s="1"/>
      <c r="AA11" s="1">
        <v>-0.8</v>
      </c>
      <c r="AB11" s="1">
        <v>-0.6</v>
      </c>
      <c r="AC11" s="1">
        <v>-1.5</v>
      </c>
      <c r="AD11" s="1">
        <v>0.1</v>
      </c>
    </row>
    <row r="12" spans="1:30">
      <c r="A12" s="1">
        <v>10</v>
      </c>
      <c r="B12" s="1" t="s">
        <v>128</v>
      </c>
      <c r="C12" s="1">
        <v>28</v>
      </c>
      <c r="D12" s="1" t="s">
        <v>127</v>
      </c>
      <c r="E12" s="1" t="s">
        <v>117</v>
      </c>
      <c r="F12" s="1" t="s">
        <v>111</v>
      </c>
      <c r="G12" s="1">
        <v>76</v>
      </c>
      <c r="H12" s="1">
        <v>2093</v>
      </c>
      <c r="I12" s="1">
        <v>14.7</v>
      </c>
      <c r="J12" s="1">
        <v>0.574</v>
      </c>
      <c r="K12" s="1">
        <v>0.379</v>
      </c>
      <c r="L12" s="1">
        <v>0.151</v>
      </c>
      <c r="M12" s="1">
        <v>4.3</v>
      </c>
      <c r="N12" s="1">
        <v>21</v>
      </c>
      <c r="O12" s="1">
        <v>12.8</v>
      </c>
      <c r="P12" s="1">
        <v>4.4</v>
      </c>
      <c r="Q12" s="1">
        <v>0.7</v>
      </c>
      <c r="R12" s="1">
        <v>3.8</v>
      </c>
      <c r="S12" s="1">
        <v>9.7</v>
      </c>
      <c r="T12" s="1">
        <v>19.4</v>
      </c>
      <c r="U12" s="1"/>
      <c r="V12" s="1">
        <v>2.1</v>
      </c>
      <c r="W12" s="1">
        <v>3</v>
      </c>
      <c r="X12" s="1">
        <v>5.1</v>
      </c>
      <c r="Y12" s="1">
        <v>0.117</v>
      </c>
      <c r="Z12" s="1"/>
      <c r="AA12" s="1">
        <v>-0.1</v>
      </c>
      <c r="AB12" s="1">
        <v>0</v>
      </c>
      <c r="AC12" s="1">
        <v>-0.1</v>
      </c>
      <c r="AD12" s="1">
        <v>1</v>
      </c>
    </row>
    <row r="13" spans="1:30">
      <c r="A13" s="1">
        <v>11</v>
      </c>
      <c r="B13" s="1" t="s">
        <v>129</v>
      </c>
      <c r="C13" s="1">
        <v>29</v>
      </c>
      <c r="D13" s="1" t="s">
        <v>127</v>
      </c>
      <c r="E13" s="1" t="s">
        <v>117</v>
      </c>
      <c r="F13" s="1" t="s">
        <v>130</v>
      </c>
      <c r="G13" s="1">
        <v>74</v>
      </c>
      <c r="H13" s="1">
        <v>2010</v>
      </c>
      <c r="I13" s="1">
        <v>18.7</v>
      </c>
      <c r="J13" s="1">
        <v>0.582</v>
      </c>
      <c r="K13" s="1">
        <v>0.193</v>
      </c>
      <c r="L13" s="1">
        <v>0.202</v>
      </c>
      <c r="M13" s="1">
        <v>8.6</v>
      </c>
      <c r="N13" s="1">
        <v>23.2</v>
      </c>
      <c r="O13" s="1">
        <v>16.1</v>
      </c>
      <c r="P13" s="1">
        <v>7.7</v>
      </c>
      <c r="Q13" s="1">
        <v>0.7</v>
      </c>
      <c r="R13" s="1">
        <v>4.3</v>
      </c>
      <c r="S13" s="1">
        <v>10.7</v>
      </c>
      <c r="T13" s="1">
        <v>22.9</v>
      </c>
      <c r="U13" s="1"/>
      <c r="V13" s="1">
        <v>2.8</v>
      </c>
      <c r="W13" s="1">
        <v>3.3</v>
      </c>
      <c r="X13" s="1">
        <v>6.1</v>
      </c>
      <c r="Y13" s="1">
        <v>0.146</v>
      </c>
      <c r="Z13" s="1"/>
      <c r="AA13" s="1">
        <v>0.2</v>
      </c>
      <c r="AB13" s="1">
        <v>0.1</v>
      </c>
      <c r="AC13" s="1">
        <v>0.2</v>
      </c>
      <c r="AD13" s="1">
        <v>1.2</v>
      </c>
    </row>
    <row r="14" spans="1:30">
      <c r="A14" s="1">
        <v>12</v>
      </c>
      <c r="B14" s="1" t="s">
        <v>131</v>
      </c>
      <c r="C14" s="1">
        <v>30</v>
      </c>
      <c r="D14" s="1" t="s">
        <v>127</v>
      </c>
      <c r="E14" s="1" t="s">
        <v>117</v>
      </c>
      <c r="F14" s="1" t="s">
        <v>130</v>
      </c>
      <c r="G14" s="1">
        <v>55</v>
      </c>
      <c r="H14" s="1">
        <v>1485</v>
      </c>
      <c r="I14" s="1">
        <v>17.3</v>
      </c>
      <c r="J14" s="1">
        <v>0.583</v>
      </c>
      <c r="K14" s="1">
        <v>0.272</v>
      </c>
      <c r="L14" s="1">
        <v>0.185</v>
      </c>
      <c r="M14" s="1">
        <v>8.3</v>
      </c>
      <c r="N14" s="1">
        <v>23.5</v>
      </c>
      <c r="O14" s="1">
        <v>16.1</v>
      </c>
      <c r="P14" s="1">
        <v>8.6</v>
      </c>
      <c r="Q14" s="1">
        <v>0.9</v>
      </c>
      <c r="R14" s="1">
        <v>3</v>
      </c>
      <c r="S14" s="1">
        <v>13.1</v>
      </c>
      <c r="T14" s="1">
        <v>24</v>
      </c>
      <c r="U14" s="1"/>
      <c r="V14" s="1">
        <v>1.2</v>
      </c>
      <c r="W14" s="1">
        <v>2.7</v>
      </c>
      <c r="X14" s="1">
        <v>3.9</v>
      </c>
      <c r="Y14" s="1">
        <v>0.126</v>
      </c>
      <c r="Z14" s="1"/>
      <c r="AA14" s="1">
        <v>0.1</v>
      </c>
      <c r="AB14" s="1">
        <v>0</v>
      </c>
      <c r="AC14" s="1">
        <v>0.1</v>
      </c>
      <c r="AD14" s="1">
        <v>0.8</v>
      </c>
    </row>
    <row r="15" spans="1:30">
      <c r="A15" s="1">
        <v>13</v>
      </c>
      <c r="B15" s="1" t="s">
        <v>132</v>
      </c>
      <c r="C15" s="1">
        <v>31</v>
      </c>
      <c r="D15" s="1" t="s">
        <v>133</v>
      </c>
      <c r="E15" s="1" t="s">
        <v>117</v>
      </c>
      <c r="F15" s="1" t="s">
        <v>130</v>
      </c>
      <c r="G15" s="1">
        <v>41</v>
      </c>
      <c r="H15" s="1">
        <v>955</v>
      </c>
      <c r="I15" s="1">
        <v>18.2</v>
      </c>
      <c r="J15" s="1">
        <v>0.585</v>
      </c>
      <c r="K15" s="1">
        <v>0.315</v>
      </c>
      <c r="L15" s="1">
        <v>0.145</v>
      </c>
      <c r="M15" s="1">
        <v>8.9</v>
      </c>
      <c r="N15" s="1">
        <v>23.1</v>
      </c>
      <c r="O15" s="1">
        <v>16.2</v>
      </c>
      <c r="P15" s="1">
        <v>11.5</v>
      </c>
      <c r="Q15" s="1">
        <v>0.5</v>
      </c>
      <c r="R15" s="1">
        <v>4.4</v>
      </c>
      <c r="S15" s="1">
        <v>10.2</v>
      </c>
      <c r="T15" s="1">
        <v>20.1</v>
      </c>
      <c r="U15" s="1"/>
      <c r="V15" s="1">
        <v>1.7</v>
      </c>
      <c r="W15" s="1">
        <v>1.3</v>
      </c>
      <c r="X15" s="1">
        <v>3</v>
      </c>
      <c r="Y15" s="1">
        <v>0.15</v>
      </c>
      <c r="Z15" s="1"/>
      <c r="AA15" s="1">
        <v>1.2</v>
      </c>
      <c r="AB15" s="1">
        <v>0.2</v>
      </c>
      <c r="AC15" s="1">
        <v>1.4</v>
      </c>
      <c r="AD15" s="1">
        <v>0.8</v>
      </c>
    </row>
    <row r="16" spans="1:30">
      <c r="A16" s="1">
        <v>14</v>
      </c>
      <c r="B16" s="1" t="s">
        <v>134</v>
      </c>
      <c r="C16" s="1">
        <v>32</v>
      </c>
      <c r="D16" s="1" t="s">
        <v>125</v>
      </c>
      <c r="E16" s="1" t="s">
        <v>117</v>
      </c>
      <c r="F16" s="1" t="s">
        <v>135</v>
      </c>
      <c r="G16" s="1">
        <v>38</v>
      </c>
      <c r="H16" s="1">
        <v>617</v>
      </c>
      <c r="I16" s="1">
        <v>14.1</v>
      </c>
      <c r="J16" s="1">
        <v>0.565</v>
      </c>
      <c r="K16" s="1">
        <v>0.33</v>
      </c>
      <c r="L16" s="1">
        <v>0.153</v>
      </c>
      <c r="M16" s="1">
        <v>7.2</v>
      </c>
      <c r="N16" s="1">
        <v>21.1</v>
      </c>
      <c r="O16" s="1">
        <v>14.3</v>
      </c>
      <c r="P16" s="1">
        <v>9.6</v>
      </c>
      <c r="Q16" s="1">
        <v>0.6</v>
      </c>
      <c r="R16" s="1">
        <v>3.8</v>
      </c>
      <c r="S16" s="1">
        <v>13.6</v>
      </c>
      <c r="T16" s="1">
        <v>18.3</v>
      </c>
      <c r="U16" s="1"/>
      <c r="V16" s="1">
        <v>0.4</v>
      </c>
      <c r="W16" s="1">
        <v>0.8</v>
      </c>
      <c r="X16" s="1">
        <v>1.2</v>
      </c>
      <c r="Y16" s="1">
        <v>0.095</v>
      </c>
      <c r="Z16" s="1"/>
      <c r="AA16" s="1">
        <v>-1.5</v>
      </c>
      <c r="AB16" s="1">
        <v>0.1</v>
      </c>
      <c r="AC16" s="1">
        <v>-1.4</v>
      </c>
      <c r="AD16" s="1">
        <v>0.1</v>
      </c>
    </row>
    <row r="17" spans="1:30">
      <c r="A17" s="1">
        <v>15</v>
      </c>
      <c r="B17" s="1" t="s">
        <v>134</v>
      </c>
      <c r="C17" s="1">
        <v>32</v>
      </c>
      <c r="D17" s="1" t="s">
        <v>133</v>
      </c>
      <c r="E17" s="1" t="s">
        <v>117</v>
      </c>
      <c r="F17" s="1" t="s">
        <v>130</v>
      </c>
      <c r="G17" s="1">
        <v>35</v>
      </c>
      <c r="H17" s="1">
        <v>538</v>
      </c>
      <c r="I17" s="1">
        <v>15.1</v>
      </c>
      <c r="J17" s="1">
        <v>0.567</v>
      </c>
      <c r="K17" s="1">
        <v>0.323</v>
      </c>
      <c r="L17" s="1">
        <v>0.151</v>
      </c>
      <c r="M17" s="1">
        <v>8.1</v>
      </c>
      <c r="N17" s="1">
        <v>21</v>
      </c>
      <c r="O17" s="1">
        <v>14.7</v>
      </c>
      <c r="P17" s="1">
        <v>10.3</v>
      </c>
      <c r="Q17" s="1">
        <v>0.6</v>
      </c>
      <c r="R17" s="1">
        <v>4.1</v>
      </c>
      <c r="S17" s="1">
        <v>13.9</v>
      </c>
      <c r="T17" s="1">
        <v>19.3</v>
      </c>
      <c r="U17" s="1"/>
      <c r="V17" s="1">
        <v>0.4</v>
      </c>
      <c r="W17" s="1">
        <v>0.8</v>
      </c>
      <c r="X17" s="1">
        <v>1.1</v>
      </c>
      <c r="Y17" s="1">
        <v>0.1</v>
      </c>
      <c r="Z17" s="1"/>
      <c r="AA17" s="1">
        <v>-1.1</v>
      </c>
      <c r="AB17" s="1">
        <v>0.1</v>
      </c>
      <c r="AC17" s="1">
        <v>-0.9</v>
      </c>
      <c r="AD17" s="1">
        <v>0.1</v>
      </c>
    </row>
    <row r="18" spans="1:30">
      <c r="A18" s="1">
        <v>16</v>
      </c>
      <c r="B18" s="1" t="s">
        <v>134</v>
      </c>
      <c r="C18" s="1">
        <v>32</v>
      </c>
      <c r="D18" s="1" t="s">
        <v>136</v>
      </c>
      <c r="E18" s="1" t="s">
        <v>117</v>
      </c>
      <c r="F18" s="1" t="s">
        <v>111</v>
      </c>
      <c r="G18" s="1">
        <v>3</v>
      </c>
      <c r="H18" s="1">
        <v>79</v>
      </c>
      <c r="I18" s="1">
        <v>7.6</v>
      </c>
      <c r="J18" s="1">
        <v>0.546</v>
      </c>
      <c r="K18" s="1">
        <v>0.412</v>
      </c>
      <c r="L18" s="1">
        <v>0.176</v>
      </c>
      <c r="M18" s="1">
        <v>1.4</v>
      </c>
      <c r="N18" s="1">
        <v>22.2</v>
      </c>
      <c r="O18" s="1">
        <v>12</v>
      </c>
      <c r="P18" s="1">
        <v>5.1</v>
      </c>
      <c r="Q18" s="1">
        <v>0.6</v>
      </c>
      <c r="R18" s="1">
        <v>1.2</v>
      </c>
      <c r="S18" s="1">
        <v>9.8</v>
      </c>
      <c r="T18" s="1">
        <v>11</v>
      </c>
      <c r="U18" s="1"/>
      <c r="V18" s="1">
        <v>0</v>
      </c>
      <c r="W18" s="1">
        <v>0.1</v>
      </c>
      <c r="X18" s="1">
        <v>0.1</v>
      </c>
      <c r="Y18" s="1">
        <v>0.066</v>
      </c>
      <c r="Z18" s="1"/>
      <c r="AA18" s="1">
        <v>-4.1</v>
      </c>
      <c r="AB18" s="1">
        <v>-0.1</v>
      </c>
      <c r="AC18" s="1">
        <v>-4.2</v>
      </c>
      <c r="AD18" s="1">
        <v>0</v>
      </c>
    </row>
    <row r="19" spans="1:30">
      <c r="A19" s="1">
        <v>17</v>
      </c>
      <c r="B19" s="1" t="s">
        <v>137</v>
      </c>
      <c r="C19" s="1"/>
      <c r="D19" s="1"/>
      <c r="E19" s="1" t="s">
        <v>117</v>
      </c>
      <c r="F19" s="1"/>
      <c r="G19" s="1">
        <v>887</v>
      </c>
      <c r="H19" s="1">
        <v>24681</v>
      </c>
      <c r="I19" s="1">
        <v>17.2</v>
      </c>
      <c r="J19" s="1">
        <v>0.571</v>
      </c>
      <c r="K19" s="1">
        <v>0.189</v>
      </c>
      <c r="L19" s="1">
        <v>0.187</v>
      </c>
      <c r="M19" s="1">
        <v>8.8</v>
      </c>
      <c r="N19" s="1">
        <v>19.8</v>
      </c>
      <c r="O19" s="1">
        <v>14.4</v>
      </c>
      <c r="P19" s="1">
        <v>4.7</v>
      </c>
      <c r="Q19" s="1">
        <v>0.7</v>
      </c>
      <c r="R19" s="1">
        <v>5.5</v>
      </c>
      <c r="S19" s="1">
        <v>11</v>
      </c>
      <c r="T19" s="1">
        <v>19</v>
      </c>
      <c r="U19" s="1"/>
      <c r="V19" s="1">
        <v>35.3</v>
      </c>
      <c r="W19" s="1">
        <v>36.7</v>
      </c>
      <c r="X19" s="1">
        <v>72</v>
      </c>
      <c r="Y19" s="1">
        <v>0.14</v>
      </c>
      <c r="Z19" s="1"/>
      <c r="AA19" s="1">
        <v>0.1</v>
      </c>
      <c r="AB19" s="1">
        <v>0.4</v>
      </c>
      <c r="AC19" s="1">
        <v>0.5</v>
      </c>
      <c r="AD19" s="1">
        <v>15.8</v>
      </c>
    </row>
    <row r="20" spans="1:30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>
        <v>19</v>
      </c>
      <c r="B21" s="1" t="s">
        <v>138</v>
      </c>
      <c r="C21" s="1"/>
      <c r="D21" s="1" t="s">
        <v>116</v>
      </c>
      <c r="E21" s="1" t="s">
        <v>117</v>
      </c>
      <c r="F21" s="1"/>
      <c r="G21" s="1">
        <v>524</v>
      </c>
      <c r="H21" s="1">
        <v>15099</v>
      </c>
      <c r="I21" s="1">
        <v>17.5</v>
      </c>
      <c r="J21" s="1">
        <v>0.567</v>
      </c>
      <c r="K21" s="1">
        <v>0.105</v>
      </c>
      <c r="L21" s="1">
        <v>0.208</v>
      </c>
      <c r="M21" s="1">
        <v>10</v>
      </c>
      <c r="N21" s="1">
        <v>18.6</v>
      </c>
      <c r="O21" s="1">
        <v>14.5</v>
      </c>
      <c r="P21" s="1">
        <v>3.3</v>
      </c>
      <c r="Q21" s="1">
        <v>0.8</v>
      </c>
      <c r="R21" s="1">
        <v>6.5</v>
      </c>
      <c r="S21" s="1">
        <v>11.2</v>
      </c>
      <c r="T21" s="1">
        <v>17.6</v>
      </c>
      <c r="U21" s="1"/>
      <c r="V21" s="1">
        <v>24.5</v>
      </c>
      <c r="W21" s="1">
        <v>23.1</v>
      </c>
      <c r="X21" s="1">
        <v>47.6</v>
      </c>
      <c r="Y21" s="1">
        <v>0.151</v>
      </c>
      <c r="Z21" s="1"/>
      <c r="AA21" s="1">
        <v>0.1</v>
      </c>
      <c r="AB21" s="1">
        <v>0.7</v>
      </c>
      <c r="AC21" s="1">
        <v>0.8</v>
      </c>
      <c r="AD21" s="1">
        <v>10.7</v>
      </c>
    </row>
    <row r="22" spans="1:30">
      <c r="A22" s="1">
        <v>20</v>
      </c>
      <c r="B22" s="1" t="s">
        <v>139</v>
      </c>
      <c r="C22" s="1"/>
      <c r="D22" s="1" t="s">
        <v>127</v>
      </c>
      <c r="E22" s="1" t="s">
        <v>117</v>
      </c>
      <c r="F22" s="1"/>
      <c r="G22" s="1">
        <v>228</v>
      </c>
      <c r="H22" s="1">
        <v>6300</v>
      </c>
      <c r="I22" s="1">
        <v>16.5</v>
      </c>
      <c r="J22" s="1">
        <v>0.577</v>
      </c>
      <c r="K22" s="1">
        <v>0.288</v>
      </c>
      <c r="L22" s="1">
        <v>0.174</v>
      </c>
      <c r="M22" s="1">
        <v>6.6</v>
      </c>
      <c r="N22" s="1">
        <v>22.2</v>
      </c>
      <c r="O22" s="1">
        <v>14.6</v>
      </c>
      <c r="P22" s="1">
        <v>6.3</v>
      </c>
      <c r="Q22" s="1">
        <v>0.7</v>
      </c>
      <c r="R22" s="1">
        <v>3.8</v>
      </c>
      <c r="S22" s="1">
        <v>11.1</v>
      </c>
      <c r="T22" s="1">
        <v>21.8</v>
      </c>
      <c r="U22" s="1"/>
      <c r="V22" s="1">
        <v>6.6</v>
      </c>
      <c r="W22" s="1">
        <v>9.8</v>
      </c>
      <c r="X22" s="1">
        <v>16.4</v>
      </c>
      <c r="Y22" s="1">
        <v>0.125</v>
      </c>
      <c r="Z22" s="1"/>
      <c r="AA22" s="1">
        <v>-0.1</v>
      </c>
      <c r="AB22" s="1">
        <v>0</v>
      </c>
      <c r="AC22" s="1">
        <v>-0.1</v>
      </c>
      <c r="AD22" s="1">
        <v>3.1</v>
      </c>
    </row>
    <row r="23" spans="1:30">
      <c r="A23" s="1">
        <v>21</v>
      </c>
      <c r="B23" s="1" t="s">
        <v>140</v>
      </c>
      <c r="C23" s="1"/>
      <c r="D23" s="1" t="s">
        <v>133</v>
      </c>
      <c r="E23" s="1" t="s">
        <v>117</v>
      </c>
      <c r="F23" s="1"/>
      <c r="G23" s="1">
        <v>76</v>
      </c>
      <c r="H23" s="1">
        <v>1493</v>
      </c>
      <c r="I23" s="1">
        <v>17</v>
      </c>
      <c r="J23" s="1">
        <v>0.578</v>
      </c>
      <c r="K23" s="1">
        <v>0.318</v>
      </c>
      <c r="L23" s="1">
        <v>0.147</v>
      </c>
      <c r="M23" s="1">
        <v>8.6</v>
      </c>
      <c r="N23" s="1">
        <v>22.3</v>
      </c>
      <c r="O23" s="1">
        <v>15.7</v>
      </c>
      <c r="P23" s="1">
        <v>11</v>
      </c>
      <c r="Q23" s="1">
        <v>0.5</v>
      </c>
      <c r="R23" s="1">
        <v>4.3</v>
      </c>
      <c r="S23" s="1">
        <v>11.5</v>
      </c>
      <c r="T23" s="1">
        <v>19.8</v>
      </c>
      <c r="U23" s="1"/>
      <c r="V23" s="1">
        <v>2.1</v>
      </c>
      <c r="W23" s="1">
        <v>2</v>
      </c>
      <c r="X23" s="1">
        <v>4.1</v>
      </c>
      <c r="Y23" s="1">
        <v>0.132</v>
      </c>
      <c r="Z23" s="1"/>
      <c r="AA23" s="1">
        <v>0.4</v>
      </c>
      <c r="AB23" s="1">
        <v>0.2</v>
      </c>
      <c r="AC23" s="1">
        <v>0.6</v>
      </c>
      <c r="AD23" s="1">
        <v>1</v>
      </c>
    </row>
    <row r="24" spans="1:30">
      <c r="A24" s="1">
        <v>22</v>
      </c>
      <c r="B24" s="1" t="s">
        <v>141</v>
      </c>
      <c r="C24" s="1"/>
      <c r="D24" s="1" t="s">
        <v>126</v>
      </c>
      <c r="E24" s="1" t="s">
        <v>117</v>
      </c>
      <c r="F24" s="1"/>
      <c r="G24" s="1">
        <v>56</v>
      </c>
      <c r="H24" s="1">
        <v>1710</v>
      </c>
      <c r="I24" s="1">
        <v>17.5</v>
      </c>
      <c r="J24" s="1">
        <v>0.569</v>
      </c>
      <c r="K24" s="1">
        <v>0.304</v>
      </c>
      <c r="L24" s="1">
        <v>0.129</v>
      </c>
      <c r="M24" s="1">
        <v>6.2</v>
      </c>
      <c r="N24" s="1">
        <v>18.5</v>
      </c>
      <c r="O24" s="1">
        <v>12.2</v>
      </c>
      <c r="P24" s="1">
        <v>5.9</v>
      </c>
      <c r="Q24" s="1">
        <v>1</v>
      </c>
      <c r="R24" s="1">
        <v>4.3</v>
      </c>
      <c r="S24" s="1">
        <v>8.2</v>
      </c>
      <c r="T24" s="1">
        <v>20.8</v>
      </c>
      <c r="U24" s="1"/>
      <c r="V24" s="1">
        <v>2.1</v>
      </c>
      <c r="W24" s="1">
        <v>1.7</v>
      </c>
      <c r="X24" s="1">
        <v>3.8</v>
      </c>
      <c r="Y24" s="1">
        <v>0.108</v>
      </c>
      <c r="Z24" s="1"/>
      <c r="AA24" s="1">
        <v>0.9</v>
      </c>
      <c r="AB24" s="1">
        <v>-0.2</v>
      </c>
      <c r="AC24" s="1">
        <v>0.7</v>
      </c>
      <c r="AD24" s="1">
        <v>1.2</v>
      </c>
    </row>
    <row r="25" spans="1:30">
      <c r="A25" s="1">
        <v>23</v>
      </c>
      <c r="B25" s="1" t="s">
        <v>141</v>
      </c>
      <c r="C25" s="1"/>
      <c r="D25" s="1" t="s">
        <v>136</v>
      </c>
      <c r="E25" s="1" t="s">
        <v>117</v>
      </c>
      <c r="F25" s="1"/>
      <c r="G25" s="1">
        <v>3</v>
      </c>
      <c r="H25" s="1">
        <v>79</v>
      </c>
      <c r="I25" s="1">
        <v>7.6</v>
      </c>
      <c r="J25" s="1">
        <v>0.546</v>
      </c>
      <c r="K25" s="1">
        <v>0.412</v>
      </c>
      <c r="L25" s="1">
        <v>0.176</v>
      </c>
      <c r="M25" s="1">
        <v>1.4</v>
      </c>
      <c r="N25" s="1">
        <v>22.2</v>
      </c>
      <c r="O25" s="1">
        <v>12</v>
      </c>
      <c r="P25" s="1">
        <v>5.1</v>
      </c>
      <c r="Q25" s="1">
        <v>0.6</v>
      </c>
      <c r="R25" s="1">
        <v>1.2</v>
      </c>
      <c r="S25" s="1">
        <v>9.8</v>
      </c>
      <c r="T25" s="1">
        <v>11</v>
      </c>
      <c r="U25" s="1"/>
      <c r="V25" s="1">
        <v>0</v>
      </c>
      <c r="W25" s="1">
        <v>0.1</v>
      </c>
      <c r="X25" s="1">
        <v>0.1</v>
      </c>
      <c r="Y25" s="1">
        <v>0.066</v>
      </c>
      <c r="Z25" s="1"/>
      <c r="AA25" s="1">
        <v>-4.1</v>
      </c>
      <c r="AB25" s="1">
        <v>-0.1</v>
      </c>
      <c r="AC25" s="1">
        <v>-4.2</v>
      </c>
      <c r="AD2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SalesOrders</vt:lpstr>
      <vt:lpstr>MyLinks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DeepakRautellla</cp:lastModifiedBy>
  <dcterms:created xsi:type="dcterms:W3CDTF">2004-05-01T18:16:56Z</dcterms:created>
  <dcterms:modified xsi:type="dcterms:W3CDTF">2022-02-26T00:36:23Z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9A1BB680312A46A88D816BB53AE9155E</vt:lpwstr>
  </property>
  <property fmtid="{D5CDD505-2E9C-101B-9397-08002B2CF9AE}" pid="3" name="KSOProductBuildVer">
    <vt:lpwstr>1033-11.2.0.10463</vt:lpwstr>
  </property>
</Properties>
</file>