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2" i="1"/>
  <c r="G42"/>
  <c r="G31"/>
  <c r="G32"/>
  <c r="G33"/>
  <c r="G34"/>
  <c r="G35"/>
  <c r="G36"/>
  <c r="G37"/>
  <c r="G38"/>
  <c r="G39"/>
  <c r="F31"/>
  <c r="F33"/>
  <c r="F34"/>
  <c r="F35"/>
  <c r="F36"/>
  <c r="F37"/>
  <c r="F38"/>
  <c r="F39"/>
  <c r="D40"/>
  <c r="D42" s="1"/>
  <c r="F27"/>
  <c r="F28"/>
  <c r="F29"/>
  <c r="F30"/>
  <c r="G27"/>
  <c r="G28"/>
  <c r="G29"/>
  <c r="G30"/>
  <c r="E40"/>
  <c r="G26"/>
  <c r="G25"/>
  <c r="F25"/>
  <c r="G24"/>
  <c r="F24"/>
  <c r="G23"/>
  <c r="E16"/>
  <c r="D16"/>
  <c r="G15"/>
  <c r="F15"/>
  <c r="G14"/>
  <c r="F14"/>
  <c r="G13"/>
  <c r="F13"/>
  <c r="G12"/>
  <c r="F12"/>
  <c r="G11"/>
  <c r="F11"/>
  <c r="G10"/>
  <c r="F10"/>
  <c r="G9"/>
  <c r="F9"/>
  <c r="G8"/>
  <c r="G7"/>
  <c r="F7"/>
  <c r="G6"/>
  <c r="F6"/>
  <c r="G40" l="1"/>
  <c r="F40"/>
  <c r="H23"/>
  <c r="H24" s="1"/>
  <c r="H25" s="1"/>
  <c r="H26" s="1"/>
  <c r="H6"/>
  <c r="H7" s="1"/>
  <c r="H8" s="1"/>
  <c r="H9" s="1"/>
  <c r="H10" s="1"/>
  <c r="H11" s="1"/>
  <c r="H12" s="1"/>
  <c r="H13" s="1"/>
  <c r="H14" s="1"/>
  <c r="H15" s="1"/>
  <c r="H16" s="1"/>
  <c r="G16"/>
  <c r="F16"/>
  <c r="F42" l="1"/>
  <c r="H27"/>
  <c r="H28" s="1"/>
  <c r="H29" s="1"/>
  <c r="H30" s="1"/>
  <c r="H31" l="1"/>
  <c r="H32" s="1"/>
  <c r="H33" s="1"/>
  <c r="H34" s="1"/>
  <c r="H35" s="1"/>
  <c r="H36" s="1"/>
  <c r="H37" s="1"/>
  <c r="H38" s="1"/>
  <c r="H39" s="1"/>
  <c r="H40" s="1"/>
  <c r="H42" s="1"/>
</calcChain>
</file>

<file path=xl/sharedStrings.xml><?xml version="1.0" encoding="utf-8"?>
<sst xmlns="http://schemas.openxmlformats.org/spreadsheetml/2006/main" count="116" uniqueCount="39">
  <si>
    <t>Period</t>
  </si>
  <si>
    <t>Date</t>
  </si>
  <si>
    <t>Details/Periods</t>
  </si>
  <si>
    <t>Description</t>
  </si>
  <si>
    <t>Costs/Exp</t>
  </si>
  <si>
    <t>Sales</t>
  </si>
  <si>
    <t>Dr</t>
  </si>
  <si>
    <t>Cr</t>
  </si>
  <si>
    <t>Balance</t>
  </si>
  <si>
    <t>KA26</t>
  </si>
  <si>
    <t>MAKRO</t>
  </si>
  <si>
    <t>KA30</t>
  </si>
  <si>
    <t>CASH BUILD</t>
  </si>
  <si>
    <t>KA37</t>
  </si>
  <si>
    <t xml:space="preserve">CHAMBERLAIN </t>
  </si>
  <si>
    <t>KA28</t>
  </si>
  <si>
    <t>ENGEN</t>
  </si>
  <si>
    <t>KA29</t>
  </si>
  <si>
    <t>THERESA PARK MOTORS</t>
  </si>
  <si>
    <t>KA34</t>
  </si>
  <si>
    <t>KA38</t>
  </si>
  <si>
    <t>ARB ELECRICAL WHOLESALER</t>
  </si>
  <si>
    <t>KA27</t>
  </si>
  <si>
    <t>KA41</t>
  </si>
  <si>
    <t>HIFI CORP</t>
  </si>
  <si>
    <t>KA36</t>
  </si>
  <si>
    <t>DREIERS</t>
  </si>
  <si>
    <t>KA39</t>
  </si>
  <si>
    <t>KA31</t>
  </si>
  <si>
    <t>SECURITY WORD</t>
  </si>
  <si>
    <t>KA32</t>
  </si>
  <si>
    <t>KA42</t>
  </si>
  <si>
    <t>RECTRON</t>
  </si>
  <si>
    <t>KA43</t>
  </si>
  <si>
    <t>KA40</t>
  </si>
  <si>
    <t xml:space="preserve">ERICSSOS MATTRESS &amp; PINE CC </t>
  </si>
  <si>
    <t>KA33</t>
  </si>
  <si>
    <t>KA35</t>
  </si>
  <si>
    <t>Car Sales Statement</t>
  </si>
</sst>
</file>

<file path=xl/styles.xml><?xml version="1.0" encoding="utf-8"?>
<styleSheet xmlns="http://schemas.openxmlformats.org/spreadsheetml/2006/main">
  <numFmts count="7">
    <numFmt numFmtId="44" formatCode="_(&quot;R&quot;* #,##0.00_);_(&quot;R&quot;* \(#,##0.00\);_(&quot;R&quot;* &quot;-&quot;??_);_(@_)"/>
    <numFmt numFmtId="164" formatCode="&quot;R&quot;#,##0.00;[Red]\-&quot;R&quot;#,##0.00"/>
    <numFmt numFmtId="166" formatCode="[$-409]mmmm\-yy;@"/>
    <numFmt numFmtId="167" formatCode="[$-409]d\-mmm\-yy;@"/>
    <numFmt numFmtId="170" formatCode="[$-409]dd\-mmm\-yy;@"/>
    <numFmt numFmtId="171" formatCode="[$-409]mmm\-yy;@"/>
    <numFmt numFmtId="173" formatCode="&quot;R&quot;#,##0.00;[Red]&quot;R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167" fontId="2" fillId="0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/>
    </xf>
    <xf numFmtId="14" fontId="0" fillId="0" borderId="0" xfId="0" applyNumberFormat="1"/>
    <xf numFmtId="167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0" fontId="6" fillId="2" borderId="0" xfId="0" applyNumberFormat="1" applyFont="1" applyFill="1" applyAlignment="1">
      <alignment horizontal="left"/>
    </xf>
    <xf numFmtId="166" fontId="6" fillId="2" borderId="0" xfId="0" applyNumberFormat="1" applyFont="1" applyFill="1" applyAlignment="1">
      <alignment horizontal="center"/>
    </xf>
    <xf numFmtId="171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5" fontId="2" fillId="0" borderId="3" xfId="0" applyNumberFormat="1" applyFont="1" applyBorder="1" applyAlignment="1">
      <alignment horizontal="center"/>
    </xf>
    <xf numFmtId="170" fontId="2" fillId="0" borderId="1" xfId="0" applyNumberFormat="1" applyFont="1" applyFill="1" applyBorder="1" applyAlignment="1">
      <alignment horizontal="left"/>
    </xf>
    <xf numFmtId="164" fontId="3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0" borderId="0" xfId="0" applyFill="1"/>
    <xf numFmtId="164" fontId="0" fillId="0" borderId="0" xfId="1" applyNumberFormat="1" applyFont="1" applyFill="1"/>
    <xf numFmtId="14" fontId="0" fillId="0" borderId="0" xfId="0" applyNumberFormat="1" applyFill="1" applyAlignment="1">
      <alignment horizontal="left"/>
    </xf>
    <xf numFmtId="170" fontId="3" fillId="0" borderId="0" xfId="0" applyNumberFormat="1" applyFont="1" applyFill="1" applyAlignment="1">
      <alignment horizontal="left"/>
    </xf>
    <xf numFmtId="164" fontId="2" fillId="0" borderId="2" xfId="0" applyNumberFormat="1" applyFont="1" applyFill="1" applyBorder="1" applyAlignment="1">
      <alignment horizontal="right"/>
    </xf>
    <xf numFmtId="173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tabSelected="1" topLeftCell="A16" workbookViewId="0">
      <selection activeCell="H23" sqref="H23"/>
    </sheetView>
  </sheetViews>
  <sheetFormatPr defaultRowHeight="15"/>
  <cols>
    <col min="1" max="1" width="10.140625" customWidth="1"/>
    <col min="2" max="2" width="10.7109375" customWidth="1"/>
    <col min="3" max="3" width="28.140625" customWidth="1"/>
    <col min="4" max="4" width="20.7109375" customWidth="1"/>
    <col min="5" max="5" width="16" customWidth="1"/>
    <col min="6" max="6" width="9.28515625" bestFit="1" customWidth="1"/>
    <col min="8" max="8" width="11.28515625" customWidth="1"/>
  </cols>
  <sheetData>
    <row r="1" spans="1:8">
      <c r="A1" s="10"/>
      <c r="B1" s="10"/>
      <c r="C1" s="10"/>
      <c r="D1" s="10"/>
      <c r="E1" s="10"/>
      <c r="F1" s="10"/>
      <c r="G1" s="10"/>
      <c r="H1" s="10"/>
    </row>
    <row r="2" spans="1:8">
      <c r="A2" s="11"/>
      <c r="B2" s="11"/>
      <c r="C2" s="11"/>
      <c r="D2" s="11"/>
      <c r="E2" s="11"/>
      <c r="F2" s="11"/>
      <c r="G2" s="11"/>
      <c r="H2" s="11"/>
    </row>
    <row r="3" spans="1:8">
      <c r="A3" s="12" t="s">
        <v>0</v>
      </c>
      <c r="B3" s="13">
        <v>43191</v>
      </c>
      <c r="C3" s="14"/>
      <c r="D3" s="8"/>
      <c r="E3" s="8"/>
      <c r="F3" s="15"/>
      <c r="G3" s="15"/>
      <c r="H3" s="16"/>
    </row>
    <row r="4" spans="1:8">
      <c r="A4" s="17" t="s">
        <v>38</v>
      </c>
      <c r="B4" s="17"/>
      <c r="C4" s="17"/>
      <c r="D4" s="17"/>
      <c r="E4" s="17"/>
      <c r="F4" s="17"/>
      <c r="G4" s="17"/>
      <c r="H4" s="17"/>
    </row>
    <row r="5" spans="1:8">
      <c r="A5" s="18" t="s">
        <v>1</v>
      </c>
      <c r="B5" s="2" t="s">
        <v>2</v>
      </c>
      <c r="C5" s="1" t="s">
        <v>3</v>
      </c>
      <c r="D5" s="3" t="s">
        <v>4</v>
      </c>
      <c r="E5" s="3" t="s">
        <v>5</v>
      </c>
      <c r="F5" s="4" t="s">
        <v>6</v>
      </c>
      <c r="G5" s="4" t="s">
        <v>7</v>
      </c>
      <c r="H5" s="4" t="s">
        <v>8</v>
      </c>
    </row>
    <row r="6" spans="1:8">
      <c r="A6" s="5">
        <v>43258</v>
      </c>
      <c r="B6" t="s">
        <v>11</v>
      </c>
      <c r="C6" t="s">
        <v>12</v>
      </c>
      <c r="D6">
        <v>253</v>
      </c>
      <c r="E6" s="8"/>
      <c r="F6" s="19">
        <f>+D6*0.130434782608696</f>
        <v>33</v>
      </c>
      <c r="G6" s="19">
        <f t="shared" ref="G6:G13" si="0">+E6*0.130434782608696</f>
        <v>0</v>
      </c>
      <c r="H6" s="20">
        <f>+G6-F6</f>
        <v>-33</v>
      </c>
    </row>
    <row r="7" spans="1:8">
      <c r="A7" s="5">
        <v>43272</v>
      </c>
      <c r="B7" t="s">
        <v>13</v>
      </c>
      <c r="C7" t="s">
        <v>14</v>
      </c>
      <c r="D7">
        <v>769</v>
      </c>
      <c r="E7" s="21"/>
      <c r="F7" s="19">
        <f>+D7*0.130434782608696</f>
        <v>100.30434782608695</v>
      </c>
      <c r="G7" s="19">
        <f t="shared" si="0"/>
        <v>0</v>
      </c>
      <c r="H7" s="20">
        <f>H6+G7-F7</f>
        <v>-133.30434782608694</v>
      </c>
    </row>
    <row r="8" spans="1:8">
      <c r="A8" s="5">
        <v>43280</v>
      </c>
      <c r="B8" t="s">
        <v>15</v>
      </c>
      <c r="C8" t="s">
        <v>16</v>
      </c>
      <c r="D8">
        <v>1233.3499999999999</v>
      </c>
      <c r="E8" s="21"/>
      <c r="F8" s="19">
        <v>0</v>
      </c>
      <c r="G8" s="19">
        <f t="shared" si="0"/>
        <v>0</v>
      </c>
      <c r="H8" s="20">
        <f t="shared" ref="H8:H14" si="1">H7+G8-F8</f>
        <v>-133.30434782608694</v>
      </c>
    </row>
    <row r="9" spans="1:8">
      <c r="E9" s="8"/>
      <c r="F9" s="19">
        <f>+D9*0.130434782608696</f>
        <v>0</v>
      </c>
      <c r="G9" s="19">
        <f t="shared" si="0"/>
        <v>0</v>
      </c>
      <c r="H9" s="20">
        <f t="shared" si="1"/>
        <v>-133.30434782608694</v>
      </c>
    </row>
    <row r="10" spans="1:8">
      <c r="E10" s="8"/>
      <c r="F10" s="19">
        <f>+D10*0.130434782608696</f>
        <v>0</v>
      </c>
      <c r="G10" s="19">
        <f t="shared" si="0"/>
        <v>0</v>
      </c>
      <c r="H10" s="20">
        <f t="shared" si="1"/>
        <v>-133.30434782608694</v>
      </c>
    </row>
    <row r="11" spans="1:8">
      <c r="E11" s="8"/>
      <c r="F11" s="19">
        <f>+D11*0.130434782608696</f>
        <v>0</v>
      </c>
      <c r="G11" s="19">
        <f t="shared" si="0"/>
        <v>0</v>
      </c>
      <c r="H11" s="20">
        <f t="shared" si="1"/>
        <v>-133.30434782608694</v>
      </c>
    </row>
    <row r="12" spans="1:8">
      <c r="E12" s="8"/>
      <c r="F12" s="19">
        <f>+D12*0.130434782608696</f>
        <v>0</v>
      </c>
      <c r="G12" s="19">
        <f t="shared" si="0"/>
        <v>0</v>
      </c>
      <c r="H12" s="20">
        <f t="shared" si="1"/>
        <v>-133.30434782608694</v>
      </c>
    </row>
    <row r="13" spans="1:8">
      <c r="E13" s="8"/>
      <c r="F13" s="19">
        <f>+D13*0.130434782608696</f>
        <v>0</v>
      </c>
      <c r="G13" s="19">
        <f t="shared" si="0"/>
        <v>0</v>
      </c>
      <c r="H13" s="20">
        <f t="shared" si="1"/>
        <v>-133.30434782608694</v>
      </c>
    </row>
    <row r="14" spans="1:8">
      <c r="E14" s="8"/>
      <c r="F14" s="19">
        <f>+D14*0.130434782608696</f>
        <v>0</v>
      </c>
      <c r="G14" s="19">
        <f t="shared" ref="G14:G15" si="2">+E14*0.130434782608696</f>
        <v>0</v>
      </c>
      <c r="H14" s="20">
        <f t="shared" si="1"/>
        <v>-133.30434782608694</v>
      </c>
    </row>
    <row r="15" spans="1:8">
      <c r="A15" s="24"/>
      <c r="B15" s="22"/>
      <c r="C15" s="22"/>
      <c r="D15" s="23"/>
      <c r="E15" s="8"/>
      <c r="F15" s="19">
        <f>+D15*0.130434782608696</f>
        <v>0</v>
      </c>
      <c r="G15" s="19">
        <f t="shared" si="2"/>
        <v>0</v>
      </c>
      <c r="H15" s="20">
        <f>H14+G15-F15</f>
        <v>-133.30434782608694</v>
      </c>
    </row>
    <row r="16" spans="1:8" ht="15.75" thickBot="1">
      <c r="A16" s="25"/>
      <c r="B16" s="7"/>
      <c r="C16" s="6"/>
      <c r="D16" s="26">
        <f>SUM(D6:D15)</f>
        <v>2255.35</v>
      </c>
      <c r="E16" s="26">
        <f>SUM(E6:E15)</f>
        <v>0</v>
      </c>
      <c r="F16" s="26">
        <f>SUM(F6:F15)</f>
        <v>133.30434782608694</v>
      </c>
      <c r="G16" s="26">
        <f>SUM(G6:G15)</f>
        <v>0</v>
      </c>
      <c r="H16" s="9">
        <f>H15</f>
        <v>-133.30434782608694</v>
      </c>
    </row>
    <row r="17" spans="1:8" ht="15.75" thickTop="1"/>
    <row r="19" spans="1:8">
      <c r="A19" s="11"/>
      <c r="B19" s="11"/>
      <c r="C19" s="11"/>
      <c r="D19" s="11"/>
      <c r="E19" s="11"/>
      <c r="F19" s="11"/>
      <c r="G19" s="11"/>
      <c r="H19" s="11"/>
    </row>
    <row r="20" spans="1:8">
      <c r="A20" s="12" t="s">
        <v>0</v>
      </c>
      <c r="B20" s="13">
        <v>43191</v>
      </c>
      <c r="C20" s="14"/>
      <c r="D20" s="8"/>
      <c r="E20" s="8"/>
      <c r="F20" s="15"/>
      <c r="G20" s="15"/>
      <c r="H20" s="16"/>
    </row>
    <row r="21" spans="1:8">
      <c r="A21" s="17" t="s">
        <v>38</v>
      </c>
      <c r="B21" s="17"/>
      <c r="C21" s="17"/>
      <c r="D21" s="17"/>
      <c r="E21" s="17"/>
      <c r="F21" s="17"/>
      <c r="G21" s="17"/>
      <c r="H21" s="17"/>
    </row>
    <row r="22" spans="1:8">
      <c r="A22" s="18" t="s">
        <v>1</v>
      </c>
      <c r="B22" s="2" t="s">
        <v>2</v>
      </c>
      <c r="C22" s="1" t="s">
        <v>3</v>
      </c>
      <c r="D22" s="3" t="s">
        <v>4</v>
      </c>
      <c r="E22" s="3" t="s">
        <v>5</v>
      </c>
      <c r="F22" s="4" t="s">
        <v>6</v>
      </c>
      <c r="G22" s="4" t="s">
        <v>7</v>
      </c>
      <c r="H22" s="4" t="s">
        <v>8</v>
      </c>
    </row>
    <row r="23" spans="1:8">
      <c r="A23" s="5">
        <v>43286</v>
      </c>
      <c r="B23" t="s">
        <v>17</v>
      </c>
      <c r="C23" t="s">
        <v>18</v>
      </c>
      <c r="D23">
        <v>944.84</v>
      </c>
      <c r="E23" s="8"/>
      <c r="F23" s="19">
        <v>0</v>
      </c>
      <c r="G23" s="19">
        <f t="shared" ref="G23:G39" si="3">+E23*0.130434782608696</f>
        <v>0</v>
      </c>
      <c r="H23" s="20">
        <f>+G23-F23</f>
        <v>0</v>
      </c>
    </row>
    <row r="24" spans="1:8">
      <c r="A24" s="5">
        <v>43287</v>
      </c>
      <c r="B24" t="s">
        <v>19</v>
      </c>
      <c r="C24" t="s">
        <v>10</v>
      </c>
      <c r="D24">
        <v>8218.7000000000007</v>
      </c>
      <c r="E24" s="21"/>
      <c r="F24" s="19">
        <f>+D24*0.130434782608696</f>
        <v>1072.004347826087</v>
      </c>
      <c r="G24" s="19">
        <f t="shared" si="3"/>
        <v>0</v>
      </c>
      <c r="H24" s="20">
        <f>H23+G24-F24</f>
        <v>-1072.004347826087</v>
      </c>
    </row>
    <row r="25" spans="1:8">
      <c r="A25" s="5">
        <v>43288</v>
      </c>
      <c r="B25" t="s">
        <v>20</v>
      </c>
      <c r="C25" t="s">
        <v>21</v>
      </c>
      <c r="D25">
        <v>1539.85</v>
      </c>
      <c r="E25" s="21"/>
      <c r="F25" s="19">
        <f>+D25*0.130434782608696</f>
        <v>200.85</v>
      </c>
      <c r="G25" s="19">
        <f t="shared" si="3"/>
        <v>0</v>
      </c>
      <c r="H25" s="20">
        <f t="shared" ref="H25:H39" si="4">H24+G25-F25</f>
        <v>-1272.854347826087</v>
      </c>
    </row>
    <row r="26" spans="1:8">
      <c r="A26" s="5">
        <v>43299</v>
      </c>
      <c r="B26" t="s">
        <v>22</v>
      </c>
      <c r="C26" t="s">
        <v>18</v>
      </c>
      <c r="D26">
        <v>791.9</v>
      </c>
      <c r="E26" s="8"/>
      <c r="F26" s="19">
        <v>0</v>
      </c>
      <c r="G26" s="19">
        <f t="shared" si="3"/>
        <v>0</v>
      </c>
      <c r="H26" s="20">
        <f t="shared" si="4"/>
        <v>-1272.854347826087</v>
      </c>
    </row>
    <row r="27" spans="1:8">
      <c r="A27" s="5">
        <v>43299</v>
      </c>
      <c r="B27" t="s">
        <v>23</v>
      </c>
      <c r="C27" t="s">
        <v>24</v>
      </c>
      <c r="D27">
        <v>5706.9</v>
      </c>
      <c r="E27" s="8"/>
      <c r="F27" s="19">
        <f t="shared" ref="F27:F39" si="5">+D27*0.130434782608696</f>
        <v>744.37826086956511</v>
      </c>
      <c r="G27" s="19">
        <f t="shared" si="3"/>
        <v>0</v>
      </c>
      <c r="H27" s="20">
        <f t="shared" si="4"/>
        <v>-2017.2326086956521</v>
      </c>
    </row>
    <row r="28" spans="1:8">
      <c r="A28" s="5">
        <v>43300</v>
      </c>
      <c r="B28" t="s">
        <v>25</v>
      </c>
      <c r="C28" t="s">
        <v>26</v>
      </c>
      <c r="D28">
        <v>144.05000000000001</v>
      </c>
      <c r="E28" s="8"/>
      <c r="F28" s="19">
        <f t="shared" si="5"/>
        <v>18.78913043478261</v>
      </c>
      <c r="G28" s="19">
        <f t="shared" si="3"/>
        <v>0</v>
      </c>
      <c r="H28" s="20">
        <f t="shared" si="4"/>
        <v>-2036.0217391304348</v>
      </c>
    </row>
    <row r="29" spans="1:8">
      <c r="A29" s="5">
        <v>43302</v>
      </c>
      <c r="B29" t="s">
        <v>27</v>
      </c>
      <c r="C29" t="s">
        <v>21</v>
      </c>
      <c r="D29">
        <v>1283.53</v>
      </c>
      <c r="E29" s="8"/>
      <c r="F29" s="19">
        <f t="shared" si="5"/>
        <v>167.41695652173911</v>
      </c>
      <c r="G29" s="19">
        <f t="shared" si="3"/>
        <v>0</v>
      </c>
      <c r="H29" s="20">
        <f t="shared" si="4"/>
        <v>-2203.4386956521739</v>
      </c>
    </row>
    <row r="30" spans="1:8">
      <c r="A30" s="5">
        <v>43304</v>
      </c>
      <c r="B30" t="s">
        <v>28</v>
      </c>
      <c r="C30" t="s">
        <v>29</v>
      </c>
      <c r="D30">
        <v>200</v>
      </c>
      <c r="E30" s="8"/>
      <c r="F30" s="19">
        <f t="shared" si="5"/>
        <v>26.086956521739129</v>
      </c>
      <c r="G30" s="19">
        <f t="shared" si="3"/>
        <v>0</v>
      </c>
      <c r="H30" s="20">
        <f t="shared" si="4"/>
        <v>-2229.5256521739129</v>
      </c>
    </row>
    <row r="31" spans="1:8">
      <c r="A31" s="5">
        <v>43304</v>
      </c>
      <c r="B31" t="s">
        <v>30</v>
      </c>
      <c r="C31" t="s">
        <v>29</v>
      </c>
      <c r="D31">
        <v>280</v>
      </c>
      <c r="E31" s="8"/>
      <c r="F31" s="19">
        <f t="shared" si="5"/>
        <v>36.521739130434781</v>
      </c>
      <c r="G31" s="19">
        <f t="shared" si="3"/>
        <v>0</v>
      </c>
      <c r="H31" s="20">
        <f t="shared" si="4"/>
        <v>-2266.0473913043479</v>
      </c>
    </row>
    <row r="32" spans="1:8">
      <c r="A32" s="5">
        <v>43305</v>
      </c>
      <c r="B32" t="s">
        <v>9</v>
      </c>
      <c r="C32" t="s">
        <v>16</v>
      </c>
      <c r="D32">
        <v>1178.5999999999999</v>
      </c>
      <c r="E32" s="8"/>
      <c r="F32" s="19">
        <v>0</v>
      </c>
      <c r="G32" s="19">
        <f t="shared" si="3"/>
        <v>0</v>
      </c>
      <c r="H32" s="20">
        <f t="shared" si="4"/>
        <v>-2266.0473913043479</v>
      </c>
    </row>
    <row r="33" spans="1:8">
      <c r="A33" s="5">
        <v>43305</v>
      </c>
      <c r="B33" t="s">
        <v>31</v>
      </c>
      <c r="C33" t="s">
        <v>32</v>
      </c>
      <c r="D33">
        <v>4368.8599999999997</v>
      </c>
      <c r="E33" s="8"/>
      <c r="F33" s="19">
        <f t="shared" si="5"/>
        <v>569.85130434782604</v>
      </c>
      <c r="G33" s="19">
        <f t="shared" si="3"/>
        <v>0</v>
      </c>
      <c r="H33" s="20">
        <f t="shared" si="4"/>
        <v>-2835.898695652174</v>
      </c>
    </row>
    <row r="34" spans="1:8">
      <c r="A34" s="5">
        <v>43305</v>
      </c>
      <c r="B34" t="s">
        <v>33</v>
      </c>
      <c r="C34" t="s">
        <v>32</v>
      </c>
      <c r="D34">
        <v>1723.85</v>
      </c>
      <c r="E34" s="8"/>
      <c r="F34" s="19">
        <f t="shared" si="5"/>
        <v>224.85</v>
      </c>
      <c r="G34" s="19">
        <f t="shared" si="3"/>
        <v>0</v>
      </c>
      <c r="H34" s="20">
        <f t="shared" si="4"/>
        <v>-3060.7486956521739</v>
      </c>
    </row>
    <row r="35" spans="1:8">
      <c r="A35" s="5">
        <v>43308</v>
      </c>
      <c r="B35" t="s">
        <v>34</v>
      </c>
      <c r="C35" t="s">
        <v>35</v>
      </c>
      <c r="D35">
        <v>6800</v>
      </c>
      <c r="E35" s="8"/>
      <c r="F35" s="19">
        <f t="shared" si="5"/>
        <v>886.95652173913038</v>
      </c>
      <c r="G35" s="19">
        <f t="shared" si="3"/>
        <v>0</v>
      </c>
      <c r="H35" s="20">
        <f t="shared" si="4"/>
        <v>-3947.7052173913044</v>
      </c>
    </row>
    <row r="36" spans="1:8">
      <c r="A36" s="5">
        <v>43311</v>
      </c>
      <c r="B36" t="s">
        <v>36</v>
      </c>
      <c r="C36" t="s">
        <v>12</v>
      </c>
      <c r="D36">
        <v>6650.65</v>
      </c>
      <c r="E36" s="8"/>
      <c r="F36" s="19">
        <f t="shared" si="5"/>
        <v>867.47608695652161</v>
      </c>
      <c r="G36" s="19">
        <f t="shared" si="3"/>
        <v>0</v>
      </c>
      <c r="H36" s="20">
        <f t="shared" si="4"/>
        <v>-4815.181304347826</v>
      </c>
    </row>
    <row r="37" spans="1:8">
      <c r="A37" s="5">
        <v>43311</v>
      </c>
      <c r="B37" t="s">
        <v>37</v>
      </c>
      <c r="C37" t="s">
        <v>26</v>
      </c>
      <c r="D37">
        <v>215.3</v>
      </c>
      <c r="E37" s="8"/>
      <c r="F37" s="19">
        <f t="shared" si="5"/>
        <v>28.082608695652176</v>
      </c>
      <c r="G37" s="19">
        <f t="shared" si="3"/>
        <v>0</v>
      </c>
      <c r="H37" s="20">
        <f t="shared" si="4"/>
        <v>-4843.2639130434782</v>
      </c>
    </row>
    <row r="38" spans="1:8">
      <c r="E38" s="8"/>
      <c r="F38" s="19">
        <f t="shared" si="5"/>
        <v>0</v>
      </c>
      <c r="G38" s="19">
        <f t="shared" si="3"/>
        <v>0</v>
      </c>
      <c r="H38" s="20">
        <f t="shared" si="4"/>
        <v>-4843.2639130434782</v>
      </c>
    </row>
    <row r="39" spans="1:8">
      <c r="A39" s="24"/>
      <c r="B39" s="22"/>
      <c r="C39" s="22"/>
      <c r="D39" s="23"/>
      <c r="E39" s="8"/>
      <c r="F39" s="19">
        <f t="shared" si="5"/>
        <v>0</v>
      </c>
      <c r="G39" s="19">
        <f t="shared" si="3"/>
        <v>0</v>
      </c>
      <c r="H39" s="20">
        <f t="shared" si="4"/>
        <v>-4843.2639130434782</v>
      </c>
    </row>
    <row r="40" spans="1:8" ht="15.75" thickBot="1">
      <c r="A40" s="25"/>
      <c r="B40" s="7"/>
      <c r="C40" s="6"/>
      <c r="D40" s="26">
        <f>SUM(D23:D39)</f>
        <v>40047.030000000006</v>
      </c>
      <c r="E40" s="26">
        <f>SUM(E23:E39)</f>
        <v>0</v>
      </c>
      <c r="F40" s="26">
        <f>SUM(F23:F39)</f>
        <v>4843.2639130434782</v>
      </c>
      <c r="G40" s="26">
        <f>SUM(G23:G39)</f>
        <v>0</v>
      </c>
      <c r="H40" s="9">
        <f>H39</f>
        <v>-4843.2639130434782</v>
      </c>
    </row>
    <row r="41" spans="1:8" ht="15.75" thickTop="1"/>
    <row r="42" spans="1:8">
      <c r="D42" s="27">
        <f>D40+D16</f>
        <v>42302.380000000005</v>
      </c>
      <c r="E42" s="27">
        <f t="shared" ref="E42:H42" si="6">E40+E16</f>
        <v>0</v>
      </c>
      <c r="F42" s="27">
        <f t="shared" si="6"/>
        <v>4976.5682608695652</v>
      </c>
      <c r="G42" s="27">
        <f t="shared" si="6"/>
        <v>0</v>
      </c>
      <c r="H42" s="27">
        <f t="shared" si="6"/>
        <v>-4976.5682608695652</v>
      </c>
    </row>
  </sheetData>
  <mergeCells count="5">
    <mergeCell ref="A1:H1"/>
    <mergeCell ref="A4:H4"/>
    <mergeCell ref="A19:H19"/>
    <mergeCell ref="A2:H2"/>
    <mergeCell ref="A21:H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7:E38"/>
  <sheetViews>
    <sheetView workbookViewId="0">
      <selection activeCell="K19" sqref="K19"/>
    </sheetView>
  </sheetViews>
  <sheetFormatPr defaultRowHeight="15"/>
  <sheetData>
    <row r="7" spans="2:5">
      <c r="B7" s="5">
        <v>43286</v>
      </c>
      <c r="C7" t="s">
        <v>17</v>
      </c>
      <c r="D7" t="s">
        <v>18</v>
      </c>
      <c r="E7">
        <v>944.84</v>
      </c>
    </row>
    <row r="8" spans="2:5">
      <c r="B8" s="5">
        <v>43287</v>
      </c>
      <c r="C8" t="s">
        <v>19</v>
      </c>
      <c r="D8" t="s">
        <v>10</v>
      </c>
      <c r="E8">
        <v>8218.7000000000007</v>
      </c>
    </row>
    <row r="9" spans="2:5">
      <c r="B9" s="5">
        <v>43288</v>
      </c>
      <c r="C9" t="s">
        <v>20</v>
      </c>
      <c r="D9" t="s">
        <v>21</v>
      </c>
      <c r="E9">
        <v>1539.85</v>
      </c>
    </row>
    <row r="10" spans="2:5">
      <c r="B10" s="5">
        <v>43299</v>
      </c>
      <c r="C10" t="s">
        <v>22</v>
      </c>
      <c r="D10" t="s">
        <v>18</v>
      </c>
      <c r="E10">
        <v>791.9</v>
      </c>
    </row>
    <row r="11" spans="2:5">
      <c r="B11" s="5">
        <v>43299</v>
      </c>
      <c r="C11" t="s">
        <v>23</v>
      </c>
      <c r="D11" t="s">
        <v>24</v>
      </c>
      <c r="E11">
        <v>5706.9</v>
      </c>
    </row>
    <row r="12" spans="2:5">
      <c r="B12" s="5">
        <v>43300</v>
      </c>
      <c r="C12" t="s">
        <v>25</v>
      </c>
      <c r="D12" t="s">
        <v>26</v>
      </c>
      <c r="E12">
        <v>144.05000000000001</v>
      </c>
    </row>
    <row r="13" spans="2:5">
      <c r="B13" s="5">
        <v>43302</v>
      </c>
      <c r="C13" t="s">
        <v>27</v>
      </c>
      <c r="D13" t="s">
        <v>21</v>
      </c>
      <c r="E13">
        <v>1283.53</v>
      </c>
    </row>
    <row r="14" spans="2:5">
      <c r="B14" s="5">
        <v>43304</v>
      </c>
      <c r="C14" t="s">
        <v>28</v>
      </c>
      <c r="D14" t="s">
        <v>29</v>
      </c>
      <c r="E14">
        <v>200</v>
      </c>
    </row>
    <row r="15" spans="2:5">
      <c r="B15" s="5">
        <v>43304</v>
      </c>
      <c r="C15" t="s">
        <v>30</v>
      </c>
      <c r="D15" t="s">
        <v>29</v>
      </c>
      <c r="E15">
        <v>280</v>
      </c>
    </row>
    <row r="16" spans="2:5">
      <c r="B16" s="5">
        <v>43305</v>
      </c>
      <c r="C16" t="s">
        <v>9</v>
      </c>
      <c r="D16" t="s">
        <v>16</v>
      </c>
      <c r="E16">
        <v>1178.5999999999999</v>
      </c>
    </row>
    <row r="17" spans="2:5">
      <c r="B17" s="5">
        <v>43305</v>
      </c>
      <c r="C17" t="s">
        <v>31</v>
      </c>
      <c r="D17" t="s">
        <v>32</v>
      </c>
      <c r="E17">
        <v>4368.8599999999997</v>
      </c>
    </row>
    <row r="18" spans="2:5">
      <c r="B18" s="5">
        <v>43305</v>
      </c>
      <c r="C18" t="s">
        <v>33</v>
      </c>
      <c r="D18" t="s">
        <v>32</v>
      </c>
      <c r="E18">
        <v>1723.85</v>
      </c>
    </row>
    <row r="19" spans="2:5">
      <c r="B19" s="5">
        <v>43308</v>
      </c>
      <c r="C19" t="s">
        <v>34</v>
      </c>
      <c r="D19" t="s">
        <v>35</v>
      </c>
      <c r="E19">
        <v>6800</v>
      </c>
    </row>
    <row r="20" spans="2:5">
      <c r="B20" s="5">
        <v>43311</v>
      </c>
      <c r="C20" t="s">
        <v>36</v>
      </c>
      <c r="D20" t="s">
        <v>12</v>
      </c>
      <c r="E20">
        <v>6650.65</v>
      </c>
    </row>
    <row r="21" spans="2:5">
      <c r="B21" s="5">
        <v>43311</v>
      </c>
      <c r="C21" t="s">
        <v>37</v>
      </c>
      <c r="D21" t="s">
        <v>26</v>
      </c>
      <c r="E21">
        <v>215.3</v>
      </c>
    </row>
    <row r="24" spans="2:5">
      <c r="B24" s="5">
        <v>43286</v>
      </c>
      <c r="C24" t="s">
        <v>17</v>
      </c>
      <c r="D24" t="s">
        <v>18</v>
      </c>
      <c r="E24">
        <v>944.84</v>
      </c>
    </row>
    <row r="25" spans="2:5">
      <c r="B25" s="5">
        <v>43287</v>
      </c>
      <c r="C25" t="s">
        <v>19</v>
      </c>
      <c r="D25" t="s">
        <v>10</v>
      </c>
      <c r="E25">
        <v>8218.7000000000007</v>
      </c>
    </row>
    <row r="26" spans="2:5">
      <c r="B26" s="5">
        <v>43288</v>
      </c>
      <c r="C26" t="s">
        <v>20</v>
      </c>
      <c r="D26" t="s">
        <v>21</v>
      </c>
      <c r="E26">
        <v>1539.85</v>
      </c>
    </row>
    <row r="27" spans="2:5">
      <c r="B27" s="5">
        <v>43299</v>
      </c>
      <c r="C27" t="s">
        <v>22</v>
      </c>
      <c r="D27" t="s">
        <v>18</v>
      </c>
      <c r="E27">
        <v>791.9</v>
      </c>
    </row>
    <row r="28" spans="2:5">
      <c r="B28" s="5">
        <v>43299</v>
      </c>
      <c r="C28" t="s">
        <v>23</v>
      </c>
      <c r="D28" t="s">
        <v>24</v>
      </c>
      <c r="E28">
        <v>5706.9</v>
      </c>
    </row>
    <row r="29" spans="2:5">
      <c r="B29" s="5">
        <v>43300</v>
      </c>
      <c r="C29" t="s">
        <v>25</v>
      </c>
      <c r="D29" t="s">
        <v>26</v>
      </c>
      <c r="E29">
        <v>144.05000000000001</v>
      </c>
    </row>
    <row r="30" spans="2:5">
      <c r="B30" s="5">
        <v>43302</v>
      </c>
      <c r="C30" t="s">
        <v>27</v>
      </c>
      <c r="D30" t="s">
        <v>21</v>
      </c>
      <c r="E30">
        <v>1283.53</v>
      </c>
    </row>
    <row r="31" spans="2:5">
      <c r="B31" s="5">
        <v>43304</v>
      </c>
      <c r="C31" t="s">
        <v>28</v>
      </c>
      <c r="D31" t="s">
        <v>29</v>
      </c>
      <c r="E31">
        <v>200</v>
      </c>
    </row>
    <row r="32" spans="2:5">
      <c r="B32" s="5">
        <v>43304</v>
      </c>
      <c r="C32" t="s">
        <v>30</v>
      </c>
      <c r="D32" t="s">
        <v>29</v>
      </c>
      <c r="E32">
        <v>280</v>
      </c>
    </row>
    <row r="33" spans="2:5">
      <c r="B33" s="5">
        <v>43305</v>
      </c>
      <c r="C33" t="s">
        <v>9</v>
      </c>
      <c r="D33" t="s">
        <v>16</v>
      </c>
      <c r="E33">
        <v>1178.5999999999999</v>
      </c>
    </row>
    <row r="34" spans="2:5">
      <c r="B34" s="5">
        <v>43305</v>
      </c>
      <c r="C34" t="s">
        <v>31</v>
      </c>
      <c r="D34" t="s">
        <v>32</v>
      </c>
      <c r="E34">
        <v>4368.8599999999997</v>
      </c>
    </row>
    <row r="35" spans="2:5">
      <c r="B35" s="5">
        <v>43305</v>
      </c>
      <c r="C35" t="s">
        <v>33</v>
      </c>
      <c r="D35" t="s">
        <v>32</v>
      </c>
      <c r="E35">
        <v>1723.85</v>
      </c>
    </row>
    <row r="36" spans="2:5">
      <c r="B36" s="5">
        <v>43308</v>
      </c>
      <c r="C36" t="s">
        <v>34</v>
      </c>
      <c r="D36" t="s">
        <v>35</v>
      </c>
      <c r="E36">
        <v>6800</v>
      </c>
    </row>
    <row r="37" spans="2:5">
      <c r="B37" s="5">
        <v>43311</v>
      </c>
      <c r="C37" t="s">
        <v>36</v>
      </c>
      <c r="D37" t="s">
        <v>12</v>
      </c>
      <c r="E37">
        <v>6650.65</v>
      </c>
    </row>
    <row r="38" spans="2:5">
      <c r="B38" s="5">
        <v>43311</v>
      </c>
      <c r="C38" t="s">
        <v>37</v>
      </c>
      <c r="D38" t="s">
        <v>26</v>
      </c>
      <c r="E38">
        <v>215.3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2018-08-10T08:45:50Z</dcterms:modified>
</cp:coreProperties>
</file>