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esktop\"/>
    </mc:Choice>
  </mc:AlternateContent>
  <xr:revisionPtr revIDLastSave="0" documentId="10_ncr:8100000_{BB7BC4E1-DAC1-4BB5-BAC1-AB90B6F67198}" xr6:coauthVersionLast="34" xr6:coauthVersionMax="34" xr10:uidLastSave="{00000000-0000-0000-0000-000000000000}"/>
  <bookViews>
    <workbookView xWindow="0" yWindow="0" windowWidth="28800" windowHeight="12225" xr2:uid="{05C226D8-447F-4592-8E24-E17C15ACF425}"/>
  </bookViews>
  <sheets>
    <sheet name="Pass-out UG Students in 15-16" sheetId="1" r:id="rId1"/>
    <sheet name="Manyata Embassy Business Park" sheetId="2" r:id="rId2"/>
  </sheets>
  <definedNames>
    <definedName name="_xlnm._FilterDatabase" localSheetId="1" hidden="1">'Manyata Embassy Business Park'!$B$2:$B$68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D7" i="1"/>
  <c r="J21" i="1"/>
  <c r="C69" i="2"/>
  <c r="G21" i="1"/>
  <c r="H21" i="1"/>
  <c r="I21" i="1"/>
  <c r="H23" i="1" s="1"/>
  <c r="I22" i="1"/>
  <c r="H22" i="1"/>
  <c r="G22" i="1"/>
  <c r="J13" i="1" l="1"/>
  <c r="J9" i="1"/>
  <c r="J19" i="1"/>
  <c r="J15" i="1"/>
  <c r="J11" i="1"/>
  <c r="J7" i="1"/>
  <c r="J18" i="1"/>
  <c r="J14" i="1"/>
  <c r="J10" i="1"/>
  <c r="J6" i="1"/>
  <c r="J17" i="1"/>
  <c r="J5" i="1"/>
  <c r="J20" i="1"/>
  <c r="J16" i="1"/>
  <c r="J12" i="1"/>
  <c r="J8" i="1"/>
  <c r="J4" i="1"/>
  <c r="I23" i="1"/>
  <c r="G23" i="1"/>
</calcChain>
</file>

<file path=xl/sharedStrings.xml><?xml version="1.0" encoding="utf-8"?>
<sst xmlns="http://schemas.openxmlformats.org/spreadsheetml/2006/main" count="168" uniqueCount="117">
  <si>
    <t>Male</t>
  </si>
  <si>
    <t>Female</t>
  </si>
  <si>
    <t>QualiTest Group India</t>
  </si>
  <si>
    <t>Cognizant</t>
  </si>
  <si>
    <t>Legato Health Technologies LLP</t>
  </si>
  <si>
    <t>IBM india pvt ltd</t>
  </si>
  <si>
    <t>HCL Technologies</t>
  </si>
  <si>
    <t>Autoliv India</t>
  </si>
  <si>
    <t>Availity Fore Support Services</t>
  </si>
  <si>
    <t>AXA Technologies Shared Services</t>
  </si>
  <si>
    <t>AXA Business Services private Ltd</t>
  </si>
  <si>
    <t>Capgemini Technology Services India Limited</t>
  </si>
  <si>
    <t>Microsoft</t>
  </si>
  <si>
    <t>AssurePluz</t>
  </si>
  <si>
    <t>Atlas Copco</t>
  </si>
  <si>
    <t>Aditi Technologies</t>
  </si>
  <si>
    <t>Alcatel-Lucent</t>
  </si>
  <si>
    <t>Andritz AG</t>
  </si>
  <si>
    <t>ANZ</t>
  </si>
  <si>
    <t>Cerner</t>
  </si>
  <si>
    <t>Concentrix</t>
  </si>
  <si>
    <t>Colt Technologies</t>
  </si>
  <si>
    <t>Data Craft India now Dimension Data India</t>
  </si>
  <si>
    <t>Fidelity Investments</t>
  </si>
  <si>
    <t>GlobalFoundries</t>
  </si>
  <si>
    <t>Hudson's Bay Company</t>
  </si>
  <si>
    <t>INVECAS</t>
  </si>
  <si>
    <t>Lowe's</t>
  </si>
  <si>
    <t>i4 Global Information Technologies Ltd</t>
  </si>
  <si>
    <t>Indegene Lifesystems</t>
  </si>
  <si>
    <t>JCPenney</t>
  </si>
  <si>
    <t>Phani information technologies Ltd</t>
  </si>
  <si>
    <t>Jurimatrix</t>
  </si>
  <si>
    <t>Justdial.com</t>
  </si>
  <si>
    <t>Nuance Communications</t>
  </si>
  <si>
    <t>Kinapse</t>
  </si>
  <si>
    <t>Motorola Solutions (Earlier known as Kodiak Networks)</t>
  </si>
  <si>
    <t>L&amp;T Technology Services</t>
  </si>
  <si>
    <t>Mitel</t>
  </si>
  <si>
    <t>Monsanto Holdings</t>
  </si>
  <si>
    <t>NetScout Systems</t>
  </si>
  <si>
    <t>Nokia Networks (Earlier known as NSN or Nokia Siemens Networks)</t>
  </si>
  <si>
    <t>Northern Trust</t>
  </si>
  <si>
    <t>Nvidia</t>
  </si>
  <si>
    <t>Tata Consultancy Services Ltd</t>
  </si>
  <si>
    <t>Mast Global Business services India Pvt Ltd</t>
  </si>
  <si>
    <t>Rolls-Royce</t>
  </si>
  <si>
    <t>Lowe's Services India Pvt. Ltd</t>
  </si>
  <si>
    <t>Target Corporation India</t>
  </si>
  <si>
    <t>NXP Semiconductors</t>
  </si>
  <si>
    <t>Philips</t>
  </si>
  <si>
    <t>Ibx Soft</t>
  </si>
  <si>
    <t>Redknee</t>
  </si>
  <si>
    <t>Stylus Commercial Services</t>
  </si>
  <si>
    <t>SLK Group</t>
  </si>
  <si>
    <t>STARNEL Consulting and Engineering</t>
  </si>
  <si>
    <t>Target Corporation</t>
  </si>
  <si>
    <t>TP Vision</t>
  </si>
  <si>
    <t>Ugam Solutions</t>
  </si>
  <si>
    <t>Sense Cyber Networks</t>
  </si>
  <si>
    <t>Gaea Technologies.</t>
  </si>
  <si>
    <t>Inteva Products</t>
  </si>
  <si>
    <t>Tata Consultancy Services</t>
  </si>
  <si>
    <t>The Executive Centre</t>
  </si>
  <si>
    <t>Voonik Technologies Pvt Ltd</t>
  </si>
  <si>
    <t>Tambora Systems India Pvt Ltd (Earlier known as Sawridge Systems India Pvt Ltd)</t>
  </si>
  <si>
    <t>Trip Factory</t>
  </si>
  <si>
    <t>Network International http://www.network.ae/</t>
  </si>
  <si>
    <t>Company Name</t>
  </si>
  <si>
    <t>Sector</t>
  </si>
  <si>
    <t>IT</t>
  </si>
  <si>
    <t xml:space="preserve">Automotive </t>
  </si>
  <si>
    <t>Industrial equipment</t>
  </si>
  <si>
    <t>Telecom</t>
  </si>
  <si>
    <t>Industrial processing</t>
  </si>
  <si>
    <t>Business services</t>
  </si>
  <si>
    <t>Financial services</t>
  </si>
  <si>
    <t>Banking, Financial services</t>
  </si>
  <si>
    <t>Retail</t>
  </si>
  <si>
    <t>Pharmaceuticals</t>
  </si>
  <si>
    <t>Semiconductors</t>
  </si>
  <si>
    <t>Agribusiness</t>
  </si>
  <si>
    <t>Aerospace</t>
  </si>
  <si>
    <t>Healthcare</t>
  </si>
  <si>
    <t>R&amp;D</t>
  </si>
  <si>
    <t>Automotive</t>
  </si>
  <si>
    <t>travel and tourism</t>
  </si>
  <si>
    <t>Count.</t>
  </si>
  <si>
    <r>
      <t>C</t>
    </r>
    <r>
      <rPr>
        <b/>
        <sz val="16"/>
        <color theme="1"/>
        <rFont val="Calibri"/>
        <family val="2"/>
        <scheme val="minor"/>
      </rPr>
      <t>ompanies In Manyata Embassy Business Park, Bangalore</t>
    </r>
  </si>
  <si>
    <t>Discipline</t>
  </si>
  <si>
    <t>AISHE2015-16 : Pass-Out at Under Graduate Level in Major Disciplines/ Subjects</t>
  </si>
  <si>
    <t>Total</t>
  </si>
  <si>
    <t>Arts</t>
  </si>
  <si>
    <t>Science</t>
  </si>
  <si>
    <t>Commerce</t>
  </si>
  <si>
    <t>Column1</t>
  </si>
  <si>
    <t>Planning</t>
  </si>
  <si>
    <t>Other Engineering &amp; Technology</t>
  </si>
  <si>
    <t>Mining Engineering</t>
  </si>
  <si>
    <t>Metallurgical Engineering</t>
  </si>
  <si>
    <t>Mechanical Engineering</t>
  </si>
  <si>
    <t>Marine Engineering</t>
  </si>
  <si>
    <t>Information Technology</t>
  </si>
  <si>
    <t>Food Technology</t>
  </si>
  <si>
    <t>Electronics Engineering</t>
  </si>
  <si>
    <t>Electrical Engineering</t>
  </si>
  <si>
    <t>Dairy Technology</t>
  </si>
  <si>
    <t xml:space="preserve">Computer Engineering </t>
  </si>
  <si>
    <t>Civil Engineering</t>
  </si>
  <si>
    <t>Chemical Engineering</t>
  </si>
  <si>
    <t>Architecture</t>
  </si>
  <si>
    <t>Agriculture Engineering</t>
  </si>
  <si>
    <t>Aeronautical Engineering</t>
  </si>
  <si>
    <t>Engineering Stream</t>
  </si>
  <si>
    <t xml:space="preserve">Total IT Students : </t>
  </si>
  <si>
    <t>% of IT student Pass-out</t>
  </si>
  <si>
    <t>Total Engineering Student Pass - out in 2015-16: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</si>
</sst>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4" fillId="0" borderId="0" applyFont="0" applyFill="0" applyBorder="0" applyAlignment="0" applyProtection="0"/>
    <xf numFmtId="0" fontId="5" fillId="3" borderId="0" applyNumberFormat="0" applyBorder="0" applyAlignment="0" applyProtection="0"/>
    <xf numFmtId="0" fontId="6" fillId="4" borderId="2" applyNumberFormat="0" applyAlignment="0" applyProtection="0"/>
  </cellStyleXfs>
  <cellXfs count="25">
    <xf numFmtId="0" fontId="0" fillId="0" borderId="0" xfId="0"/>
    <xf numFmtId="0" fontId="1" fillId="2" borderId="0" xfId="1"/>
    <xf numFmtId="0" fontId="8" fillId="0" borderId="0" xfId="0" applyFont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0" fillId="0" borderId="0" xfId="0" applyFill="1"/>
    <xf numFmtId="0" fontId="0" fillId="0" borderId="1" xfId="0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6" fillId="4" borderId="2" xfId="4"/>
    <xf numFmtId="0" fontId="8" fillId="5" borderId="0" xfId="0" applyFont="1" applyFill="1"/>
    <xf numFmtId="0" fontId="0" fillId="5" borderId="0" xfId="0" applyFill="1"/>
    <xf numFmtId="9" fontId="6" fillId="4" borderId="2" xfId="2" applyFont="1" applyFill="1" applyBorder="1"/>
    <xf numFmtId="0" fontId="1" fillId="2" borderId="6" xfId="1" applyBorder="1"/>
    <xf numFmtId="49" fontId="1" fillId="2" borderId="6" xfId="1" applyNumberFormat="1" applyBorder="1"/>
    <xf numFmtId="9" fontId="0" fillId="0" borderId="0" xfId="2" applyFont="1"/>
    <xf numFmtId="0" fontId="10" fillId="3" borderId="0" xfId="3" applyFont="1"/>
    <xf numFmtId="9" fontId="10" fillId="3" borderId="0" xfId="3" applyNumberFormat="1" applyFont="1"/>
  </cellXfs>
  <cellStyles count="5">
    <cellStyle name="Bad" xfId="3" builtinId="27"/>
    <cellStyle name="Good" xfId="1" builtinId="26"/>
    <cellStyle name="Input" xfId="4" builtinId="20"/>
    <cellStyle name="Normal" xfId="0" builtinId="0"/>
    <cellStyle name="Percent" xfId="2" builtinId="5"/>
  </cellStyles>
  <dxfs count="16"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30" formatCode="@"/>
    </dxf>
    <dxf>
      <numFmt numFmtId="30" formatCode="@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Plot for Total no. of UG Pass-out Studentin 2015-16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'Pass-out UG Students in 15-16'!$G$3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'Pass-out UG Students in 15-16'!$F$4:$F$20</c:f>
              <c:strCache>
                <c:ptCount val="17"/>
                <c:pt idx="0">
                  <c:v>Aeronautical Engineering</c:v>
                </c:pt>
                <c:pt idx="1">
                  <c:v>Agriculture Engineering</c:v>
                </c:pt>
                <c:pt idx="2">
                  <c:v>Architecture</c:v>
                </c:pt>
                <c:pt idx="3">
                  <c:v>Chemical Engineering</c:v>
                </c:pt>
                <c:pt idx="4">
                  <c:v>Civil Engineering</c:v>
                </c:pt>
                <c:pt idx="5">
                  <c:v>Computer Engineering </c:v>
                </c:pt>
                <c:pt idx="6">
                  <c:v>Dairy Technology</c:v>
                </c:pt>
                <c:pt idx="7">
                  <c:v>Electrical Engineering</c:v>
                </c:pt>
                <c:pt idx="8">
                  <c:v>Electronics Engineering</c:v>
                </c:pt>
                <c:pt idx="9">
                  <c:v>Food Technology</c:v>
                </c:pt>
                <c:pt idx="10">
                  <c:v>Information Technology</c:v>
                </c:pt>
                <c:pt idx="11">
                  <c:v>Marine Engineering</c:v>
                </c:pt>
                <c:pt idx="12">
                  <c:v>Mechanical Engineering</c:v>
                </c:pt>
                <c:pt idx="13">
                  <c:v>Metallurgical Engineering</c:v>
                </c:pt>
                <c:pt idx="14">
                  <c:v>Mining Engineering</c:v>
                </c:pt>
                <c:pt idx="15">
                  <c:v>Other Engineering &amp; Technology</c:v>
                </c:pt>
                <c:pt idx="16">
                  <c:v>Planning</c:v>
                </c:pt>
              </c:strCache>
            </c:strRef>
          </c:cat>
          <c:val>
            <c:numRef>
              <c:f>'Pass-out UG Students in 15-16'!$G$4:$G$20</c:f>
              <c:numCache>
                <c:formatCode>General</c:formatCode>
                <c:ptCount val="17"/>
                <c:pt idx="0">
                  <c:v>2330</c:v>
                </c:pt>
                <c:pt idx="1">
                  <c:v>1772</c:v>
                </c:pt>
                <c:pt idx="2">
                  <c:v>3498</c:v>
                </c:pt>
                <c:pt idx="3">
                  <c:v>7333</c:v>
                </c:pt>
                <c:pt idx="4">
                  <c:v>74709</c:v>
                </c:pt>
                <c:pt idx="5">
                  <c:v>81298</c:v>
                </c:pt>
                <c:pt idx="6">
                  <c:v>307</c:v>
                </c:pt>
                <c:pt idx="7">
                  <c:v>70911</c:v>
                </c:pt>
                <c:pt idx="8">
                  <c:v>106125</c:v>
                </c:pt>
                <c:pt idx="9">
                  <c:v>686</c:v>
                </c:pt>
                <c:pt idx="10">
                  <c:v>24474</c:v>
                </c:pt>
                <c:pt idx="11">
                  <c:v>1002</c:v>
                </c:pt>
                <c:pt idx="12">
                  <c:v>159859</c:v>
                </c:pt>
                <c:pt idx="13">
                  <c:v>2187</c:v>
                </c:pt>
                <c:pt idx="14">
                  <c:v>1122</c:v>
                </c:pt>
                <c:pt idx="15">
                  <c:v>40499</c:v>
                </c:pt>
                <c:pt idx="16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6-44E9-AA27-F709DC70E71D}"/>
            </c:ext>
          </c:extLst>
        </c:ser>
        <c:ser>
          <c:idx val="1"/>
          <c:order val="1"/>
          <c:tx>
            <c:strRef>
              <c:f>'Pass-out UG Students in 15-16'!$H$3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'Pass-out UG Students in 15-16'!$F$4:$F$20</c:f>
              <c:strCache>
                <c:ptCount val="17"/>
                <c:pt idx="0">
                  <c:v>Aeronautical Engineering</c:v>
                </c:pt>
                <c:pt idx="1">
                  <c:v>Agriculture Engineering</c:v>
                </c:pt>
                <c:pt idx="2">
                  <c:v>Architecture</c:v>
                </c:pt>
                <c:pt idx="3">
                  <c:v>Chemical Engineering</c:v>
                </c:pt>
                <c:pt idx="4">
                  <c:v>Civil Engineering</c:v>
                </c:pt>
                <c:pt idx="5">
                  <c:v>Computer Engineering </c:v>
                </c:pt>
                <c:pt idx="6">
                  <c:v>Dairy Technology</c:v>
                </c:pt>
                <c:pt idx="7">
                  <c:v>Electrical Engineering</c:v>
                </c:pt>
                <c:pt idx="8">
                  <c:v>Electronics Engineering</c:v>
                </c:pt>
                <c:pt idx="9">
                  <c:v>Food Technology</c:v>
                </c:pt>
                <c:pt idx="10">
                  <c:v>Information Technology</c:v>
                </c:pt>
                <c:pt idx="11">
                  <c:v>Marine Engineering</c:v>
                </c:pt>
                <c:pt idx="12">
                  <c:v>Mechanical Engineering</c:v>
                </c:pt>
                <c:pt idx="13">
                  <c:v>Metallurgical Engineering</c:v>
                </c:pt>
                <c:pt idx="14">
                  <c:v>Mining Engineering</c:v>
                </c:pt>
                <c:pt idx="15">
                  <c:v>Other Engineering &amp; Technology</c:v>
                </c:pt>
                <c:pt idx="16">
                  <c:v>Planning</c:v>
                </c:pt>
              </c:strCache>
            </c:strRef>
          </c:cat>
          <c:val>
            <c:numRef>
              <c:f>'Pass-out UG Students in 15-16'!$H$4:$H$20</c:f>
              <c:numCache>
                <c:formatCode>General</c:formatCode>
                <c:ptCount val="17"/>
                <c:pt idx="0">
                  <c:v>724</c:v>
                </c:pt>
                <c:pt idx="1">
                  <c:v>975</c:v>
                </c:pt>
                <c:pt idx="2">
                  <c:v>4274</c:v>
                </c:pt>
                <c:pt idx="3">
                  <c:v>2813</c:v>
                </c:pt>
                <c:pt idx="4">
                  <c:v>19452</c:v>
                </c:pt>
                <c:pt idx="5">
                  <c:v>79236</c:v>
                </c:pt>
                <c:pt idx="6">
                  <c:v>114</c:v>
                </c:pt>
                <c:pt idx="7">
                  <c:v>26001</c:v>
                </c:pt>
                <c:pt idx="8">
                  <c:v>80883</c:v>
                </c:pt>
                <c:pt idx="9">
                  <c:v>574</c:v>
                </c:pt>
                <c:pt idx="10">
                  <c:v>26143</c:v>
                </c:pt>
                <c:pt idx="11">
                  <c:v>20</c:v>
                </c:pt>
                <c:pt idx="12">
                  <c:v>9823</c:v>
                </c:pt>
                <c:pt idx="13">
                  <c:v>874</c:v>
                </c:pt>
                <c:pt idx="14">
                  <c:v>58</c:v>
                </c:pt>
                <c:pt idx="15">
                  <c:v>19246</c:v>
                </c:pt>
                <c:pt idx="16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6-44E9-AA27-F709DC70E71D}"/>
            </c:ext>
          </c:extLst>
        </c:ser>
        <c:ser>
          <c:idx val="2"/>
          <c:order val="2"/>
          <c:tx>
            <c:strRef>
              <c:f>'Pass-out UG Students in 15-16'!$I$3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'Pass-out UG Students in 15-16'!$F$4:$F$20</c:f>
              <c:strCache>
                <c:ptCount val="17"/>
                <c:pt idx="0">
                  <c:v>Aeronautical Engineering</c:v>
                </c:pt>
                <c:pt idx="1">
                  <c:v>Agriculture Engineering</c:v>
                </c:pt>
                <c:pt idx="2">
                  <c:v>Architecture</c:v>
                </c:pt>
                <c:pt idx="3">
                  <c:v>Chemical Engineering</c:v>
                </c:pt>
                <c:pt idx="4">
                  <c:v>Civil Engineering</c:v>
                </c:pt>
                <c:pt idx="5">
                  <c:v>Computer Engineering </c:v>
                </c:pt>
                <c:pt idx="6">
                  <c:v>Dairy Technology</c:v>
                </c:pt>
                <c:pt idx="7">
                  <c:v>Electrical Engineering</c:v>
                </c:pt>
                <c:pt idx="8">
                  <c:v>Electronics Engineering</c:v>
                </c:pt>
                <c:pt idx="9">
                  <c:v>Food Technology</c:v>
                </c:pt>
                <c:pt idx="10">
                  <c:v>Information Technology</c:v>
                </c:pt>
                <c:pt idx="11">
                  <c:v>Marine Engineering</c:v>
                </c:pt>
                <c:pt idx="12">
                  <c:v>Mechanical Engineering</c:v>
                </c:pt>
                <c:pt idx="13">
                  <c:v>Metallurgical Engineering</c:v>
                </c:pt>
                <c:pt idx="14">
                  <c:v>Mining Engineering</c:v>
                </c:pt>
                <c:pt idx="15">
                  <c:v>Other Engineering &amp; Technology</c:v>
                </c:pt>
                <c:pt idx="16">
                  <c:v>Planning</c:v>
                </c:pt>
              </c:strCache>
            </c:strRef>
          </c:cat>
          <c:val>
            <c:numRef>
              <c:f>'Pass-out UG Students in 15-16'!$I$4:$I$20</c:f>
              <c:numCache>
                <c:formatCode>General</c:formatCode>
                <c:ptCount val="17"/>
                <c:pt idx="0">
                  <c:v>3054</c:v>
                </c:pt>
                <c:pt idx="1">
                  <c:v>2747</c:v>
                </c:pt>
                <c:pt idx="2">
                  <c:v>7772</c:v>
                </c:pt>
                <c:pt idx="3">
                  <c:v>10146</c:v>
                </c:pt>
                <c:pt idx="4">
                  <c:v>94161</c:v>
                </c:pt>
                <c:pt idx="5">
                  <c:v>160534</c:v>
                </c:pt>
                <c:pt idx="6">
                  <c:v>421</c:v>
                </c:pt>
                <c:pt idx="7">
                  <c:v>96912</c:v>
                </c:pt>
                <c:pt idx="8">
                  <c:v>187008</c:v>
                </c:pt>
                <c:pt idx="9">
                  <c:v>1260</c:v>
                </c:pt>
                <c:pt idx="10">
                  <c:v>50617</c:v>
                </c:pt>
                <c:pt idx="11">
                  <c:v>1022</c:v>
                </c:pt>
                <c:pt idx="12">
                  <c:v>169682</c:v>
                </c:pt>
                <c:pt idx="13">
                  <c:v>3061</c:v>
                </c:pt>
                <c:pt idx="14">
                  <c:v>1180</c:v>
                </c:pt>
                <c:pt idx="15">
                  <c:v>59745</c:v>
                </c:pt>
                <c:pt idx="16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6-44E9-AA27-F709DC70E71D}"/>
            </c:ext>
          </c:extLst>
        </c:ser>
        <c:ser>
          <c:idx val="3"/>
          <c:order val="3"/>
          <c:tx>
            <c:strRef>
              <c:f>'Pass-out UG Students in 15-16'!$J$3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'Pass-out UG Students in 15-16'!$F$4:$F$20</c:f>
              <c:strCache>
                <c:ptCount val="17"/>
                <c:pt idx="0">
                  <c:v>Aeronautical Engineering</c:v>
                </c:pt>
                <c:pt idx="1">
                  <c:v>Agriculture Engineering</c:v>
                </c:pt>
                <c:pt idx="2">
                  <c:v>Architecture</c:v>
                </c:pt>
                <c:pt idx="3">
                  <c:v>Chemical Engineering</c:v>
                </c:pt>
                <c:pt idx="4">
                  <c:v>Civil Engineering</c:v>
                </c:pt>
                <c:pt idx="5">
                  <c:v>Computer Engineering </c:v>
                </c:pt>
                <c:pt idx="6">
                  <c:v>Dairy Technology</c:v>
                </c:pt>
                <c:pt idx="7">
                  <c:v>Electrical Engineering</c:v>
                </c:pt>
                <c:pt idx="8">
                  <c:v>Electronics Engineering</c:v>
                </c:pt>
                <c:pt idx="9">
                  <c:v>Food Technology</c:v>
                </c:pt>
                <c:pt idx="10">
                  <c:v>Information Technology</c:v>
                </c:pt>
                <c:pt idx="11">
                  <c:v>Marine Engineering</c:v>
                </c:pt>
                <c:pt idx="12">
                  <c:v>Mechanical Engineering</c:v>
                </c:pt>
                <c:pt idx="13">
                  <c:v>Metallurgical Engineering</c:v>
                </c:pt>
                <c:pt idx="14">
                  <c:v>Mining Engineering</c:v>
                </c:pt>
                <c:pt idx="15">
                  <c:v>Other Engineering &amp; Technology</c:v>
                </c:pt>
                <c:pt idx="16">
                  <c:v>Planning</c:v>
                </c:pt>
              </c:strCache>
            </c:strRef>
          </c:cat>
          <c:val>
            <c:numRef>
              <c:f>'Pass-out UG Students in 15-16'!$J$4:$J$20</c:f>
              <c:numCache>
                <c:formatCode>0%</c:formatCode>
                <c:ptCount val="17"/>
                <c:pt idx="0">
                  <c:v>3.5950940033502416E-3</c:v>
                </c:pt>
                <c:pt idx="1">
                  <c:v>3.2337011222014125E-3</c:v>
                </c:pt>
                <c:pt idx="2">
                  <c:v>9.1490080530576539E-3</c:v>
                </c:pt>
                <c:pt idx="3">
                  <c:v>1.1943622710540783E-2</c:v>
                </c:pt>
                <c:pt idx="4">
                  <c:v>0.11084402306793127</c:v>
                </c:pt>
                <c:pt idx="5">
                  <c:v>0.18897669310210466</c:v>
                </c:pt>
                <c:pt idx="6">
                  <c:v>4.9559088913243344E-4</c:v>
                </c:pt>
                <c:pt idx="7">
                  <c:v>0.1140824328921672</c:v>
                </c:pt>
                <c:pt idx="8">
                  <c:v>0.22014123751752521</c:v>
                </c:pt>
                <c:pt idx="9">
                  <c:v>1.483241140871416E-3</c:v>
                </c:pt>
                <c:pt idx="10">
                  <c:v>5.9585092720228938E-2</c:v>
                </c:pt>
                <c:pt idx="11">
                  <c:v>1.2030733698179263E-3</c:v>
                </c:pt>
                <c:pt idx="12">
                  <c:v>0.19974549465503461</c:v>
                </c:pt>
                <c:pt idx="13">
                  <c:v>3.6033342319106384E-3</c:v>
                </c:pt>
                <c:pt idx="14">
                  <c:v>1.3890671001811673E-3</c:v>
                </c:pt>
                <c:pt idx="15">
                  <c:v>7.0330350762986313E-2</c:v>
                </c:pt>
                <c:pt idx="16">
                  <c:v>1.9894266095815024E-4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B6-44E9-AA27-F709DC70E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48"/>
        <c:axId val="148759624"/>
        <c:axId val="148759952"/>
      </c:barChart>
      <c:catAx>
        <c:axId val="1487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9952"/>
        <c:crosses val="autoZero"/>
        <c:auto val="1"/>
        <c:lblAlgn val="ctr"/>
        <c:lblOffset val="100"/>
        <c:noMultiLvlLbl val="0"/>
      </c:catAx>
      <c:valAx>
        <c:axId val="1487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96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152400</xdr:rowOff>
    </xdr:from>
    <xdr:to>
      <xdr:col>22</xdr:col>
      <xdr:colOff>428624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92686-3B78-4268-892C-1B30AAD1F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42C42F-6AEB-4CE4-949F-8DC94FA9FB68}" name="Table2" displayName="Table2" ref="A3:D7" totalsRowCount="1" headerRowDxfId="8" headerRowBorderDxfId="14" tableBorderDxfId="15" totalsRowBorderDxfId="13">
  <autoFilter ref="A3:D6" xr:uid="{6FCA9726-5F5C-4D64-A764-EDD7CA7C4919}"/>
  <tableColumns count="4">
    <tableColumn id="1" xr3:uid="{B7BE560E-1B6C-4FCE-A620-614286DCF8E6}" name="Discipline" totalsRowLabel="Total" dataDxfId="12" totalsRowDxfId="3"/>
    <tableColumn id="2" xr3:uid="{30F16A80-FAEE-4F81-8EF9-92F46261B265}" name="Male" dataDxfId="11" totalsRowDxfId="2"/>
    <tableColumn id="3" xr3:uid="{FC52C1D0-E403-4E2E-A3A1-4DFC4B6B56DB}" name="Female" dataDxfId="10" totalsRowDxfId="1"/>
    <tableColumn id="4" xr3:uid="{6EF30DA8-7A7B-499D-B5CE-9B297F7587F7}" name="Total" totalsRowFunction="sum" dataDxfId="9" totalsRow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A3ED02-E79D-4E83-822E-15F683CA3BF2}" name="Table3" displayName="Table3" ref="F3:J21" totalsRowCount="1">
  <autoFilter ref="F3:J20" xr:uid="{75A9DB09-DA89-4412-A006-34C2E221C5F1}"/>
  <tableColumns count="5">
    <tableColumn id="1" xr3:uid="{84BABDAE-8C6F-4FB3-A781-476D269B34B0}" name="Engineering Stream"/>
    <tableColumn id="2" xr3:uid="{C13CF0C1-D8DA-4DDC-B985-100D4D2C6552}" name="Male" totalsRowFunction="sum"/>
    <tableColumn id="3" xr3:uid="{BCF42903-A6DA-444E-B6DF-7518810BD839}" name="Female" totalsRowFunction="sum"/>
    <tableColumn id="4" xr3:uid="{9E9B4BD5-99B1-4A2F-8D49-7B7B7EB5B07B}" name="Total" totalsRowFunction="sum"/>
    <tableColumn id="5" xr3:uid="{E77A2BEE-F418-43F3-897A-4FDD71A97634}" name="Column1" totalsRowFunction="sum" dataCellStyle="Percent" totalsRowCellStyle="Percent">
      <calculatedColumnFormula>Table3[[#This Row],[Total]]/Table3[[#Totals],[Total]]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B36BF2-D3D1-4153-B8D0-B967EB7F68F2}" name="Table4" displayName="Table4" ref="A2:C69" totalsRowCount="1" headerRowBorderDxfId="6" tableBorderDxfId="7">
  <autoFilter ref="A2:C68" xr:uid="{403620E9-4B6D-44AB-BCEA-BF3C67A0584E}"/>
  <tableColumns count="3">
    <tableColumn id="1" xr3:uid="{96E56CF6-E8E1-4A11-815E-04B32A67D3B5}" name="Company Name"/>
    <tableColumn id="2" xr3:uid="{387A2DAC-3A02-4BDF-A752-2D02B23AB480}" name="Sector" dataDxfId="5" totalsRowDxfId="4"/>
    <tableColumn id="3" xr3:uid="{3FDC27CA-627C-403F-9488-D2DBCF0320C9}" name="Count." totalsRowFunction="sum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6FA6-5C06-4EBE-8A80-49661EA447EB}">
  <dimension ref="A1:J25"/>
  <sheetViews>
    <sheetView tabSelected="1" workbookViewId="0">
      <selection activeCell="Y10" sqref="Y10"/>
    </sheetView>
  </sheetViews>
  <sheetFormatPr defaultRowHeight="15" x14ac:dyDescent="0.25"/>
  <cols>
    <col min="1" max="1" width="11.85546875" customWidth="1"/>
    <col min="2" max="2" width="8" bestFit="1" customWidth="1"/>
    <col min="3" max="3" width="9.7109375" customWidth="1"/>
    <col min="4" max="4" width="8" bestFit="1" customWidth="1"/>
    <col min="6" max="6" width="30.28515625" bestFit="1" customWidth="1"/>
    <col min="7" max="7" width="9.5703125" bestFit="1" customWidth="1"/>
    <col min="8" max="8" width="9.7109375" customWidth="1"/>
    <col min="9" max="9" width="9.5703125" bestFit="1" customWidth="1"/>
  </cols>
  <sheetData>
    <row r="1" spans="1:10" ht="18.75" x14ac:dyDescent="0.3">
      <c r="A1" s="17" t="s">
        <v>90</v>
      </c>
      <c r="B1" s="18"/>
      <c r="C1" s="18"/>
      <c r="D1" s="18"/>
      <c r="E1" s="18"/>
      <c r="F1" s="18"/>
      <c r="G1" s="18"/>
      <c r="H1" s="18"/>
    </row>
    <row r="3" spans="1:10" x14ac:dyDescent="0.25">
      <c r="A3" s="8" t="s">
        <v>89</v>
      </c>
      <c r="B3" s="9" t="s">
        <v>0</v>
      </c>
      <c r="C3" s="9" t="s">
        <v>1</v>
      </c>
      <c r="D3" s="10" t="s">
        <v>91</v>
      </c>
      <c r="F3" t="s">
        <v>113</v>
      </c>
      <c r="G3" t="s">
        <v>0</v>
      </c>
      <c r="H3" t="s">
        <v>1</v>
      </c>
      <c r="I3" t="s">
        <v>91</v>
      </c>
      <c r="J3" t="s">
        <v>95</v>
      </c>
    </row>
    <row r="4" spans="1:10" x14ac:dyDescent="0.25">
      <c r="A4" s="11" t="s">
        <v>92</v>
      </c>
      <c r="B4" s="7">
        <v>1007181</v>
      </c>
      <c r="C4" s="7">
        <v>1234973</v>
      </c>
      <c r="D4" s="12">
        <v>2242154</v>
      </c>
      <c r="F4" t="s">
        <v>112</v>
      </c>
      <c r="G4">
        <v>2330</v>
      </c>
      <c r="H4">
        <v>724</v>
      </c>
      <c r="I4">
        <v>3054</v>
      </c>
      <c r="J4" s="22">
        <f>Table3[[#This Row],[Total]]/Table3[[#Totals],[Total]]</f>
        <v>3.5950940033502416E-3</v>
      </c>
    </row>
    <row r="5" spans="1:10" x14ac:dyDescent="0.25">
      <c r="A5" s="11" t="s">
        <v>93</v>
      </c>
      <c r="B5" s="7">
        <v>437461</v>
      </c>
      <c r="C5" s="7">
        <v>438631</v>
      </c>
      <c r="D5" s="12">
        <v>876092</v>
      </c>
      <c r="F5" t="s">
        <v>111</v>
      </c>
      <c r="G5">
        <v>1772</v>
      </c>
      <c r="H5">
        <v>975</v>
      </c>
      <c r="I5">
        <v>2747</v>
      </c>
      <c r="J5" s="22">
        <f>Table3[[#This Row],[Total]]/Table3[[#Totals],[Total]]</f>
        <v>3.2337011222014125E-3</v>
      </c>
    </row>
    <row r="6" spans="1:10" x14ac:dyDescent="0.25">
      <c r="A6" s="13" t="s">
        <v>94</v>
      </c>
      <c r="B6" s="14">
        <v>434568</v>
      </c>
      <c r="C6" s="14">
        <v>424888</v>
      </c>
      <c r="D6" s="15">
        <v>876092</v>
      </c>
      <c r="F6" t="s">
        <v>110</v>
      </c>
      <c r="G6">
        <v>3498</v>
      </c>
      <c r="H6">
        <v>4274</v>
      </c>
      <c r="I6">
        <v>7772</v>
      </c>
      <c r="J6" s="22">
        <f>Table3[[#This Row],[Total]]/Table3[[#Totals],[Total]]</f>
        <v>9.1490080530576539E-3</v>
      </c>
    </row>
    <row r="7" spans="1:10" x14ac:dyDescent="0.25">
      <c r="A7" s="13" t="s">
        <v>91</v>
      </c>
      <c r="B7" s="14"/>
      <c r="C7" s="14"/>
      <c r="D7" s="15">
        <f>SUBTOTAL(109,Table2[Total])</f>
        <v>3994338</v>
      </c>
      <c r="F7" t="s">
        <v>109</v>
      </c>
      <c r="G7">
        <v>7333</v>
      </c>
      <c r="H7">
        <v>2813</v>
      </c>
      <c r="I7">
        <v>10146</v>
      </c>
      <c r="J7" s="22">
        <f>Table3[[#This Row],[Total]]/Table3[[#Totals],[Total]]</f>
        <v>1.1943622710540783E-2</v>
      </c>
    </row>
    <row r="8" spans="1:10" x14ac:dyDescent="0.25">
      <c r="F8" t="s">
        <v>108</v>
      </c>
      <c r="G8">
        <v>74709</v>
      </c>
      <c r="H8">
        <v>19452</v>
      </c>
      <c r="I8">
        <v>94161</v>
      </c>
      <c r="J8" s="22">
        <f>Table3[[#This Row],[Total]]/Table3[[#Totals],[Total]]</f>
        <v>0.11084402306793127</v>
      </c>
    </row>
    <row r="9" spans="1:10" x14ac:dyDescent="0.25">
      <c r="F9" s="1" t="s">
        <v>107</v>
      </c>
      <c r="G9" s="1">
        <v>81298</v>
      </c>
      <c r="H9" s="1">
        <v>79236</v>
      </c>
      <c r="I9" s="1">
        <v>160534</v>
      </c>
      <c r="J9" s="22">
        <f>Table3[[#This Row],[Total]]/Table3[[#Totals],[Total]]</f>
        <v>0.18897669310210466</v>
      </c>
    </row>
    <row r="10" spans="1:10" x14ac:dyDescent="0.25">
      <c r="F10" t="s">
        <v>106</v>
      </c>
      <c r="G10">
        <v>307</v>
      </c>
      <c r="H10">
        <v>114</v>
      </c>
      <c r="I10">
        <v>421</v>
      </c>
      <c r="J10" s="22">
        <f>Table3[[#This Row],[Total]]/Table3[[#Totals],[Total]]</f>
        <v>4.9559088913243344E-4</v>
      </c>
    </row>
    <row r="11" spans="1:10" x14ac:dyDescent="0.25">
      <c r="F11" t="s">
        <v>105</v>
      </c>
      <c r="G11">
        <v>70911</v>
      </c>
      <c r="H11">
        <v>26001</v>
      </c>
      <c r="I11">
        <v>96912</v>
      </c>
      <c r="J11" s="22">
        <f>Table3[[#This Row],[Total]]/Table3[[#Totals],[Total]]</f>
        <v>0.1140824328921672</v>
      </c>
    </row>
    <row r="12" spans="1:10" x14ac:dyDescent="0.25">
      <c r="F12" t="s">
        <v>104</v>
      </c>
      <c r="G12">
        <v>106125</v>
      </c>
      <c r="H12">
        <v>80883</v>
      </c>
      <c r="I12">
        <v>187008</v>
      </c>
      <c r="J12" s="22">
        <f>Table3[[#This Row],[Total]]/Table3[[#Totals],[Total]]</f>
        <v>0.22014123751752521</v>
      </c>
    </row>
    <row r="13" spans="1:10" x14ac:dyDescent="0.25">
      <c r="F13" t="s">
        <v>103</v>
      </c>
      <c r="G13">
        <v>686</v>
      </c>
      <c r="H13">
        <v>574</v>
      </c>
      <c r="I13">
        <v>1260</v>
      </c>
      <c r="J13" s="22">
        <f>Table3[[#This Row],[Total]]/Table3[[#Totals],[Total]]</f>
        <v>1.483241140871416E-3</v>
      </c>
    </row>
    <row r="14" spans="1:10" x14ac:dyDescent="0.25">
      <c r="F14" s="1" t="s">
        <v>102</v>
      </c>
      <c r="G14" s="1">
        <v>24474</v>
      </c>
      <c r="H14" s="1">
        <v>26143</v>
      </c>
      <c r="I14" s="1">
        <v>50617</v>
      </c>
      <c r="J14" s="22">
        <f>Table3[[#This Row],[Total]]/Table3[[#Totals],[Total]]</f>
        <v>5.9585092720228938E-2</v>
      </c>
    </row>
    <row r="15" spans="1:10" x14ac:dyDescent="0.25">
      <c r="F15" t="s">
        <v>101</v>
      </c>
      <c r="G15">
        <v>1002</v>
      </c>
      <c r="H15">
        <v>20</v>
      </c>
      <c r="I15">
        <v>1022</v>
      </c>
      <c r="J15" s="22">
        <f>Table3[[#This Row],[Total]]/Table3[[#Totals],[Total]]</f>
        <v>1.2030733698179263E-3</v>
      </c>
    </row>
    <row r="16" spans="1:10" x14ac:dyDescent="0.25">
      <c r="F16" t="s">
        <v>100</v>
      </c>
      <c r="G16">
        <v>159859</v>
      </c>
      <c r="H16">
        <v>9823</v>
      </c>
      <c r="I16">
        <v>169682</v>
      </c>
      <c r="J16" s="22">
        <f>Table3[[#This Row],[Total]]/Table3[[#Totals],[Total]]</f>
        <v>0.19974549465503461</v>
      </c>
    </row>
    <row r="17" spans="6:10" x14ac:dyDescent="0.25">
      <c r="F17" t="s">
        <v>99</v>
      </c>
      <c r="G17">
        <v>2187</v>
      </c>
      <c r="H17">
        <v>874</v>
      </c>
      <c r="I17">
        <v>3061</v>
      </c>
      <c r="J17" s="22">
        <f>Table3[[#This Row],[Total]]/Table3[[#Totals],[Total]]</f>
        <v>3.6033342319106384E-3</v>
      </c>
    </row>
    <row r="18" spans="6:10" x14ac:dyDescent="0.25">
      <c r="F18" t="s">
        <v>98</v>
      </c>
      <c r="G18">
        <v>1122</v>
      </c>
      <c r="H18">
        <v>58</v>
      </c>
      <c r="I18">
        <v>1180</v>
      </c>
      <c r="J18" s="22">
        <f>Table3[[#This Row],[Total]]/Table3[[#Totals],[Total]]</f>
        <v>1.3890671001811673E-3</v>
      </c>
    </row>
    <row r="19" spans="6:10" x14ac:dyDescent="0.25">
      <c r="F19" t="s">
        <v>97</v>
      </c>
      <c r="G19">
        <v>40499</v>
      </c>
      <c r="H19">
        <v>19246</v>
      </c>
      <c r="I19">
        <v>59745</v>
      </c>
      <c r="J19" s="22">
        <f>Table3[[#This Row],[Total]]/Table3[[#Totals],[Total]]</f>
        <v>7.0330350762986313E-2</v>
      </c>
    </row>
    <row r="20" spans="6:10" x14ac:dyDescent="0.25">
      <c r="F20" t="s">
        <v>96</v>
      </c>
      <c r="G20">
        <v>97</v>
      </c>
      <c r="H20">
        <v>72</v>
      </c>
      <c r="I20">
        <v>169</v>
      </c>
      <c r="J20" s="22">
        <f>Table3[[#This Row],[Total]]/Table3[[#Totals],[Total]]</f>
        <v>1.9894266095815024E-4</v>
      </c>
    </row>
    <row r="21" spans="6:10" x14ac:dyDescent="0.25">
      <c r="G21">
        <f>SUBTOTAL(109,Table3[Male])</f>
        <v>578209</v>
      </c>
      <c r="H21">
        <f>SUBTOTAL(109,Table3[Female])</f>
        <v>271282</v>
      </c>
      <c r="I21">
        <f>SUBTOTAL(109,Table3[Total])</f>
        <v>849491</v>
      </c>
      <c r="J21" s="22">
        <f>SUBTOTAL(109,Table3[Column1])</f>
        <v>1</v>
      </c>
    </row>
    <row r="22" spans="6:10" x14ac:dyDescent="0.25">
      <c r="F22" s="1" t="s">
        <v>114</v>
      </c>
      <c r="G22" s="1">
        <f>G9+G14</f>
        <v>105772</v>
      </c>
      <c r="H22" s="1">
        <f>H9+H14</f>
        <v>105379</v>
      </c>
      <c r="I22" s="1">
        <f>I9+I14</f>
        <v>211151</v>
      </c>
    </row>
    <row r="23" spans="6:10" x14ac:dyDescent="0.25">
      <c r="F23" s="16" t="s">
        <v>115</v>
      </c>
      <c r="G23" s="19">
        <f>G22/Table3[[#Totals],[Total]]</f>
        <v>0.12451220789861223</v>
      </c>
      <c r="H23" s="19">
        <f>H22/Table3[[#Totals],[Total]]</f>
        <v>0.12404957792372139</v>
      </c>
      <c r="I23" s="19">
        <f>I22/Table3[[#Totals],[Total]]</f>
        <v>0.2485617858223336</v>
      </c>
    </row>
    <row r="25" spans="6:10" ht="15.75" x14ac:dyDescent="0.25">
      <c r="F25" s="23" t="s">
        <v>116</v>
      </c>
      <c r="G25" s="23"/>
      <c r="H25" s="23"/>
      <c r="I25" s="24">
        <f>Table3[[#Totals],[Total]]/Table2[[#Totals],[Total]]</f>
        <v>0.21267378974939027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E231-D325-4823-A0E2-40D65F443187}">
  <dimension ref="A1:C69"/>
  <sheetViews>
    <sheetView workbookViewId="0">
      <selection activeCell="D66" sqref="D66"/>
    </sheetView>
  </sheetViews>
  <sheetFormatPr defaultRowHeight="15" x14ac:dyDescent="0.25"/>
  <cols>
    <col min="1" max="1" width="73.7109375" bestFit="1" customWidth="1"/>
    <col min="2" max="2" width="24.85546875" style="3" bestFit="1" customWidth="1"/>
  </cols>
  <sheetData>
    <row r="1" spans="1:3" ht="21" x14ac:dyDescent="0.35">
      <c r="A1" s="2" t="s">
        <v>88</v>
      </c>
    </row>
    <row r="2" spans="1:3" x14ac:dyDescent="0.25">
      <c r="A2" s="20" t="s">
        <v>68</v>
      </c>
      <c r="B2" s="21" t="s">
        <v>69</v>
      </c>
      <c r="C2" s="20" t="s">
        <v>87</v>
      </c>
    </row>
    <row r="3" spans="1:3" x14ac:dyDescent="0.25">
      <c r="A3" t="s">
        <v>2</v>
      </c>
      <c r="B3" s="3" t="s">
        <v>70</v>
      </c>
      <c r="C3">
        <v>1</v>
      </c>
    </row>
    <row r="4" spans="1:3" x14ac:dyDescent="0.25">
      <c r="A4" t="s">
        <v>3</v>
      </c>
      <c r="B4" s="3" t="s">
        <v>70</v>
      </c>
      <c r="C4">
        <v>1</v>
      </c>
    </row>
    <row r="5" spans="1:3" x14ac:dyDescent="0.25">
      <c r="A5" t="s">
        <v>4</v>
      </c>
      <c r="B5" s="3" t="s">
        <v>70</v>
      </c>
      <c r="C5">
        <v>1</v>
      </c>
    </row>
    <row r="6" spans="1:3" x14ac:dyDescent="0.25">
      <c r="A6" t="s">
        <v>5</v>
      </c>
      <c r="B6" s="3" t="s">
        <v>70</v>
      </c>
      <c r="C6">
        <v>1</v>
      </c>
    </row>
    <row r="7" spans="1:3" x14ac:dyDescent="0.25">
      <c r="A7" t="s">
        <v>6</v>
      </c>
      <c r="B7" s="3" t="s">
        <v>70</v>
      </c>
      <c r="C7">
        <v>1</v>
      </c>
    </row>
    <row r="8" spans="1:3" x14ac:dyDescent="0.25">
      <c r="A8" t="s">
        <v>7</v>
      </c>
      <c r="B8" s="3" t="s">
        <v>71</v>
      </c>
      <c r="C8">
        <v>1</v>
      </c>
    </row>
    <row r="9" spans="1:3" x14ac:dyDescent="0.25">
      <c r="A9" t="s">
        <v>8</v>
      </c>
      <c r="B9" s="3" t="s">
        <v>70</v>
      </c>
      <c r="C9">
        <v>1</v>
      </c>
    </row>
    <row r="10" spans="1:3" x14ac:dyDescent="0.25">
      <c r="A10" t="s">
        <v>9</v>
      </c>
      <c r="B10" s="3" t="s">
        <v>70</v>
      </c>
      <c r="C10">
        <v>1</v>
      </c>
    </row>
    <row r="11" spans="1:3" x14ac:dyDescent="0.25">
      <c r="A11" t="s">
        <v>10</v>
      </c>
      <c r="B11" s="3" t="s">
        <v>70</v>
      </c>
      <c r="C11">
        <v>1</v>
      </c>
    </row>
    <row r="12" spans="1:3" x14ac:dyDescent="0.25">
      <c r="A12" t="s">
        <v>11</v>
      </c>
      <c r="B12" s="3" t="s">
        <v>70</v>
      </c>
      <c r="C12">
        <v>1</v>
      </c>
    </row>
    <row r="13" spans="1:3" x14ac:dyDescent="0.25">
      <c r="A13" t="s">
        <v>12</v>
      </c>
      <c r="B13" s="3" t="s">
        <v>70</v>
      </c>
      <c r="C13">
        <v>1</v>
      </c>
    </row>
    <row r="14" spans="1:3" x14ac:dyDescent="0.25">
      <c r="A14" t="s">
        <v>13</v>
      </c>
      <c r="B14" s="3" t="s">
        <v>70</v>
      </c>
      <c r="C14">
        <v>1</v>
      </c>
    </row>
    <row r="15" spans="1:3" x14ac:dyDescent="0.25">
      <c r="A15" t="s">
        <v>14</v>
      </c>
      <c r="B15" s="4" t="s">
        <v>72</v>
      </c>
      <c r="C15">
        <v>1</v>
      </c>
    </row>
    <row r="16" spans="1:3" x14ac:dyDescent="0.25">
      <c r="A16" t="s">
        <v>15</v>
      </c>
      <c r="B16" s="3" t="s">
        <v>70</v>
      </c>
      <c r="C16">
        <v>1</v>
      </c>
    </row>
    <row r="17" spans="1:3" x14ac:dyDescent="0.25">
      <c r="A17" t="s">
        <v>16</v>
      </c>
      <c r="B17" s="3" t="s">
        <v>73</v>
      </c>
      <c r="C17">
        <v>1</v>
      </c>
    </row>
    <row r="18" spans="1:3" x14ac:dyDescent="0.25">
      <c r="A18" t="s">
        <v>17</v>
      </c>
      <c r="B18" s="3" t="s">
        <v>74</v>
      </c>
      <c r="C18">
        <v>1</v>
      </c>
    </row>
    <row r="19" spans="1:3" x14ac:dyDescent="0.25">
      <c r="A19" t="s">
        <v>18</v>
      </c>
      <c r="B19" s="3" t="s">
        <v>77</v>
      </c>
      <c r="C19">
        <v>1</v>
      </c>
    </row>
    <row r="20" spans="1:3" x14ac:dyDescent="0.25">
      <c r="A20" t="s">
        <v>19</v>
      </c>
      <c r="B20" s="3" t="s">
        <v>83</v>
      </c>
      <c r="C20">
        <v>1</v>
      </c>
    </row>
    <row r="21" spans="1:3" x14ac:dyDescent="0.25">
      <c r="A21" t="s">
        <v>20</v>
      </c>
      <c r="B21" s="3" t="s">
        <v>75</v>
      </c>
      <c r="C21">
        <v>1</v>
      </c>
    </row>
    <row r="22" spans="1:3" x14ac:dyDescent="0.25">
      <c r="A22" t="s">
        <v>21</v>
      </c>
      <c r="B22" s="3" t="s">
        <v>73</v>
      </c>
      <c r="C22">
        <v>1</v>
      </c>
    </row>
    <row r="23" spans="1:3" x14ac:dyDescent="0.25">
      <c r="A23" t="s">
        <v>22</v>
      </c>
      <c r="B23" s="3" t="s">
        <v>70</v>
      </c>
      <c r="C23">
        <v>1</v>
      </c>
    </row>
    <row r="24" spans="1:3" x14ac:dyDescent="0.25">
      <c r="A24" t="s">
        <v>23</v>
      </c>
      <c r="B24" s="6" t="s">
        <v>76</v>
      </c>
      <c r="C24">
        <v>1</v>
      </c>
    </row>
    <row r="25" spans="1:3" x14ac:dyDescent="0.25">
      <c r="A25" t="s">
        <v>24</v>
      </c>
      <c r="B25" s="3" t="s">
        <v>80</v>
      </c>
      <c r="C25">
        <v>1</v>
      </c>
    </row>
    <row r="26" spans="1:3" x14ac:dyDescent="0.25">
      <c r="A26" t="s">
        <v>25</v>
      </c>
      <c r="B26" s="6" t="s">
        <v>78</v>
      </c>
      <c r="C26">
        <v>1</v>
      </c>
    </row>
    <row r="27" spans="1:3" x14ac:dyDescent="0.25">
      <c r="A27" t="s">
        <v>26</v>
      </c>
      <c r="B27" s="3" t="s">
        <v>80</v>
      </c>
      <c r="C27">
        <v>1</v>
      </c>
    </row>
    <row r="28" spans="1:3" x14ac:dyDescent="0.25">
      <c r="A28" t="s">
        <v>27</v>
      </c>
      <c r="B28" s="3" t="s">
        <v>78</v>
      </c>
      <c r="C28">
        <v>1</v>
      </c>
    </row>
    <row r="29" spans="1:3" x14ac:dyDescent="0.25">
      <c r="A29" t="s">
        <v>28</v>
      </c>
      <c r="B29" s="3" t="s">
        <v>70</v>
      </c>
      <c r="C29">
        <v>1</v>
      </c>
    </row>
    <row r="30" spans="1:3" x14ac:dyDescent="0.25">
      <c r="A30" t="s">
        <v>29</v>
      </c>
      <c r="B30" s="3" t="s">
        <v>83</v>
      </c>
      <c r="C30">
        <v>1</v>
      </c>
    </row>
    <row r="31" spans="1:3" x14ac:dyDescent="0.25">
      <c r="A31" t="s">
        <v>30</v>
      </c>
      <c r="B31" s="3" t="s">
        <v>78</v>
      </c>
      <c r="C31">
        <v>1</v>
      </c>
    </row>
    <row r="32" spans="1:3" x14ac:dyDescent="0.25">
      <c r="A32" t="s">
        <v>31</v>
      </c>
      <c r="B32" s="3" t="s">
        <v>70</v>
      </c>
      <c r="C32">
        <v>1</v>
      </c>
    </row>
    <row r="33" spans="1:3" x14ac:dyDescent="0.25">
      <c r="A33" t="s">
        <v>32</v>
      </c>
      <c r="B33" s="3" t="s">
        <v>70</v>
      </c>
      <c r="C33">
        <v>1</v>
      </c>
    </row>
    <row r="34" spans="1:3" x14ac:dyDescent="0.25">
      <c r="A34" t="s">
        <v>33</v>
      </c>
      <c r="B34" s="3" t="s">
        <v>70</v>
      </c>
      <c r="C34">
        <v>1</v>
      </c>
    </row>
    <row r="35" spans="1:3" x14ac:dyDescent="0.25">
      <c r="A35" t="s">
        <v>34</v>
      </c>
      <c r="B35" s="3" t="s">
        <v>70</v>
      </c>
      <c r="C35">
        <v>1</v>
      </c>
    </row>
    <row r="36" spans="1:3" x14ac:dyDescent="0.25">
      <c r="A36" t="s">
        <v>35</v>
      </c>
      <c r="B36" s="3" t="s">
        <v>79</v>
      </c>
      <c r="C36">
        <v>1</v>
      </c>
    </row>
    <row r="37" spans="1:3" x14ac:dyDescent="0.25">
      <c r="A37" t="s">
        <v>36</v>
      </c>
      <c r="B37" s="3" t="s">
        <v>73</v>
      </c>
      <c r="C37">
        <v>1</v>
      </c>
    </row>
    <row r="38" spans="1:3" x14ac:dyDescent="0.25">
      <c r="A38" t="s">
        <v>37</v>
      </c>
      <c r="B38" s="3" t="s">
        <v>70</v>
      </c>
      <c r="C38">
        <v>1</v>
      </c>
    </row>
    <row r="39" spans="1:3" x14ac:dyDescent="0.25">
      <c r="A39" t="s">
        <v>38</v>
      </c>
      <c r="B39" s="3" t="s">
        <v>73</v>
      </c>
      <c r="C39">
        <v>1</v>
      </c>
    </row>
    <row r="40" spans="1:3" x14ac:dyDescent="0.25">
      <c r="A40" t="s">
        <v>39</v>
      </c>
      <c r="B40" s="6" t="s">
        <v>81</v>
      </c>
      <c r="C40">
        <v>1</v>
      </c>
    </row>
    <row r="41" spans="1:3" x14ac:dyDescent="0.25">
      <c r="A41" t="s">
        <v>40</v>
      </c>
      <c r="B41" s="3" t="s">
        <v>73</v>
      </c>
      <c r="C41">
        <v>1</v>
      </c>
    </row>
    <row r="42" spans="1:3" x14ac:dyDescent="0.25">
      <c r="A42" t="s">
        <v>41</v>
      </c>
      <c r="B42" s="3" t="s">
        <v>73</v>
      </c>
      <c r="C42">
        <v>1</v>
      </c>
    </row>
    <row r="43" spans="1:3" x14ac:dyDescent="0.25">
      <c r="A43" t="s">
        <v>42</v>
      </c>
      <c r="B43" s="6" t="s">
        <v>76</v>
      </c>
      <c r="C43">
        <v>1</v>
      </c>
    </row>
    <row r="44" spans="1:3" x14ac:dyDescent="0.25">
      <c r="A44" t="s">
        <v>43</v>
      </c>
      <c r="B44" s="3" t="s">
        <v>80</v>
      </c>
      <c r="C44">
        <v>1</v>
      </c>
    </row>
    <row r="45" spans="1:3" x14ac:dyDescent="0.25">
      <c r="A45" t="s">
        <v>44</v>
      </c>
      <c r="B45" s="3" t="s">
        <v>70</v>
      </c>
      <c r="C45">
        <v>1</v>
      </c>
    </row>
    <row r="46" spans="1:3" x14ac:dyDescent="0.25">
      <c r="A46" t="s">
        <v>45</v>
      </c>
      <c r="B46" s="3" t="s">
        <v>70</v>
      </c>
      <c r="C46">
        <v>1</v>
      </c>
    </row>
    <row r="47" spans="1:3" x14ac:dyDescent="0.25">
      <c r="A47" t="s">
        <v>46</v>
      </c>
      <c r="B47" s="6" t="s">
        <v>82</v>
      </c>
      <c r="C47">
        <v>1</v>
      </c>
    </row>
    <row r="48" spans="1:3" ht="16.5" x14ac:dyDescent="0.3">
      <c r="A48" t="s">
        <v>47</v>
      </c>
      <c r="B48" s="5" t="s">
        <v>78</v>
      </c>
      <c r="C48">
        <v>1</v>
      </c>
    </row>
    <row r="49" spans="1:3" x14ac:dyDescent="0.25">
      <c r="A49" t="s">
        <v>48</v>
      </c>
      <c r="B49" s="3" t="s">
        <v>70</v>
      </c>
      <c r="C49">
        <v>1</v>
      </c>
    </row>
    <row r="50" spans="1:3" x14ac:dyDescent="0.25">
      <c r="A50" t="s">
        <v>67</v>
      </c>
      <c r="B50" s="3" t="s">
        <v>70</v>
      </c>
      <c r="C50">
        <v>1</v>
      </c>
    </row>
    <row r="51" spans="1:3" x14ac:dyDescent="0.25">
      <c r="A51" t="s">
        <v>49</v>
      </c>
      <c r="B51" s="3" t="s">
        <v>80</v>
      </c>
      <c r="C51">
        <v>1</v>
      </c>
    </row>
    <row r="52" spans="1:3" x14ac:dyDescent="0.25">
      <c r="A52" t="s">
        <v>50</v>
      </c>
      <c r="B52" s="3" t="s">
        <v>83</v>
      </c>
      <c r="C52">
        <v>1</v>
      </c>
    </row>
    <row r="53" spans="1:3" x14ac:dyDescent="0.25">
      <c r="A53" t="s">
        <v>51</v>
      </c>
      <c r="B53" s="3" t="s">
        <v>70</v>
      </c>
      <c r="C53">
        <v>1</v>
      </c>
    </row>
    <row r="54" spans="1:3" x14ac:dyDescent="0.25">
      <c r="A54" t="s">
        <v>52</v>
      </c>
      <c r="B54" s="3" t="s">
        <v>73</v>
      </c>
      <c r="C54">
        <v>1</v>
      </c>
    </row>
    <row r="55" spans="1:3" x14ac:dyDescent="0.25">
      <c r="A55" t="s">
        <v>53</v>
      </c>
      <c r="B55" s="3" t="s">
        <v>84</v>
      </c>
      <c r="C55">
        <v>1</v>
      </c>
    </row>
    <row r="56" spans="1:3" x14ac:dyDescent="0.25">
      <c r="A56" t="s">
        <v>54</v>
      </c>
      <c r="B56" s="3" t="s">
        <v>70</v>
      </c>
      <c r="C56">
        <v>1</v>
      </c>
    </row>
    <row r="57" spans="1:3" x14ac:dyDescent="0.25">
      <c r="A57" t="s">
        <v>55</v>
      </c>
      <c r="B57" s="3" t="s">
        <v>70</v>
      </c>
      <c r="C57">
        <v>1</v>
      </c>
    </row>
    <row r="58" spans="1:3" x14ac:dyDescent="0.25">
      <c r="A58" t="s">
        <v>56</v>
      </c>
      <c r="B58" s="3" t="s">
        <v>70</v>
      </c>
      <c r="C58">
        <v>1</v>
      </c>
    </row>
    <row r="59" spans="1:3" x14ac:dyDescent="0.25">
      <c r="A59" t="s">
        <v>57</v>
      </c>
      <c r="C59">
        <v>1</v>
      </c>
    </row>
    <row r="60" spans="1:3" x14ac:dyDescent="0.25">
      <c r="A60" t="s">
        <v>58</v>
      </c>
      <c r="B60" s="3" t="s">
        <v>70</v>
      </c>
      <c r="C60">
        <v>1</v>
      </c>
    </row>
    <row r="61" spans="1:3" x14ac:dyDescent="0.25">
      <c r="A61" t="s">
        <v>59</v>
      </c>
      <c r="B61" s="3" t="s">
        <v>70</v>
      </c>
      <c r="C61">
        <v>1</v>
      </c>
    </row>
    <row r="62" spans="1:3" x14ac:dyDescent="0.25">
      <c r="A62" t="s">
        <v>60</v>
      </c>
      <c r="C62">
        <v>1</v>
      </c>
    </row>
    <row r="63" spans="1:3" x14ac:dyDescent="0.25">
      <c r="A63" t="s">
        <v>61</v>
      </c>
      <c r="B63" s="3" t="s">
        <v>85</v>
      </c>
      <c r="C63">
        <v>1</v>
      </c>
    </row>
    <row r="64" spans="1:3" x14ac:dyDescent="0.25">
      <c r="A64" t="s">
        <v>62</v>
      </c>
      <c r="B64" s="3" t="s">
        <v>70</v>
      </c>
      <c r="C64">
        <v>1</v>
      </c>
    </row>
    <row r="65" spans="1:3" x14ac:dyDescent="0.25">
      <c r="A65" t="s">
        <v>63</v>
      </c>
      <c r="B65" s="3" t="s">
        <v>86</v>
      </c>
      <c r="C65">
        <v>1</v>
      </c>
    </row>
    <row r="66" spans="1:3" ht="16.5" x14ac:dyDescent="0.3">
      <c r="A66" t="s">
        <v>64</v>
      </c>
      <c r="B66" s="5" t="s">
        <v>78</v>
      </c>
      <c r="C66">
        <v>1</v>
      </c>
    </row>
    <row r="67" spans="1:3" x14ac:dyDescent="0.25">
      <c r="A67" t="s">
        <v>65</v>
      </c>
      <c r="B67" s="3" t="s">
        <v>70</v>
      </c>
      <c r="C67">
        <v>1</v>
      </c>
    </row>
    <row r="68" spans="1:3" x14ac:dyDescent="0.25">
      <c r="A68" t="s">
        <v>66</v>
      </c>
      <c r="B68" s="3" t="s">
        <v>86</v>
      </c>
      <c r="C68">
        <v>1</v>
      </c>
    </row>
    <row r="69" spans="1:3" x14ac:dyDescent="0.25">
      <c r="C69">
        <f>SUBTOTAL(109,Table4[Count.])</f>
        <v>66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Pass-out UG Students in 15-16</vt:lpstr>
      <vt:lpstr>Manyata Embassy Business Park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2018-07-18T21:10:49Z</dcterms:created>
  <dcterms:modified xsi:type="dcterms:W3CDTF">2018-07-19T15:22:22Z</dcterms:modified>
</cp:coreProperties>
</file>