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production_possibility_schedule" sheetId="1" state="visible" r:id="rId2"/>
    <sheet name="ppr_constant" sheetId="2" state="visible" r:id="rId3"/>
    <sheet name="ppr_increasing" sheetId="3" state="visible" r:id="rId4"/>
    <sheet name="ppr_decreasing" sheetId="4" state="visible" r:id="rId5"/>
    <sheet name="ppr_negative" sheetId="5" state="visible" r:id="rId6"/>
    <sheet name="farm_power" sheetId="6" state="visible" r:id="rId7"/>
    <sheet name="cost_ret_analysis" sheetId="7" state="visible" r:id="rId8"/>
    <sheet name="cost_ret_analysis2" sheetId="8" state="visible" r:id="rId9"/>
    <sheet name="cost_ret_analysis3" sheetId="9" state="visible" r:id="rId10"/>
    <sheet name="cost_ret_analysis4" sheetId="10" state="visible" r:id="rId11"/>
    <sheet name="net_worth_state" sheetId="11" state="visible" r:id="rId12"/>
    <sheet name="marketing_fives" sheetId="12" state="visible" r:id="rId13"/>
    <sheet name="comps_m_mix" sheetId="13" state="visible" r:id="rId14"/>
    <sheet name="wholesale_retail"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<sst xmlns="http://schemas.openxmlformats.org/spreadsheetml/2006/main" count="248" uniqueCount="224">
  <si>
    <t xml:space="preserve">Alternative outputs</t>
  </si>
  <si>
    <t xml:space="preserve">Rice (tons)</t>
  </si>
  <si>
    <t xml:space="preserve">Wheat (tons)</t>
  </si>
  <si>
    <t xml:space="preserve">A</t>
  </si>
  <si>
    <t xml:space="preserve">B</t>
  </si>
  <si>
    <t xml:space="preserve">C</t>
  </si>
  <si>
    <t xml:space="preserve">D</t>
  </si>
  <si>
    <t xml:space="preserve">E</t>
  </si>
  <si>
    <t xml:space="preserve">Y (Output; wheat yield)</t>
  </si>
  <si>
    <t xml:space="preserve">X (Inputs; planting density)</t>
  </si>
  <si>
    <t xml:space="preserve">Added output (\\delta Y/ \\delta X)</t>
  </si>
  <si>
    <t xml:space="preserve">Basis</t>
  </si>
  <si>
    <t xml:space="preserve">Tractor/Power tiller</t>
  </si>
  <si>
    <t xml:space="preserve">Animal power</t>
  </si>
  <si>
    <t xml:space="preserve">Availability</t>
  </si>
  <si>
    <t xml:space="preserve">Only large size and capacity tractors are readily available.</t>
  </si>
  <si>
    <t xml:space="preserve">They are available in plenty.</t>
  </si>
  <si>
    <t xml:space="preserve">Overload capacity</t>
  </si>
  <si>
    <t xml:space="preserve">Limited overload capacity</t>
  </si>
  <si>
    <t xml:space="preserve">Very high overload capacity for short time</t>
  </si>
  <si>
    <t xml:space="preserve">Acceptability</t>
  </si>
  <si>
    <t xml:space="preserve">Not very common because of high initial investment.</t>
  </si>
  <si>
    <t xml:space="preserve">Regarded as convenient and cheap source, so readily used.</t>
  </si>
  <si>
    <t xml:space="preserve">Tractive work</t>
  </si>
  <si>
    <t xml:space="preserve">Best for traction job.</t>
  </si>
  <si>
    <t xml:space="preserve">Suited to all kinds of works.</t>
  </si>
  <si>
    <t xml:space="preserve">Stationary work</t>
  </si>
  <si>
    <t xml:space="preserve">All kinds of stationary works can be performed</t>
  </si>
  <si>
    <t xml:space="preserve">Bullocks have limited use for such works</t>
  </si>
  <si>
    <t xml:space="preserve">Transport work</t>
  </si>
  <si>
    <t xml:space="preserve">It is a quick means of medium distance transport</t>
  </si>
  <si>
    <t xml:space="preserve">Bullocks are useful for short and medium distance transport only.</t>
  </si>
  <si>
    <t xml:space="preserve">Initial investment</t>
  </si>
  <si>
    <t xml:space="preserve">Though the cost per horsepower is low, initial overall investment per unit area is very high in general</t>
  </si>
  <si>
    <t xml:space="preserve">Cost per horsepower is high but overall investment is less</t>
  </si>
  <si>
    <t xml:space="preserve">Cost of maintenance</t>
  </si>
  <si>
    <t xml:space="preserve">Reasonable</t>
  </si>
  <si>
    <t xml:space="preserve">Very high</t>
  </si>
  <si>
    <t xml:space="preserve">Rate of depreciation</t>
  </si>
  <si>
    <t xml:space="preserve">Fixed; about 10% per year</t>
  </si>
  <si>
    <t xml:space="preserve">Is variable throughout life cycle, use value high at beginning and then decreases later.</t>
  </si>
  <si>
    <t xml:space="preserve">Cost of operation</t>
  </si>
  <si>
    <t xml:space="preserve">Cheaper per horsepower hour</t>
  </si>
  <si>
    <t xml:space="preserve">Costlier than tractor</t>
  </si>
  <si>
    <t xml:space="preserve">Limitations</t>
  </si>
  <si>
    <t xml:space="preserve">The technical know how of people in general is low and as such farmers get discouraged to buy a tractor. It has low field efficiency in small parcels of land.</t>
  </si>
  <si>
    <t xml:space="preserve">Constant care is required to keep the animal in good condition. Veterinary facilities are required to handle sick animals, which may not always be at convenience.</t>
  </si>
  <si>
    <t xml:space="preserve">Idleness</t>
  </si>
  <si>
    <t xml:space="preserve">It does not consume fuel or resources while not in use.</t>
  </si>
  <si>
    <t xml:space="preserve">Even during idle periods, it needs care: feed and fodder. But, on the other hand, it provides manure for use in fields.</t>
  </si>
  <si>
    <t xml:space="preserve">Output</t>
  </si>
  <si>
    <t xml:space="preserve">Very high and suitable for timely operations</t>
  </si>
  <si>
    <t xml:space="preserve">Low output</t>
  </si>
  <si>
    <t xml:space="preserve"># Average total establishment cost of a vegetable farm for the first 5 years</t>
  </si>
  <si>
    <t xml:space="preserve">Particulars</t>
  </si>
  <si>
    <t xml:space="preserve">Cost incurred by a small farmer (Rs./ropani)</t>
  </si>
  <si>
    <t xml:space="preserve">Variable cost</t>
  </si>
  <si>
    <t xml:space="preserve">Seedlings</t>
  </si>
  <si>
    <t xml:space="preserve">Labor</t>
  </si>
  <si>
    <t xml:space="preserve">Fertilizer</t>
  </si>
  <si>
    <t xml:space="preserve">Pesticide</t>
  </si>
  <si>
    <t xml:space="preserve">Interest on working capital</t>
  </si>
  <si>
    <t xml:space="preserve">Total variable cost</t>
  </si>
  <si>
    <t xml:space="preserve">Fixed cost</t>
  </si>
  <si>
    <t xml:space="preserve">Land revenue tax</t>
  </si>
  <si>
    <t xml:space="preserve">Rental value of land</t>
  </si>
  <si>
    <t xml:space="preserve">Other fixed cost</t>
  </si>
  <si>
    <t xml:space="preserve">Total fixed cost</t>
  </si>
  <si>
    <t xml:space="preserve">Total establishment cost</t>
  </si>
  <si>
    <t xml:space="preserve">Less misc. receipts</t>
  </si>
  <si>
    <t xml:space="preserve">Net establishment cost</t>
  </si>
  <si>
    <t xml:space="preserve">Annual share of net establishment cost</t>
  </si>
  <si>
    <t xml:space="preserve"># Production cost of vegetable farm</t>
  </si>
  <si>
    <t xml:space="preserve">Labor cost</t>
  </si>
  <si>
    <t xml:space="preserve">Cost of manure</t>
  </si>
  <si>
    <t xml:space="preserve">Fertilizer cost</t>
  </si>
  <si>
    <t xml:space="preserve">Cost of pesticide</t>
  </si>
  <si>
    <t xml:space="preserve">Total operation and mantainance cost</t>
  </si>
  <si>
    <t xml:space="preserve">Annual share of establishment cost</t>
  </si>
  <si>
    <t xml:space="preserve">Total cost of production</t>
  </si>
  <si>
    <t xml:space="preserve"># Average annual productivity and unit cost of production</t>
  </si>
  <si>
    <t xml:space="preserve">Value (for small farmer)</t>
  </si>
  <si>
    <t xml:space="preserve">Yield (kg/ropani)</t>
  </si>
  <si>
    <t xml:space="preserve">Total cost of cultivation</t>
  </si>
  <si>
    <t xml:space="preserve">Cost of production (Rs./kg)</t>
  </si>
  <si>
    <t xml:space="preserve"># Statement of income of vegetable cultivation farm</t>
  </si>
  <si>
    <t xml:space="preserve">MudnBrick Commercial Vegetable and Livestock Farm</t>
  </si>
  <si>
    <t xml:space="preserve">Income statement for the year ended 30 June 2015</t>
  </si>
  <si>
    <t xml:space="preserve">2011-11-11</t>
  </si>
  <si>
    <t xml:space="preserve">Amount (for small farmer; Rs./ropani/annum)</t>
  </si>
  <si>
    <t xml:space="preserve">Sales revenue of vegetables and dairy product</t>
  </si>
  <si>
    <t xml:space="preserve">Less cost of sales (Marketing, transport, etc.)</t>
  </si>
  <si>
    <t xml:space="preserve">Gross profit</t>
  </si>
  <si>
    <t xml:space="preserve">Less salaries and wages payment of farm keepers</t>
  </si>
  <si>
    <t xml:space="preserve">Less heat and light cost</t>
  </si>
  <si>
    <t xml:space="preserve">Less insurance</t>
  </si>
  <si>
    <t xml:space="preserve">Less motor vehicle running expenses</t>
  </si>
  <si>
    <t xml:space="preserve">Less depreciation - fixtures and fittings</t>
  </si>
  <si>
    <t xml:space="preserve">Less depreciation - Vehicles</t>
  </si>
  <si>
    <t xml:space="preserve">Operating profit</t>
  </si>
  <si>
    <t xml:space="preserve">Interest received from investments</t>
  </si>
  <si>
    <t xml:space="preserve">Less interest on borrowings</t>
  </si>
  <si>
    <t xml:space="preserve">Profit for the period</t>
  </si>
  <si>
    <t xml:space="preserve">Financial condition as of (Date)</t>
  </si>
  <si>
    <t xml:space="preserve">Net Worth Statement</t>
  </si>
  <si>
    <t xml:space="preserve">Assets</t>
  </si>
  <si>
    <t xml:space="preserve">Market value</t>
  </si>
  <si>
    <t xml:space="preserve">Liabilities</t>
  </si>
  <si>
    <t xml:space="preserve">Amount</t>
  </si>
  <si>
    <t xml:space="preserve">Current</t>
  </si>
  <si>
    <t xml:space="preserve">Short-term</t>
  </si>
  <si>
    <t xml:space="preserve">Cash in hand</t>
  </si>
  <si>
    <t xml:space="preserve">Accounts payable</t>
  </si>
  <si>
    <t xml:space="preserve">Checking/savings</t>
  </si>
  <si>
    <t xml:space="preserve">Unpaid taxes and interest</t>
  </si>
  <si>
    <t xml:space="preserve">Inventory</t>
  </si>
  <si>
    <t xml:space="preserve">Veterinary fees</t>
  </si>
  <si>
    <t xml:space="preserve">Accounts receivables</t>
  </si>
  <si>
    <t xml:space="preserve">Other short term loan</t>
  </si>
  <si>
    <t xml:space="preserve">Cash at bank</t>
  </si>
  <si>
    <t xml:space="preserve">Current total</t>
  </si>
  <si>
    <t xml:space="preserve">Short-term total</t>
  </si>
  <si>
    <t xml:space="preserve">Non-current/Fixed</t>
  </si>
  <si>
    <t xml:space="preserve">Long term</t>
  </si>
  <si>
    <t xml:space="preserve">Farm real estate</t>
  </si>
  <si>
    <t xml:space="preserve">Tractor</t>
  </si>
  <si>
    <t xml:space="preserve">Automobile loan</t>
  </si>
  <si>
    <t xml:space="preserve">Farm equipments</t>
  </si>
  <si>
    <t xml:space="preserve">Building depreciation</t>
  </si>
  <si>
    <t xml:space="preserve">Personal property</t>
  </si>
  <si>
    <t xml:space="preserve">Farm animal purchase loan</t>
  </si>
  <si>
    <t xml:space="preserve">Farm animals and livestocks</t>
  </si>
  <si>
    <t xml:space="preserve">Non-current/Fixed total</t>
  </si>
  <si>
    <t xml:space="preserve">Long term total</t>
  </si>
  <si>
    <t xml:space="preserve">Investment/Long term</t>
  </si>
  <si>
    <t xml:space="preserve">Stocks</t>
  </si>
  <si>
    <t xml:space="preserve">Bonds</t>
  </si>
  <si>
    <t xml:space="preserve">Goodwill</t>
  </si>
  <si>
    <t xml:space="preserve">Cash value of livestock insurance</t>
  </si>
  <si>
    <t xml:space="preserve">Investment/Long term total</t>
  </si>
  <si>
    <t xml:space="preserve">Total assets</t>
  </si>
  <si>
    <t xml:space="preserve">Total liabilities</t>
  </si>
  <si>
    <t xml:space="preserve">Net worth</t>
  </si>
  <si>
    <t xml:space="preserve"># five alternative concepts of marketing (business)</t>
  </si>
  <si>
    <t xml:space="preserve">Concept</t>
  </si>
  <si>
    <t xml:space="preserve">Focus</t>
  </si>
  <si>
    <t xml:space="preserve">Means</t>
  </si>
  <si>
    <t xml:space="preserve">End</t>
  </si>
  <si>
    <t xml:space="preserve">Production concept</t>
  </si>
  <si>
    <t xml:space="preserve">Product</t>
  </si>
  <si>
    <t xml:space="preserve">Production efficiency, lower prices</t>
  </si>
  <si>
    <t xml:space="preserve">Profit through mass production and wide distribution</t>
  </si>
  <si>
    <t xml:space="preserve">Product concept</t>
  </si>
  <si>
    <t xml:space="preserve">Quality products</t>
  </si>
  <si>
    <t xml:space="preserve">Lower prices, high quality, production efficiency</t>
  </si>
  <si>
    <t xml:space="preserve">Profit through high sales volume</t>
  </si>
  <si>
    <t xml:space="preserve">Selling concept</t>
  </si>
  <si>
    <t xml:space="preserve">Seller's needs</t>
  </si>
  <si>
    <t xml:space="preserve">Selling process and promotion</t>
  </si>
  <si>
    <t xml:space="preserve">Marketing concept</t>
  </si>
  <si>
    <t xml:space="preserve">Customers' needs</t>
  </si>
  <si>
    <t xml:space="preserve">Integrated marketing</t>
  </si>
  <si>
    <t xml:space="preserve">Profit through customer satisfaction</t>
  </si>
  <si>
    <t xml:space="preserve">Societal marketing concept</t>
  </si>
  <si>
    <t xml:space="preserve">Social responsibility and needs</t>
  </si>
  <si>
    <t xml:space="preserve">Integrated and socially responsible marketing</t>
  </si>
  <si>
    <t xml:space="preserve">Profit through consumer satisfaction within socially responsible constraints</t>
  </si>
  <si>
    <t xml:space="preserve">Product mix</t>
  </si>
  <si>
    <t xml:space="preserve">Place mix</t>
  </si>
  <si>
    <t xml:space="preserve">Price mix</t>
  </si>
  <si>
    <t xml:space="preserve">Promotion mix</t>
  </si>
  <si>
    <t xml:space="preserve">Product planning and development</t>
  </si>
  <si>
    <t xml:space="preserve">Distribution channels</t>
  </si>
  <si>
    <t xml:space="preserve">Selling price</t>
  </si>
  <si>
    <t xml:space="preserve">Personal selling</t>
  </si>
  <si>
    <t xml:space="preserve">Product standardization and grading</t>
  </si>
  <si>
    <t xml:space="preserve">Transportation</t>
  </si>
  <si>
    <t xml:space="preserve">Discounts</t>
  </si>
  <si>
    <t xml:space="preserve">Advertisement</t>
  </si>
  <si>
    <t xml:space="preserve">Branding and packaging</t>
  </si>
  <si>
    <t xml:space="preserve">Warehousing</t>
  </si>
  <si>
    <t xml:space="preserve">Allowance and commission</t>
  </si>
  <si>
    <t xml:space="preserve">Sales promotion</t>
  </si>
  <si>
    <t xml:space="preserve">Warranty and guarantee</t>
  </si>
  <si>
    <t xml:space="preserve">Inventory control</t>
  </si>
  <si>
    <t xml:space="preserve">Credit terms and condition</t>
  </si>
  <si>
    <t xml:space="preserve">Publicity</t>
  </si>
  <si>
    <t xml:space="preserve">Product quality</t>
  </si>
  <si>
    <t xml:space="preserve">Order processing</t>
  </si>
  <si>
    <t xml:space="preserve">Period of payment</t>
  </si>
  <si>
    <t xml:space="preserve">Public relation</t>
  </si>
  <si>
    <t xml:space="preserve">Product service</t>
  </si>
  <si>
    <t xml:space="preserve">Customer service</t>
  </si>
  <si>
    <t xml:space="preserve"># Differences between wholesaler and retailer</t>
  </si>
  <si>
    <t xml:space="preserve">Basis of difference</t>
  </si>
  <si>
    <t xml:space="preserve">Wholesaler</t>
  </si>
  <si>
    <t xml:space="preserve">Retailer</t>
  </si>
  <si>
    <t xml:space="preserve">Volume transaction</t>
  </si>
  <si>
    <t xml:space="preserve">A wholesaler purchases and sells goods in large quantity.</t>
  </si>
  <si>
    <t xml:space="preserve">A retailer purchases goods in large quantity and sells in small quantity to actual consumers.</t>
  </si>
  <si>
    <t xml:space="preserve">Purchase and sale</t>
  </si>
  <si>
    <t xml:space="preserve">A wholesaler purchases goods from producers in large volume and sells to retailers. The goods sold by a wholesaler are resold by retailers to consumers.</t>
  </si>
  <si>
    <t xml:space="preserve">A retailer purchases goods from wholesaler or sometimes from producers in large quantity, and sells them to final consumers in small quantity. The goods sold by retailers are not resold.</t>
  </si>
  <si>
    <t xml:space="preserve">Specialization</t>
  </si>
  <si>
    <t xml:space="preserve">Generally, wholesalers deal in specialized products.</t>
  </si>
  <si>
    <t xml:space="preserve">A retailer deals in different goods of different nature, types and quality.</t>
  </si>
  <si>
    <t xml:space="preserve">Scope</t>
  </si>
  <si>
    <t xml:space="preserve">Scope of wholesaling is wide, it remains extended in different cities and villages.</t>
  </si>
  <si>
    <t xml:space="preserve">Scope of retailing is limitied, it remains in local areas.</t>
  </si>
  <si>
    <t xml:space="preserve">Knowledge of salesmanship</t>
  </si>
  <si>
    <t xml:space="preserve">A wholesaler needs financial capacity, but does not need to be knowledgeable and need not have better salesmanship in selling goods.</t>
  </si>
  <si>
    <t xml:space="preserve">A retailer needs to be an effective seller, should be knowledgeable in selling activities.</t>
  </si>
  <si>
    <t xml:space="preserve">Nature of selling</t>
  </si>
  <si>
    <t xml:space="preserve">A wholesaler sells goods to retailers, generally, on credit, and retailer makes payment after the sales of goods to final consumers.</t>
  </si>
  <si>
    <t xml:space="preserve">A retailer sells goods to final consumers on hand cash, even if sold on credit, it is only for short time.</t>
  </si>
  <si>
    <t xml:space="preserve">Volume of capital</t>
  </si>
  <si>
    <t xml:space="preserve">Wholesaling needs big volume of capital as wholesaler has to pay certain amount of money to producers in advance on the one hand and goods to retailers on credit on the other.</t>
  </si>
  <si>
    <t xml:space="preserve">As retailer can get credit facility from wholesaler, he/she does not need to generate intensive capital.</t>
  </si>
  <si>
    <t xml:space="preserve">Importance of place</t>
  </si>
  <si>
    <t xml:space="preserve">For wholesaling place is not so important; it does not provide utility to decorate the product or display them attractively.</t>
  </si>
  <si>
    <t xml:space="preserve">For retailing, the location of the shop is very important; the display and decoration of the place is more likely to attract customers.</t>
  </si>
  <si>
    <t xml:space="preserve">Middleman</t>
  </si>
  <si>
    <t xml:space="preserve">A wholesaler is purely a middleman; he/she is a useful link between producers and retailers.</t>
  </si>
  <si>
    <t xml:space="preserve">A retailer is the last link in the chain of intermediaries or of the distribution channel.</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</si>
</sst>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025" min="1" style="0" width="8.57085020242915"/>
  </cols>
  <sheetData>
    <row r="1" customFormat="false" ht="15" hidden="false" customHeight="false" outlineLevel="0" collapsed="false">
      <c r="A1" s="0" t="s">
        <v>0</v>
      </c>
      <c r="B1" s="0" t="s">
        <v>1</v>
      </c>
      <c r="C1" s="0" t="s">
        <v>2</v>
      </c>
    </row>
    <row r="2" customFormat="false" ht="15" hidden="false" customHeight="false" outlineLevel="0" collapsed="false">
      <c r="A2" s="0" t="s">
        <v>3</v>
      </c>
      <c r="B2" s="0" t="n">
        <v>0</v>
      </c>
      <c r="C2" s="0" t="n">
        <v>20</v>
      </c>
    </row>
    <row r="3" customFormat="false" ht="15" hidden="false" customHeight="false" outlineLevel="0" collapsed="false">
      <c r="A3" s="0" t="s">
        <v>4</v>
      </c>
      <c r="B3" s="0" t="n">
        <v>2</v>
      </c>
      <c r="C3" s="0" t="n">
        <v>18</v>
      </c>
    </row>
    <row r="4" customFormat="false" ht="15" hidden="false" customHeight="false" outlineLevel="0" collapsed="false">
      <c r="A4" s="0" t="s">
        <v>5</v>
      </c>
      <c r="B4" s="0" t="n">
        <v>5</v>
      </c>
      <c r="C4" s="0" t="n">
        <v>14</v>
      </c>
    </row>
    <row r="5" customFormat="false" ht="15" hidden="false" customHeight="false" outlineLevel="0" collapsed="false">
      <c r="A5" s="0" t="s">
        <v>6</v>
      </c>
      <c r="B5" s="0" t="n">
        <v>9</v>
      </c>
      <c r="C5" s="0" t="n">
        <v>6</v>
      </c>
    </row>
    <row r="6" customFormat="false" ht="15" hidden="false" customHeight="false" outlineLevel="0" collapsed="false">
      <c r="A6" s="0" t="s">
        <v>7</v>
      </c>
      <c r="B6" s="0" t="n">
        <v>10</v>
      </c>
      <c r="C6"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025" min="1" style="0" width="8.57085020242915"/>
  </cols>
  <sheetData>
    <row r="1" customFormat="false" ht="15" hidden="false" customHeight="false" outlineLevel="0" collapsed="false">
      <c r="A1" s="0" t="s">
        <v>85</v>
      </c>
    </row>
    <row r="2" customFormat="false" ht="15" hidden="false" customHeight="false" outlineLevel="0" collapsed="false">
      <c r="A2" s="0" t="s">
        <v>86</v>
      </c>
    </row>
    <row r="3" customFormat="false" ht="15" hidden="false" customHeight="false" outlineLevel="0" collapsed="false">
      <c r="A3" s="0" t="s">
        <v>87</v>
      </c>
      <c r="B3" s="1" t="s">
        <v>88</v>
      </c>
    </row>
    <row r="4" customFormat="false" ht="15" hidden="false" customHeight="false" outlineLevel="0" collapsed="false">
      <c r="B4" s="0" t="s">
        <v>54</v>
      </c>
      <c r="C4" s="0" t="s">
        <v>89</v>
      </c>
    </row>
    <row r="5" customFormat="false" ht="15" hidden="false" customHeight="false" outlineLevel="0" collapsed="false">
      <c r="A5" s="0" t="n">
        <v>1</v>
      </c>
      <c r="B5" s="0" t="s">
        <v>90</v>
      </c>
      <c r="C5" s="0" t="n">
        <v>55000</v>
      </c>
    </row>
    <row r="6" customFormat="false" ht="15" hidden="false" customHeight="false" outlineLevel="0" collapsed="false">
      <c r="A6" s="0" t="n">
        <v>2</v>
      </c>
      <c r="B6" s="0" t="s">
        <v>91</v>
      </c>
      <c r="C6" s="0" t="n">
        <v>1200</v>
      </c>
    </row>
    <row r="7" customFormat="false" ht="15" hidden="false" customHeight="false" outlineLevel="0" collapsed="false">
      <c r="B7" s="0" t="s">
        <v>92</v>
      </c>
      <c r="C7" s="0" t="n">
        <f aca="false">C5-C6</f>
        <v>53800</v>
      </c>
    </row>
    <row r="8" customFormat="false" ht="15" hidden="false" customHeight="false" outlineLevel="0" collapsed="false">
      <c r="A8" s="0" t="n">
        <v>1</v>
      </c>
      <c r="B8" s="0" t="s">
        <v>93</v>
      </c>
      <c r="C8" s="0" t="n">
        <v>22514</v>
      </c>
    </row>
    <row r="9" customFormat="false" ht="15" hidden="false" customHeight="false" outlineLevel="0" collapsed="false">
      <c r="A9" s="0" t="n">
        <v>2</v>
      </c>
      <c r="B9" s="0" t="s">
        <v>94</v>
      </c>
      <c r="C9" s="0" t="n">
        <v>1200</v>
      </c>
    </row>
    <row r="10" customFormat="false" ht="15" hidden="false" customHeight="false" outlineLevel="0" collapsed="false">
      <c r="A10" s="0" t="n">
        <v>3</v>
      </c>
      <c r="B10" s="0" t="s">
        <v>95</v>
      </c>
      <c r="C10" s="0" t="n">
        <v>5331.6</v>
      </c>
    </row>
    <row r="11" customFormat="false" ht="15" hidden="false" customHeight="false" outlineLevel="0" collapsed="false">
      <c r="A11" s="0" t="n">
        <v>4</v>
      </c>
      <c r="B11" s="0" t="s">
        <v>96</v>
      </c>
      <c r="C11" s="0" t="n">
        <v>2200</v>
      </c>
    </row>
    <row r="12" customFormat="false" ht="15" hidden="false" customHeight="false" outlineLevel="0" collapsed="false">
      <c r="A12" s="0" t="n">
        <v>5</v>
      </c>
      <c r="B12" s="0" t="s">
        <v>97</v>
      </c>
      <c r="C12" s="0" t="n">
        <v>800</v>
      </c>
    </row>
    <row r="13" customFormat="false" ht="15" hidden="false" customHeight="false" outlineLevel="0" collapsed="false">
      <c r="A13" s="0" t="n">
        <v>6</v>
      </c>
      <c r="B13" s="0" t="s">
        <v>98</v>
      </c>
      <c r="C13" s="0" t="n">
        <v>400</v>
      </c>
    </row>
    <row r="14" customFormat="false" ht="15" hidden="false" customHeight="false" outlineLevel="0" collapsed="false">
      <c r="B14" s="0" t="s">
        <v>99</v>
      </c>
      <c r="C14" s="0" t="n">
        <f aca="false">C7-(SUM(C8:C13))</f>
        <v>21354.4</v>
      </c>
    </row>
    <row r="15" customFormat="false" ht="15" hidden="false" customHeight="false" outlineLevel="0" collapsed="false">
      <c r="A15" s="0" t="n">
        <v>1</v>
      </c>
      <c r="B15" s="0" t="s">
        <v>100</v>
      </c>
      <c r="C15" s="0" t="n">
        <v>2000</v>
      </c>
    </row>
    <row r="16" customFormat="false" ht="15" hidden="false" customHeight="false" outlineLevel="0" collapsed="false">
      <c r="A16" s="0" t="n">
        <v>2</v>
      </c>
      <c r="B16" s="0" t="s">
        <v>101</v>
      </c>
      <c r="C16" s="0" t="n">
        <v>900</v>
      </c>
    </row>
    <row r="17" customFormat="false" ht="15" hidden="false" customHeight="false" outlineLevel="0" collapsed="false">
      <c r="B17" s="0" t="s">
        <v>102</v>
      </c>
      <c r="C17" s="0" t="n">
        <f aca="false">C14+C15-C16</f>
        <v>22454.4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9.6720647773279"/>
    <col collapsed="false" hidden="false" max="2" min="2" style="0" width="10.7125506072875"/>
    <col collapsed="false" hidden="false" max="1025" min="3" style="0" width="8.57085020242915"/>
  </cols>
  <sheetData>
    <row r="1" customFormat="false" ht="15" hidden="false" customHeight="false" outlineLevel="0" collapsed="false">
      <c r="A1" s="0" t="s">
        <v>86</v>
      </c>
    </row>
    <row r="2" customFormat="false" ht="15" hidden="false" customHeight="false" outlineLevel="0" collapsed="false">
      <c r="A2" s="0" t="s">
        <v>103</v>
      </c>
      <c r="B2" s="1" t="s">
        <v>88</v>
      </c>
    </row>
    <row r="4" customFormat="false" ht="15" hidden="false" customHeight="false" outlineLevel="0" collapsed="false">
      <c r="A4" s="0" t="s">
        <v>104</v>
      </c>
    </row>
    <row r="5" customFormat="false" ht="15" hidden="false" customHeight="false" outlineLevel="0" collapsed="false">
      <c r="A5" s="0" t="s">
        <v>105</v>
      </c>
      <c r="B5" s="0" t="s">
        <v>106</v>
      </c>
      <c r="C5" s="0" t="s">
        <v>107</v>
      </c>
      <c r="D5" s="0" t="s">
        <v>108</v>
      </c>
    </row>
    <row r="6" customFormat="false" ht="15" hidden="false" customHeight="false" outlineLevel="0" collapsed="false">
      <c r="A6" s="0" t="s">
        <v>109</v>
      </c>
      <c r="C6" s="0" t="s">
        <v>110</v>
      </c>
    </row>
    <row r="7" customFormat="false" ht="15" hidden="false" customHeight="false" outlineLevel="0" collapsed="false">
      <c r="A7" s="0" t="s">
        <v>111</v>
      </c>
      <c r="B7" s="0" t="n">
        <v>450</v>
      </c>
      <c r="C7" s="0" t="s">
        <v>112</v>
      </c>
      <c r="D7" s="0" t="n">
        <v>14000</v>
      </c>
    </row>
    <row r="8" customFormat="false" ht="15" hidden="false" customHeight="false" outlineLevel="0" collapsed="false">
      <c r="A8" s="0" t="s">
        <v>113</v>
      </c>
      <c r="B8" s="0" t="n">
        <v>500</v>
      </c>
      <c r="C8" s="0" t="s">
        <v>114</v>
      </c>
      <c r="D8" s="0" t="n">
        <v>35000</v>
      </c>
    </row>
    <row r="9" customFormat="false" ht="15" hidden="false" customHeight="false" outlineLevel="0" collapsed="false">
      <c r="A9" s="0" t="s">
        <v>115</v>
      </c>
      <c r="B9" s="0" t="n">
        <v>9000</v>
      </c>
      <c r="C9" s="0" t="s">
        <v>116</v>
      </c>
      <c r="D9" s="0" t="n">
        <v>0</v>
      </c>
    </row>
    <row r="10" customFormat="false" ht="15" hidden="false" customHeight="false" outlineLevel="0" collapsed="false">
      <c r="A10" s="0" t="s">
        <v>117</v>
      </c>
      <c r="B10" s="0" t="n">
        <v>8000</v>
      </c>
      <c r="C10" s="0" t="s">
        <v>118</v>
      </c>
      <c r="D10" s="0" t="n">
        <v>9000</v>
      </c>
    </row>
    <row r="11" customFormat="false" ht="15" hidden="false" customHeight="false" outlineLevel="0" collapsed="false">
      <c r="A11" s="0" t="s">
        <v>119</v>
      </c>
      <c r="B11" s="0" t="n">
        <v>5000</v>
      </c>
    </row>
    <row r="12" customFormat="false" ht="15" hidden="false" customHeight="false" outlineLevel="0" collapsed="false">
      <c r="A12" s="0" t="s">
        <v>120</v>
      </c>
      <c r="B12" s="0" t="n">
        <f aca="false">SUM(B7:B11)</f>
        <v>22950</v>
      </c>
      <c r="C12" s="0" t="s">
        <v>121</v>
      </c>
      <c r="D12" s="0" t="n">
        <f aca="false">SUM(D7:D10)</f>
        <v>58000</v>
      </c>
    </row>
    <row r="13" customFormat="false" ht="15" hidden="false" customHeight="false" outlineLevel="0" collapsed="false">
      <c r="A13" s="0" t="s">
        <v>122</v>
      </c>
      <c r="C13" s="0" t="s">
        <v>123</v>
      </c>
    </row>
    <row r="14" customFormat="false" ht="15" hidden="false" customHeight="false" outlineLevel="0" collapsed="false">
      <c r="A14" s="0" t="s">
        <v>124</v>
      </c>
      <c r="B14" s="0" t="n">
        <v>150000</v>
      </c>
      <c r="C14" s="0" t="s">
        <v>124</v>
      </c>
      <c r="D14" s="0" t="n">
        <v>90000</v>
      </c>
    </row>
    <row r="15" customFormat="false" ht="15" hidden="false" customHeight="false" outlineLevel="0" collapsed="false">
      <c r="A15" s="0" t="s">
        <v>125</v>
      </c>
      <c r="B15" s="0" t="n">
        <v>1500</v>
      </c>
      <c r="C15" s="0" t="s">
        <v>126</v>
      </c>
      <c r="D15" s="0" t="n">
        <v>20000</v>
      </c>
    </row>
    <row r="16" customFormat="false" ht="15" hidden="false" customHeight="false" outlineLevel="0" collapsed="false">
      <c r="A16" s="0" t="s">
        <v>127</v>
      </c>
      <c r="B16" s="0" t="n">
        <v>13000</v>
      </c>
      <c r="C16" s="0" t="s">
        <v>128</v>
      </c>
      <c r="D16" s="0" t="n">
        <v>400</v>
      </c>
    </row>
    <row r="17" customFormat="false" ht="15" hidden="false" customHeight="false" outlineLevel="0" collapsed="false">
      <c r="A17" s="0" t="s">
        <v>129</v>
      </c>
      <c r="B17" s="0" t="n">
        <v>5000</v>
      </c>
      <c r="C17" s="0" t="s">
        <v>130</v>
      </c>
      <c r="D17" s="0" t="n">
        <v>12000</v>
      </c>
    </row>
    <row r="18" customFormat="false" ht="15" hidden="false" customHeight="false" outlineLevel="0" collapsed="false">
      <c r="A18" s="0" t="s">
        <v>131</v>
      </c>
      <c r="B18" s="0" t="n">
        <v>14000</v>
      </c>
    </row>
    <row r="19" customFormat="false" ht="15" hidden="false" customHeight="false" outlineLevel="0" collapsed="false">
      <c r="A19" s="0" t="s">
        <v>132</v>
      </c>
      <c r="B19" s="0" t="n">
        <f aca="false">SUM(B14:B18)</f>
        <v>183500</v>
      </c>
      <c r="C19" s="0" t="s">
        <v>133</v>
      </c>
      <c r="D19" s="0" t="n">
        <f aca="false">SUM(D14:D17)</f>
        <v>122400</v>
      </c>
    </row>
    <row r="20" customFormat="false" ht="15" hidden="false" customHeight="false" outlineLevel="0" collapsed="false">
      <c r="A20" s="0" t="s">
        <v>134</v>
      </c>
    </row>
    <row r="21" customFormat="false" ht="15" hidden="false" customHeight="false" outlineLevel="0" collapsed="false">
      <c r="A21" s="0" t="s">
        <v>135</v>
      </c>
      <c r="B21" s="0" t="n">
        <v>1000</v>
      </c>
    </row>
    <row r="22" customFormat="false" ht="15" hidden="false" customHeight="false" outlineLevel="0" collapsed="false">
      <c r="A22" s="0" t="s">
        <v>136</v>
      </c>
      <c r="B22" s="0" t="n">
        <v>100</v>
      </c>
    </row>
    <row r="23" customFormat="false" ht="15" hidden="false" customHeight="false" outlineLevel="0" collapsed="false">
      <c r="A23" s="0" t="s">
        <v>137</v>
      </c>
      <c r="B23" s="0" t="n">
        <v>5000</v>
      </c>
    </row>
    <row r="24" customFormat="false" ht="15" hidden="false" customHeight="false" outlineLevel="0" collapsed="false">
      <c r="A24" s="0" t="s">
        <v>138</v>
      </c>
      <c r="B24" s="0" t="n">
        <v>4000</v>
      </c>
    </row>
    <row r="25" customFormat="false" ht="15" hidden="false" customHeight="false" outlineLevel="0" collapsed="false">
      <c r="A25" s="0" t="s">
        <v>139</v>
      </c>
      <c r="B25" s="0" t="n">
        <f aca="false">SUM(B21:B24)</f>
        <v>10100</v>
      </c>
    </row>
    <row r="27" customFormat="false" ht="15" hidden="false" customHeight="false" outlineLevel="0" collapsed="false">
      <c r="A27" s="0" t="s">
        <v>140</v>
      </c>
      <c r="B27" s="0" t="n">
        <f aca="false">SUM(B25,B19,B12)</f>
        <v>216550</v>
      </c>
      <c r="C27" s="0" t="s">
        <v>141</v>
      </c>
      <c r="D27" s="0" t="n">
        <f aca="false">SUM(D19, D12)</f>
        <v>180400</v>
      </c>
    </row>
    <row r="28" customFormat="false" ht="15" hidden="false" customHeight="false" outlineLevel="0" collapsed="false">
      <c r="A28" s="0" t="s">
        <v>142</v>
      </c>
      <c r="B28" s="0" t="n">
        <f aca="false">B27-D27</f>
        <v>36150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cols>
    <col collapsed="false" hidden="false" max="1025" min="1" style="0" width="8.57085020242915"/>
  </cols>
  <sheetData>
    <row r="1" customFormat="false" ht="15" hidden="false" customHeight="false" outlineLevel="0" collapsed="false">
      <c r="A1" s="0" t="s">
        <v>143</v>
      </c>
    </row>
    <row r="2" customFormat="false" ht="15" hidden="false" customHeight="false" outlineLevel="0" collapsed="false">
      <c r="A2" s="0" t="s">
        <v>144</v>
      </c>
      <c r="B2" s="0" t="s">
        <v>145</v>
      </c>
      <c r="C2" s="0" t="s">
        <v>146</v>
      </c>
      <c r="D2" s="0" t="s">
        <v>147</v>
      </c>
    </row>
    <row r="3" customFormat="false" ht="15" hidden="false" customHeight="false" outlineLevel="0" collapsed="false">
      <c r="A3" s="0" t="s">
        <v>148</v>
      </c>
      <c r="B3" s="0" t="s">
        <v>149</v>
      </c>
      <c r="C3" s="0" t="s">
        <v>150</v>
      </c>
      <c r="D3" s="0" t="s">
        <v>151</v>
      </c>
    </row>
    <row r="4" customFormat="false" ht="15" hidden="false" customHeight="false" outlineLevel="0" collapsed="false">
      <c r="A4" s="0" t="s">
        <v>152</v>
      </c>
      <c r="B4" s="0" t="s">
        <v>153</v>
      </c>
      <c r="C4" s="0" t="s">
        <v>154</v>
      </c>
      <c r="D4" s="0" t="s">
        <v>155</v>
      </c>
    </row>
    <row r="5" customFormat="false" ht="15" hidden="false" customHeight="false" outlineLevel="0" collapsed="false">
      <c r="A5" s="0" t="s">
        <v>156</v>
      </c>
      <c r="B5" s="0" t="s">
        <v>157</v>
      </c>
      <c r="C5" s="0" t="s">
        <v>158</v>
      </c>
      <c r="D5" s="0" t="s">
        <v>155</v>
      </c>
    </row>
    <row r="6" customFormat="false" ht="15" hidden="false" customHeight="false" outlineLevel="0" collapsed="false">
      <c r="A6" s="0" t="s">
        <v>159</v>
      </c>
      <c r="B6" s="0" t="s">
        <v>160</v>
      </c>
      <c r="C6" s="0" t="s">
        <v>161</v>
      </c>
      <c r="D6" s="0" t="s">
        <v>162</v>
      </c>
    </row>
    <row r="7" customFormat="false" ht="15" hidden="false" customHeight="false" outlineLevel="0" collapsed="false">
      <c r="A7" s="0" t="s">
        <v>163</v>
      </c>
      <c r="B7" s="0" t="s">
        <v>164</v>
      </c>
      <c r="C7" s="0" t="s">
        <v>165</v>
      </c>
      <c r="D7" s="0" t="s">
        <v>166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8" activeCellId="0" sqref="C8"/>
    </sheetView>
  </sheetViews>
  <sheetFormatPr defaultRowHeight="15"/>
  <cols>
    <col collapsed="false" hidden="false" max="1" min="1" style="0" width="15.6396761133603"/>
    <col collapsed="false" hidden="false" max="2" min="2" style="0" width="20.6720647773279"/>
    <col collapsed="false" hidden="false" max="3" min="3" style="0" width="12.748987854251"/>
    <col collapsed="false" hidden="false" max="4" min="4" style="0" width="15.6396761133603"/>
    <col collapsed="false" hidden="false" max="1025" min="5" style="0" width="8.57085020242915"/>
  </cols>
  <sheetData>
    <row r="1" customFormat="false" ht="15" hidden="false" customHeight="false" outlineLevel="0" collapsed="false">
      <c r="A1" s="0" t="s">
        <v>167</v>
      </c>
      <c r="B1" s="0" t="s">
        <v>168</v>
      </c>
      <c r="C1" s="0" t="s">
        <v>169</v>
      </c>
      <c r="D1" s="0" t="s">
        <v>170</v>
      </c>
    </row>
    <row r="2" customFormat="false" ht="15" hidden="false" customHeight="false" outlineLevel="0" collapsed="false">
      <c r="A2" s="0" t="s">
        <v>171</v>
      </c>
      <c r="B2" s="0" t="s">
        <v>172</v>
      </c>
      <c r="C2" s="0" t="s">
        <v>173</v>
      </c>
      <c r="D2" s="0" t="s">
        <v>174</v>
      </c>
    </row>
    <row r="3" customFormat="false" ht="15" hidden="false" customHeight="false" outlineLevel="0" collapsed="false">
      <c r="A3" s="0" t="s">
        <v>175</v>
      </c>
      <c r="B3" s="0" t="s">
        <v>176</v>
      </c>
      <c r="C3" s="0" t="s">
        <v>177</v>
      </c>
      <c r="D3" s="0" t="s">
        <v>178</v>
      </c>
    </row>
    <row r="4" customFormat="false" ht="15" hidden="false" customHeight="false" outlineLevel="0" collapsed="false">
      <c r="A4" s="0" t="s">
        <v>179</v>
      </c>
      <c r="B4" s="0" t="s">
        <v>180</v>
      </c>
      <c r="C4" s="0" t="s">
        <v>181</v>
      </c>
      <c r="D4" s="0" t="s">
        <v>182</v>
      </c>
    </row>
    <row r="5" customFormat="false" ht="15" hidden="false" customHeight="false" outlineLevel="0" collapsed="false">
      <c r="A5" s="0" t="s">
        <v>183</v>
      </c>
      <c r="B5" s="0" t="s">
        <v>184</v>
      </c>
      <c r="C5" s="0" t="s">
        <v>185</v>
      </c>
      <c r="D5" s="0" t="s">
        <v>186</v>
      </c>
    </row>
    <row r="6" customFormat="false" ht="15" hidden="false" customHeight="false" outlineLevel="0" collapsed="false">
      <c r="A6" s="0" t="s">
        <v>187</v>
      </c>
      <c r="B6" s="0" t="s">
        <v>188</v>
      </c>
      <c r="C6" s="0" t="s">
        <v>189</v>
      </c>
      <c r="D6" s="0" t="s">
        <v>190</v>
      </c>
    </row>
    <row r="7" customFormat="false" ht="15" hidden="false" customHeight="false" outlineLevel="0" collapsed="false">
      <c r="A7" s="0" t="s">
        <v>191</v>
      </c>
      <c r="B7" s="0" t="s">
        <v>192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cols>
    <col collapsed="false" hidden="false" max="1" min="1" style="0" width="34.3846153846154"/>
    <col collapsed="false" hidden="false" max="1025" min="2" style="0" width="8.57085020242915"/>
  </cols>
  <sheetData>
    <row r="1" customFormat="false" ht="15" hidden="false" customHeight="false" outlineLevel="0" collapsed="false">
      <c r="A1" s="0" t="s">
        <v>193</v>
      </c>
    </row>
    <row r="3" customFormat="false" ht="15" hidden="false" customHeight="false" outlineLevel="0" collapsed="false">
      <c r="A3" s="0" t="s">
        <v>194</v>
      </c>
      <c r="B3" s="0" t="s">
        <v>195</v>
      </c>
      <c r="C3" s="0" t="s">
        <v>196</v>
      </c>
    </row>
    <row r="4" customFormat="false" ht="15" hidden="false" customHeight="false" outlineLevel="0" collapsed="false">
      <c r="A4" s="0" t="s">
        <v>197</v>
      </c>
      <c r="B4" s="0" t="s">
        <v>198</v>
      </c>
      <c r="C4" s="0" t="s">
        <v>199</v>
      </c>
    </row>
    <row r="5" customFormat="false" ht="15" hidden="false" customHeight="false" outlineLevel="0" collapsed="false">
      <c r="A5" s="0" t="s">
        <v>200</v>
      </c>
      <c r="B5" s="0" t="s">
        <v>201</v>
      </c>
      <c r="C5" s="0" t="s">
        <v>202</v>
      </c>
    </row>
    <row r="6" customFormat="false" ht="15" hidden="false" customHeight="false" outlineLevel="0" collapsed="false">
      <c r="A6" s="0" t="s">
        <v>203</v>
      </c>
      <c r="B6" s="0" t="s">
        <v>204</v>
      </c>
      <c r="C6" s="0" t="s">
        <v>205</v>
      </c>
    </row>
    <row r="7" customFormat="false" ht="15" hidden="false" customHeight="false" outlineLevel="0" collapsed="false">
      <c r="A7" s="0" t="s">
        <v>206</v>
      </c>
      <c r="B7" s="0" t="s">
        <v>207</v>
      </c>
      <c r="C7" s="0" t="s">
        <v>208</v>
      </c>
    </row>
    <row r="8" customFormat="false" ht="15" hidden="false" customHeight="false" outlineLevel="0" collapsed="false">
      <c r="A8" s="0" t="s">
        <v>209</v>
      </c>
      <c r="B8" s="0" t="s">
        <v>210</v>
      </c>
      <c r="C8" s="0" t="s">
        <v>211</v>
      </c>
    </row>
    <row r="9" customFormat="false" ht="15" hidden="false" customHeight="false" outlineLevel="0" collapsed="false">
      <c r="A9" s="0" t="s">
        <v>212</v>
      </c>
      <c r="B9" s="0" t="s">
        <v>213</v>
      </c>
      <c r="C9" s="0" t="s">
        <v>214</v>
      </c>
    </row>
    <row r="10" customFormat="false" ht="15" hidden="false" customHeight="false" outlineLevel="0" collapsed="false">
      <c r="A10" s="0" t="s">
        <v>215</v>
      </c>
      <c r="B10" s="0" t="s">
        <v>216</v>
      </c>
      <c r="C10" s="0" t="s">
        <v>217</v>
      </c>
    </row>
    <row r="11" customFormat="false" ht="15" hidden="false" customHeight="false" outlineLevel="0" collapsed="false">
      <c r="A11" s="0" t="s">
        <v>218</v>
      </c>
      <c r="B11" s="0" t="s">
        <v>219</v>
      </c>
      <c r="C11" s="0" t="s">
        <v>220</v>
      </c>
    </row>
    <row r="12" customFormat="false" ht="15" hidden="false" customHeight="false" outlineLevel="0" collapsed="false">
      <c r="A12" s="0" t="s">
        <v>221</v>
      </c>
      <c r="B12" s="0" t="s">
        <v>222</v>
      </c>
      <c r="C12" s="0" t="s">
        <v>223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5"/>
  <cols>
    <col collapsed="false" hidden="false" max="1025" min="1" style="0" width="8.57085020242915"/>
  </cols>
  <sheetData>
    <row r="1" customFormat="false" ht="15" hidden="false" customHeight="false" outlineLevel="0" collapsed="false">
      <c r="A1" s="0" t="s">
        <v>8</v>
      </c>
      <c r="B1" s="0" t="s">
        <v>9</v>
      </c>
      <c r="C1" s="0" t="s">
        <v>10</v>
      </c>
    </row>
    <row r="2" customFormat="false" ht="15" hidden="false" customHeight="false" outlineLevel="0" collapsed="false">
      <c r="A2" s="0" t="n">
        <v>0</v>
      </c>
      <c r="B2" s="0" t="n">
        <v>0</v>
      </c>
    </row>
    <row r="3" customFormat="false" ht="15" hidden="false" customHeight="false" outlineLevel="0" collapsed="false">
      <c r="A3" s="0" t="n">
        <v>1</v>
      </c>
      <c r="B3" s="0" t="n">
        <v>1</v>
      </c>
      <c r="C3" s="0" t="n">
        <v>1</v>
      </c>
    </row>
    <row r="4" customFormat="false" ht="15" hidden="false" customHeight="false" outlineLevel="0" collapsed="false">
      <c r="A4" s="0" t="n">
        <v>2</v>
      </c>
      <c r="B4" s="0" t="n">
        <v>2</v>
      </c>
      <c r="C4" s="0" t="n">
        <v>1</v>
      </c>
    </row>
    <row r="5" customFormat="false" ht="15" hidden="false" customHeight="false" outlineLevel="0" collapsed="false">
      <c r="A5" s="0" t="n">
        <v>3</v>
      </c>
      <c r="B5" s="0" t="n">
        <v>3</v>
      </c>
      <c r="C5" s="0" t="n">
        <v>1</v>
      </c>
    </row>
    <row r="6" customFormat="false" ht="15" hidden="false" customHeight="false" outlineLevel="0" collapsed="false">
      <c r="A6" s="0" t="n">
        <v>4</v>
      </c>
      <c r="B6" s="0" t="n">
        <v>4</v>
      </c>
      <c r="C6" s="0" t="n">
        <v>1</v>
      </c>
    </row>
    <row r="7" customFormat="false" ht="15" hidden="false" customHeight="false" outlineLevel="0" collapsed="false">
      <c r="A7" s="0" t="n">
        <v>5</v>
      </c>
      <c r="B7" s="0" t="n">
        <v>5</v>
      </c>
      <c r="C7"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RowHeight="15"/>
  <cols>
    <col collapsed="false" hidden="false" max="1025" min="1" style="0" width="8.57085020242915"/>
  </cols>
  <sheetData>
    <row r="1" customFormat="false" ht="15" hidden="false" customHeight="false" outlineLevel="0" collapsed="false">
      <c r="A1" s="0" t="s">
        <v>8</v>
      </c>
      <c r="B1" s="0" t="s">
        <v>9</v>
      </c>
      <c r="C1" s="0" t="s">
        <v>10</v>
      </c>
    </row>
    <row r="2" customFormat="false" ht="15" hidden="false" customHeight="false" outlineLevel="0" collapsed="false">
      <c r="A2" s="0" t="n">
        <v>0</v>
      </c>
      <c r="B2" s="0" t="n">
        <v>0</v>
      </c>
    </row>
    <row r="3" customFormat="false" ht="15" hidden="false" customHeight="false" outlineLevel="0" collapsed="false">
      <c r="A3" s="0" t="n">
        <v>10</v>
      </c>
      <c r="B3" s="0" t="n">
        <v>1</v>
      </c>
      <c r="C3" s="0" t="n">
        <v>10</v>
      </c>
    </row>
    <row r="4" customFormat="false" ht="15" hidden="false" customHeight="false" outlineLevel="0" collapsed="false">
      <c r="A4" s="0" t="n">
        <v>30</v>
      </c>
      <c r="B4" s="0" t="n">
        <v>2</v>
      </c>
      <c r="C4" s="0" t="n">
        <v>20</v>
      </c>
    </row>
    <row r="5" customFormat="false" ht="15" hidden="false" customHeight="false" outlineLevel="0" collapsed="false">
      <c r="A5" s="0" t="n">
        <v>60</v>
      </c>
      <c r="B5" s="0" t="n">
        <v>3</v>
      </c>
      <c r="C5" s="0" t="n">
        <v>30</v>
      </c>
    </row>
    <row r="6" customFormat="false" ht="15" hidden="false" customHeight="false" outlineLevel="0" collapsed="false">
      <c r="A6" s="0" t="n">
        <v>100</v>
      </c>
      <c r="B6" s="0" t="n">
        <v>4</v>
      </c>
      <c r="C6" s="0" t="n">
        <v>40</v>
      </c>
    </row>
    <row r="7" customFormat="false" ht="15" hidden="false" customHeight="false" outlineLevel="0" collapsed="false">
      <c r="A7" s="0" t="n">
        <v>150</v>
      </c>
      <c r="B7" s="0" t="n">
        <v>5</v>
      </c>
      <c r="C7" s="0" t="n">
        <v>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025" min="1" style="0" width="8.57085020242915"/>
  </cols>
  <sheetData>
    <row r="1" customFormat="false" ht="15" hidden="false" customHeight="false" outlineLevel="0" collapsed="false">
      <c r="A1" s="0" t="s">
        <v>8</v>
      </c>
      <c r="B1" s="0" t="s">
        <v>9</v>
      </c>
      <c r="C1" s="0" t="s">
        <v>10</v>
      </c>
    </row>
    <row r="2" customFormat="false" ht="15" hidden="false" customHeight="false" outlineLevel="0" collapsed="false">
      <c r="A2" s="0" t="n">
        <v>0</v>
      </c>
      <c r="B2" s="0" t="n">
        <v>0</v>
      </c>
    </row>
    <row r="3" customFormat="false" ht="15" hidden="false" customHeight="false" outlineLevel="0" collapsed="false">
      <c r="A3" s="0" t="n">
        <v>10</v>
      </c>
      <c r="B3" s="0" t="n">
        <v>1</v>
      </c>
      <c r="C3" s="0" t="n">
        <v>10</v>
      </c>
    </row>
    <row r="4" customFormat="false" ht="15" hidden="false" customHeight="false" outlineLevel="0" collapsed="false">
      <c r="A4" s="0" t="n">
        <v>18</v>
      </c>
      <c r="B4" s="0" t="n">
        <v>2</v>
      </c>
      <c r="C4" s="0" t="n">
        <v>8</v>
      </c>
    </row>
    <row r="5" customFormat="false" ht="15" hidden="false" customHeight="false" outlineLevel="0" collapsed="false">
      <c r="A5" s="0" t="n">
        <v>24</v>
      </c>
      <c r="B5" s="0" t="n">
        <v>3</v>
      </c>
      <c r="C5" s="0" t="n">
        <v>6</v>
      </c>
    </row>
    <row r="6" customFormat="false" ht="15" hidden="false" customHeight="false" outlineLevel="0" collapsed="false">
      <c r="A6" s="0" t="n">
        <v>28</v>
      </c>
      <c r="B6" s="0" t="n">
        <v>4</v>
      </c>
      <c r="C6" s="0" t="n">
        <v>4</v>
      </c>
    </row>
    <row r="7" customFormat="false" ht="15" hidden="false" customHeight="false" outlineLevel="0" collapsed="false">
      <c r="A7" s="0" t="n">
        <v>30</v>
      </c>
      <c r="B7" s="0" t="n">
        <v>5</v>
      </c>
      <c r="C7"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025" min="1" style="0" width="8.57085020242915"/>
  </cols>
  <sheetData>
    <row r="1" customFormat="false" ht="15" hidden="false" customHeight="false" outlineLevel="0" collapsed="false">
      <c r="A1" s="0" t="s">
        <v>8</v>
      </c>
      <c r="B1" s="0" t="s">
        <v>9</v>
      </c>
      <c r="C1" s="0" t="s">
        <v>10</v>
      </c>
    </row>
    <row r="2" customFormat="false" ht="15" hidden="false" customHeight="false" outlineLevel="0" collapsed="false">
      <c r="A2" s="0" t="n">
        <v>0</v>
      </c>
      <c r="B2" s="0" t="n">
        <v>0</v>
      </c>
    </row>
    <row r="3" customFormat="false" ht="15" hidden="false" customHeight="false" outlineLevel="0" collapsed="false">
      <c r="A3" s="0" t="n">
        <v>10</v>
      </c>
      <c r="B3" s="0" t="n">
        <v>1</v>
      </c>
      <c r="C3" s="0" t="n">
        <v>10</v>
      </c>
    </row>
    <row r="4" customFormat="false" ht="15" hidden="false" customHeight="false" outlineLevel="0" collapsed="false">
      <c r="A4" s="0" t="n">
        <v>9</v>
      </c>
      <c r="B4" s="0" t="n">
        <v>2</v>
      </c>
      <c r="C4" s="0" t="n">
        <v>-1</v>
      </c>
    </row>
    <row r="5" customFormat="false" ht="15" hidden="false" customHeight="false" outlineLevel="0" collapsed="false">
      <c r="A5" s="0" t="n">
        <v>7</v>
      </c>
      <c r="B5" s="0" t="n">
        <v>3</v>
      </c>
      <c r="C5" s="0" t="n">
        <v>-2</v>
      </c>
    </row>
    <row r="6" customFormat="false" ht="15" hidden="false" customHeight="false" outlineLevel="0" collapsed="false">
      <c r="A6" s="0" t="n">
        <v>4</v>
      </c>
      <c r="B6" s="0" t="n">
        <v>4</v>
      </c>
      <c r="C6" s="0" t="n">
        <v>-3</v>
      </c>
    </row>
    <row r="7" customFormat="false" ht="15" hidden="false" customHeight="false" outlineLevel="0" collapsed="false">
      <c r="A7" s="0" t="n">
        <v>1</v>
      </c>
      <c r="B7" s="0" t="n">
        <v>5</v>
      </c>
      <c r="C7"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14" activeCellId="0" sqref="D14"/>
    </sheetView>
  </sheetViews>
  <sheetFormatPr defaultRowHeight="15"/>
  <cols>
    <col collapsed="false" hidden="false" max="2" min="1" style="0" width="8.57085020242915"/>
    <col collapsed="false" hidden="false" max="3" min="3" style="0" width="150.931174089069"/>
    <col collapsed="false" hidden="false" max="4" min="4" style="0" width="157.570850202429"/>
    <col collapsed="false" hidden="false" max="1025" min="5" style="0" width="8.57085020242915"/>
  </cols>
  <sheetData>
    <row r="1" customFormat="false" ht="15" hidden="false" customHeight="false" outlineLevel="0" collapsed="false">
      <c r="B1" s="0" t="s">
        <v>11</v>
      </c>
      <c r="C1" s="0" t="s">
        <v>12</v>
      </c>
      <c r="D1" s="0" t="s">
        <v>13</v>
      </c>
    </row>
    <row r="2" customFormat="false" ht="15" hidden="false" customHeight="false" outlineLevel="0" collapsed="false">
      <c r="A2" s="0" t="n">
        <v>1</v>
      </c>
      <c r="B2" s="0" t="s">
        <v>14</v>
      </c>
      <c r="C2" s="0" t="s">
        <v>15</v>
      </c>
      <c r="D2" s="0" t="s">
        <v>16</v>
      </c>
    </row>
    <row r="3" customFormat="false" ht="15" hidden="false" customHeight="false" outlineLevel="0" collapsed="false">
      <c r="A3" s="0" t="n">
        <v>2</v>
      </c>
      <c r="B3" s="0" t="s">
        <v>17</v>
      </c>
      <c r="C3" s="0" t="s">
        <v>18</v>
      </c>
      <c r="D3" s="0" t="s">
        <v>19</v>
      </c>
    </row>
    <row r="4" customFormat="false" ht="15" hidden="false" customHeight="false" outlineLevel="0" collapsed="false">
      <c r="A4" s="0" t="n">
        <v>3</v>
      </c>
      <c r="B4" s="0" t="s">
        <v>20</v>
      </c>
      <c r="C4" s="0" t="s">
        <v>21</v>
      </c>
      <c r="D4" s="0" t="s">
        <v>22</v>
      </c>
    </row>
    <row r="5" customFormat="false" ht="15" hidden="false" customHeight="false" outlineLevel="0" collapsed="false">
      <c r="A5" s="0" t="n">
        <v>4</v>
      </c>
      <c r="B5" s="0" t="s">
        <v>23</v>
      </c>
      <c r="C5" s="0" t="s">
        <v>24</v>
      </c>
      <c r="D5" s="0" t="s">
        <v>25</v>
      </c>
    </row>
    <row r="6" customFormat="false" ht="15" hidden="false" customHeight="false" outlineLevel="0" collapsed="false">
      <c r="A6" s="0" t="n">
        <v>5</v>
      </c>
      <c r="B6" s="0" t="s">
        <v>26</v>
      </c>
      <c r="C6" s="0" t="s">
        <v>27</v>
      </c>
      <c r="D6" s="0" t="s">
        <v>28</v>
      </c>
    </row>
    <row r="7" customFormat="false" ht="15" hidden="false" customHeight="false" outlineLevel="0" collapsed="false">
      <c r="A7" s="0" t="n">
        <v>6</v>
      </c>
      <c r="B7" s="0" t="s">
        <v>29</v>
      </c>
      <c r="C7" s="0" t="s">
        <v>30</v>
      </c>
      <c r="D7" s="0" t="s">
        <v>31</v>
      </c>
    </row>
    <row r="8" customFormat="false" ht="15" hidden="false" customHeight="false" outlineLevel="0" collapsed="false">
      <c r="A8" s="0" t="n">
        <v>7</v>
      </c>
      <c r="B8" s="0" t="s">
        <v>32</v>
      </c>
      <c r="C8" s="0" t="s">
        <v>33</v>
      </c>
      <c r="D8" s="0" t="s">
        <v>34</v>
      </c>
    </row>
    <row r="9" customFormat="false" ht="15" hidden="false" customHeight="false" outlineLevel="0" collapsed="false">
      <c r="A9" s="0" t="n">
        <v>8</v>
      </c>
      <c r="B9" s="0" t="s">
        <v>35</v>
      </c>
      <c r="C9" s="0" t="s">
        <v>36</v>
      </c>
      <c r="D9" s="0" t="s">
        <v>37</v>
      </c>
    </row>
    <row r="10" customFormat="false" ht="15" hidden="false" customHeight="false" outlineLevel="0" collapsed="false">
      <c r="A10" s="0" t="n">
        <v>9</v>
      </c>
      <c r="B10" s="0" t="s">
        <v>38</v>
      </c>
      <c r="C10" s="0" t="s">
        <v>39</v>
      </c>
      <c r="D10" s="0" t="s">
        <v>40</v>
      </c>
    </row>
    <row r="11" customFormat="false" ht="15" hidden="false" customHeight="false" outlineLevel="0" collapsed="false">
      <c r="A11" s="0" t="n">
        <v>10</v>
      </c>
      <c r="B11" s="0" t="s">
        <v>41</v>
      </c>
      <c r="C11" s="0" t="s">
        <v>42</v>
      </c>
      <c r="D11" s="0" t="s">
        <v>43</v>
      </c>
    </row>
    <row r="12" customFormat="false" ht="15" hidden="false" customHeight="false" outlineLevel="0" collapsed="false">
      <c r="A12" s="0" t="n">
        <v>11</v>
      </c>
      <c r="B12" s="0" t="s">
        <v>44</v>
      </c>
      <c r="C12" s="0" t="s">
        <v>45</v>
      </c>
      <c r="D12" s="0" t="s">
        <v>46</v>
      </c>
    </row>
    <row r="13" customFormat="false" ht="15" hidden="false" customHeight="false" outlineLevel="0" collapsed="false">
      <c r="A13" s="0" t="n">
        <v>12</v>
      </c>
      <c r="B13" s="0" t="s">
        <v>47</v>
      </c>
      <c r="C13" s="0" t="s">
        <v>48</v>
      </c>
      <c r="D13" s="0" t="s">
        <v>49</v>
      </c>
    </row>
    <row r="14" customFormat="false" ht="15" hidden="false" customHeight="false" outlineLevel="0" collapsed="false">
      <c r="A14" s="0" t="n">
        <v>13</v>
      </c>
      <c r="B14" s="0" t="s">
        <v>50</v>
      </c>
      <c r="C14" s="0" t="s">
        <v>51</v>
      </c>
      <c r="D14" s="0" t="s">
        <v>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025" min="1" style="0" width="8.57085020242915"/>
  </cols>
  <sheetData>
    <row r="1" customFormat="false" ht="15" hidden="false" customHeight="false" outlineLevel="0" collapsed="false">
      <c r="A1" s="0" t="s">
        <v>53</v>
      </c>
    </row>
    <row r="2" customFormat="false" ht="15" hidden="false" customHeight="false" outlineLevel="0" collapsed="false">
      <c r="B2" s="0" t="s">
        <v>54</v>
      </c>
      <c r="C2" s="0" t="s">
        <v>55</v>
      </c>
    </row>
    <row r="3" customFormat="false" ht="15" hidden="false" customHeight="false" outlineLevel="0" collapsed="false">
      <c r="B3" s="0" t="s">
        <v>56</v>
      </c>
    </row>
    <row r="4" customFormat="false" ht="15" hidden="false" customHeight="false" outlineLevel="0" collapsed="false">
      <c r="A4" s="0" t="n">
        <v>1</v>
      </c>
      <c r="B4" s="0" t="s">
        <v>57</v>
      </c>
      <c r="C4" s="0" t="n">
        <v>2000</v>
      </c>
    </row>
    <row r="5" customFormat="false" ht="15" hidden="false" customHeight="false" outlineLevel="0" collapsed="false">
      <c r="A5" s="0" t="n">
        <v>2</v>
      </c>
      <c r="B5" s="0" t="s">
        <v>58</v>
      </c>
      <c r="C5" s="0" t="n">
        <v>3500</v>
      </c>
    </row>
    <row r="6" customFormat="false" ht="15" hidden="false" customHeight="false" outlineLevel="0" collapsed="false">
      <c r="A6" s="0" t="n">
        <v>3</v>
      </c>
      <c r="B6" s="0" t="s">
        <v>59</v>
      </c>
      <c r="C6" s="0" t="n">
        <v>2000</v>
      </c>
    </row>
    <row r="7" customFormat="false" ht="15" hidden="false" customHeight="false" outlineLevel="0" collapsed="false">
      <c r="A7" s="0" t="n">
        <v>4</v>
      </c>
      <c r="B7" s="0" t="s">
        <v>60</v>
      </c>
      <c r="C7" s="0" t="n">
        <v>120</v>
      </c>
    </row>
    <row r="8" customFormat="false" ht="15" hidden="false" customHeight="false" outlineLevel="0" collapsed="false">
      <c r="A8" s="0" t="n">
        <v>5</v>
      </c>
      <c r="B8" s="0" t="s">
        <v>61</v>
      </c>
      <c r="C8" s="0" t="n">
        <v>1285</v>
      </c>
    </row>
    <row r="9" customFormat="false" ht="15" hidden="false" customHeight="false" outlineLevel="0" collapsed="false">
      <c r="A9" s="0" t="n">
        <v>6</v>
      </c>
      <c r="B9" s="0" t="s">
        <v>62</v>
      </c>
      <c r="C9" s="0" t="n">
        <f aca="false">SUM(C4:C8)</f>
        <v>8905</v>
      </c>
    </row>
    <row r="10" customFormat="false" ht="15" hidden="false" customHeight="false" outlineLevel="0" collapsed="false">
      <c r="B10" s="0" t="s">
        <v>63</v>
      </c>
    </row>
    <row r="11" customFormat="false" ht="15" hidden="false" customHeight="false" outlineLevel="0" collapsed="false">
      <c r="A11" s="0" t="n">
        <v>1</v>
      </c>
      <c r="B11" s="0" t="s">
        <v>64</v>
      </c>
      <c r="C11" s="0" t="n">
        <v>325</v>
      </c>
    </row>
    <row r="12" customFormat="false" ht="15" hidden="false" customHeight="false" outlineLevel="0" collapsed="false">
      <c r="A12" s="0" t="n">
        <v>2</v>
      </c>
      <c r="B12" s="0" t="s">
        <v>65</v>
      </c>
      <c r="C12" s="0" t="n">
        <v>4550</v>
      </c>
    </row>
    <row r="13" customFormat="false" ht="15" hidden="false" customHeight="false" outlineLevel="0" collapsed="false">
      <c r="A13" s="0" t="n">
        <v>3</v>
      </c>
      <c r="B13" s="0" t="s">
        <v>66</v>
      </c>
      <c r="C13" s="0" t="n">
        <v>6578</v>
      </c>
    </row>
    <row r="14" customFormat="false" ht="15" hidden="false" customHeight="false" outlineLevel="0" collapsed="false">
      <c r="A14" s="0" t="n">
        <v>4</v>
      </c>
      <c r="B14" s="0" t="s">
        <v>67</v>
      </c>
      <c r="C14" s="0" t="n">
        <f aca="false">SUM(C11:C13)</f>
        <v>11453</v>
      </c>
    </row>
    <row r="15" customFormat="false" ht="15" hidden="false" customHeight="false" outlineLevel="0" collapsed="false">
      <c r="B15" s="0" t="s">
        <v>68</v>
      </c>
      <c r="C15" s="0" t="n">
        <f aca="false">SUM(C14,C9)</f>
        <v>20358</v>
      </c>
    </row>
    <row r="16" customFormat="false" ht="15" hidden="false" customHeight="false" outlineLevel="0" collapsed="false">
      <c r="B16" s="0" t="s">
        <v>69</v>
      </c>
      <c r="C16" s="0" t="n">
        <v>4800</v>
      </c>
    </row>
    <row r="17" customFormat="false" ht="15" hidden="false" customHeight="false" outlineLevel="0" collapsed="false">
      <c r="B17" s="0" t="s">
        <v>70</v>
      </c>
      <c r="C17" s="0" t="n">
        <f aca="false">C15-C16</f>
        <v>15558</v>
      </c>
    </row>
    <row r="18" customFormat="false" ht="15" hidden="false" customHeight="false" outlineLevel="0" collapsed="false">
      <c r="B18" s="0" t="s">
        <v>71</v>
      </c>
      <c r="C18" s="0" t="n">
        <f aca="false">C17/5</f>
        <v>3111.6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cols>
    <col collapsed="false" hidden="false" max="1" min="1" style="0" width="8.57085020242915"/>
    <col collapsed="false" hidden="false" max="2" min="2" style="0" width="35.2429149797571"/>
    <col collapsed="false" hidden="false" max="1025" min="3" style="0" width="8.57085020242915"/>
  </cols>
  <sheetData>
    <row r="1" customFormat="false" ht="15" hidden="false" customHeight="false" outlineLevel="0" collapsed="false">
      <c r="A1" s="0" t="s">
        <v>72</v>
      </c>
    </row>
    <row r="2" customFormat="false" ht="15" hidden="false" customHeight="false" outlineLevel="0" collapsed="false">
      <c r="B2" s="0" t="s">
        <v>54</v>
      </c>
      <c r="C2" s="0" t="s">
        <v>55</v>
      </c>
    </row>
    <row r="3" customFormat="false" ht="15" hidden="false" customHeight="false" outlineLevel="0" collapsed="false">
      <c r="B3" s="0" t="s">
        <v>56</v>
      </c>
    </row>
    <row r="4" customFormat="false" ht="15" hidden="false" customHeight="false" outlineLevel="0" collapsed="false">
      <c r="B4" s="0" t="s">
        <v>73</v>
      </c>
      <c r="C4" s="0" t="n">
        <v>8439</v>
      </c>
    </row>
    <row r="5" customFormat="false" ht="15" hidden="false" customHeight="false" outlineLevel="0" collapsed="false">
      <c r="B5" s="0" t="s">
        <v>74</v>
      </c>
      <c r="C5" s="0" t="n">
        <v>2340</v>
      </c>
    </row>
    <row r="6" customFormat="false" ht="15" hidden="false" customHeight="false" outlineLevel="0" collapsed="false">
      <c r="B6" s="0" t="s">
        <v>75</v>
      </c>
      <c r="C6" s="0" t="n">
        <v>540</v>
      </c>
    </row>
    <row r="7" customFormat="false" ht="15" hidden="false" customHeight="false" outlineLevel="0" collapsed="false">
      <c r="B7" s="0" t="s">
        <v>76</v>
      </c>
      <c r="C7" s="0" t="n">
        <v>295</v>
      </c>
    </row>
    <row r="8" customFormat="false" ht="15" hidden="false" customHeight="false" outlineLevel="0" collapsed="false">
      <c r="B8" s="0" t="s">
        <v>61</v>
      </c>
      <c r="C8" s="0" t="n">
        <v>900</v>
      </c>
    </row>
    <row r="9" customFormat="false" ht="15" hidden="false" customHeight="false" outlineLevel="0" collapsed="false">
      <c r="B9" s="0" t="s">
        <v>77</v>
      </c>
      <c r="C9" s="0" t="n">
        <f aca="false">SUM(C4:C8)</f>
        <v>12514</v>
      </c>
    </row>
    <row r="10" customFormat="false" ht="15" hidden="false" customHeight="false" outlineLevel="0" collapsed="false">
      <c r="B10" s="0" t="s">
        <v>63</v>
      </c>
    </row>
    <row r="11" customFormat="false" ht="15" hidden="false" customHeight="false" outlineLevel="0" collapsed="false">
      <c r="B11" s="0" t="s">
        <v>64</v>
      </c>
      <c r="C11" s="0" t="n">
        <v>150</v>
      </c>
    </row>
    <row r="12" customFormat="false" ht="15" hidden="false" customHeight="false" outlineLevel="0" collapsed="false">
      <c r="B12" s="0" t="s">
        <v>65</v>
      </c>
      <c r="C12" s="0" t="n">
        <v>580</v>
      </c>
    </row>
    <row r="13" customFormat="false" ht="15" hidden="false" customHeight="false" outlineLevel="0" collapsed="false">
      <c r="B13" s="0" t="s">
        <v>66</v>
      </c>
      <c r="C13" s="0" t="n">
        <v>5490</v>
      </c>
    </row>
    <row r="14" customFormat="false" ht="15" hidden="false" customHeight="false" outlineLevel="0" collapsed="false">
      <c r="B14" s="0" t="s">
        <v>78</v>
      </c>
      <c r="C14" s="0" t="n">
        <v>3111.6</v>
      </c>
    </row>
    <row r="15" customFormat="false" ht="15" hidden="false" customHeight="false" outlineLevel="0" collapsed="false">
      <c r="B15" s="0" t="s">
        <v>67</v>
      </c>
      <c r="C15" s="0" t="n">
        <f aca="false">SUM(C11:C14)</f>
        <v>9331.6</v>
      </c>
    </row>
    <row r="16" customFormat="false" ht="15" hidden="false" customHeight="false" outlineLevel="0" collapsed="false">
      <c r="B16" s="0" t="s">
        <v>79</v>
      </c>
      <c r="C16" s="0" t="n">
        <f aca="false">SUM(C15,C9)</f>
        <v>21845.6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8.57085020242915"/>
    <col collapsed="false" hidden="false" max="2" min="2" style="0" width="30.5303643724696"/>
    <col collapsed="false" hidden="false" max="1025" min="3" style="0" width="8.57085020242915"/>
  </cols>
  <sheetData>
    <row r="1" customFormat="false" ht="15" hidden="false" customHeight="false" outlineLevel="0" collapsed="false">
      <c r="A1" s="0" t="s">
        <v>80</v>
      </c>
    </row>
    <row r="2" customFormat="false" ht="15" hidden="false" customHeight="false" outlineLevel="0" collapsed="false">
      <c r="B2" s="0" t="s">
        <v>54</v>
      </c>
      <c r="C2" s="0" t="s">
        <v>81</v>
      </c>
    </row>
    <row r="3" customFormat="false" ht="15" hidden="false" customHeight="false" outlineLevel="0" collapsed="false">
      <c r="B3" s="0" t="s">
        <v>82</v>
      </c>
      <c r="C3" s="0" t="n">
        <v>420</v>
      </c>
    </row>
    <row r="4" customFormat="false" ht="15" hidden="false" customHeight="false" outlineLevel="0" collapsed="false">
      <c r="B4" s="0" t="s">
        <v>83</v>
      </c>
      <c r="C4" s="0" t="n">
        <v>21845.6</v>
      </c>
    </row>
    <row r="5" customFormat="false" ht="15" hidden="false" customHeight="false" outlineLevel="0" collapsed="false">
      <c r="B5" s="0" t="s">
        <v>84</v>
      </c>
      <c r="C5" s="0" t="n">
        <f aca="false">C4/C3</f>
        <v>52.0133333333333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2020-08-12T17:09:11Z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