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workspace\agriculture_research\manittol_germination_study\"/>
    </mc:Choice>
  </mc:AlternateContent>
  <bookViews>
    <workbookView xWindow="0" yWindow="0" windowWidth="20496" windowHeight="7692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6" i="2" l="1"/>
  <c r="T76" i="2"/>
  <c r="S76" i="2"/>
  <c r="R76" i="2"/>
  <c r="P76" i="2"/>
  <c r="J76" i="2"/>
  <c r="Q76" i="2" s="1"/>
  <c r="U75" i="2"/>
  <c r="T75" i="2"/>
  <c r="S75" i="2"/>
  <c r="R75" i="2"/>
  <c r="P75" i="2"/>
  <c r="J75" i="2"/>
  <c r="Q75" i="2" s="1"/>
  <c r="U74" i="2"/>
  <c r="T74" i="2"/>
  <c r="S74" i="2"/>
  <c r="R74" i="2"/>
  <c r="P74" i="2"/>
  <c r="J74" i="2"/>
  <c r="Q74" i="2" s="1"/>
  <c r="U73" i="2"/>
  <c r="T73" i="2"/>
  <c r="S73" i="2"/>
  <c r="R73" i="2"/>
  <c r="P73" i="2"/>
  <c r="J73" i="2"/>
  <c r="Q73" i="2" s="1"/>
  <c r="U72" i="2"/>
  <c r="T72" i="2"/>
  <c r="S72" i="2"/>
  <c r="R72" i="2"/>
  <c r="P72" i="2"/>
  <c r="J72" i="2"/>
  <c r="Q72" i="2" s="1"/>
  <c r="U71" i="2"/>
  <c r="T71" i="2"/>
  <c r="S71" i="2"/>
  <c r="R71" i="2"/>
  <c r="P71" i="2"/>
  <c r="J71" i="2"/>
  <c r="Q71" i="2" s="1"/>
  <c r="U70" i="2"/>
  <c r="T70" i="2"/>
  <c r="S70" i="2"/>
  <c r="R70" i="2"/>
  <c r="P70" i="2"/>
  <c r="J70" i="2"/>
  <c r="Q70" i="2" s="1"/>
  <c r="U69" i="2"/>
  <c r="T69" i="2"/>
  <c r="S69" i="2"/>
  <c r="R69" i="2"/>
  <c r="P69" i="2"/>
  <c r="J69" i="2"/>
  <c r="Q69" i="2" s="1"/>
  <c r="U68" i="2"/>
  <c r="T68" i="2"/>
  <c r="S68" i="2"/>
  <c r="R68" i="2"/>
  <c r="P68" i="2"/>
  <c r="J68" i="2"/>
  <c r="Q68" i="2" s="1"/>
  <c r="U67" i="2"/>
  <c r="T67" i="2"/>
  <c r="S67" i="2"/>
  <c r="R67" i="2"/>
  <c r="P67" i="2"/>
  <c r="J67" i="2"/>
  <c r="Q67" i="2" s="1"/>
  <c r="U66" i="2"/>
  <c r="T66" i="2"/>
  <c r="S66" i="2"/>
  <c r="R66" i="2"/>
  <c r="P66" i="2"/>
  <c r="J66" i="2"/>
  <c r="Q66" i="2" s="1"/>
  <c r="U65" i="2"/>
  <c r="T65" i="2"/>
  <c r="S65" i="2"/>
  <c r="R65" i="2"/>
  <c r="P65" i="2"/>
  <c r="J65" i="2"/>
  <c r="Q65" i="2" s="1"/>
  <c r="U64" i="2"/>
  <c r="T64" i="2"/>
  <c r="S64" i="2"/>
  <c r="R64" i="2"/>
  <c r="P64" i="2"/>
  <c r="J64" i="2"/>
  <c r="Q64" i="2" s="1"/>
  <c r="U63" i="2"/>
  <c r="T63" i="2"/>
  <c r="S63" i="2"/>
  <c r="R63" i="2"/>
  <c r="P63" i="2"/>
  <c r="J63" i="2"/>
  <c r="Q63" i="2" s="1"/>
  <c r="U62" i="2"/>
  <c r="T62" i="2"/>
  <c r="S62" i="2"/>
  <c r="R62" i="2"/>
  <c r="P62" i="2"/>
  <c r="J62" i="2"/>
  <c r="Q62" i="2" s="1"/>
  <c r="U61" i="2"/>
  <c r="T61" i="2"/>
  <c r="S61" i="2"/>
  <c r="R61" i="2"/>
  <c r="P61" i="2"/>
  <c r="J61" i="2"/>
  <c r="Q61" i="2" s="1"/>
  <c r="U60" i="2"/>
  <c r="T60" i="2"/>
  <c r="S60" i="2"/>
  <c r="R60" i="2"/>
  <c r="P60" i="2"/>
  <c r="J60" i="2"/>
  <c r="Q60" i="2" s="1"/>
  <c r="U59" i="2"/>
  <c r="T59" i="2"/>
  <c r="S59" i="2"/>
  <c r="R59" i="2"/>
  <c r="P59" i="2"/>
  <c r="J59" i="2"/>
  <c r="Q59" i="2" s="1"/>
  <c r="U58" i="2"/>
  <c r="T58" i="2"/>
  <c r="S58" i="2"/>
  <c r="R58" i="2"/>
  <c r="P58" i="2"/>
  <c r="J58" i="2"/>
  <c r="Q58" i="2" s="1"/>
  <c r="U57" i="2"/>
  <c r="T57" i="2"/>
  <c r="S57" i="2"/>
  <c r="R57" i="2"/>
  <c r="P57" i="2"/>
  <c r="J57" i="2"/>
  <c r="Q57" i="2" s="1"/>
  <c r="U56" i="2"/>
  <c r="T56" i="2"/>
  <c r="S56" i="2"/>
  <c r="R56" i="2"/>
  <c r="P56" i="2"/>
  <c r="J56" i="2"/>
  <c r="Q56" i="2" s="1"/>
  <c r="U55" i="2"/>
  <c r="T55" i="2"/>
  <c r="S55" i="2"/>
  <c r="R55" i="2"/>
  <c r="P55" i="2"/>
  <c r="J55" i="2"/>
  <c r="Q55" i="2" s="1"/>
  <c r="U54" i="2"/>
  <c r="T54" i="2"/>
  <c r="S54" i="2"/>
  <c r="R54" i="2"/>
  <c r="P54" i="2"/>
  <c r="J54" i="2"/>
  <c r="Q54" i="2" s="1"/>
  <c r="U53" i="2"/>
  <c r="T53" i="2"/>
  <c r="S53" i="2"/>
  <c r="R53" i="2"/>
  <c r="P53" i="2"/>
  <c r="J53" i="2"/>
  <c r="Q53" i="2" s="1"/>
  <c r="U52" i="2"/>
  <c r="T52" i="2"/>
  <c r="S52" i="2"/>
  <c r="R52" i="2"/>
  <c r="P52" i="2"/>
  <c r="J52" i="2"/>
  <c r="Q52" i="2" s="1"/>
  <c r="U51" i="2"/>
  <c r="T51" i="2"/>
  <c r="S51" i="2"/>
  <c r="R51" i="2"/>
  <c r="P51" i="2"/>
  <c r="J51" i="2"/>
  <c r="Q51" i="2" s="1"/>
  <c r="U50" i="2"/>
  <c r="T50" i="2"/>
  <c r="S50" i="2"/>
  <c r="R50" i="2"/>
  <c r="P50" i="2"/>
  <c r="J50" i="2"/>
  <c r="Q50" i="2" s="1"/>
  <c r="U49" i="2"/>
  <c r="T49" i="2"/>
  <c r="S49" i="2"/>
  <c r="R49" i="2"/>
  <c r="P49" i="2"/>
  <c r="J49" i="2"/>
  <c r="Q49" i="2" s="1"/>
  <c r="U48" i="2"/>
  <c r="T48" i="2"/>
  <c r="S48" i="2"/>
  <c r="R48" i="2"/>
  <c r="P48" i="2"/>
  <c r="J48" i="2"/>
  <c r="Q48" i="2" s="1"/>
  <c r="U47" i="2"/>
  <c r="T47" i="2"/>
  <c r="S47" i="2"/>
  <c r="R47" i="2"/>
  <c r="P47" i="2"/>
  <c r="J47" i="2"/>
  <c r="Q47" i="2" s="1"/>
  <c r="U46" i="2"/>
  <c r="T46" i="2"/>
  <c r="S46" i="2"/>
  <c r="R46" i="2"/>
  <c r="P46" i="2"/>
  <c r="J46" i="2"/>
  <c r="Q46" i="2" s="1"/>
  <c r="U45" i="2"/>
  <c r="T45" i="2"/>
  <c r="S45" i="2"/>
  <c r="R45" i="2"/>
  <c r="P45" i="2"/>
  <c r="J45" i="2"/>
  <c r="Q45" i="2" s="1"/>
  <c r="U44" i="2"/>
  <c r="T44" i="2"/>
  <c r="S44" i="2"/>
  <c r="R44" i="2"/>
  <c r="P44" i="2"/>
  <c r="J44" i="2"/>
  <c r="Q44" i="2" s="1"/>
  <c r="U43" i="2"/>
  <c r="T43" i="2"/>
  <c r="S43" i="2"/>
  <c r="R43" i="2"/>
  <c r="P43" i="2"/>
  <c r="J43" i="2"/>
  <c r="Q43" i="2" s="1"/>
  <c r="U42" i="2"/>
  <c r="T42" i="2"/>
  <c r="S42" i="2"/>
  <c r="R42" i="2"/>
  <c r="P42" i="2"/>
  <c r="J42" i="2"/>
  <c r="Q42" i="2" s="1"/>
  <c r="U41" i="2"/>
  <c r="T41" i="2"/>
  <c r="S41" i="2"/>
  <c r="R41" i="2"/>
  <c r="P41" i="2"/>
  <c r="J41" i="2"/>
  <c r="Q41" i="2" s="1"/>
  <c r="U40" i="2"/>
  <c r="T40" i="2"/>
  <c r="S40" i="2"/>
  <c r="R40" i="2"/>
  <c r="P40" i="2"/>
  <c r="J40" i="2"/>
  <c r="Q40" i="2" s="1"/>
  <c r="U39" i="2"/>
  <c r="T39" i="2"/>
  <c r="S39" i="2"/>
  <c r="R39" i="2"/>
  <c r="P39" i="2"/>
  <c r="J39" i="2"/>
  <c r="Q39" i="2" s="1"/>
  <c r="U38" i="2"/>
  <c r="T38" i="2"/>
  <c r="S38" i="2"/>
  <c r="R38" i="2"/>
  <c r="P38" i="2"/>
  <c r="J38" i="2"/>
  <c r="Q38" i="2" s="1"/>
  <c r="U37" i="2"/>
  <c r="T37" i="2"/>
  <c r="S37" i="2"/>
  <c r="R37" i="2"/>
  <c r="P37" i="2"/>
  <c r="J37" i="2"/>
  <c r="Q37" i="2" s="1"/>
  <c r="U36" i="2"/>
  <c r="T36" i="2"/>
  <c r="S36" i="2"/>
  <c r="R36" i="2"/>
  <c r="P36" i="2"/>
  <c r="J36" i="2"/>
  <c r="Q36" i="2" s="1"/>
  <c r="U35" i="2"/>
  <c r="T35" i="2"/>
  <c r="S35" i="2"/>
  <c r="R35" i="2"/>
  <c r="P35" i="2"/>
  <c r="J35" i="2"/>
  <c r="Q35" i="2" s="1"/>
  <c r="U34" i="2"/>
  <c r="T34" i="2"/>
  <c r="S34" i="2"/>
  <c r="R34" i="2"/>
  <c r="P34" i="2"/>
  <c r="J34" i="2"/>
  <c r="Q34" i="2" s="1"/>
  <c r="U33" i="2"/>
  <c r="T33" i="2"/>
  <c r="S33" i="2"/>
  <c r="R33" i="2"/>
  <c r="P33" i="2"/>
  <c r="J33" i="2"/>
  <c r="Q33" i="2" s="1"/>
  <c r="U32" i="2"/>
  <c r="T32" i="2"/>
  <c r="S32" i="2"/>
  <c r="R32" i="2"/>
  <c r="P32" i="2"/>
  <c r="J32" i="2"/>
  <c r="Q32" i="2" s="1"/>
  <c r="U31" i="2"/>
  <c r="T31" i="2"/>
  <c r="S31" i="2"/>
  <c r="R31" i="2"/>
  <c r="P31" i="2"/>
  <c r="J31" i="2"/>
  <c r="Q31" i="2" s="1"/>
  <c r="U30" i="2"/>
  <c r="T30" i="2"/>
  <c r="S30" i="2"/>
  <c r="R30" i="2"/>
  <c r="P30" i="2"/>
  <c r="J30" i="2"/>
  <c r="Q30" i="2" s="1"/>
  <c r="U29" i="2"/>
  <c r="T29" i="2"/>
  <c r="S29" i="2"/>
  <c r="R29" i="2"/>
  <c r="P29" i="2"/>
  <c r="J29" i="2"/>
  <c r="Q29" i="2" s="1"/>
  <c r="U28" i="2"/>
  <c r="T28" i="2"/>
  <c r="S28" i="2"/>
  <c r="R28" i="2"/>
  <c r="P28" i="2"/>
  <c r="J28" i="2"/>
  <c r="Q28" i="2" s="1"/>
  <c r="U27" i="2"/>
  <c r="T27" i="2"/>
  <c r="S27" i="2"/>
  <c r="R27" i="2"/>
  <c r="P27" i="2"/>
  <c r="J27" i="2"/>
  <c r="Q27" i="2" s="1"/>
  <c r="U26" i="2"/>
  <c r="T26" i="2"/>
  <c r="S26" i="2"/>
  <c r="R26" i="2"/>
  <c r="P26" i="2"/>
  <c r="J26" i="2"/>
  <c r="Q26" i="2" s="1"/>
  <c r="U25" i="2"/>
  <c r="T25" i="2"/>
  <c r="S25" i="2"/>
  <c r="R25" i="2"/>
  <c r="P25" i="2"/>
  <c r="J25" i="2"/>
  <c r="Q25" i="2" s="1"/>
  <c r="U24" i="2"/>
  <c r="T24" i="2"/>
  <c r="S24" i="2"/>
  <c r="R24" i="2"/>
  <c r="P24" i="2"/>
  <c r="J24" i="2"/>
  <c r="Q24" i="2" s="1"/>
  <c r="U23" i="2"/>
  <c r="T23" i="2"/>
  <c r="S23" i="2"/>
  <c r="R23" i="2"/>
  <c r="P23" i="2"/>
  <c r="J23" i="2"/>
  <c r="Q23" i="2" s="1"/>
  <c r="U22" i="2"/>
  <c r="T22" i="2"/>
  <c r="S22" i="2"/>
  <c r="R22" i="2"/>
  <c r="P22" i="2"/>
  <c r="J22" i="2"/>
  <c r="Q22" i="2" s="1"/>
  <c r="U21" i="2"/>
  <c r="T21" i="2"/>
  <c r="S21" i="2"/>
  <c r="R21" i="2"/>
  <c r="P21" i="2"/>
  <c r="J21" i="2"/>
  <c r="Q21" i="2" s="1"/>
  <c r="U20" i="2"/>
  <c r="T20" i="2"/>
  <c r="S20" i="2"/>
  <c r="R20" i="2"/>
  <c r="P20" i="2"/>
  <c r="J20" i="2"/>
  <c r="Q20" i="2" s="1"/>
  <c r="U19" i="2"/>
  <c r="T19" i="2"/>
  <c r="S19" i="2"/>
  <c r="R19" i="2"/>
  <c r="P19" i="2"/>
  <c r="J19" i="2"/>
  <c r="Q19" i="2" s="1"/>
  <c r="U18" i="2"/>
  <c r="T18" i="2"/>
  <c r="S18" i="2"/>
  <c r="R18" i="2"/>
  <c r="P18" i="2"/>
  <c r="J18" i="2"/>
  <c r="Q18" i="2" s="1"/>
  <c r="U17" i="2"/>
  <c r="T17" i="2"/>
  <c r="S17" i="2"/>
  <c r="R17" i="2"/>
  <c r="P17" i="2"/>
  <c r="J17" i="2"/>
  <c r="Q17" i="2" s="1"/>
  <c r="U16" i="2"/>
  <c r="T16" i="2"/>
  <c r="S16" i="2"/>
  <c r="R16" i="2"/>
  <c r="P16" i="2"/>
  <c r="J16" i="2"/>
  <c r="Q16" i="2" s="1"/>
  <c r="U15" i="2"/>
  <c r="T15" i="2"/>
  <c r="S15" i="2"/>
  <c r="R15" i="2"/>
  <c r="P15" i="2"/>
  <c r="J15" i="2"/>
  <c r="Q15" i="2" s="1"/>
  <c r="U14" i="2"/>
  <c r="T14" i="2"/>
  <c r="S14" i="2"/>
  <c r="R14" i="2"/>
  <c r="P14" i="2"/>
  <c r="J14" i="2"/>
  <c r="Q14" i="2" s="1"/>
  <c r="U13" i="2"/>
  <c r="T13" i="2"/>
  <c r="S13" i="2"/>
  <c r="R13" i="2"/>
  <c r="P13" i="2"/>
  <c r="J13" i="2"/>
  <c r="Q13" i="2" s="1"/>
  <c r="U12" i="2"/>
  <c r="T12" i="2"/>
  <c r="S12" i="2"/>
  <c r="R12" i="2"/>
  <c r="P12" i="2"/>
  <c r="J12" i="2"/>
  <c r="Q12" i="2" s="1"/>
  <c r="U11" i="2"/>
  <c r="T11" i="2"/>
  <c r="S11" i="2"/>
  <c r="R11" i="2"/>
  <c r="P11" i="2"/>
  <c r="J11" i="2"/>
  <c r="Q11" i="2" s="1"/>
  <c r="U10" i="2"/>
  <c r="T10" i="2"/>
  <c r="S10" i="2"/>
  <c r="R10" i="2"/>
  <c r="P10" i="2"/>
  <c r="J10" i="2"/>
  <c r="Q10" i="2" s="1"/>
  <c r="U9" i="2"/>
  <c r="T9" i="2"/>
  <c r="S9" i="2"/>
  <c r="R9" i="2"/>
  <c r="P9" i="2"/>
  <c r="J9" i="2"/>
  <c r="Q9" i="2" s="1"/>
  <c r="U8" i="2"/>
  <c r="T8" i="2"/>
  <c r="S8" i="2"/>
  <c r="R8" i="2"/>
  <c r="P8" i="2"/>
  <c r="J8" i="2"/>
  <c r="Q8" i="2" s="1"/>
  <c r="U7" i="2"/>
  <c r="T7" i="2"/>
  <c r="S7" i="2"/>
  <c r="R7" i="2"/>
  <c r="P7" i="2"/>
  <c r="J7" i="2"/>
  <c r="Q7" i="2" s="1"/>
  <c r="U6" i="2"/>
  <c r="T6" i="2"/>
  <c r="S6" i="2"/>
  <c r="R6" i="2"/>
  <c r="P6" i="2"/>
  <c r="J6" i="2"/>
  <c r="Q6" i="2" s="1"/>
  <c r="U5" i="2"/>
  <c r="T5" i="2"/>
  <c r="S5" i="2"/>
  <c r="R5" i="2"/>
  <c r="P5" i="2"/>
  <c r="J5" i="2"/>
  <c r="Q5" i="2" s="1"/>
  <c r="U4" i="2"/>
  <c r="T4" i="2"/>
  <c r="S4" i="2"/>
  <c r="R4" i="2"/>
  <c r="P4" i="2"/>
  <c r="J4" i="2"/>
  <c r="Q4" i="2" s="1"/>
  <c r="U3" i="2"/>
  <c r="T3" i="2"/>
  <c r="S3" i="2"/>
  <c r="R3" i="2"/>
  <c r="P3" i="2"/>
  <c r="J3" i="2"/>
  <c r="Q3" i="2" s="1"/>
  <c r="U2" i="2"/>
  <c r="T2" i="2"/>
  <c r="S2" i="2"/>
  <c r="R2" i="2"/>
  <c r="P2" i="2"/>
  <c r="J2" i="2"/>
  <c r="Q2" i="2" s="1"/>
</calcChain>
</file>

<file path=xl/sharedStrings.xml><?xml version="1.0" encoding="utf-8"?>
<sst xmlns="http://schemas.openxmlformats.org/spreadsheetml/2006/main" count="246" uniqueCount="34">
  <si>
    <t>Replication</t>
  </si>
  <si>
    <t>R1</t>
  </si>
  <si>
    <t>R2</t>
  </si>
  <si>
    <t>R3</t>
  </si>
  <si>
    <t>root shoot ratio</t>
  </si>
  <si>
    <t>fresh weight</t>
  </si>
  <si>
    <t>germination energy</t>
  </si>
  <si>
    <t>mean germination time</t>
  </si>
  <si>
    <t>COG</t>
  </si>
  <si>
    <t>rl</t>
  </si>
  <si>
    <t>sl</t>
  </si>
  <si>
    <t>oven dry</t>
  </si>
  <si>
    <t>turgor wt</t>
  </si>
  <si>
    <t>tgs</t>
  </si>
  <si>
    <t>DAY 1</t>
  </si>
  <si>
    <t>DAY 2</t>
  </si>
  <si>
    <t>DAY 3</t>
  </si>
  <si>
    <t>DAY 4</t>
  </si>
  <si>
    <t>DAY 5</t>
  </si>
  <si>
    <t>DAY 6</t>
  </si>
  <si>
    <t>GI</t>
  </si>
  <si>
    <t>g_percent</t>
  </si>
  <si>
    <t>Mannitol conc_percent</t>
  </si>
  <si>
    <t>Salt conc_Mpa</t>
  </si>
  <si>
    <t>0 percent mannitol</t>
  </si>
  <si>
    <t>2 percent mannitol</t>
  </si>
  <si>
    <t>4 percent mannitol</t>
  </si>
  <si>
    <t>6 percent mannitol</t>
  </si>
  <si>
    <t>8 percent mannitol</t>
  </si>
  <si>
    <t>0 Mpa Salt</t>
  </si>
  <si>
    <t>0.15 Mpa Salt</t>
  </si>
  <si>
    <t>0.48 Mpa Salt</t>
  </si>
  <si>
    <t>1.03 Mpa Salt</t>
  </si>
  <si>
    <t>1.76 Mpa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</si>
</sst>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topLeftCell="A49" workbookViewId="0">
      <selection activeCell="B75" sqref="B75"/>
    </sheetView>
  </sheetViews>
  <sheetFormatPr defaultRowHeight="14.4" x14ac:dyDescent="0.3"/>
  <cols>
    <col min="2" max="2" width="14.6640625" bestFit="1" customWidth="1"/>
    <col min="3" max="3" width="17.88671875" bestFit="1" customWidth="1"/>
  </cols>
  <sheetData>
    <row r="1" spans="1:21" x14ac:dyDescent="0.3">
      <c r="A1" t="s">
        <v>0</v>
      </c>
      <c r="B1" t="s">
        <v>23</v>
      </c>
      <c r="C1" t="s">
        <v>22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13</v>
      </c>
      <c r="K1" t="s">
        <v>9</v>
      </c>
      <c r="L1" t="s">
        <v>10</v>
      </c>
      <c r="M1" t="s">
        <v>5</v>
      </c>
      <c r="N1" t="s">
        <v>11</v>
      </c>
      <c r="O1" t="s">
        <v>12</v>
      </c>
      <c r="P1" t="s">
        <v>4</v>
      </c>
      <c r="Q1" t="s">
        <v>21</v>
      </c>
      <c r="R1" t="s">
        <v>6</v>
      </c>
      <c r="S1" t="s">
        <v>20</v>
      </c>
      <c r="T1" t="s">
        <v>7</v>
      </c>
      <c r="U1" t="s">
        <v>8</v>
      </c>
    </row>
    <row r="2" spans="1:21" x14ac:dyDescent="0.3">
      <c r="A2" t="s">
        <v>1</v>
      </c>
      <c r="B2" t="s">
        <v>29</v>
      </c>
      <c r="C2" t="s">
        <v>24</v>
      </c>
      <c r="D2">
        <v>0</v>
      </c>
      <c r="E2">
        <v>11</v>
      </c>
      <c r="F2">
        <v>13</v>
      </c>
      <c r="G2">
        <v>1</v>
      </c>
      <c r="H2">
        <v>0</v>
      </c>
      <c r="I2">
        <v>0</v>
      </c>
      <c r="J2">
        <f>D2+E2+F2+G2+H2+I2</f>
        <v>25</v>
      </c>
      <c r="K2" s="1">
        <v>10.14</v>
      </c>
      <c r="L2" s="1">
        <v>1.52</v>
      </c>
      <c r="M2" s="1">
        <v>13</v>
      </c>
      <c r="N2" s="1">
        <v>6.1</v>
      </c>
      <c r="O2" s="1">
        <v>15.1</v>
      </c>
      <c r="P2" s="1">
        <f>K2/L2</f>
        <v>6.6710526315789478</v>
      </c>
      <c r="Q2" s="1">
        <f>J2*100/25</f>
        <v>100</v>
      </c>
      <c r="R2" s="1">
        <f>(E2+F2)/25</f>
        <v>0.96</v>
      </c>
      <c r="S2" s="1">
        <f>5*E2+4*F2+3*G2+2*H2+1*I2</f>
        <v>110</v>
      </c>
      <c r="T2" s="1">
        <f>(1*0+2*E2+3*F2+4*G2+5*H2+6*I2)/(E2+F2+G2+H2+I2)</f>
        <v>2.6</v>
      </c>
      <c r="U2" s="2">
        <f>(D2+E2+F2+G2+H2+I2)/(1*D2+2*E2+3*F2+4*G2+5*H2+6*I2)</f>
        <v>0.38461538461538464</v>
      </c>
    </row>
    <row r="3" spans="1:21" x14ac:dyDescent="0.3">
      <c r="A3" t="s">
        <v>1</v>
      </c>
      <c r="B3" t="s">
        <v>29</v>
      </c>
      <c r="C3" t="s">
        <v>25</v>
      </c>
      <c r="D3">
        <v>0</v>
      </c>
      <c r="E3">
        <v>17</v>
      </c>
      <c r="F3">
        <v>7</v>
      </c>
      <c r="G3">
        <v>0</v>
      </c>
      <c r="H3">
        <v>1</v>
      </c>
      <c r="I3">
        <v>0</v>
      </c>
      <c r="J3">
        <f t="shared" ref="J3:J66" si="0">D3+E3+F3+G3+H3+I3</f>
        <v>25</v>
      </c>
      <c r="K3" s="1">
        <v>8.8800000000000008</v>
      </c>
      <c r="L3" s="1">
        <v>2.11</v>
      </c>
      <c r="M3" s="1">
        <v>11.9</v>
      </c>
      <c r="N3" s="1">
        <v>4.9000000000000004</v>
      </c>
      <c r="O3" s="1">
        <v>13.7</v>
      </c>
      <c r="P3" s="1">
        <f t="shared" ref="P3:P66" si="1">K3/L3</f>
        <v>4.2085308056872046</v>
      </c>
      <c r="Q3" s="1">
        <f t="shared" ref="Q3:Q66" si="2">J3*100/25</f>
        <v>100</v>
      </c>
      <c r="R3" s="1">
        <f t="shared" ref="R3:R66" si="3">(E3+F3)/25</f>
        <v>0.96</v>
      </c>
      <c r="S3" s="1">
        <f t="shared" ref="S3:S66" si="4">5*E3+4*F3+3*G3+2*H3+1*I3</f>
        <v>115</v>
      </c>
      <c r="T3" s="1">
        <f t="shared" ref="T3:T66" si="5">(1*0+2*E3+3*F3+4*G3+5*H3+6*I3)/(E3+F3+G3+H3+I3)</f>
        <v>2.4</v>
      </c>
      <c r="U3" s="2">
        <f t="shared" ref="U3:U66" si="6">(D3+E3+F3+G3+H3+I3)/(1*D3+2*E3+3*F3+4*G3+5*H3+6*I3)</f>
        <v>0.41666666666666669</v>
      </c>
    </row>
    <row r="4" spans="1:21" x14ac:dyDescent="0.3">
      <c r="A4" t="s">
        <v>1</v>
      </c>
      <c r="B4" t="s">
        <v>29</v>
      </c>
      <c r="C4" t="s">
        <v>26</v>
      </c>
      <c r="D4">
        <v>0</v>
      </c>
      <c r="E4">
        <v>18</v>
      </c>
      <c r="F4">
        <v>7</v>
      </c>
      <c r="G4">
        <v>0</v>
      </c>
      <c r="H4">
        <v>0</v>
      </c>
      <c r="I4">
        <v>0</v>
      </c>
      <c r="J4">
        <f t="shared" si="0"/>
        <v>25</v>
      </c>
      <c r="K4" s="1">
        <v>7.92</v>
      </c>
      <c r="L4" s="1">
        <v>1.37</v>
      </c>
      <c r="M4" s="1">
        <v>13.1</v>
      </c>
      <c r="N4" s="1">
        <v>6.4</v>
      </c>
      <c r="O4" s="1">
        <v>15.1</v>
      </c>
      <c r="P4" s="1">
        <f t="shared" si="1"/>
        <v>5.7810218978102181</v>
      </c>
      <c r="Q4" s="1">
        <f t="shared" si="2"/>
        <v>100</v>
      </c>
      <c r="R4" s="1">
        <f t="shared" si="3"/>
        <v>1</v>
      </c>
      <c r="S4" s="1">
        <f t="shared" si="4"/>
        <v>118</v>
      </c>
      <c r="T4" s="1">
        <f t="shared" si="5"/>
        <v>2.2799999999999998</v>
      </c>
      <c r="U4" s="2">
        <f t="shared" si="6"/>
        <v>0.43859649122807015</v>
      </c>
    </row>
    <row r="5" spans="1:21" x14ac:dyDescent="0.3">
      <c r="A5" t="s">
        <v>1</v>
      </c>
      <c r="B5" t="s">
        <v>29</v>
      </c>
      <c r="C5" t="s">
        <v>27</v>
      </c>
      <c r="D5">
        <v>0</v>
      </c>
      <c r="E5">
        <v>18</v>
      </c>
      <c r="F5">
        <v>7</v>
      </c>
      <c r="G5">
        <v>0</v>
      </c>
      <c r="H5">
        <v>0</v>
      </c>
      <c r="I5">
        <v>0</v>
      </c>
      <c r="J5">
        <f t="shared" si="0"/>
        <v>25</v>
      </c>
      <c r="K5" s="1">
        <v>9.09</v>
      </c>
      <c r="L5" s="1">
        <v>2.5</v>
      </c>
      <c r="M5" s="1">
        <v>12.6</v>
      </c>
      <c r="N5" s="1">
        <v>5.9</v>
      </c>
      <c r="O5" s="1">
        <v>14.5</v>
      </c>
      <c r="P5" s="1">
        <f t="shared" si="1"/>
        <v>3.6360000000000001</v>
      </c>
      <c r="Q5" s="1">
        <f t="shared" si="2"/>
        <v>100</v>
      </c>
      <c r="R5" s="1">
        <f t="shared" si="3"/>
        <v>1</v>
      </c>
      <c r="S5" s="1">
        <f t="shared" si="4"/>
        <v>118</v>
      </c>
      <c r="T5" s="1">
        <f t="shared" si="5"/>
        <v>2.2799999999999998</v>
      </c>
      <c r="U5" s="2">
        <f t="shared" si="6"/>
        <v>0.43859649122807015</v>
      </c>
    </row>
    <row r="6" spans="1:21" x14ac:dyDescent="0.3">
      <c r="A6" t="s">
        <v>1</v>
      </c>
      <c r="B6" t="s">
        <v>29</v>
      </c>
      <c r="C6" t="s">
        <v>28</v>
      </c>
      <c r="D6">
        <v>0</v>
      </c>
      <c r="E6">
        <v>16</v>
      </c>
      <c r="F6">
        <v>7</v>
      </c>
      <c r="G6">
        <v>2</v>
      </c>
      <c r="H6">
        <v>0</v>
      </c>
      <c r="I6">
        <v>0</v>
      </c>
      <c r="J6">
        <f t="shared" si="0"/>
        <v>25</v>
      </c>
      <c r="K6" s="1">
        <v>9.1</v>
      </c>
      <c r="L6" s="1">
        <v>2.97</v>
      </c>
      <c r="M6" s="1">
        <v>14.1</v>
      </c>
      <c r="N6" s="1">
        <v>6.4</v>
      </c>
      <c r="O6" s="1">
        <v>16.399999999999999</v>
      </c>
      <c r="P6" s="1">
        <f t="shared" si="1"/>
        <v>3.0639730639730636</v>
      </c>
      <c r="Q6" s="1">
        <f t="shared" si="2"/>
        <v>100</v>
      </c>
      <c r="R6" s="1">
        <f t="shared" si="3"/>
        <v>0.92</v>
      </c>
      <c r="S6" s="1">
        <f t="shared" si="4"/>
        <v>114</v>
      </c>
      <c r="T6" s="1">
        <f t="shared" si="5"/>
        <v>2.44</v>
      </c>
      <c r="U6" s="2">
        <f t="shared" si="6"/>
        <v>0.4098360655737705</v>
      </c>
    </row>
    <row r="7" spans="1:21" x14ac:dyDescent="0.3">
      <c r="A7" t="s">
        <v>1</v>
      </c>
      <c r="B7" t="s">
        <v>30</v>
      </c>
      <c r="C7" t="s">
        <v>24</v>
      </c>
      <c r="D7">
        <v>0</v>
      </c>
      <c r="E7">
        <v>9</v>
      </c>
      <c r="F7">
        <v>14</v>
      </c>
      <c r="G7">
        <v>1</v>
      </c>
      <c r="H7">
        <v>0</v>
      </c>
      <c r="I7">
        <v>0</v>
      </c>
      <c r="J7">
        <f t="shared" si="0"/>
        <v>24</v>
      </c>
      <c r="K7" s="1">
        <v>7.23</v>
      </c>
      <c r="L7" s="1">
        <v>2.19</v>
      </c>
      <c r="M7" s="1">
        <v>13.2</v>
      </c>
      <c r="N7" s="1">
        <v>6.6</v>
      </c>
      <c r="O7" s="1">
        <v>15.2</v>
      </c>
      <c r="P7" s="1">
        <f t="shared" si="1"/>
        <v>3.3013698630136989</v>
      </c>
      <c r="Q7" s="1">
        <f t="shared" si="2"/>
        <v>96</v>
      </c>
      <c r="R7" s="1">
        <f t="shared" si="3"/>
        <v>0.92</v>
      </c>
      <c r="S7" s="1">
        <f t="shared" si="4"/>
        <v>104</v>
      </c>
      <c r="T7" s="1">
        <f t="shared" si="5"/>
        <v>2.6666666666666665</v>
      </c>
      <c r="U7" s="2">
        <f t="shared" si="6"/>
        <v>0.375</v>
      </c>
    </row>
    <row r="8" spans="1:21" x14ac:dyDescent="0.3">
      <c r="A8" t="s">
        <v>1</v>
      </c>
      <c r="B8" t="s">
        <v>30</v>
      </c>
      <c r="C8" t="s">
        <v>25</v>
      </c>
      <c r="D8">
        <v>0</v>
      </c>
      <c r="E8">
        <v>8</v>
      </c>
      <c r="F8">
        <v>16</v>
      </c>
      <c r="G8">
        <v>0</v>
      </c>
      <c r="H8">
        <v>0</v>
      </c>
      <c r="I8">
        <v>1</v>
      </c>
      <c r="J8">
        <f t="shared" si="0"/>
        <v>25</v>
      </c>
      <c r="K8" s="1">
        <v>8.56</v>
      </c>
      <c r="L8" s="1">
        <v>3.73</v>
      </c>
      <c r="M8" s="1">
        <v>14.5</v>
      </c>
      <c r="N8" s="1">
        <v>6.5</v>
      </c>
      <c r="O8" s="1">
        <v>17.5</v>
      </c>
      <c r="P8" s="1">
        <f t="shared" si="1"/>
        <v>2.2949061662198393</v>
      </c>
      <c r="Q8" s="1">
        <f t="shared" si="2"/>
        <v>100</v>
      </c>
      <c r="R8" s="1">
        <f t="shared" si="3"/>
        <v>0.96</v>
      </c>
      <c r="S8" s="1">
        <f t="shared" si="4"/>
        <v>105</v>
      </c>
      <c r="T8" s="1">
        <f t="shared" si="5"/>
        <v>2.8</v>
      </c>
      <c r="U8" s="2">
        <f t="shared" si="6"/>
        <v>0.35714285714285715</v>
      </c>
    </row>
    <row r="9" spans="1:21" x14ac:dyDescent="0.3">
      <c r="A9" t="s">
        <v>1</v>
      </c>
      <c r="B9" t="s">
        <v>30</v>
      </c>
      <c r="C9" t="s">
        <v>26</v>
      </c>
      <c r="D9">
        <v>0</v>
      </c>
      <c r="E9">
        <v>18</v>
      </c>
      <c r="F9">
        <v>4</v>
      </c>
      <c r="G9">
        <v>1</v>
      </c>
      <c r="H9">
        <v>1</v>
      </c>
      <c r="I9">
        <v>0</v>
      </c>
      <c r="J9">
        <f t="shared" si="0"/>
        <v>24</v>
      </c>
      <c r="K9" s="1">
        <v>7.64</v>
      </c>
      <c r="L9" s="1">
        <v>4.42</v>
      </c>
      <c r="M9" s="1">
        <v>14.1</v>
      </c>
      <c r="N9" s="1">
        <v>5.9</v>
      </c>
      <c r="O9" s="1">
        <v>16.899999999999999</v>
      </c>
      <c r="P9" s="1">
        <f t="shared" si="1"/>
        <v>1.7285067873303166</v>
      </c>
      <c r="Q9" s="1">
        <f t="shared" si="2"/>
        <v>96</v>
      </c>
      <c r="R9" s="1">
        <f t="shared" si="3"/>
        <v>0.88</v>
      </c>
      <c r="S9" s="1">
        <f t="shared" si="4"/>
        <v>111</v>
      </c>
      <c r="T9" s="1">
        <f t="shared" si="5"/>
        <v>2.375</v>
      </c>
      <c r="U9" s="2">
        <f t="shared" si="6"/>
        <v>0.42105263157894735</v>
      </c>
    </row>
    <row r="10" spans="1:21" x14ac:dyDescent="0.3">
      <c r="A10" t="s">
        <v>1</v>
      </c>
      <c r="B10" t="s">
        <v>30</v>
      </c>
      <c r="C10" t="s">
        <v>27</v>
      </c>
      <c r="D10">
        <v>0</v>
      </c>
      <c r="E10">
        <v>16</v>
      </c>
      <c r="F10">
        <v>9</v>
      </c>
      <c r="G10">
        <v>0</v>
      </c>
      <c r="H10">
        <v>0</v>
      </c>
      <c r="I10">
        <v>0</v>
      </c>
      <c r="J10">
        <f t="shared" si="0"/>
        <v>25</v>
      </c>
      <c r="K10" s="1">
        <v>8.51</v>
      </c>
      <c r="L10" s="1">
        <v>3.93</v>
      </c>
      <c r="M10" s="1">
        <v>16.600000000000001</v>
      </c>
      <c r="N10" s="1">
        <v>6.5</v>
      </c>
      <c r="O10" s="1">
        <v>19.100000000000001</v>
      </c>
      <c r="P10" s="1">
        <f t="shared" si="1"/>
        <v>2.1653944020356231</v>
      </c>
      <c r="Q10" s="1">
        <f t="shared" si="2"/>
        <v>100</v>
      </c>
      <c r="R10" s="1">
        <f t="shared" si="3"/>
        <v>1</v>
      </c>
      <c r="S10" s="1">
        <f t="shared" si="4"/>
        <v>116</v>
      </c>
      <c r="T10" s="1">
        <f t="shared" si="5"/>
        <v>2.36</v>
      </c>
      <c r="U10" s="2">
        <f t="shared" si="6"/>
        <v>0.42372881355932202</v>
      </c>
    </row>
    <row r="11" spans="1:21" x14ac:dyDescent="0.3">
      <c r="A11" t="s">
        <v>1</v>
      </c>
      <c r="B11" t="s">
        <v>30</v>
      </c>
      <c r="C11" t="s">
        <v>28</v>
      </c>
      <c r="D11">
        <v>0</v>
      </c>
      <c r="E11">
        <v>12</v>
      </c>
      <c r="F11">
        <v>13</v>
      </c>
      <c r="G11">
        <v>0</v>
      </c>
      <c r="H11">
        <v>0</v>
      </c>
      <c r="I11">
        <v>0</v>
      </c>
      <c r="J11">
        <f t="shared" si="0"/>
        <v>25</v>
      </c>
      <c r="K11" s="1">
        <v>7.43</v>
      </c>
      <c r="L11" s="1">
        <v>2.38</v>
      </c>
      <c r="M11" s="1">
        <v>13.8</v>
      </c>
      <c r="N11" s="1">
        <v>6.8</v>
      </c>
      <c r="O11" s="1">
        <v>15.8</v>
      </c>
      <c r="P11" s="1">
        <f t="shared" si="1"/>
        <v>3.1218487394957983</v>
      </c>
      <c r="Q11" s="1">
        <f t="shared" si="2"/>
        <v>100</v>
      </c>
      <c r="R11" s="1">
        <f t="shared" si="3"/>
        <v>1</v>
      </c>
      <c r="S11" s="1">
        <f t="shared" si="4"/>
        <v>112</v>
      </c>
      <c r="T11" s="1">
        <f t="shared" si="5"/>
        <v>2.52</v>
      </c>
      <c r="U11" s="2">
        <f t="shared" si="6"/>
        <v>0.3968253968253968</v>
      </c>
    </row>
    <row r="12" spans="1:21" x14ac:dyDescent="0.3">
      <c r="A12" t="s">
        <v>1</v>
      </c>
      <c r="B12" t="s">
        <v>31</v>
      </c>
      <c r="C12" t="s">
        <v>24</v>
      </c>
      <c r="D12">
        <v>0</v>
      </c>
      <c r="E12">
        <v>0</v>
      </c>
      <c r="F12">
        <v>23</v>
      </c>
      <c r="G12">
        <v>0</v>
      </c>
      <c r="H12">
        <v>2</v>
      </c>
      <c r="I12">
        <v>0</v>
      </c>
      <c r="J12">
        <f t="shared" si="0"/>
        <v>25</v>
      </c>
      <c r="K12" s="1">
        <v>4.49</v>
      </c>
      <c r="L12" s="1">
        <v>1.47</v>
      </c>
      <c r="M12" s="1">
        <v>12.2</v>
      </c>
      <c r="N12" s="1">
        <v>6.7</v>
      </c>
      <c r="O12" s="1">
        <v>13.3</v>
      </c>
      <c r="P12" s="1">
        <f t="shared" si="1"/>
        <v>3.0544217687074831</v>
      </c>
      <c r="Q12" s="1">
        <f t="shared" si="2"/>
        <v>100</v>
      </c>
      <c r="R12" s="1">
        <f t="shared" si="3"/>
        <v>0.92</v>
      </c>
      <c r="S12" s="1">
        <f t="shared" si="4"/>
        <v>96</v>
      </c>
      <c r="T12" s="1">
        <f t="shared" si="5"/>
        <v>3.16</v>
      </c>
      <c r="U12" s="2">
        <f t="shared" si="6"/>
        <v>0.31645569620253167</v>
      </c>
    </row>
    <row r="13" spans="1:21" x14ac:dyDescent="0.3">
      <c r="A13" t="s">
        <v>1</v>
      </c>
      <c r="B13" t="s">
        <v>31</v>
      </c>
      <c r="C13" t="s">
        <v>25</v>
      </c>
      <c r="D13">
        <v>0</v>
      </c>
      <c r="E13">
        <v>6</v>
      </c>
      <c r="F13">
        <v>16</v>
      </c>
      <c r="G13">
        <v>0</v>
      </c>
      <c r="H13">
        <v>3</v>
      </c>
      <c r="I13">
        <v>0</v>
      </c>
      <c r="J13">
        <f t="shared" si="0"/>
        <v>25</v>
      </c>
      <c r="K13" s="1">
        <v>5.09</v>
      </c>
      <c r="L13" s="1">
        <v>0.82</v>
      </c>
      <c r="M13" s="1">
        <v>10.6</v>
      </c>
      <c r="N13" s="1">
        <v>6.1</v>
      </c>
      <c r="O13" s="1">
        <v>11.8</v>
      </c>
      <c r="P13" s="1">
        <f t="shared" si="1"/>
        <v>6.2073170731707323</v>
      </c>
      <c r="Q13" s="1">
        <f t="shared" si="2"/>
        <v>100</v>
      </c>
      <c r="R13" s="1">
        <f t="shared" si="3"/>
        <v>0.88</v>
      </c>
      <c r="S13" s="1">
        <f t="shared" si="4"/>
        <v>100</v>
      </c>
      <c r="T13" s="1">
        <f t="shared" si="5"/>
        <v>3</v>
      </c>
      <c r="U13" s="2">
        <f t="shared" si="6"/>
        <v>0.33333333333333331</v>
      </c>
    </row>
    <row r="14" spans="1:21" x14ac:dyDescent="0.3">
      <c r="A14" t="s">
        <v>1</v>
      </c>
      <c r="B14" t="s">
        <v>31</v>
      </c>
      <c r="C14" t="s">
        <v>26</v>
      </c>
      <c r="D14">
        <v>0</v>
      </c>
      <c r="E14">
        <v>8</v>
      </c>
      <c r="F14">
        <v>13</v>
      </c>
      <c r="G14">
        <v>1</v>
      </c>
      <c r="H14">
        <v>1</v>
      </c>
      <c r="I14">
        <v>1</v>
      </c>
      <c r="J14">
        <f t="shared" si="0"/>
        <v>24</v>
      </c>
      <c r="K14" s="1">
        <v>4.0999999999999996</v>
      </c>
      <c r="L14" s="1">
        <v>1.44</v>
      </c>
      <c r="M14" s="1">
        <v>12.6</v>
      </c>
      <c r="N14" s="1">
        <v>6.8</v>
      </c>
      <c r="O14" s="1">
        <v>13.9</v>
      </c>
      <c r="P14" s="1">
        <f t="shared" si="1"/>
        <v>2.8472222222222219</v>
      </c>
      <c r="Q14" s="1">
        <f t="shared" si="2"/>
        <v>96</v>
      </c>
      <c r="R14" s="1">
        <f t="shared" si="3"/>
        <v>0.84</v>
      </c>
      <c r="S14" s="1">
        <f t="shared" si="4"/>
        <v>98</v>
      </c>
      <c r="T14" s="1">
        <f t="shared" si="5"/>
        <v>2.9166666666666665</v>
      </c>
      <c r="U14" s="2">
        <f t="shared" si="6"/>
        <v>0.34285714285714286</v>
      </c>
    </row>
    <row r="15" spans="1:21" x14ac:dyDescent="0.3">
      <c r="A15" t="s">
        <v>1</v>
      </c>
      <c r="B15" t="s">
        <v>31</v>
      </c>
      <c r="C15" t="s">
        <v>27</v>
      </c>
      <c r="D15">
        <v>0</v>
      </c>
      <c r="E15">
        <v>10</v>
      </c>
      <c r="F15">
        <v>12</v>
      </c>
      <c r="G15">
        <v>0</v>
      </c>
      <c r="H15">
        <v>1</v>
      </c>
      <c r="I15">
        <v>2</v>
      </c>
      <c r="J15">
        <f t="shared" si="0"/>
        <v>25</v>
      </c>
      <c r="K15" s="1">
        <v>4.1900000000000004</v>
      </c>
      <c r="L15" s="1">
        <v>1.59</v>
      </c>
      <c r="M15" s="1">
        <v>12</v>
      </c>
      <c r="N15" s="1">
        <v>6.5</v>
      </c>
      <c r="O15" s="1">
        <v>13.5</v>
      </c>
      <c r="P15" s="1">
        <f t="shared" si="1"/>
        <v>2.6352201257861636</v>
      </c>
      <c r="Q15" s="1">
        <f t="shared" si="2"/>
        <v>100</v>
      </c>
      <c r="R15" s="1">
        <f t="shared" si="3"/>
        <v>0.88</v>
      </c>
      <c r="S15" s="1">
        <f t="shared" si="4"/>
        <v>102</v>
      </c>
      <c r="T15" s="1">
        <f t="shared" si="5"/>
        <v>2.92</v>
      </c>
      <c r="U15" s="2">
        <f t="shared" si="6"/>
        <v>0.34246575342465752</v>
      </c>
    </row>
    <row r="16" spans="1:21" x14ac:dyDescent="0.3">
      <c r="A16" t="s">
        <v>1</v>
      </c>
      <c r="B16" t="s">
        <v>31</v>
      </c>
      <c r="C16" t="s">
        <v>28</v>
      </c>
      <c r="D16">
        <v>0</v>
      </c>
      <c r="E16">
        <v>0</v>
      </c>
      <c r="F16">
        <v>17</v>
      </c>
      <c r="G16">
        <v>2</v>
      </c>
      <c r="H16">
        <v>6</v>
      </c>
      <c r="I16">
        <v>0</v>
      </c>
      <c r="J16">
        <f t="shared" si="0"/>
        <v>25</v>
      </c>
      <c r="K16" s="1">
        <v>3.52</v>
      </c>
      <c r="L16" s="1">
        <v>0.63</v>
      </c>
      <c r="M16" s="1">
        <v>11.3</v>
      </c>
      <c r="N16" s="1">
        <v>6.6</v>
      </c>
      <c r="O16" s="1">
        <v>12.7</v>
      </c>
      <c r="P16" s="1">
        <f t="shared" si="1"/>
        <v>5.587301587301587</v>
      </c>
      <c r="Q16" s="1">
        <f t="shared" si="2"/>
        <v>100</v>
      </c>
      <c r="R16" s="1">
        <f t="shared" si="3"/>
        <v>0.68</v>
      </c>
      <c r="S16" s="1">
        <f t="shared" si="4"/>
        <v>86</v>
      </c>
      <c r="T16" s="1">
        <f t="shared" si="5"/>
        <v>3.56</v>
      </c>
      <c r="U16" s="2">
        <f t="shared" si="6"/>
        <v>0.2808988764044944</v>
      </c>
    </row>
    <row r="17" spans="1:21" x14ac:dyDescent="0.3">
      <c r="A17" t="s">
        <v>1</v>
      </c>
      <c r="B17" t="s">
        <v>32</v>
      </c>
      <c r="C17" t="s">
        <v>24</v>
      </c>
      <c r="D17">
        <v>0</v>
      </c>
      <c r="E17">
        <v>0</v>
      </c>
      <c r="F17">
        <v>7</v>
      </c>
      <c r="G17">
        <v>2</v>
      </c>
      <c r="H17">
        <v>4</v>
      </c>
      <c r="I17">
        <v>6</v>
      </c>
      <c r="J17">
        <f t="shared" si="0"/>
        <v>19</v>
      </c>
      <c r="K17" s="1">
        <v>1.5</v>
      </c>
      <c r="L17" s="1">
        <v>0.56999999999999995</v>
      </c>
      <c r="M17" s="1">
        <v>11</v>
      </c>
      <c r="N17" s="1">
        <v>7</v>
      </c>
      <c r="O17" s="1">
        <v>11.4</v>
      </c>
      <c r="P17" s="1">
        <f t="shared" si="1"/>
        <v>2.6315789473684212</v>
      </c>
      <c r="Q17" s="1">
        <f t="shared" si="2"/>
        <v>76</v>
      </c>
      <c r="R17" s="1">
        <f t="shared" si="3"/>
        <v>0.28000000000000003</v>
      </c>
      <c r="S17" s="1">
        <f t="shared" si="4"/>
        <v>48</v>
      </c>
      <c r="T17" s="1">
        <f t="shared" si="5"/>
        <v>4.4736842105263159</v>
      </c>
      <c r="U17" s="2">
        <f t="shared" si="6"/>
        <v>0.22352941176470589</v>
      </c>
    </row>
    <row r="18" spans="1:21" x14ac:dyDescent="0.3">
      <c r="A18" t="s">
        <v>1</v>
      </c>
      <c r="B18" t="s">
        <v>32</v>
      </c>
      <c r="C18" t="s">
        <v>25</v>
      </c>
      <c r="D18">
        <v>0</v>
      </c>
      <c r="E18">
        <v>0</v>
      </c>
      <c r="F18">
        <v>9</v>
      </c>
      <c r="G18">
        <v>2</v>
      </c>
      <c r="H18">
        <v>8</v>
      </c>
      <c r="I18">
        <v>2</v>
      </c>
      <c r="J18">
        <f t="shared" si="0"/>
        <v>21</v>
      </c>
      <c r="K18" s="1">
        <v>1.65</v>
      </c>
      <c r="L18" s="1">
        <v>0.55000000000000004</v>
      </c>
      <c r="M18" s="1">
        <v>11.5</v>
      </c>
      <c r="N18" s="1">
        <v>7.2</v>
      </c>
      <c r="O18" s="1">
        <v>12.3</v>
      </c>
      <c r="P18" s="1">
        <f t="shared" si="1"/>
        <v>2.9999999999999996</v>
      </c>
      <c r="Q18" s="1">
        <f t="shared" si="2"/>
        <v>84</v>
      </c>
      <c r="R18" s="1">
        <f t="shared" si="3"/>
        <v>0.36</v>
      </c>
      <c r="S18" s="1">
        <f t="shared" si="4"/>
        <v>60</v>
      </c>
      <c r="T18" s="1">
        <f t="shared" si="5"/>
        <v>4.1428571428571432</v>
      </c>
      <c r="U18" s="2">
        <f t="shared" si="6"/>
        <v>0.2413793103448276</v>
      </c>
    </row>
    <row r="19" spans="1:21" x14ac:dyDescent="0.3">
      <c r="A19" t="s">
        <v>1</v>
      </c>
      <c r="B19" t="s">
        <v>32</v>
      </c>
      <c r="C19" t="s">
        <v>26</v>
      </c>
      <c r="D19">
        <v>0</v>
      </c>
      <c r="E19">
        <v>0</v>
      </c>
      <c r="F19">
        <v>8</v>
      </c>
      <c r="G19">
        <v>3</v>
      </c>
      <c r="H19">
        <v>7</v>
      </c>
      <c r="I19">
        <v>2</v>
      </c>
      <c r="J19">
        <f t="shared" si="0"/>
        <v>20</v>
      </c>
      <c r="K19" s="1">
        <v>1.39</v>
      </c>
      <c r="L19" s="1">
        <v>0.36</v>
      </c>
      <c r="M19" s="1">
        <v>10.4</v>
      </c>
      <c r="N19" s="1">
        <v>6.3</v>
      </c>
      <c r="O19" s="1">
        <v>11.1</v>
      </c>
      <c r="P19" s="1">
        <f t="shared" si="1"/>
        <v>3.8611111111111112</v>
      </c>
      <c r="Q19" s="1">
        <f t="shared" si="2"/>
        <v>80</v>
      </c>
      <c r="R19" s="1">
        <f t="shared" si="3"/>
        <v>0.32</v>
      </c>
      <c r="S19" s="1">
        <f t="shared" si="4"/>
        <v>57</v>
      </c>
      <c r="T19" s="1">
        <f t="shared" si="5"/>
        <v>4.1500000000000004</v>
      </c>
      <c r="U19" s="2">
        <f t="shared" si="6"/>
        <v>0.24096385542168675</v>
      </c>
    </row>
    <row r="20" spans="1:21" x14ac:dyDescent="0.3">
      <c r="A20" t="s">
        <v>1</v>
      </c>
      <c r="B20" t="s">
        <v>32</v>
      </c>
      <c r="C20" t="s">
        <v>27</v>
      </c>
      <c r="D20">
        <v>0</v>
      </c>
      <c r="E20">
        <v>0</v>
      </c>
      <c r="F20">
        <v>7</v>
      </c>
      <c r="G20">
        <v>1</v>
      </c>
      <c r="H20">
        <v>0</v>
      </c>
      <c r="I20">
        <v>6</v>
      </c>
      <c r="J20">
        <f t="shared" si="0"/>
        <v>14</v>
      </c>
      <c r="K20" s="1">
        <v>1.4</v>
      </c>
      <c r="L20" s="1">
        <v>0.56000000000000005</v>
      </c>
      <c r="M20" s="1">
        <v>11</v>
      </c>
      <c r="N20" s="1">
        <v>6.6</v>
      </c>
      <c r="O20" s="1">
        <v>11.2</v>
      </c>
      <c r="P20" s="1">
        <f t="shared" si="1"/>
        <v>2.4999999999999996</v>
      </c>
      <c r="Q20" s="1">
        <f t="shared" si="2"/>
        <v>56</v>
      </c>
      <c r="R20" s="1">
        <f t="shared" si="3"/>
        <v>0.28000000000000003</v>
      </c>
      <c r="S20" s="1">
        <f t="shared" si="4"/>
        <v>37</v>
      </c>
      <c r="T20" s="1">
        <f t="shared" si="5"/>
        <v>4.3571428571428568</v>
      </c>
      <c r="U20" s="2">
        <f t="shared" si="6"/>
        <v>0.22950819672131148</v>
      </c>
    </row>
    <row r="21" spans="1:21" x14ac:dyDescent="0.3">
      <c r="A21" t="s">
        <v>1</v>
      </c>
      <c r="B21" t="s">
        <v>32</v>
      </c>
      <c r="C21" t="s">
        <v>28</v>
      </c>
      <c r="D21">
        <v>0</v>
      </c>
      <c r="E21">
        <v>1</v>
      </c>
      <c r="F21">
        <v>14</v>
      </c>
      <c r="G21">
        <v>1</v>
      </c>
      <c r="H21">
        <v>4</v>
      </c>
      <c r="I21">
        <v>3</v>
      </c>
      <c r="J21">
        <f t="shared" si="0"/>
        <v>23</v>
      </c>
      <c r="K21" s="1">
        <v>2.15</v>
      </c>
      <c r="L21" s="1">
        <v>0.59</v>
      </c>
      <c r="M21" s="1">
        <v>11.6</v>
      </c>
      <c r="N21" s="1">
        <v>6.8</v>
      </c>
      <c r="O21" s="1">
        <v>12.6</v>
      </c>
      <c r="P21" s="1">
        <f t="shared" si="1"/>
        <v>3.6440677966101696</v>
      </c>
      <c r="Q21" s="1">
        <f t="shared" si="2"/>
        <v>92</v>
      </c>
      <c r="R21" s="1">
        <f t="shared" si="3"/>
        <v>0.6</v>
      </c>
      <c r="S21" s="1">
        <f t="shared" si="4"/>
        <v>75</v>
      </c>
      <c r="T21" s="1">
        <f t="shared" si="5"/>
        <v>3.7391304347826089</v>
      </c>
      <c r="U21" s="2">
        <f t="shared" si="6"/>
        <v>0.26744186046511625</v>
      </c>
    </row>
    <row r="22" spans="1:21" x14ac:dyDescent="0.3">
      <c r="A22" t="s">
        <v>1</v>
      </c>
      <c r="B22" t="s">
        <v>33</v>
      </c>
      <c r="C22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14</v>
      </c>
      <c r="J22">
        <f t="shared" si="0"/>
        <v>14</v>
      </c>
      <c r="K22" s="1">
        <v>0.57999999999999996</v>
      </c>
      <c r="L22" s="1">
        <v>0.4</v>
      </c>
      <c r="M22" s="1">
        <v>10.6</v>
      </c>
      <c r="N22" s="1">
        <v>7</v>
      </c>
      <c r="O22" s="1">
        <v>11</v>
      </c>
      <c r="P22" s="1">
        <f t="shared" si="1"/>
        <v>1.4499999999999997</v>
      </c>
      <c r="Q22" s="1">
        <f t="shared" si="2"/>
        <v>56</v>
      </c>
      <c r="R22" s="1">
        <f t="shared" si="3"/>
        <v>0</v>
      </c>
      <c r="S22" s="1">
        <f t="shared" si="4"/>
        <v>14</v>
      </c>
      <c r="T22" s="1">
        <f t="shared" si="5"/>
        <v>6</v>
      </c>
      <c r="U22" s="2">
        <f t="shared" si="6"/>
        <v>0.16666666666666666</v>
      </c>
    </row>
    <row r="23" spans="1:21" x14ac:dyDescent="0.3">
      <c r="A23" t="s">
        <v>1</v>
      </c>
      <c r="B23" t="s">
        <v>33</v>
      </c>
      <c r="C23" t="s">
        <v>25</v>
      </c>
      <c r="D23">
        <v>0</v>
      </c>
      <c r="E23">
        <v>0</v>
      </c>
      <c r="F23">
        <v>2</v>
      </c>
      <c r="G23">
        <v>0</v>
      </c>
      <c r="H23">
        <v>4</v>
      </c>
      <c r="I23">
        <v>11</v>
      </c>
      <c r="J23">
        <f t="shared" si="0"/>
        <v>17</v>
      </c>
      <c r="K23" s="1">
        <v>1.35</v>
      </c>
      <c r="L23" s="1">
        <v>0.62</v>
      </c>
      <c r="M23" s="1">
        <v>10.7</v>
      </c>
      <c r="N23" s="1">
        <v>6.7</v>
      </c>
      <c r="O23" s="1">
        <v>11.3</v>
      </c>
      <c r="P23" s="1">
        <f t="shared" si="1"/>
        <v>2.17741935483871</v>
      </c>
      <c r="Q23" s="1">
        <f t="shared" si="2"/>
        <v>68</v>
      </c>
      <c r="R23" s="1">
        <f t="shared" si="3"/>
        <v>0.08</v>
      </c>
      <c r="S23" s="1">
        <f t="shared" si="4"/>
        <v>27</v>
      </c>
      <c r="T23" s="1">
        <f t="shared" si="5"/>
        <v>5.4117647058823533</v>
      </c>
      <c r="U23" s="2">
        <f t="shared" si="6"/>
        <v>0.18478260869565216</v>
      </c>
    </row>
    <row r="24" spans="1:21" x14ac:dyDescent="0.3">
      <c r="A24" t="s">
        <v>1</v>
      </c>
      <c r="B24" t="s">
        <v>33</v>
      </c>
      <c r="C24" t="s">
        <v>26</v>
      </c>
      <c r="D24">
        <v>0</v>
      </c>
      <c r="E24">
        <v>0</v>
      </c>
      <c r="F24">
        <v>1</v>
      </c>
      <c r="G24">
        <v>0</v>
      </c>
      <c r="H24">
        <v>3</v>
      </c>
      <c r="I24">
        <v>14</v>
      </c>
      <c r="J24">
        <f t="shared" si="0"/>
        <v>18</v>
      </c>
      <c r="K24" s="1">
        <v>0.86</v>
      </c>
      <c r="L24" s="1">
        <v>0.5</v>
      </c>
      <c r="M24" s="1">
        <v>11.4</v>
      </c>
      <c r="N24" s="1">
        <v>7.4</v>
      </c>
      <c r="O24" s="1">
        <v>11.7</v>
      </c>
      <c r="P24" s="1">
        <f t="shared" si="1"/>
        <v>1.72</v>
      </c>
      <c r="Q24" s="1">
        <f t="shared" si="2"/>
        <v>72</v>
      </c>
      <c r="R24" s="1">
        <f t="shared" si="3"/>
        <v>0.04</v>
      </c>
      <c r="S24" s="1">
        <f t="shared" si="4"/>
        <v>24</v>
      </c>
      <c r="T24" s="1">
        <f t="shared" si="5"/>
        <v>5.666666666666667</v>
      </c>
      <c r="U24" s="2">
        <f t="shared" si="6"/>
        <v>0.17647058823529413</v>
      </c>
    </row>
    <row r="25" spans="1:21" x14ac:dyDescent="0.3">
      <c r="A25" t="s">
        <v>1</v>
      </c>
      <c r="B25" t="s">
        <v>33</v>
      </c>
      <c r="C25" t="s">
        <v>27</v>
      </c>
      <c r="D25">
        <v>0</v>
      </c>
      <c r="E25">
        <v>0</v>
      </c>
      <c r="F25">
        <v>0</v>
      </c>
      <c r="G25">
        <v>0</v>
      </c>
      <c r="H25">
        <v>0</v>
      </c>
      <c r="I25">
        <v>6</v>
      </c>
      <c r="J25">
        <f t="shared" si="0"/>
        <v>6</v>
      </c>
      <c r="K25" s="1">
        <v>0.53</v>
      </c>
      <c r="L25" s="1">
        <v>0.1</v>
      </c>
      <c r="M25" s="1">
        <v>10.1</v>
      </c>
      <c r="N25" s="1">
        <v>6.8</v>
      </c>
      <c r="O25" s="1">
        <v>10.7</v>
      </c>
      <c r="P25" s="1">
        <f t="shared" si="1"/>
        <v>5.3</v>
      </c>
      <c r="Q25" s="1">
        <f t="shared" si="2"/>
        <v>24</v>
      </c>
      <c r="R25" s="1">
        <f t="shared" si="3"/>
        <v>0</v>
      </c>
      <c r="S25" s="1">
        <f t="shared" si="4"/>
        <v>6</v>
      </c>
      <c r="T25" s="1">
        <f t="shared" si="5"/>
        <v>6</v>
      </c>
      <c r="U25" s="2">
        <f t="shared" si="6"/>
        <v>0.16666666666666666</v>
      </c>
    </row>
    <row r="26" spans="1:21" x14ac:dyDescent="0.3">
      <c r="A26" t="s">
        <v>1</v>
      </c>
      <c r="B26" t="s">
        <v>33</v>
      </c>
      <c r="C26" t="s">
        <v>28</v>
      </c>
      <c r="D26">
        <v>0</v>
      </c>
      <c r="E26">
        <v>0</v>
      </c>
      <c r="F26">
        <v>0</v>
      </c>
      <c r="G26">
        <v>0</v>
      </c>
      <c r="H26">
        <v>2</v>
      </c>
      <c r="I26">
        <v>13</v>
      </c>
      <c r="J26">
        <f t="shared" si="0"/>
        <v>15</v>
      </c>
      <c r="K26" s="1">
        <v>0.75</v>
      </c>
      <c r="L26" s="1">
        <v>0.31</v>
      </c>
      <c r="M26" s="1">
        <v>11.3</v>
      </c>
      <c r="N26" s="1">
        <v>7.4</v>
      </c>
      <c r="O26" s="1">
        <v>11.8</v>
      </c>
      <c r="P26" s="1">
        <f t="shared" si="1"/>
        <v>2.4193548387096775</v>
      </c>
      <c r="Q26" s="1">
        <f t="shared" si="2"/>
        <v>60</v>
      </c>
      <c r="R26" s="1">
        <f t="shared" si="3"/>
        <v>0</v>
      </c>
      <c r="S26" s="1">
        <f t="shared" si="4"/>
        <v>17</v>
      </c>
      <c r="T26" s="1">
        <f t="shared" si="5"/>
        <v>5.8666666666666663</v>
      </c>
      <c r="U26" s="2">
        <f t="shared" si="6"/>
        <v>0.17045454545454544</v>
      </c>
    </row>
    <row r="27" spans="1:21" x14ac:dyDescent="0.3">
      <c r="A27" t="s">
        <v>2</v>
      </c>
      <c r="B27" t="s">
        <v>29</v>
      </c>
      <c r="C27" t="s">
        <v>24</v>
      </c>
      <c r="D27">
        <v>0</v>
      </c>
      <c r="E27">
        <v>7</v>
      </c>
      <c r="F27">
        <v>15</v>
      </c>
      <c r="G27">
        <v>1</v>
      </c>
      <c r="H27">
        <v>2</v>
      </c>
      <c r="I27">
        <v>0</v>
      </c>
      <c r="J27">
        <f t="shared" si="0"/>
        <v>25</v>
      </c>
      <c r="K27" s="1">
        <v>8.07</v>
      </c>
      <c r="L27" s="1">
        <v>3.25</v>
      </c>
      <c r="M27" s="1">
        <v>16.100000000000001</v>
      </c>
      <c r="N27" s="1">
        <v>5.7</v>
      </c>
      <c r="O27" s="1">
        <v>16.8</v>
      </c>
      <c r="P27" s="1">
        <f t="shared" si="1"/>
        <v>2.483076923076923</v>
      </c>
      <c r="Q27" s="1">
        <f t="shared" si="2"/>
        <v>100</v>
      </c>
      <c r="R27" s="1">
        <f t="shared" si="3"/>
        <v>0.88</v>
      </c>
      <c r="S27" s="1">
        <f t="shared" si="4"/>
        <v>102</v>
      </c>
      <c r="T27" s="1">
        <f t="shared" si="5"/>
        <v>2.92</v>
      </c>
      <c r="U27" s="2">
        <f t="shared" si="6"/>
        <v>0.34246575342465752</v>
      </c>
    </row>
    <row r="28" spans="1:21" x14ac:dyDescent="0.3">
      <c r="A28" t="s">
        <v>2</v>
      </c>
      <c r="B28" t="s">
        <v>29</v>
      </c>
      <c r="C28" t="s">
        <v>25</v>
      </c>
      <c r="D28">
        <v>0</v>
      </c>
      <c r="E28">
        <v>15</v>
      </c>
      <c r="F28">
        <v>9</v>
      </c>
      <c r="G28">
        <v>0</v>
      </c>
      <c r="H28">
        <v>1</v>
      </c>
      <c r="I28">
        <v>0</v>
      </c>
      <c r="J28">
        <f t="shared" si="0"/>
        <v>25</v>
      </c>
      <c r="K28" s="1">
        <v>10.52</v>
      </c>
      <c r="L28" s="1">
        <v>4.76</v>
      </c>
      <c r="M28" s="1">
        <v>17.399999999999999</v>
      </c>
      <c r="N28" s="1">
        <v>6.7</v>
      </c>
      <c r="O28" s="1">
        <v>19</v>
      </c>
      <c r="P28" s="1">
        <f t="shared" si="1"/>
        <v>2.2100840336134455</v>
      </c>
      <c r="Q28" s="1">
        <f t="shared" si="2"/>
        <v>100</v>
      </c>
      <c r="R28" s="1">
        <f t="shared" si="3"/>
        <v>0.96</v>
      </c>
      <c r="S28" s="1">
        <f t="shared" si="4"/>
        <v>113</v>
      </c>
      <c r="T28" s="1">
        <f t="shared" si="5"/>
        <v>2.48</v>
      </c>
      <c r="U28" s="2">
        <f t="shared" si="6"/>
        <v>0.40322580645161288</v>
      </c>
    </row>
    <row r="29" spans="1:21" x14ac:dyDescent="0.3">
      <c r="A29" t="s">
        <v>2</v>
      </c>
      <c r="B29" t="s">
        <v>29</v>
      </c>
      <c r="C29" t="s">
        <v>26</v>
      </c>
      <c r="D29">
        <v>0</v>
      </c>
      <c r="E29">
        <v>16</v>
      </c>
      <c r="F29">
        <v>8</v>
      </c>
      <c r="G29">
        <v>1</v>
      </c>
      <c r="H29">
        <v>0</v>
      </c>
      <c r="I29">
        <v>0</v>
      </c>
      <c r="J29">
        <f t="shared" si="0"/>
        <v>25</v>
      </c>
      <c r="K29" s="1">
        <v>10.199999999999999</v>
      </c>
      <c r="L29" s="1">
        <v>3.8</v>
      </c>
      <c r="M29" s="1">
        <v>18.3</v>
      </c>
      <c r="N29" s="1">
        <v>6.1</v>
      </c>
      <c r="O29" s="1">
        <v>19.2</v>
      </c>
      <c r="P29" s="1">
        <f t="shared" si="1"/>
        <v>2.6842105263157894</v>
      </c>
      <c r="Q29" s="1">
        <f t="shared" si="2"/>
        <v>100</v>
      </c>
      <c r="R29" s="1">
        <f t="shared" si="3"/>
        <v>0.96</v>
      </c>
      <c r="S29" s="1">
        <f t="shared" si="4"/>
        <v>115</v>
      </c>
      <c r="T29" s="1">
        <f t="shared" si="5"/>
        <v>2.4</v>
      </c>
      <c r="U29" s="2">
        <f t="shared" si="6"/>
        <v>0.41666666666666669</v>
      </c>
    </row>
    <row r="30" spans="1:21" x14ac:dyDescent="0.3">
      <c r="A30" t="s">
        <v>2</v>
      </c>
      <c r="B30" t="s">
        <v>29</v>
      </c>
      <c r="C30" t="s">
        <v>27</v>
      </c>
      <c r="D30">
        <v>0</v>
      </c>
      <c r="E30">
        <v>17</v>
      </c>
      <c r="F30">
        <v>8</v>
      </c>
      <c r="G30">
        <v>0</v>
      </c>
      <c r="H30">
        <v>0</v>
      </c>
      <c r="I30">
        <v>0</v>
      </c>
      <c r="J30">
        <f t="shared" si="0"/>
        <v>25</v>
      </c>
      <c r="K30" s="1">
        <v>10.6</v>
      </c>
      <c r="L30" s="1">
        <v>4.7300000000000004</v>
      </c>
      <c r="M30" s="1">
        <v>17.7</v>
      </c>
      <c r="N30" s="1">
        <v>6.1</v>
      </c>
      <c r="O30" s="1">
        <v>18.8</v>
      </c>
      <c r="P30" s="1">
        <f t="shared" si="1"/>
        <v>2.2410147991543337</v>
      </c>
      <c r="Q30" s="1">
        <f t="shared" si="2"/>
        <v>100</v>
      </c>
      <c r="R30" s="1">
        <f t="shared" si="3"/>
        <v>1</v>
      </c>
      <c r="S30" s="1">
        <f t="shared" si="4"/>
        <v>117</v>
      </c>
      <c r="T30" s="1">
        <f t="shared" si="5"/>
        <v>2.3199999999999998</v>
      </c>
      <c r="U30" s="2">
        <f t="shared" si="6"/>
        <v>0.43103448275862066</v>
      </c>
    </row>
    <row r="31" spans="1:21" x14ac:dyDescent="0.3">
      <c r="A31" t="s">
        <v>2</v>
      </c>
      <c r="B31" t="s">
        <v>29</v>
      </c>
      <c r="C31" t="s">
        <v>28</v>
      </c>
      <c r="D31">
        <v>0</v>
      </c>
      <c r="E31">
        <v>8</v>
      </c>
      <c r="F31">
        <v>15</v>
      </c>
      <c r="G31">
        <v>1</v>
      </c>
      <c r="H31">
        <v>1</v>
      </c>
      <c r="I31">
        <v>0</v>
      </c>
      <c r="J31">
        <f t="shared" si="0"/>
        <v>25</v>
      </c>
      <c r="K31" s="1">
        <v>8.41</v>
      </c>
      <c r="L31" s="1">
        <v>2.66</v>
      </c>
      <c r="M31" s="1">
        <v>13.6</v>
      </c>
      <c r="N31" s="1">
        <v>6.3</v>
      </c>
      <c r="O31" s="1">
        <v>15</v>
      </c>
      <c r="P31" s="1">
        <f t="shared" si="1"/>
        <v>3.1616541353383458</v>
      </c>
      <c r="Q31" s="1">
        <f t="shared" si="2"/>
        <v>100</v>
      </c>
      <c r="R31" s="1">
        <f t="shared" si="3"/>
        <v>0.92</v>
      </c>
      <c r="S31" s="1">
        <f t="shared" si="4"/>
        <v>105</v>
      </c>
      <c r="T31" s="1">
        <f t="shared" si="5"/>
        <v>2.8</v>
      </c>
      <c r="U31" s="2">
        <f t="shared" si="6"/>
        <v>0.35714285714285715</v>
      </c>
    </row>
    <row r="32" spans="1:21" x14ac:dyDescent="0.3">
      <c r="A32" t="s">
        <v>2</v>
      </c>
      <c r="B32" t="s">
        <v>30</v>
      </c>
      <c r="C32" t="s">
        <v>24</v>
      </c>
      <c r="D32">
        <v>0</v>
      </c>
      <c r="E32">
        <v>9</v>
      </c>
      <c r="F32">
        <v>13</v>
      </c>
      <c r="G32">
        <v>1</v>
      </c>
      <c r="H32">
        <v>2</v>
      </c>
      <c r="I32">
        <v>0</v>
      </c>
      <c r="J32">
        <f t="shared" si="0"/>
        <v>25</v>
      </c>
      <c r="K32" s="1">
        <v>6.9</v>
      </c>
      <c r="L32" s="1">
        <v>1.71</v>
      </c>
      <c r="M32" s="1">
        <v>12.8</v>
      </c>
      <c r="N32" s="1">
        <v>6.4</v>
      </c>
      <c r="O32" s="1">
        <v>14.8</v>
      </c>
      <c r="P32" s="1">
        <f t="shared" si="1"/>
        <v>4.0350877192982457</v>
      </c>
      <c r="Q32" s="1">
        <f t="shared" si="2"/>
        <v>100</v>
      </c>
      <c r="R32" s="1">
        <f t="shared" si="3"/>
        <v>0.88</v>
      </c>
      <c r="S32" s="1">
        <f t="shared" si="4"/>
        <v>104</v>
      </c>
      <c r="T32" s="1">
        <f t="shared" si="5"/>
        <v>2.84</v>
      </c>
      <c r="U32" s="2">
        <f t="shared" si="6"/>
        <v>0.352112676056338</v>
      </c>
    </row>
    <row r="33" spans="1:21" x14ac:dyDescent="0.3">
      <c r="A33" t="s">
        <v>2</v>
      </c>
      <c r="B33" t="s">
        <v>30</v>
      </c>
      <c r="C33" t="s">
        <v>25</v>
      </c>
      <c r="D33">
        <v>0</v>
      </c>
      <c r="E33">
        <v>11</v>
      </c>
      <c r="F33">
        <v>13</v>
      </c>
      <c r="G33">
        <v>0</v>
      </c>
      <c r="H33">
        <v>1</v>
      </c>
      <c r="I33">
        <v>0</v>
      </c>
      <c r="J33">
        <f t="shared" si="0"/>
        <v>25</v>
      </c>
      <c r="K33" s="1">
        <v>7.1</v>
      </c>
      <c r="L33" s="1">
        <v>2.04</v>
      </c>
      <c r="M33" s="1">
        <v>13.6</v>
      </c>
      <c r="N33" s="1">
        <v>7</v>
      </c>
      <c r="O33" s="1">
        <v>15.2</v>
      </c>
      <c r="P33" s="1">
        <f t="shared" si="1"/>
        <v>3.4803921568627447</v>
      </c>
      <c r="Q33" s="1">
        <f t="shared" si="2"/>
        <v>100</v>
      </c>
      <c r="R33" s="1">
        <f t="shared" si="3"/>
        <v>0.96</v>
      </c>
      <c r="S33" s="1">
        <f t="shared" si="4"/>
        <v>109</v>
      </c>
      <c r="T33" s="1">
        <f t="shared" si="5"/>
        <v>2.64</v>
      </c>
      <c r="U33" s="2">
        <f t="shared" si="6"/>
        <v>0.37878787878787878</v>
      </c>
    </row>
    <row r="34" spans="1:21" x14ac:dyDescent="0.3">
      <c r="A34" t="s">
        <v>2</v>
      </c>
      <c r="B34" t="s">
        <v>30</v>
      </c>
      <c r="C34" t="s">
        <v>26</v>
      </c>
      <c r="D34">
        <v>0</v>
      </c>
      <c r="E34">
        <v>13</v>
      </c>
      <c r="F34">
        <v>10</v>
      </c>
      <c r="G34">
        <v>0</v>
      </c>
      <c r="H34">
        <v>2</v>
      </c>
      <c r="I34">
        <v>0</v>
      </c>
      <c r="J34">
        <f t="shared" si="0"/>
        <v>25</v>
      </c>
      <c r="K34" s="1">
        <v>6.2</v>
      </c>
      <c r="L34" s="1">
        <v>1.82</v>
      </c>
      <c r="M34" s="1">
        <v>12.6</v>
      </c>
      <c r="N34" s="1">
        <v>6.1</v>
      </c>
      <c r="O34" s="1">
        <v>14.6</v>
      </c>
      <c r="P34" s="1">
        <f t="shared" si="1"/>
        <v>3.4065934065934065</v>
      </c>
      <c r="Q34" s="1">
        <f t="shared" si="2"/>
        <v>100</v>
      </c>
      <c r="R34" s="1">
        <f t="shared" si="3"/>
        <v>0.92</v>
      </c>
      <c r="S34" s="1">
        <f t="shared" si="4"/>
        <v>109</v>
      </c>
      <c r="T34" s="1">
        <f t="shared" si="5"/>
        <v>2.64</v>
      </c>
      <c r="U34" s="2">
        <f t="shared" si="6"/>
        <v>0.37878787878787878</v>
      </c>
    </row>
    <row r="35" spans="1:21" x14ac:dyDescent="0.3">
      <c r="A35" t="s">
        <v>2</v>
      </c>
      <c r="B35" t="s">
        <v>30</v>
      </c>
      <c r="C35" t="s">
        <v>27</v>
      </c>
      <c r="D35">
        <v>0</v>
      </c>
      <c r="E35">
        <v>13</v>
      </c>
      <c r="F35">
        <v>12</v>
      </c>
      <c r="G35">
        <v>0</v>
      </c>
      <c r="H35">
        <v>0</v>
      </c>
      <c r="I35">
        <v>0</v>
      </c>
      <c r="J35">
        <f t="shared" si="0"/>
        <v>25</v>
      </c>
      <c r="K35" s="1">
        <v>5.67</v>
      </c>
      <c r="L35" s="1">
        <v>1.04</v>
      </c>
      <c r="M35" s="1">
        <v>11.8</v>
      </c>
      <c r="N35" s="1">
        <v>6.3</v>
      </c>
      <c r="O35" s="1">
        <v>13.7</v>
      </c>
      <c r="P35" s="1">
        <f t="shared" si="1"/>
        <v>5.4519230769230766</v>
      </c>
      <c r="Q35" s="1">
        <f t="shared" si="2"/>
        <v>100</v>
      </c>
      <c r="R35" s="1">
        <f t="shared" si="3"/>
        <v>1</v>
      </c>
      <c r="S35" s="1">
        <f t="shared" si="4"/>
        <v>113</v>
      </c>
      <c r="T35" s="1">
        <f t="shared" si="5"/>
        <v>2.48</v>
      </c>
      <c r="U35" s="2">
        <f t="shared" si="6"/>
        <v>0.40322580645161288</v>
      </c>
    </row>
    <row r="36" spans="1:21" x14ac:dyDescent="0.3">
      <c r="A36" t="s">
        <v>2</v>
      </c>
      <c r="B36" t="s">
        <v>30</v>
      </c>
      <c r="C36" t="s">
        <v>28</v>
      </c>
      <c r="D36">
        <v>0</v>
      </c>
      <c r="E36">
        <v>7</v>
      </c>
      <c r="F36">
        <v>15</v>
      </c>
      <c r="G36">
        <v>0</v>
      </c>
      <c r="H36">
        <v>2</v>
      </c>
      <c r="I36">
        <v>1</v>
      </c>
      <c r="J36">
        <f t="shared" si="0"/>
        <v>25</v>
      </c>
      <c r="K36" s="1">
        <v>5.65</v>
      </c>
      <c r="L36" s="1">
        <v>1.39</v>
      </c>
      <c r="M36" s="1">
        <v>11.2</v>
      </c>
      <c r="N36" s="1">
        <v>6</v>
      </c>
      <c r="O36" s="1">
        <v>13.3</v>
      </c>
      <c r="P36" s="1">
        <f t="shared" si="1"/>
        <v>4.0647482014388494</v>
      </c>
      <c r="Q36" s="1">
        <f t="shared" si="2"/>
        <v>100</v>
      </c>
      <c r="R36" s="1">
        <f t="shared" si="3"/>
        <v>0.88</v>
      </c>
      <c r="S36" s="1">
        <f t="shared" si="4"/>
        <v>100</v>
      </c>
      <c r="T36" s="1">
        <f t="shared" si="5"/>
        <v>3</v>
      </c>
      <c r="U36" s="2">
        <f t="shared" si="6"/>
        <v>0.33333333333333331</v>
      </c>
    </row>
    <row r="37" spans="1:21" x14ac:dyDescent="0.3">
      <c r="A37" t="s">
        <v>2</v>
      </c>
      <c r="B37" t="s">
        <v>31</v>
      </c>
      <c r="C37" t="s">
        <v>24</v>
      </c>
      <c r="D37">
        <v>0</v>
      </c>
      <c r="E37">
        <v>6</v>
      </c>
      <c r="F37">
        <v>11</v>
      </c>
      <c r="G37">
        <v>2</v>
      </c>
      <c r="H37">
        <v>4</v>
      </c>
      <c r="I37">
        <v>2</v>
      </c>
      <c r="J37">
        <f t="shared" si="0"/>
        <v>25</v>
      </c>
      <c r="K37" s="1">
        <v>3.94</v>
      </c>
      <c r="L37" s="1">
        <v>1.04</v>
      </c>
      <c r="M37" s="1">
        <v>10.9</v>
      </c>
      <c r="N37" s="1">
        <v>6.2</v>
      </c>
      <c r="O37" s="1">
        <v>12.7</v>
      </c>
      <c r="P37" s="1">
        <f t="shared" si="1"/>
        <v>3.7884615384615383</v>
      </c>
      <c r="Q37" s="1">
        <f t="shared" si="2"/>
        <v>100</v>
      </c>
      <c r="R37" s="1">
        <f t="shared" si="3"/>
        <v>0.68</v>
      </c>
      <c r="S37" s="1">
        <f t="shared" si="4"/>
        <v>90</v>
      </c>
      <c r="T37" s="1">
        <f t="shared" si="5"/>
        <v>3.4</v>
      </c>
      <c r="U37" s="2">
        <f t="shared" si="6"/>
        <v>0.29411764705882354</v>
      </c>
    </row>
    <row r="38" spans="1:21" x14ac:dyDescent="0.3">
      <c r="A38" t="s">
        <v>2</v>
      </c>
      <c r="B38" t="s">
        <v>31</v>
      </c>
      <c r="C38" t="s">
        <v>25</v>
      </c>
      <c r="D38">
        <v>0</v>
      </c>
      <c r="E38">
        <v>7</v>
      </c>
      <c r="F38">
        <v>15</v>
      </c>
      <c r="G38">
        <v>0</v>
      </c>
      <c r="H38">
        <v>0</v>
      </c>
      <c r="I38">
        <v>1</v>
      </c>
      <c r="J38">
        <f t="shared" si="0"/>
        <v>23</v>
      </c>
      <c r="K38" s="1">
        <v>3.48</v>
      </c>
      <c r="L38" s="1">
        <v>1.06</v>
      </c>
      <c r="M38" s="1">
        <v>9.8000000000000007</v>
      </c>
      <c r="N38" s="1">
        <v>5.7</v>
      </c>
      <c r="O38" s="1">
        <v>11</v>
      </c>
      <c r="P38" s="1">
        <f t="shared" si="1"/>
        <v>3.283018867924528</v>
      </c>
      <c r="Q38" s="1">
        <f t="shared" si="2"/>
        <v>92</v>
      </c>
      <c r="R38" s="1">
        <f t="shared" si="3"/>
        <v>0.88</v>
      </c>
      <c r="S38" s="1">
        <f t="shared" si="4"/>
        <v>96</v>
      </c>
      <c r="T38" s="1">
        <f t="shared" si="5"/>
        <v>2.8260869565217392</v>
      </c>
      <c r="U38" s="2">
        <f t="shared" si="6"/>
        <v>0.35384615384615387</v>
      </c>
    </row>
    <row r="39" spans="1:21" x14ac:dyDescent="0.3">
      <c r="A39" t="s">
        <v>2</v>
      </c>
      <c r="B39" t="s">
        <v>31</v>
      </c>
      <c r="C39" t="s">
        <v>26</v>
      </c>
      <c r="D39">
        <v>0</v>
      </c>
      <c r="E39">
        <v>7</v>
      </c>
      <c r="F39">
        <v>16</v>
      </c>
      <c r="G39">
        <v>1</v>
      </c>
      <c r="H39">
        <v>0</v>
      </c>
      <c r="I39">
        <v>1</v>
      </c>
      <c r="J39">
        <f t="shared" si="0"/>
        <v>25</v>
      </c>
      <c r="K39" s="1">
        <v>4.25</v>
      </c>
      <c r="L39" s="1">
        <v>1.02</v>
      </c>
      <c r="M39" s="1">
        <v>10.5</v>
      </c>
      <c r="N39" s="1">
        <v>6</v>
      </c>
      <c r="O39" s="1">
        <v>12.1</v>
      </c>
      <c r="P39" s="1">
        <f t="shared" si="1"/>
        <v>4.166666666666667</v>
      </c>
      <c r="Q39" s="1">
        <f t="shared" si="2"/>
        <v>100</v>
      </c>
      <c r="R39" s="1">
        <f t="shared" si="3"/>
        <v>0.92</v>
      </c>
      <c r="S39" s="1">
        <f t="shared" si="4"/>
        <v>103</v>
      </c>
      <c r="T39" s="1">
        <f t="shared" si="5"/>
        <v>2.88</v>
      </c>
      <c r="U39" s="2">
        <f t="shared" si="6"/>
        <v>0.34722222222222221</v>
      </c>
    </row>
    <row r="40" spans="1:21" x14ac:dyDescent="0.3">
      <c r="A40" t="s">
        <v>2</v>
      </c>
      <c r="B40" t="s">
        <v>31</v>
      </c>
      <c r="C40" t="s">
        <v>27</v>
      </c>
      <c r="D40">
        <v>0</v>
      </c>
      <c r="E40">
        <v>1</v>
      </c>
      <c r="F40">
        <v>19</v>
      </c>
      <c r="G40">
        <v>1</v>
      </c>
      <c r="H40">
        <v>4</v>
      </c>
      <c r="I40">
        <v>0</v>
      </c>
      <c r="J40">
        <f t="shared" si="0"/>
        <v>25</v>
      </c>
      <c r="K40" s="1">
        <v>3.67</v>
      </c>
      <c r="L40" s="1">
        <v>0.6</v>
      </c>
      <c r="M40" s="1">
        <v>11.2</v>
      </c>
      <c r="N40" s="1">
        <v>6.9</v>
      </c>
      <c r="O40" s="1">
        <v>12.6</v>
      </c>
      <c r="P40" s="1">
        <f t="shared" si="1"/>
        <v>6.1166666666666671</v>
      </c>
      <c r="Q40" s="1">
        <f t="shared" si="2"/>
        <v>100</v>
      </c>
      <c r="R40" s="1">
        <f t="shared" si="3"/>
        <v>0.8</v>
      </c>
      <c r="S40" s="1">
        <f t="shared" si="4"/>
        <v>92</v>
      </c>
      <c r="T40" s="1">
        <f t="shared" si="5"/>
        <v>3.32</v>
      </c>
      <c r="U40" s="2">
        <f t="shared" si="6"/>
        <v>0.30120481927710846</v>
      </c>
    </row>
    <row r="41" spans="1:21" x14ac:dyDescent="0.3">
      <c r="A41" t="s">
        <v>2</v>
      </c>
      <c r="B41" t="s">
        <v>31</v>
      </c>
      <c r="C41" t="s">
        <v>28</v>
      </c>
      <c r="D41">
        <v>0</v>
      </c>
      <c r="E41">
        <v>8</v>
      </c>
      <c r="F41">
        <v>10</v>
      </c>
      <c r="G41">
        <v>3</v>
      </c>
      <c r="H41">
        <v>4</v>
      </c>
      <c r="I41">
        <v>0</v>
      </c>
      <c r="J41">
        <f t="shared" si="0"/>
        <v>25</v>
      </c>
      <c r="K41" s="1">
        <v>3.75</v>
      </c>
      <c r="L41" s="1">
        <v>1.38</v>
      </c>
      <c r="M41" s="1">
        <v>12</v>
      </c>
      <c r="N41" s="1">
        <v>6.6</v>
      </c>
      <c r="O41" s="1">
        <v>13.7</v>
      </c>
      <c r="P41" s="1">
        <f t="shared" si="1"/>
        <v>2.7173913043478262</v>
      </c>
      <c r="Q41" s="1">
        <f t="shared" si="2"/>
        <v>100</v>
      </c>
      <c r="R41" s="1">
        <f t="shared" si="3"/>
        <v>0.72</v>
      </c>
      <c r="S41" s="1">
        <f t="shared" si="4"/>
        <v>97</v>
      </c>
      <c r="T41" s="1">
        <f t="shared" si="5"/>
        <v>3.12</v>
      </c>
      <c r="U41" s="2">
        <f t="shared" si="6"/>
        <v>0.32051282051282054</v>
      </c>
    </row>
    <row r="42" spans="1:21" x14ac:dyDescent="0.3">
      <c r="A42" t="s">
        <v>2</v>
      </c>
      <c r="B42" t="s">
        <v>32</v>
      </c>
      <c r="C42" t="s">
        <v>24</v>
      </c>
      <c r="D42">
        <v>0</v>
      </c>
      <c r="E42">
        <v>0</v>
      </c>
      <c r="F42">
        <v>11</v>
      </c>
      <c r="G42">
        <v>0</v>
      </c>
      <c r="H42">
        <v>8</v>
      </c>
      <c r="I42">
        <v>4</v>
      </c>
      <c r="J42">
        <f t="shared" si="0"/>
        <v>23</v>
      </c>
      <c r="K42" s="1">
        <v>2.42</v>
      </c>
      <c r="L42" s="1">
        <v>0.73</v>
      </c>
      <c r="M42" s="1">
        <v>11.4</v>
      </c>
      <c r="N42" s="1">
        <v>6.9</v>
      </c>
      <c r="O42" s="1">
        <v>12.4</v>
      </c>
      <c r="P42" s="1">
        <f t="shared" si="1"/>
        <v>3.3150684931506849</v>
      </c>
      <c r="Q42" s="1">
        <f t="shared" si="2"/>
        <v>92</v>
      </c>
      <c r="R42" s="1">
        <f t="shared" si="3"/>
        <v>0.44</v>
      </c>
      <c r="S42" s="1">
        <f t="shared" si="4"/>
        <v>64</v>
      </c>
      <c r="T42" s="1">
        <f t="shared" si="5"/>
        <v>4.2173913043478262</v>
      </c>
      <c r="U42" s="2">
        <f t="shared" si="6"/>
        <v>0.23711340206185566</v>
      </c>
    </row>
    <row r="43" spans="1:21" x14ac:dyDescent="0.3">
      <c r="A43" t="s">
        <v>2</v>
      </c>
      <c r="B43" t="s">
        <v>32</v>
      </c>
      <c r="C43" t="s">
        <v>25</v>
      </c>
      <c r="D43">
        <v>0</v>
      </c>
      <c r="E43">
        <v>5</v>
      </c>
      <c r="F43">
        <v>17</v>
      </c>
      <c r="G43">
        <v>0</v>
      </c>
      <c r="H43">
        <v>3</v>
      </c>
      <c r="I43">
        <v>0</v>
      </c>
      <c r="J43">
        <f t="shared" si="0"/>
        <v>25</v>
      </c>
      <c r="K43" s="1">
        <v>2.66</v>
      </c>
      <c r="L43" s="1">
        <v>0.86</v>
      </c>
      <c r="M43" s="1">
        <v>10.5</v>
      </c>
      <c r="N43" s="1">
        <v>5.7</v>
      </c>
      <c r="O43" s="1">
        <v>11</v>
      </c>
      <c r="P43" s="1">
        <f t="shared" si="1"/>
        <v>3.0930232558139537</v>
      </c>
      <c r="Q43" s="1">
        <f t="shared" si="2"/>
        <v>100</v>
      </c>
      <c r="R43" s="1">
        <f t="shared" si="3"/>
        <v>0.88</v>
      </c>
      <c r="S43" s="1">
        <f t="shared" si="4"/>
        <v>99</v>
      </c>
      <c r="T43" s="1">
        <f t="shared" si="5"/>
        <v>3.04</v>
      </c>
      <c r="U43" s="2">
        <f t="shared" si="6"/>
        <v>0.32894736842105265</v>
      </c>
    </row>
    <row r="44" spans="1:21" x14ac:dyDescent="0.3">
      <c r="A44" t="s">
        <v>2</v>
      </c>
      <c r="B44" t="s">
        <v>32</v>
      </c>
      <c r="C44" t="s">
        <v>26</v>
      </c>
      <c r="D44">
        <v>0</v>
      </c>
      <c r="E44">
        <v>2</v>
      </c>
      <c r="F44">
        <v>16</v>
      </c>
      <c r="G44">
        <v>1</v>
      </c>
      <c r="H44">
        <v>1</v>
      </c>
      <c r="I44">
        <v>1</v>
      </c>
      <c r="J44">
        <f t="shared" si="0"/>
        <v>21</v>
      </c>
      <c r="K44" s="1">
        <v>3.09</v>
      </c>
      <c r="L44" s="1">
        <v>0.79</v>
      </c>
      <c r="M44" s="1">
        <v>10.3</v>
      </c>
      <c r="N44" s="1">
        <v>5.7</v>
      </c>
      <c r="O44" s="1">
        <v>11.2</v>
      </c>
      <c r="P44" s="1">
        <f t="shared" si="1"/>
        <v>3.9113924050632907</v>
      </c>
      <c r="Q44" s="1">
        <f t="shared" si="2"/>
        <v>84</v>
      </c>
      <c r="R44" s="1">
        <f t="shared" si="3"/>
        <v>0.72</v>
      </c>
      <c r="S44" s="1">
        <f t="shared" si="4"/>
        <v>80</v>
      </c>
      <c r="T44" s="1">
        <f t="shared" si="5"/>
        <v>3.1904761904761907</v>
      </c>
      <c r="U44" s="2">
        <f t="shared" si="6"/>
        <v>0.31343283582089554</v>
      </c>
    </row>
    <row r="45" spans="1:21" x14ac:dyDescent="0.3">
      <c r="A45" t="s">
        <v>2</v>
      </c>
      <c r="B45" t="s">
        <v>32</v>
      </c>
      <c r="C45" t="s">
        <v>27</v>
      </c>
      <c r="D45">
        <v>0</v>
      </c>
      <c r="E45">
        <v>4</v>
      </c>
      <c r="F45">
        <v>15</v>
      </c>
      <c r="G45">
        <v>0</v>
      </c>
      <c r="H45">
        <v>2</v>
      </c>
      <c r="I45">
        <v>2</v>
      </c>
      <c r="J45">
        <f t="shared" si="0"/>
        <v>23</v>
      </c>
      <c r="K45" s="1">
        <v>2.68</v>
      </c>
      <c r="L45" s="1">
        <v>0.81</v>
      </c>
      <c r="M45" s="1">
        <v>11.8</v>
      </c>
      <c r="N45" s="1">
        <v>6.9</v>
      </c>
      <c r="O45" s="1">
        <v>13.3</v>
      </c>
      <c r="P45" s="1">
        <f t="shared" si="1"/>
        <v>3.308641975308642</v>
      </c>
      <c r="Q45" s="1">
        <f t="shared" si="2"/>
        <v>92</v>
      </c>
      <c r="R45" s="1">
        <f t="shared" si="3"/>
        <v>0.76</v>
      </c>
      <c r="S45" s="1">
        <f t="shared" si="4"/>
        <v>86</v>
      </c>
      <c r="T45" s="1">
        <f t="shared" si="5"/>
        <v>3.2608695652173911</v>
      </c>
      <c r="U45" s="2">
        <f t="shared" si="6"/>
        <v>0.30666666666666664</v>
      </c>
    </row>
    <row r="46" spans="1:21" x14ac:dyDescent="0.3">
      <c r="A46" t="s">
        <v>2</v>
      </c>
      <c r="B46" t="s">
        <v>32</v>
      </c>
      <c r="C46" t="s">
        <v>28</v>
      </c>
      <c r="D46">
        <v>0</v>
      </c>
      <c r="E46">
        <v>5</v>
      </c>
      <c r="F46">
        <v>13</v>
      </c>
      <c r="G46">
        <v>0</v>
      </c>
      <c r="H46">
        <v>2</v>
      </c>
      <c r="I46">
        <v>0</v>
      </c>
      <c r="J46">
        <f t="shared" si="0"/>
        <v>20</v>
      </c>
      <c r="K46" s="1">
        <v>2.8</v>
      </c>
      <c r="L46" s="1">
        <v>0.6</v>
      </c>
      <c r="M46" s="1">
        <v>9.9</v>
      </c>
      <c r="N46" s="1">
        <v>5.8</v>
      </c>
      <c r="O46" s="1">
        <v>10.6</v>
      </c>
      <c r="P46" s="1">
        <f t="shared" si="1"/>
        <v>4.666666666666667</v>
      </c>
      <c r="Q46" s="1">
        <f t="shared" si="2"/>
        <v>80</v>
      </c>
      <c r="R46" s="1">
        <f t="shared" si="3"/>
        <v>0.72</v>
      </c>
      <c r="S46" s="1">
        <f t="shared" si="4"/>
        <v>81</v>
      </c>
      <c r="T46" s="1">
        <f t="shared" si="5"/>
        <v>2.95</v>
      </c>
      <c r="U46" s="2">
        <f t="shared" si="6"/>
        <v>0.33898305084745761</v>
      </c>
    </row>
    <row r="47" spans="1:21" x14ac:dyDescent="0.3">
      <c r="A47" t="s">
        <v>2</v>
      </c>
      <c r="B47" t="s">
        <v>33</v>
      </c>
      <c r="C47" t="s">
        <v>24</v>
      </c>
      <c r="D47">
        <v>0</v>
      </c>
      <c r="E47">
        <v>0</v>
      </c>
      <c r="F47">
        <v>0</v>
      </c>
      <c r="G47">
        <v>0</v>
      </c>
      <c r="H47">
        <v>1</v>
      </c>
      <c r="I47">
        <v>14</v>
      </c>
      <c r="J47">
        <f t="shared" si="0"/>
        <v>15</v>
      </c>
      <c r="K47" s="1">
        <v>0.92</v>
      </c>
      <c r="L47" s="1">
        <v>0.49</v>
      </c>
      <c r="M47" s="1">
        <v>10.7</v>
      </c>
      <c r="N47" s="1">
        <v>6.8</v>
      </c>
      <c r="O47" s="1">
        <v>11.2</v>
      </c>
      <c r="P47" s="1">
        <f t="shared" si="1"/>
        <v>1.8775510204081634</v>
      </c>
      <c r="Q47" s="1">
        <f t="shared" si="2"/>
        <v>60</v>
      </c>
      <c r="R47" s="1">
        <f t="shared" si="3"/>
        <v>0</v>
      </c>
      <c r="S47" s="1">
        <f t="shared" si="4"/>
        <v>16</v>
      </c>
      <c r="T47" s="1">
        <f t="shared" si="5"/>
        <v>5.9333333333333336</v>
      </c>
      <c r="U47" s="2">
        <f t="shared" si="6"/>
        <v>0.16853932584269662</v>
      </c>
    </row>
    <row r="48" spans="1:21" x14ac:dyDescent="0.3">
      <c r="A48" t="s">
        <v>2</v>
      </c>
      <c r="B48" t="s">
        <v>33</v>
      </c>
      <c r="C48" t="s">
        <v>25</v>
      </c>
      <c r="D48">
        <v>0</v>
      </c>
      <c r="E48">
        <v>0</v>
      </c>
      <c r="F48">
        <v>5</v>
      </c>
      <c r="G48">
        <v>0</v>
      </c>
      <c r="H48">
        <v>12</v>
      </c>
      <c r="I48">
        <v>5</v>
      </c>
      <c r="J48">
        <f t="shared" si="0"/>
        <v>22</v>
      </c>
      <c r="K48" s="1">
        <v>1.1299999999999999</v>
      </c>
      <c r="L48" s="1">
        <v>0.62</v>
      </c>
      <c r="M48" s="1">
        <v>10.5</v>
      </c>
      <c r="N48" s="1">
        <v>6.7</v>
      </c>
      <c r="O48" s="1">
        <v>11.1</v>
      </c>
      <c r="P48" s="1">
        <f t="shared" si="1"/>
        <v>1.8225806451612903</v>
      </c>
      <c r="Q48" s="1">
        <f t="shared" si="2"/>
        <v>88</v>
      </c>
      <c r="R48" s="1">
        <f t="shared" si="3"/>
        <v>0.2</v>
      </c>
      <c r="S48" s="1">
        <f t="shared" si="4"/>
        <v>49</v>
      </c>
      <c r="T48" s="1">
        <f t="shared" si="5"/>
        <v>4.7727272727272725</v>
      </c>
      <c r="U48" s="2">
        <f t="shared" si="6"/>
        <v>0.20952380952380953</v>
      </c>
    </row>
    <row r="49" spans="1:21" x14ac:dyDescent="0.3">
      <c r="A49" t="s">
        <v>2</v>
      </c>
      <c r="B49" t="s">
        <v>33</v>
      </c>
      <c r="C49" t="s">
        <v>26</v>
      </c>
      <c r="D49">
        <v>0</v>
      </c>
      <c r="E49">
        <v>0</v>
      </c>
      <c r="F49">
        <v>4</v>
      </c>
      <c r="G49">
        <v>0</v>
      </c>
      <c r="H49">
        <v>8</v>
      </c>
      <c r="I49">
        <v>7</v>
      </c>
      <c r="J49">
        <f t="shared" si="0"/>
        <v>19</v>
      </c>
      <c r="K49" s="1">
        <v>0.93</v>
      </c>
      <c r="L49" s="1">
        <v>0.55000000000000004</v>
      </c>
      <c r="M49" s="1">
        <v>10.4</v>
      </c>
      <c r="N49" s="1">
        <v>6.5</v>
      </c>
      <c r="O49" s="1">
        <v>11.2</v>
      </c>
      <c r="P49" s="1">
        <f t="shared" si="1"/>
        <v>1.6909090909090909</v>
      </c>
      <c r="Q49" s="1">
        <f t="shared" si="2"/>
        <v>76</v>
      </c>
      <c r="R49" s="1">
        <f t="shared" si="3"/>
        <v>0.16</v>
      </c>
      <c r="S49" s="1">
        <f t="shared" si="4"/>
        <v>39</v>
      </c>
      <c r="T49" s="1">
        <f t="shared" si="5"/>
        <v>4.9473684210526319</v>
      </c>
      <c r="U49" s="2">
        <f t="shared" si="6"/>
        <v>0.20212765957446807</v>
      </c>
    </row>
    <row r="50" spans="1:21" x14ac:dyDescent="0.3">
      <c r="A50" t="s">
        <v>2</v>
      </c>
      <c r="B50" t="s">
        <v>33</v>
      </c>
      <c r="C50" t="s">
        <v>27</v>
      </c>
      <c r="D50">
        <v>0</v>
      </c>
      <c r="E50">
        <v>0</v>
      </c>
      <c r="F50">
        <v>4</v>
      </c>
      <c r="G50">
        <v>1</v>
      </c>
      <c r="H50">
        <v>6</v>
      </c>
      <c r="I50">
        <v>6</v>
      </c>
      <c r="J50">
        <f t="shared" si="0"/>
        <v>17</v>
      </c>
      <c r="K50" s="1">
        <v>1.1100000000000001</v>
      </c>
      <c r="L50" s="1">
        <v>0.7</v>
      </c>
      <c r="M50" s="1">
        <v>10.6</v>
      </c>
      <c r="N50" s="1">
        <v>6.7</v>
      </c>
      <c r="O50" s="1">
        <v>11.4</v>
      </c>
      <c r="P50" s="1">
        <f t="shared" si="1"/>
        <v>1.5857142857142859</v>
      </c>
      <c r="Q50" s="1">
        <f t="shared" si="2"/>
        <v>68</v>
      </c>
      <c r="R50" s="1">
        <f t="shared" si="3"/>
        <v>0.16</v>
      </c>
      <c r="S50" s="1">
        <f t="shared" si="4"/>
        <v>37</v>
      </c>
      <c r="T50" s="1">
        <f t="shared" si="5"/>
        <v>4.8235294117647056</v>
      </c>
      <c r="U50" s="2">
        <f t="shared" si="6"/>
        <v>0.2073170731707317</v>
      </c>
    </row>
    <row r="51" spans="1:21" x14ac:dyDescent="0.3">
      <c r="A51" t="s">
        <v>2</v>
      </c>
      <c r="B51" t="s">
        <v>33</v>
      </c>
      <c r="C51" t="s">
        <v>28</v>
      </c>
      <c r="D51">
        <v>0</v>
      </c>
      <c r="E51">
        <v>0</v>
      </c>
      <c r="F51">
        <v>3</v>
      </c>
      <c r="G51">
        <v>0</v>
      </c>
      <c r="H51">
        <v>1</v>
      </c>
      <c r="I51">
        <v>12</v>
      </c>
      <c r="J51">
        <f t="shared" si="0"/>
        <v>16</v>
      </c>
      <c r="K51" s="1">
        <v>0.37</v>
      </c>
      <c r="L51" s="1">
        <v>0.79</v>
      </c>
      <c r="M51" s="1">
        <v>10.1</v>
      </c>
      <c r="N51" s="1">
        <v>6.6</v>
      </c>
      <c r="O51" s="1">
        <v>11.2</v>
      </c>
      <c r="P51" s="1">
        <f t="shared" si="1"/>
        <v>0.46835443037974683</v>
      </c>
      <c r="Q51" s="1">
        <f t="shared" si="2"/>
        <v>64</v>
      </c>
      <c r="R51" s="1">
        <f t="shared" si="3"/>
        <v>0.12</v>
      </c>
      <c r="S51" s="1">
        <f t="shared" si="4"/>
        <v>26</v>
      </c>
      <c r="T51" s="1">
        <f t="shared" si="5"/>
        <v>5.375</v>
      </c>
      <c r="U51" s="2">
        <f t="shared" si="6"/>
        <v>0.18604651162790697</v>
      </c>
    </row>
    <row r="52" spans="1:21" x14ac:dyDescent="0.3">
      <c r="A52" t="s">
        <v>3</v>
      </c>
      <c r="B52" t="s">
        <v>29</v>
      </c>
      <c r="C52" t="s">
        <v>24</v>
      </c>
      <c r="D52">
        <v>0</v>
      </c>
      <c r="E52">
        <v>4</v>
      </c>
      <c r="F52">
        <v>20</v>
      </c>
      <c r="G52">
        <v>1</v>
      </c>
      <c r="H52">
        <v>0</v>
      </c>
      <c r="I52">
        <v>0</v>
      </c>
      <c r="J52">
        <f t="shared" si="0"/>
        <v>25</v>
      </c>
      <c r="K52" s="1">
        <v>8.58</v>
      </c>
      <c r="L52" s="1">
        <v>3.34</v>
      </c>
      <c r="M52" s="1">
        <v>14.2</v>
      </c>
      <c r="N52" s="1">
        <v>6.1</v>
      </c>
      <c r="O52" s="1">
        <v>15.9</v>
      </c>
      <c r="P52" s="1">
        <f t="shared" si="1"/>
        <v>2.568862275449102</v>
      </c>
      <c r="Q52" s="1">
        <f t="shared" si="2"/>
        <v>100</v>
      </c>
      <c r="R52" s="1">
        <f t="shared" si="3"/>
        <v>0.96</v>
      </c>
      <c r="S52" s="1">
        <f t="shared" si="4"/>
        <v>103</v>
      </c>
      <c r="T52" s="1">
        <f t="shared" si="5"/>
        <v>2.88</v>
      </c>
      <c r="U52" s="2">
        <f t="shared" si="6"/>
        <v>0.34722222222222221</v>
      </c>
    </row>
    <row r="53" spans="1:21" x14ac:dyDescent="0.3">
      <c r="A53" t="s">
        <v>3</v>
      </c>
      <c r="B53" t="s">
        <v>29</v>
      </c>
      <c r="C53" t="s">
        <v>25</v>
      </c>
      <c r="D53">
        <v>0</v>
      </c>
      <c r="E53">
        <v>10</v>
      </c>
      <c r="F53">
        <v>14</v>
      </c>
      <c r="G53">
        <v>0</v>
      </c>
      <c r="H53">
        <v>0</v>
      </c>
      <c r="I53">
        <v>1</v>
      </c>
      <c r="J53">
        <f t="shared" si="0"/>
        <v>25</v>
      </c>
      <c r="K53" s="1">
        <v>7.7</v>
      </c>
      <c r="L53" s="1">
        <v>3.19</v>
      </c>
      <c r="M53" s="1">
        <v>13.9</v>
      </c>
      <c r="N53" s="1">
        <v>6.4</v>
      </c>
      <c r="O53" s="1">
        <v>15.4</v>
      </c>
      <c r="P53" s="1">
        <f t="shared" si="1"/>
        <v>2.4137931034482758</v>
      </c>
      <c r="Q53" s="1">
        <f t="shared" si="2"/>
        <v>100</v>
      </c>
      <c r="R53" s="1">
        <f t="shared" si="3"/>
        <v>0.96</v>
      </c>
      <c r="S53" s="1">
        <f t="shared" si="4"/>
        <v>107</v>
      </c>
      <c r="T53" s="1">
        <f t="shared" si="5"/>
        <v>2.72</v>
      </c>
      <c r="U53" s="2">
        <f t="shared" si="6"/>
        <v>0.36764705882352944</v>
      </c>
    </row>
    <row r="54" spans="1:21" x14ac:dyDescent="0.3">
      <c r="A54" t="s">
        <v>3</v>
      </c>
      <c r="B54" t="s">
        <v>29</v>
      </c>
      <c r="C54" t="s">
        <v>26</v>
      </c>
      <c r="D54">
        <v>0</v>
      </c>
      <c r="E54">
        <v>12</v>
      </c>
      <c r="F54">
        <v>13</v>
      </c>
      <c r="G54">
        <v>0</v>
      </c>
      <c r="H54">
        <v>0</v>
      </c>
      <c r="I54">
        <v>0</v>
      </c>
      <c r="J54">
        <f t="shared" si="0"/>
        <v>25</v>
      </c>
      <c r="K54" s="1">
        <v>8.93</v>
      </c>
      <c r="L54" s="1">
        <v>3.26</v>
      </c>
      <c r="M54" s="1">
        <v>16.899999999999999</v>
      </c>
      <c r="N54" s="1">
        <v>6.9</v>
      </c>
      <c r="O54" s="1">
        <v>18.5</v>
      </c>
      <c r="P54" s="1">
        <f t="shared" si="1"/>
        <v>2.7392638036809815</v>
      </c>
      <c r="Q54" s="1">
        <f t="shared" si="2"/>
        <v>100</v>
      </c>
      <c r="R54" s="1">
        <f t="shared" si="3"/>
        <v>1</v>
      </c>
      <c r="S54" s="1">
        <f t="shared" si="4"/>
        <v>112</v>
      </c>
      <c r="T54" s="1">
        <f t="shared" si="5"/>
        <v>2.52</v>
      </c>
      <c r="U54" s="2">
        <f t="shared" si="6"/>
        <v>0.3968253968253968</v>
      </c>
    </row>
    <row r="55" spans="1:21" x14ac:dyDescent="0.3">
      <c r="A55" t="s">
        <v>3</v>
      </c>
      <c r="B55" t="s">
        <v>29</v>
      </c>
      <c r="C55" t="s">
        <v>27</v>
      </c>
      <c r="D55">
        <v>0</v>
      </c>
      <c r="E55">
        <v>11</v>
      </c>
      <c r="F55">
        <v>12</v>
      </c>
      <c r="G55">
        <v>2</v>
      </c>
      <c r="H55">
        <v>0</v>
      </c>
      <c r="I55">
        <v>0</v>
      </c>
      <c r="J55">
        <f t="shared" si="0"/>
        <v>25</v>
      </c>
      <c r="K55" s="1">
        <v>10.8</v>
      </c>
      <c r="L55" s="1">
        <v>3.69</v>
      </c>
      <c r="M55" s="1">
        <v>18.899999999999999</v>
      </c>
      <c r="N55" s="1">
        <v>6.4</v>
      </c>
      <c r="O55" s="1">
        <v>19.100000000000001</v>
      </c>
      <c r="P55" s="1">
        <f t="shared" si="1"/>
        <v>2.9268292682926833</v>
      </c>
      <c r="Q55" s="1">
        <f t="shared" si="2"/>
        <v>100</v>
      </c>
      <c r="R55" s="1">
        <f t="shared" si="3"/>
        <v>0.92</v>
      </c>
      <c r="S55" s="1">
        <f t="shared" si="4"/>
        <v>109</v>
      </c>
      <c r="T55" s="1">
        <f t="shared" si="5"/>
        <v>2.64</v>
      </c>
      <c r="U55" s="2">
        <f t="shared" si="6"/>
        <v>0.37878787878787878</v>
      </c>
    </row>
    <row r="56" spans="1:21" x14ac:dyDescent="0.3">
      <c r="A56" t="s">
        <v>3</v>
      </c>
      <c r="B56" t="s">
        <v>29</v>
      </c>
      <c r="C56" t="s">
        <v>28</v>
      </c>
      <c r="D56">
        <v>0</v>
      </c>
      <c r="E56">
        <v>7</v>
      </c>
      <c r="F56">
        <v>15</v>
      </c>
      <c r="G56">
        <v>0</v>
      </c>
      <c r="H56">
        <v>3</v>
      </c>
      <c r="I56">
        <v>0</v>
      </c>
      <c r="J56">
        <f t="shared" si="0"/>
        <v>25</v>
      </c>
      <c r="K56" s="1">
        <v>6.2</v>
      </c>
      <c r="L56" s="1">
        <v>2.2400000000000002</v>
      </c>
      <c r="M56" s="1">
        <v>14.5</v>
      </c>
      <c r="N56" s="1">
        <v>6.8</v>
      </c>
      <c r="O56" s="1">
        <v>15.7</v>
      </c>
      <c r="P56" s="1">
        <f t="shared" si="1"/>
        <v>2.7678571428571428</v>
      </c>
      <c r="Q56" s="1">
        <f t="shared" si="2"/>
        <v>100</v>
      </c>
      <c r="R56" s="1">
        <f t="shared" si="3"/>
        <v>0.88</v>
      </c>
      <c r="S56" s="1">
        <f t="shared" si="4"/>
        <v>101</v>
      </c>
      <c r="T56" s="1">
        <f t="shared" si="5"/>
        <v>2.96</v>
      </c>
      <c r="U56" s="2">
        <f t="shared" si="6"/>
        <v>0.33783783783783783</v>
      </c>
    </row>
    <row r="57" spans="1:21" x14ac:dyDescent="0.3">
      <c r="A57" t="s">
        <v>3</v>
      </c>
      <c r="B57" t="s">
        <v>30</v>
      </c>
      <c r="C57" t="s">
        <v>24</v>
      </c>
      <c r="D57">
        <v>0</v>
      </c>
      <c r="E57">
        <v>5</v>
      </c>
      <c r="F57">
        <v>18</v>
      </c>
      <c r="G57">
        <v>1</v>
      </c>
      <c r="H57">
        <v>1</v>
      </c>
      <c r="I57">
        <v>0</v>
      </c>
      <c r="J57">
        <f t="shared" si="0"/>
        <v>25</v>
      </c>
      <c r="K57" s="1">
        <v>8.81</v>
      </c>
      <c r="L57" s="1">
        <v>3.64</v>
      </c>
      <c r="M57" s="1">
        <v>14.5</v>
      </c>
      <c r="N57" s="1">
        <v>6.3</v>
      </c>
      <c r="O57" s="1">
        <v>16.3</v>
      </c>
      <c r="P57" s="1">
        <f t="shared" si="1"/>
        <v>2.4203296703296702</v>
      </c>
      <c r="Q57" s="1">
        <f t="shared" si="2"/>
        <v>100</v>
      </c>
      <c r="R57" s="1">
        <f t="shared" si="3"/>
        <v>0.92</v>
      </c>
      <c r="S57" s="1">
        <f t="shared" si="4"/>
        <v>102</v>
      </c>
      <c r="T57" s="1">
        <f t="shared" si="5"/>
        <v>2.92</v>
      </c>
      <c r="U57" s="2">
        <f t="shared" si="6"/>
        <v>0.34246575342465752</v>
      </c>
    </row>
    <row r="58" spans="1:21" x14ac:dyDescent="0.3">
      <c r="A58" t="s">
        <v>3</v>
      </c>
      <c r="B58" t="s">
        <v>30</v>
      </c>
      <c r="C58" t="s">
        <v>25</v>
      </c>
      <c r="D58">
        <v>0</v>
      </c>
      <c r="E58">
        <v>13</v>
      </c>
      <c r="F58">
        <v>11</v>
      </c>
      <c r="G58">
        <v>1</v>
      </c>
      <c r="H58">
        <v>0</v>
      </c>
      <c r="I58">
        <v>0</v>
      </c>
      <c r="J58">
        <f t="shared" si="0"/>
        <v>25</v>
      </c>
      <c r="K58" s="1">
        <v>8.8699999999999992</v>
      </c>
      <c r="L58" s="1">
        <v>2.78</v>
      </c>
      <c r="M58" s="1">
        <v>15.9</v>
      </c>
      <c r="N58" s="1">
        <v>7.2</v>
      </c>
      <c r="O58" s="1">
        <v>17.8</v>
      </c>
      <c r="P58" s="1">
        <f t="shared" si="1"/>
        <v>3.1906474820143886</v>
      </c>
      <c r="Q58" s="1">
        <f t="shared" si="2"/>
        <v>100</v>
      </c>
      <c r="R58" s="1">
        <f t="shared" si="3"/>
        <v>0.96</v>
      </c>
      <c r="S58" s="1">
        <f t="shared" si="4"/>
        <v>112</v>
      </c>
      <c r="T58" s="1">
        <f t="shared" si="5"/>
        <v>2.52</v>
      </c>
      <c r="U58" s="2">
        <f t="shared" si="6"/>
        <v>0.3968253968253968</v>
      </c>
    </row>
    <row r="59" spans="1:21" x14ac:dyDescent="0.3">
      <c r="A59" t="s">
        <v>3</v>
      </c>
      <c r="B59" t="s">
        <v>30</v>
      </c>
      <c r="C59" t="s">
        <v>26</v>
      </c>
      <c r="D59">
        <v>0</v>
      </c>
      <c r="E59">
        <v>10</v>
      </c>
      <c r="F59">
        <v>12</v>
      </c>
      <c r="G59">
        <v>0</v>
      </c>
      <c r="H59">
        <v>3</v>
      </c>
      <c r="I59">
        <v>0</v>
      </c>
      <c r="J59">
        <f t="shared" si="0"/>
        <v>25</v>
      </c>
      <c r="K59" s="1">
        <v>8.49</v>
      </c>
      <c r="L59" s="1">
        <v>2.81</v>
      </c>
      <c r="M59" s="1">
        <v>14.6</v>
      </c>
      <c r="N59" s="1">
        <v>6.7</v>
      </c>
      <c r="O59" s="1">
        <v>16.399999999999999</v>
      </c>
      <c r="P59" s="1">
        <f t="shared" si="1"/>
        <v>3.0213523131672599</v>
      </c>
      <c r="Q59" s="1">
        <f t="shared" si="2"/>
        <v>100</v>
      </c>
      <c r="R59" s="1">
        <f t="shared" si="3"/>
        <v>0.88</v>
      </c>
      <c r="S59" s="1">
        <f t="shared" si="4"/>
        <v>104</v>
      </c>
      <c r="T59" s="1">
        <f t="shared" si="5"/>
        <v>2.84</v>
      </c>
      <c r="U59" s="2">
        <f t="shared" si="6"/>
        <v>0.352112676056338</v>
      </c>
    </row>
    <row r="60" spans="1:21" x14ac:dyDescent="0.3">
      <c r="A60" t="s">
        <v>3</v>
      </c>
      <c r="B60" t="s">
        <v>30</v>
      </c>
      <c r="C60" t="s">
        <v>27</v>
      </c>
      <c r="D60">
        <v>0</v>
      </c>
      <c r="E60">
        <v>7</v>
      </c>
      <c r="F60">
        <v>17</v>
      </c>
      <c r="G60">
        <v>0</v>
      </c>
      <c r="H60">
        <v>0</v>
      </c>
      <c r="I60">
        <v>0</v>
      </c>
      <c r="J60">
        <f t="shared" si="0"/>
        <v>24</v>
      </c>
      <c r="K60" s="1">
        <v>7.04</v>
      </c>
      <c r="L60" s="1">
        <v>2.48</v>
      </c>
      <c r="M60" s="1">
        <v>13.3</v>
      </c>
      <c r="N60" s="1">
        <v>6.5</v>
      </c>
      <c r="O60" s="1">
        <v>15.1</v>
      </c>
      <c r="P60" s="1">
        <f t="shared" si="1"/>
        <v>2.838709677419355</v>
      </c>
      <c r="Q60" s="1">
        <f t="shared" si="2"/>
        <v>96</v>
      </c>
      <c r="R60" s="1">
        <f t="shared" si="3"/>
        <v>0.96</v>
      </c>
      <c r="S60" s="1">
        <f t="shared" si="4"/>
        <v>103</v>
      </c>
      <c r="T60" s="1">
        <f t="shared" si="5"/>
        <v>2.7083333333333335</v>
      </c>
      <c r="U60" s="2">
        <f t="shared" si="6"/>
        <v>0.36923076923076925</v>
      </c>
    </row>
    <row r="61" spans="1:21" x14ac:dyDescent="0.3">
      <c r="A61" t="s">
        <v>3</v>
      </c>
      <c r="B61" t="s">
        <v>30</v>
      </c>
      <c r="C61" t="s">
        <v>28</v>
      </c>
      <c r="D61">
        <v>0</v>
      </c>
      <c r="E61">
        <v>8</v>
      </c>
      <c r="F61">
        <v>14</v>
      </c>
      <c r="G61">
        <v>1</v>
      </c>
      <c r="H61">
        <v>2</v>
      </c>
      <c r="I61">
        <v>0</v>
      </c>
      <c r="J61">
        <f t="shared" si="0"/>
        <v>25</v>
      </c>
      <c r="K61" s="1">
        <v>7.14</v>
      </c>
      <c r="L61" s="1">
        <v>2.2799999999999998</v>
      </c>
      <c r="M61" s="1">
        <v>14.3</v>
      </c>
      <c r="N61" s="1">
        <v>6.9</v>
      </c>
      <c r="O61" s="1">
        <v>16.2</v>
      </c>
      <c r="P61" s="1">
        <f t="shared" si="1"/>
        <v>3.1315789473684212</v>
      </c>
      <c r="Q61" s="1">
        <f t="shared" si="2"/>
        <v>100</v>
      </c>
      <c r="R61" s="1">
        <f t="shared" si="3"/>
        <v>0.88</v>
      </c>
      <c r="S61" s="1">
        <f t="shared" si="4"/>
        <v>103</v>
      </c>
      <c r="T61" s="1">
        <f t="shared" si="5"/>
        <v>2.88</v>
      </c>
      <c r="U61" s="2">
        <f t="shared" si="6"/>
        <v>0.34722222222222221</v>
      </c>
    </row>
    <row r="62" spans="1:21" x14ac:dyDescent="0.3">
      <c r="A62" t="s">
        <v>3</v>
      </c>
      <c r="B62" t="s">
        <v>31</v>
      </c>
      <c r="C62" t="s">
        <v>24</v>
      </c>
      <c r="D62">
        <v>0</v>
      </c>
      <c r="E62">
        <v>0</v>
      </c>
      <c r="F62">
        <v>20</v>
      </c>
      <c r="G62">
        <v>1</v>
      </c>
      <c r="H62">
        <v>3</v>
      </c>
      <c r="I62">
        <v>0</v>
      </c>
      <c r="J62">
        <f t="shared" si="0"/>
        <v>24</v>
      </c>
      <c r="K62" s="1">
        <v>4.87</v>
      </c>
      <c r="L62" s="1">
        <v>1.21</v>
      </c>
      <c r="M62" s="1">
        <v>12</v>
      </c>
      <c r="N62" s="1">
        <v>6.2</v>
      </c>
      <c r="O62" s="1">
        <v>13.2</v>
      </c>
      <c r="P62" s="1">
        <f t="shared" si="1"/>
        <v>4.0247933884297522</v>
      </c>
      <c r="Q62" s="1">
        <f t="shared" si="2"/>
        <v>96</v>
      </c>
      <c r="R62" s="1">
        <f t="shared" si="3"/>
        <v>0.8</v>
      </c>
      <c r="S62" s="1">
        <f t="shared" si="4"/>
        <v>89</v>
      </c>
      <c r="T62" s="1">
        <f t="shared" si="5"/>
        <v>3.2916666666666665</v>
      </c>
      <c r="U62" s="2">
        <f t="shared" si="6"/>
        <v>0.30379746835443039</v>
      </c>
    </row>
    <row r="63" spans="1:21" x14ac:dyDescent="0.3">
      <c r="A63" t="s">
        <v>3</v>
      </c>
      <c r="B63" t="s">
        <v>31</v>
      </c>
      <c r="C63" t="s">
        <v>25</v>
      </c>
      <c r="D63">
        <v>0</v>
      </c>
      <c r="E63">
        <v>6</v>
      </c>
      <c r="F63">
        <v>12</v>
      </c>
      <c r="G63">
        <v>4</v>
      </c>
      <c r="H63">
        <v>2</v>
      </c>
      <c r="I63">
        <v>0</v>
      </c>
      <c r="J63">
        <f t="shared" si="0"/>
        <v>24</v>
      </c>
      <c r="K63" s="1">
        <v>4.91</v>
      </c>
      <c r="L63" s="1">
        <v>0.92</v>
      </c>
      <c r="M63" s="1">
        <v>12.5</v>
      </c>
      <c r="N63" s="1">
        <v>6.7</v>
      </c>
      <c r="O63" s="1">
        <v>13.9</v>
      </c>
      <c r="P63" s="1">
        <f t="shared" si="1"/>
        <v>5.3369565217391299</v>
      </c>
      <c r="Q63" s="1">
        <f t="shared" si="2"/>
        <v>96</v>
      </c>
      <c r="R63" s="1">
        <f t="shared" si="3"/>
        <v>0.72</v>
      </c>
      <c r="S63" s="1">
        <f t="shared" si="4"/>
        <v>94</v>
      </c>
      <c r="T63" s="1">
        <f t="shared" si="5"/>
        <v>3.0833333333333335</v>
      </c>
      <c r="U63" s="2">
        <f t="shared" si="6"/>
        <v>0.32432432432432434</v>
      </c>
    </row>
    <row r="64" spans="1:21" x14ac:dyDescent="0.3">
      <c r="A64" t="s">
        <v>3</v>
      </c>
      <c r="B64" t="s">
        <v>31</v>
      </c>
      <c r="C64" t="s">
        <v>26</v>
      </c>
      <c r="D64">
        <v>0</v>
      </c>
      <c r="E64">
        <v>8</v>
      </c>
      <c r="F64">
        <v>12</v>
      </c>
      <c r="G64">
        <v>2</v>
      </c>
      <c r="H64">
        <v>3</v>
      </c>
      <c r="I64">
        <v>0</v>
      </c>
      <c r="J64">
        <f t="shared" si="0"/>
        <v>25</v>
      </c>
      <c r="K64" s="1">
        <v>4.58</v>
      </c>
      <c r="L64" s="1">
        <v>0.74</v>
      </c>
      <c r="M64" s="1">
        <v>11.3</v>
      </c>
      <c r="N64" s="1">
        <v>6.6</v>
      </c>
      <c r="O64" s="1">
        <v>12.6</v>
      </c>
      <c r="P64" s="1">
        <f t="shared" si="1"/>
        <v>6.1891891891891895</v>
      </c>
      <c r="Q64" s="1">
        <f t="shared" si="2"/>
        <v>100</v>
      </c>
      <c r="R64" s="1">
        <f t="shared" si="3"/>
        <v>0.8</v>
      </c>
      <c r="S64" s="1">
        <f t="shared" si="4"/>
        <v>100</v>
      </c>
      <c r="T64" s="1">
        <f t="shared" si="5"/>
        <v>3</v>
      </c>
      <c r="U64" s="2">
        <f t="shared" si="6"/>
        <v>0.33333333333333331</v>
      </c>
    </row>
    <row r="65" spans="1:21" x14ac:dyDescent="0.3">
      <c r="A65" t="s">
        <v>3</v>
      </c>
      <c r="B65" t="s">
        <v>31</v>
      </c>
      <c r="C65" t="s">
        <v>27</v>
      </c>
      <c r="D65">
        <v>0</v>
      </c>
      <c r="E65">
        <v>11</v>
      </c>
      <c r="F65">
        <v>13</v>
      </c>
      <c r="G65">
        <v>1</v>
      </c>
      <c r="H65">
        <v>0</v>
      </c>
      <c r="I65">
        <v>0</v>
      </c>
      <c r="J65">
        <f t="shared" si="0"/>
        <v>25</v>
      </c>
      <c r="K65" s="1">
        <v>4.51</v>
      </c>
      <c r="L65" s="1">
        <v>1.2</v>
      </c>
      <c r="M65" s="1">
        <v>13.2</v>
      </c>
      <c r="N65" s="1">
        <v>6.9</v>
      </c>
      <c r="O65" s="1">
        <v>14.5</v>
      </c>
      <c r="P65" s="1">
        <f t="shared" si="1"/>
        <v>3.7583333333333333</v>
      </c>
      <c r="Q65" s="1">
        <f t="shared" si="2"/>
        <v>100</v>
      </c>
      <c r="R65" s="1">
        <f t="shared" si="3"/>
        <v>0.96</v>
      </c>
      <c r="S65" s="1">
        <f t="shared" si="4"/>
        <v>110</v>
      </c>
      <c r="T65" s="1">
        <f t="shared" si="5"/>
        <v>2.6</v>
      </c>
      <c r="U65" s="2">
        <f t="shared" si="6"/>
        <v>0.38461538461538464</v>
      </c>
    </row>
    <row r="66" spans="1:21" x14ac:dyDescent="0.3">
      <c r="A66" t="s">
        <v>3</v>
      </c>
      <c r="B66" t="s">
        <v>31</v>
      </c>
      <c r="C66" t="s">
        <v>28</v>
      </c>
      <c r="D66">
        <v>0</v>
      </c>
      <c r="E66">
        <v>0</v>
      </c>
      <c r="F66">
        <v>17</v>
      </c>
      <c r="G66">
        <v>2</v>
      </c>
      <c r="H66">
        <v>4</v>
      </c>
      <c r="I66">
        <v>2</v>
      </c>
      <c r="J66">
        <f t="shared" si="0"/>
        <v>25</v>
      </c>
      <c r="K66" s="1">
        <v>4.0199999999999996</v>
      </c>
      <c r="L66" s="1">
        <v>1.1299999999999999</v>
      </c>
      <c r="M66" s="1">
        <v>13.4</v>
      </c>
      <c r="N66" s="1">
        <v>7.2</v>
      </c>
      <c r="O66" s="1">
        <v>14.9</v>
      </c>
      <c r="P66" s="1">
        <f t="shared" si="1"/>
        <v>3.5575221238938051</v>
      </c>
      <c r="Q66" s="1">
        <f t="shared" si="2"/>
        <v>100</v>
      </c>
      <c r="R66" s="1">
        <f t="shared" si="3"/>
        <v>0.68</v>
      </c>
      <c r="S66" s="1">
        <f t="shared" si="4"/>
        <v>84</v>
      </c>
      <c r="T66" s="1">
        <f t="shared" si="5"/>
        <v>3.64</v>
      </c>
      <c r="U66" s="2">
        <f t="shared" si="6"/>
        <v>0.27472527472527475</v>
      </c>
    </row>
    <row r="67" spans="1:21" x14ac:dyDescent="0.3">
      <c r="A67" t="s">
        <v>3</v>
      </c>
      <c r="B67" t="s">
        <v>32</v>
      </c>
      <c r="C67" t="s">
        <v>24</v>
      </c>
      <c r="D67">
        <v>0</v>
      </c>
      <c r="E67">
        <v>0</v>
      </c>
      <c r="F67">
        <v>8</v>
      </c>
      <c r="G67">
        <v>3</v>
      </c>
      <c r="H67">
        <v>6</v>
      </c>
      <c r="I67">
        <v>5</v>
      </c>
      <c r="J67">
        <f t="shared" ref="J67:J76" si="7">D67+E67+F67+G67+H67+I67</f>
        <v>22</v>
      </c>
      <c r="K67" s="1">
        <v>2.2000000000000002</v>
      </c>
      <c r="L67" s="1">
        <v>0.6</v>
      </c>
      <c r="M67" s="1">
        <v>10.5</v>
      </c>
      <c r="N67" s="1">
        <v>6.3</v>
      </c>
      <c r="O67" s="1">
        <v>11.4</v>
      </c>
      <c r="P67" s="1">
        <f t="shared" ref="P67:P76" si="8">K67/L67</f>
        <v>3.666666666666667</v>
      </c>
      <c r="Q67" s="1">
        <f t="shared" ref="Q67:Q75" si="9">J67*100/25</f>
        <v>88</v>
      </c>
      <c r="R67" s="1">
        <f t="shared" ref="R67:R75" si="10">(E67+F67)/25</f>
        <v>0.32</v>
      </c>
      <c r="S67" s="1">
        <f t="shared" ref="S67:S76" si="11">5*E67+4*F67+3*G67+2*H67+1*I67</f>
        <v>58</v>
      </c>
      <c r="T67" s="1">
        <f t="shared" ref="T67:T76" si="12">(1*0+2*E67+3*F67+4*G67+5*H67+6*I67)/(E67+F67+G67+H67+I67)</f>
        <v>4.3636363636363633</v>
      </c>
      <c r="U67" s="2">
        <f t="shared" ref="U67:U76" si="13">(D67+E67+F67+G67+H67+I67)/(1*D67+2*E67+3*F67+4*G67+5*H67+6*I67)</f>
        <v>0.22916666666666666</v>
      </c>
    </row>
    <row r="68" spans="1:21" x14ac:dyDescent="0.3">
      <c r="A68" t="s">
        <v>3</v>
      </c>
      <c r="B68" t="s">
        <v>32</v>
      </c>
      <c r="C68" t="s">
        <v>25</v>
      </c>
      <c r="D68">
        <v>0</v>
      </c>
      <c r="E68">
        <v>5</v>
      </c>
      <c r="F68">
        <v>14</v>
      </c>
      <c r="G68">
        <v>4</v>
      </c>
      <c r="H68">
        <v>2</v>
      </c>
      <c r="I68">
        <v>0</v>
      </c>
      <c r="J68">
        <f t="shared" si="7"/>
        <v>25</v>
      </c>
      <c r="K68" s="1">
        <v>3.98</v>
      </c>
      <c r="L68" s="1">
        <v>0.96</v>
      </c>
      <c r="M68" s="1">
        <v>11.8</v>
      </c>
      <c r="N68" s="1">
        <v>7.2</v>
      </c>
      <c r="O68" s="1">
        <v>13.2</v>
      </c>
      <c r="P68" s="1">
        <f t="shared" si="8"/>
        <v>4.145833333333333</v>
      </c>
      <c r="Q68" s="1">
        <f t="shared" si="9"/>
        <v>100</v>
      </c>
      <c r="R68" s="1">
        <f t="shared" si="10"/>
        <v>0.76</v>
      </c>
      <c r="S68" s="1">
        <f t="shared" si="11"/>
        <v>97</v>
      </c>
      <c r="T68" s="1">
        <f t="shared" si="12"/>
        <v>3.12</v>
      </c>
      <c r="U68" s="2">
        <f t="shared" si="13"/>
        <v>0.32051282051282054</v>
      </c>
    </row>
    <row r="69" spans="1:21" x14ac:dyDescent="0.3">
      <c r="A69" t="s">
        <v>3</v>
      </c>
      <c r="B69" t="s">
        <v>32</v>
      </c>
      <c r="C69" t="s">
        <v>26</v>
      </c>
      <c r="D69">
        <v>0</v>
      </c>
      <c r="E69">
        <v>1</v>
      </c>
      <c r="F69">
        <v>15</v>
      </c>
      <c r="G69">
        <v>2</v>
      </c>
      <c r="H69">
        <v>4</v>
      </c>
      <c r="I69">
        <v>2</v>
      </c>
      <c r="J69">
        <f t="shared" si="7"/>
        <v>24</v>
      </c>
      <c r="K69" s="1">
        <v>3.31</v>
      </c>
      <c r="L69" s="1">
        <v>1.04</v>
      </c>
      <c r="M69" s="1">
        <v>12.6</v>
      </c>
      <c r="N69" s="1">
        <v>7.2</v>
      </c>
      <c r="O69" s="1">
        <v>13.8</v>
      </c>
      <c r="P69" s="1">
        <f t="shared" si="8"/>
        <v>3.1826923076923075</v>
      </c>
      <c r="Q69" s="1">
        <f t="shared" si="9"/>
        <v>96</v>
      </c>
      <c r="R69" s="1">
        <f t="shared" si="10"/>
        <v>0.64</v>
      </c>
      <c r="S69" s="1">
        <f t="shared" si="11"/>
        <v>81</v>
      </c>
      <c r="T69" s="1">
        <f t="shared" si="12"/>
        <v>3.625</v>
      </c>
      <c r="U69" s="2">
        <f t="shared" si="13"/>
        <v>0.27586206896551724</v>
      </c>
    </row>
    <row r="70" spans="1:21" x14ac:dyDescent="0.3">
      <c r="A70" t="s">
        <v>3</v>
      </c>
      <c r="B70" t="s">
        <v>32</v>
      </c>
      <c r="C70" t="s">
        <v>27</v>
      </c>
      <c r="D70">
        <v>0</v>
      </c>
      <c r="E70">
        <v>1</v>
      </c>
      <c r="F70">
        <v>15</v>
      </c>
      <c r="G70">
        <v>1</v>
      </c>
      <c r="H70">
        <v>5</v>
      </c>
      <c r="I70">
        <v>3</v>
      </c>
      <c r="J70">
        <f t="shared" si="7"/>
        <v>25</v>
      </c>
      <c r="K70" s="1">
        <v>3.07</v>
      </c>
      <c r="L70" s="1">
        <v>0.76</v>
      </c>
      <c r="M70" s="1">
        <v>10.9</v>
      </c>
      <c r="N70" s="1">
        <v>6.3</v>
      </c>
      <c r="O70" s="1">
        <v>12.1</v>
      </c>
      <c r="P70" s="1">
        <f t="shared" si="8"/>
        <v>4.0394736842105257</v>
      </c>
      <c r="Q70" s="1">
        <f t="shared" si="9"/>
        <v>100</v>
      </c>
      <c r="R70" s="1">
        <f t="shared" si="10"/>
        <v>0.64</v>
      </c>
      <c r="S70" s="1">
        <f t="shared" si="11"/>
        <v>81</v>
      </c>
      <c r="T70" s="1">
        <f t="shared" si="12"/>
        <v>3.76</v>
      </c>
      <c r="U70" s="2">
        <f t="shared" si="13"/>
        <v>0.26595744680851063</v>
      </c>
    </row>
    <row r="71" spans="1:21" x14ac:dyDescent="0.3">
      <c r="A71" t="s">
        <v>3</v>
      </c>
      <c r="B71" t="s">
        <v>32</v>
      </c>
      <c r="C71" t="s">
        <v>28</v>
      </c>
      <c r="D71">
        <v>0</v>
      </c>
      <c r="E71">
        <v>0</v>
      </c>
      <c r="F71">
        <v>12</v>
      </c>
      <c r="G71">
        <v>1</v>
      </c>
      <c r="H71">
        <v>9</v>
      </c>
      <c r="I71">
        <v>3</v>
      </c>
      <c r="J71">
        <f t="shared" si="7"/>
        <v>25</v>
      </c>
      <c r="K71" s="1">
        <v>2.76</v>
      </c>
      <c r="L71" s="1">
        <v>0.26</v>
      </c>
      <c r="M71" s="1">
        <v>9.1</v>
      </c>
      <c r="N71" s="1">
        <v>6.9</v>
      </c>
      <c r="O71" s="1">
        <v>9.6</v>
      </c>
      <c r="P71" s="1">
        <f t="shared" si="8"/>
        <v>10.615384615384615</v>
      </c>
      <c r="Q71" s="1">
        <f t="shared" si="9"/>
        <v>100</v>
      </c>
      <c r="R71" s="1">
        <f t="shared" si="10"/>
        <v>0.48</v>
      </c>
      <c r="S71" s="1">
        <f t="shared" si="11"/>
        <v>72</v>
      </c>
      <c r="T71" s="1">
        <f t="shared" si="12"/>
        <v>4.12</v>
      </c>
      <c r="U71" s="2">
        <f t="shared" si="13"/>
        <v>0.24271844660194175</v>
      </c>
    </row>
    <row r="72" spans="1:21" x14ac:dyDescent="0.3">
      <c r="A72" t="s">
        <v>3</v>
      </c>
      <c r="B72" t="s">
        <v>33</v>
      </c>
      <c r="C72" t="s">
        <v>24</v>
      </c>
      <c r="D72">
        <v>0</v>
      </c>
      <c r="E72">
        <v>0</v>
      </c>
      <c r="F72">
        <v>0</v>
      </c>
      <c r="G72">
        <v>2</v>
      </c>
      <c r="H72">
        <v>5</v>
      </c>
      <c r="I72">
        <v>8</v>
      </c>
      <c r="J72">
        <f t="shared" si="7"/>
        <v>15</v>
      </c>
      <c r="K72" s="1">
        <v>0.74</v>
      </c>
      <c r="L72" s="1">
        <v>0.4</v>
      </c>
      <c r="M72" s="1">
        <v>9.9</v>
      </c>
      <c r="N72" s="1">
        <v>6.4</v>
      </c>
      <c r="O72" s="1">
        <v>10.4</v>
      </c>
      <c r="P72" s="1">
        <f t="shared" si="8"/>
        <v>1.8499999999999999</v>
      </c>
      <c r="Q72" s="1">
        <f t="shared" si="9"/>
        <v>60</v>
      </c>
      <c r="R72" s="1">
        <f t="shared" si="10"/>
        <v>0</v>
      </c>
      <c r="S72" s="1">
        <f t="shared" si="11"/>
        <v>24</v>
      </c>
      <c r="T72" s="1">
        <f t="shared" si="12"/>
        <v>5.4</v>
      </c>
      <c r="U72" s="2">
        <f t="shared" si="13"/>
        <v>0.18518518518518517</v>
      </c>
    </row>
    <row r="73" spans="1:21" x14ac:dyDescent="0.3">
      <c r="A73" t="s">
        <v>3</v>
      </c>
      <c r="B73" t="s">
        <v>33</v>
      </c>
      <c r="C73" t="s">
        <v>25</v>
      </c>
      <c r="D73">
        <v>0</v>
      </c>
      <c r="E73">
        <v>0</v>
      </c>
      <c r="F73">
        <v>0</v>
      </c>
      <c r="G73">
        <v>3</v>
      </c>
      <c r="H73">
        <v>13</v>
      </c>
      <c r="I73">
        <v>4</v>
      </c>
      <c r="J73">
        <f t="shared" si="7"/>
        <v>20</v>
      </c>
      <c r="K73" s="1">
        <v>1.1499999999999999</v>
      </c>
      <c r="L73" s="1">
        <v>0.37</v>
      </c>
      <c r="M73" s="1">
        <v>10.9</v>
      </c>
      <c r="N73" s="1">
        <v>7.1</v>
      </c>
      <c r="O73" s="1">
        <v>12.1</v>
      </c>
      <c r="P73" s="1">
        <f t="shared" si="8"/>
        <v>3.1081081081081079</v>
      </c>
      <c r="Q73" s="1">
        <f t="shared" si="9"/>
        <v>80</v>
      </c>
      <c r="R73" s="1">
        <f t="shared" si="10"/>
        <v>0</v>
      </c>
      <c r="S73" s="1">
        <f t="shared" si="11"/>
        <v>39</v>
      </c>
      <c r="T73" s="1">
        <f t="shared" si="12"/>
        <v>5.05</v>
      </c>
      <c r="U73" s="2">
        <f t="shared" si="13"/>
        <v>0.19801980198019803</v>
      </c>
    </row>
    <row r="74" spans="1:21" x14ac:dyDescent="0.3">
      <c r="A74" t="s">
        <v>3</v>
      </c>
      <c r="B74" t="s">
        <v>33</v>
      </c>
      <c r="C74" t="s">
        <v>26</v>
      </c>
      <c r="D74">
        <v>0</v>
      </c>
      <c r="E74">
        <v>0</v>
      </c>
      <c r="F74">
        <v>0</v>
      </c>
      <c r="G74">
        <v>3</v>
      </c>
      <c r="H74">
        <v>14</v>
      </c>
      <c r="I74">
        <v>5</v>
      </c>
      <c r="J74">
        <f t="shared" si="7"/>
        <v>22</v>
      </c>
      <c r="K74" s="1">
        <v>0.96</v>
      </c>
      <c r="L74" s="1">
        <v>0.75</v>
      </c>
      <c r="M74" s="1">
        <v>11.6</v>
      </c>
      <c r="N74" s="1">
        <v>6.9</v>
      </c>
      <c r="O74" s="1">
        <v>11.7</v>
      </c>
      <c r="P74" s="1">
        <f t="shared" si="8"/>
        <v>1.28</v>
      </c>
      <c r="Q74" s="1">
        <f t="shared" si="9"/>
        <v>88</v>
      </c>
      <c r="R74" s="1">
        <f t="shared" si="10"/>
        <v>0</v>
      </c>
      <c r="S74" s="1">
        <f t="shared" si="11"/>
        <v>42</v>
      </c>
      <c r="T74" s="1">
        <f t="shared" si="12"/>
        <v>5.0909090909090908</v>
      </c>
      <c r="U74" s="2">
        <f t="shared" si="13"/>
        <v>0.19642857142857142</v>
      </c>
    </row>
    <row r="75" spans="1:21" x14ac:dyDescent="0.3">
      <c r="A75" t="s">
        <v>3</v>
      </c>
      <c r="B75" t="s">
        <v>33</v>
      </c>
      <c r="C75" t="s">
        <v>27</v>
      </c>
      <c r="D75">
        <v>0</v>
      </c>
      <c r="E75">
        <v>0</v>
      </c>
      <c r="F75">
        <v>0</v>
      </c>
      <c r="G75">
        <v>0</v>
      </c>
      <c r="H75">
        <v>8</v>
      </c>
      <c r="I75">
        <v>10</v>
      </c>
      <c r="J75">
        <f t="shared" si="7"/>
        <v>18</v>
      </c>
      <c r="K75" s="1">
        <v>1.24</v>
      </c>
      <c r="L75" s="1">
        <v>0.66</v>
      </c>
      <c r="M75" s="1">
        <v>10.7</v>
      </c>
      <c r="N75" s="1">
        <v>6.4</v>
      </c>
      <c r="O75" s="1">
        <v>11.2</v>
      </c>
      <c r="P75" s="1">
        <f t="shared" si="8"/>
        <v>1.8787878787878787</v>
      </c>
      <c r="Q75" s="1">
        <f t="shared" si="9"/>
        <v>72</v>
      </c>
      <c r="R75" s="1">
        <f t="shared" si="10"/>
        <v>0</v>
      </c>
      <c r="S75" s="1">
        <f t="shared" si="11"/>
        <v>26</v>
      </c>
      <c r="T75" s="1">
        <f t="shared" si="12"/>
        <v>5.5555555555555554</v>
      </c>
      <c r="U75" s="2">
        <f t="shared" si="13"/>
        <v>0.18</v>
      </c>
    </row>
    <row r="76" spans="1:21" x14ac:dyDescent="0.3">
      <c r="A76" t="s">
        <v>3</v>
      </c>
      <c r="B76" t="s">
        <v>33</v>
      </c>
      <c r="C76" t="s">
        <v>28</v>
      </c>
      <c r="D76">
        <v>0</v>
      </c>
      <c r="E76">
        <v>0</v>
      </c>
      <c r="F76">
        <v>0</v>
      </c>
      <c r="G76">
        <v>1</v>
      </c>
      <c r="H76">
        <v>13</v>
      </c>
      <c r="I76">
        <v>5</v>
      </c>
      <c r="J76">
        <f t="shared" si="7"/>
        <v>19</v>
      </c>
      <c r="K76" s="1">
        <v>1.04</v>
      </c>
      <c r="L76" s="1">
        <v>0.44</v>
      </c>
      <c r="M76" s="1">
        <v>12</v>
      </c>
      <c r="N76" s="1">
        <v>7.4</v>
      </c>
      <c r="O76" s="1">
        <v>12.1</v>
      </c>
      <c r="P76" s="1">
        <f t="shared" si="8"/>
        <v>2.3636363636363638</v>
      </c>
      <c r="Q76" s="1">
        <f>J76*100/25</f>
        <v>76</v>
      </c>
      <c r="R76" s="1">
        <f>(E76+F76)/25</f>
        <v>0</v>
      </c>
      <c r="S76" s="1">
        <f t="shared" si="11"/>
        <v>34</v>
      </c>
      <c r="T76" s="1">
        <f t="shared" si="12"/>
        <v>5.2105263157894735</v>
      </c>
      <c r="U76" s="2">
        <f t="shared" si="13"/>
        <v>0.19191919191919191</v>
      </c>
    </row>
    <row r="77" spans="1:21" x14ac:dyDescent="0.3"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1" x14ac:dyDescent="0.3"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1" x14ac:dyDescent="0.3"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1" x14ac:dyDescent="0.3"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1:20" x14ac:dyDescent="0.3"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1:20" x14ac:dyDescent="0.3"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1:20" x14ac:dyDescent="0.3"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1:20" x14ac:dyDescent="0.3"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1:20" x14ac:dyDescent="0.3"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1:20" x14ac:dyDescent="0.3"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1:20" x14ac:dyDescent="0.3"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1:20" x14ac:dyDescent="0.3"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1:20" x14ac:dyDescent="0.3"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1:20" x14ac:dyDescent="0.3"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1:20" x14ac:dyDescent="0.3"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1:20" x14ac:dyDescent="0.3"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1:20" x14ac:dyDescent="0.3"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1:20" x14ac:dyDescent="0.3"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1:20" x14ac:dyDescent="0.3"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1:20" x14ac:dyDescent="0.3"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1:20" x14ac:dyDescent="0.3"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1:20" x14ac:dyDescent="0.3"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1:20" x14ac:dyDescent="0.3"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1:20" x14ac:dyDescent="0.3"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1:20" x14ac:dyDescent="0.3"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1:20" x14ac:dyDescent="0.3"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1:20" x14ac:dyDescent="0.3"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1:20" x14ac:dyDescent="0.3"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1:20" x14ac:dyDescent="0.3"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1:20" x14ac:dyDescent="0.3"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1:20" x14ac:dyDescent="0.3"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1:20" x14ac:dyDescent="0.3"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1:20" x14ac:dyDescent="0.3"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1:20" x14ac:dyDescent="0.3"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1:20" x14ac:dyDescent="0.3"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1:20" x14ac:dyDescent="0.3"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1:20" x14ac:dyDescent="0.3"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1:20" x14ac:dyDescent="0.3"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1:20" x14ac:dyDescent="0.3"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1:20" x14ac:dyDescent="0.3">
      <c r="K116" s="1"/>
      <c r="L116" s="1"/>
      <c r="M116" s="1"/>
      <c r="N116" s="1"/>
      <c r="O116" s="1"/>
      <c r="P116" s="1"/>
      <c r="Q116" s="1"/>
      <c r="R116" s="1"/>
      <c r="S116" s="1"/>
      <c r="T116" s="1"/>
    </row>
  </sheetData>
  <pageMargins left="0.7" right="0.7" top="0.75" bottom="0.75" header="0.3" footer="0.3"/>
  <pageSetup orientation="portrait" horizontalDpi="300" verticalDpi="300" r:id="rId1"/>
  <ignoredErrors>
    <ignoredError sqref="P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pratikshya</dc:creator>
  <cp:lastModifiedBy>dell</cp:lastModifiedBy>
  <dcterms:created xsi:type="dcterms:W3CDTF">2019-01-22T05:48:25Z</dcterms:created>
  <dcterms:modified xsi:type="dcterms:W3CDTF">2019-02-20T11:22:18Z</dcterms:modified>
</cp:coreProperties>
</file>