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45" yWindow="2985" windowWidth="3960" windowHeight="3000"/>
  </bookViews>
  <sheets>
    <sheet name="Fpage" sheetId="7" r:id="rId1"/>
    <sheet name="Price" sheetId="1" r:id="rId2"/>
    <sheet name="Volume by month" sheetId="2" r:id="rId3"/>
    <sheet name="Volume by source " sheetId="15" r:id="rId4"/>
  </sheets>
  <definedNames>
    <definedName name="_xlnm.Print_Area" localSheetId="0">Fpage!$A$1:$G$44</definedName>
    <definedName name="_xlnm.Print_Area" localSheetId="3">'Volume by source '!$A$1:$W$97</definedName>
    <definedName name="_xlnm.Print_Titles" localSheetId="1">Price!$A:$C,Price!$1:$4</definedName>
    <definedName name="_xlnm.Print_Titles" localSheetId="2">'Volume by month'!$A:$B,'Volume by month'!$1:$3</definedName>
    <definedName name="_xlnm.Print_Titles" localSheetId="3">'Volume by source '!$A:$B,'Volume by source '!$1:$4</definedName>
    <definedName name="table">#REF!</definedName>
  </definedNames>
  <calcPr calcId="124519"/>
</workbook>
</file>

<file path=xl/calcChain.xml><?xml version="1.0" encoding="utf-8"?>
<calcChain xmlns="http://schemas.openxmlformats.org/spreadsheetml/2006/main">
  <c r="C96" i="1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U97" s="1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5"/>
  <c r="O5" i="2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4"/>
  <c r="D95"/>
  <c r="E95"/>
  <c r="F95"/>
  <c r="G95"/>
  <c r="H95"/>
  <c r="I95"/>
  <c r="J95"/>
  <c r="K95"/>
  <c r="L95"/>
  <c r="M95"/>
  <c r="N95"/>
  <c r="O95"/>
  <c r="C95"/>
  <c r="AN82" i="1"/>
  <c r="AO82"/>
  <c r="AP82"/>
  <c r="AN83"/>
  <c r="AO83"/>
  <c r="AP83"/>
  <c r="AN84"/>
  <c r="AO84"/>
  <c r="AP84"/>
  <c r="AN85"/>
  <c r="AO85"/>
  <c r="AP85"/>
  <c r="AN86"/>
  <c r="AO86"/>
  <c r="AP86"/>
  <c r="AN87"/>
  <c r="AO87"/>
  <c r="AP87"/>
  <c r="AN88"/>
  <c r="AO88"/>
  <c r="AP88"/>
  <c r="AN89"/>
  <c r="AO89"/>
  <c r="AP89"/>
  <c r="AN90"/>
  <c r="AO90"/>
  <c r="AP90"/>
  <c r="AN91"/>
  <c r="AO91"/>
  <c r="AP91"/>
  <c r="AN6"/>
  <c r="AO6"/>
  <c r="AP6"/>
  <c r="AN7"/>
  <c r="AO7"/>
  <c r="AP7"/>
  <c r="AN8"/>
  <c r="AO8"/>
  <c r="AP8"/>
  <c r="AN9"/>
  <c r="AO9"/>
  <c r="AP9"/>
  <c r="AN10"/>
  <c r="AO10"/>
  <c r="AP10"/>
  <c r="AN11"/>
  <c r="AO11"/>
  <c r="AP11"/>
  <c r="AN12"/>
  <c r="AO12"/>
  <c r="AP12"/>
  <c r="AN13"/>
  <c r="AO13"/>
  <c r="AP13"/>
  <c r="AN14"/>
  <c r="AO14"/>
  <c r="AP14"/>
  <c r="AN15"/>
  <c r="AO15"/>
  <c r="AP15"/>
  <c r="AN16"/>
  <c r="AO16"/>
  <c r="AP16"/>
  <c r="AN17"/>
  <c r="AO17"/>
  <c r="AP17"/>
  <c r="AN18"/>
  <c r="AO18"/>
  <c r="AP18"/>
  <c r="AN19"/>
  <c r="AO19"/>
  <c r="AP19"/>
  <c r="AN20"/>
  <c r="AO20"/>
  <c r="AP20"/>
  <c r="AN21"/>
  <c r="AO21"/>
  <c r="AP21"/>
  <c r="AN22"/>
  <c r="AO22"/>
  <c r="AP22"/>
  <c r="AN23"/>
  <c r="AO23"/>
  <c r="AP23"/>
  <c r="AN24"/>
  <c r="AO24"/>
  <c r="AP24"/>
  <c r="AN25"/>
  <c r="AO25"/>
  <c r="AP25"/>
  <c r="AN26"/>
  <c r="AO26"/>
  <c r="AP26"/>
  <c r="AN27"/>
  <c r="AO27"/>
  <c r="AP27"/>
  <c r="AN28"/>
  <c r="AO28"/>
  <c r="AP28"/>
  <c r="AN29"/>
  <c r="AO29"/>
  <c r="AP29"/>
  <c r="AN30"/>
  <c r="AO30"/>
  <c r="AP30"/>
  <c r="AN31"/>
  <c r="AO31"/>
  <c r="AP31"/>
  <c r="AN32"/>
  <c r="AO32"/>
  <c r="AP32"/>
  <c r="AN33"/>
  <c r="AO33"/>
  <c r="AP33"/>
  <c r="AN34"/>
  <c r="AO34"/>
  <c r="AP34"/>
  <c r="AN35"/>
  <c r="AO35"/>
  <c r="AP35"/>
  <c r="AN36"/>
  <c r="AO36"/>
  <c r="AP36"/>
  <c r="AN37"/>
  <c r="AO37"/>
  <c r="AP37"/>
  <c r="AN38"/>
  <c r="AO38"/>
  <c r="AP38"/>
  <c r="AN39"/>
  <c r="AO39"/>
  <c r="AP39"/>
  <c r="AN40"/>
  <c r="AO40"/>
  <c r="AP40"/>
  <c r="AN41"/>
  <c r="AO41"/>
  <c r="AP41"/>
  <c r="AN42"/>
  <c r="AO42"/>
  <c r="AP42"/>
  <c r="AN43"/>
  <c r="AO43"/>
  <c r="AP43"/>
  <c r="AN44"/>
  <c r="AO44"/>
  <c r="AP44"/>
  <c r="AN45"/>
  <c r="AO45"/>
  <c r="AP45"/>
  <c r="AN46"/>
  <c r="AO46"/>
  <c r="AP46"/>
  <c r="AN47"/>
  <c r="AO47"/>
  <c r="AP47"/>
  <c r="AN48"/>
  <c r="AO48"/>
  <c r="AP48"/>
  <c r="AN49"/>
  <c r="AO49"/>
  <c r="AP49"/>
  <c r="AN50"/>
  <c r="AO50"/>
  <c r="AP50"/>
  <c r="AN51"/>
  <c r="AO51"/>
  <c r="AP51"/>
  <c r="AN52"/>
  <c r="AO52"/>
  <c r="AP52"/>
  <c r="AN53"/>
  <c r="AO53"/>
  <c r="AP53"/>
  <c r="AN54"/>
  <c r="AO54"/>
  <c r="AP54"/>
  <c r="AN55"/>
  <c r="AO55"/>
  <c r="AP55"/>
  <c r="AN56"/>
  <c r="AO56"/>
  <c r="AP56"/>
  <c r="AN57"/>
  <c r="AO57"/>
  <c r="AP57"/>
  <c r="AN58"/>
  <c r="AO58"/>
  <c r="AP58"/>
  <c r="AN59"/>
  <c r="AO59"/>
  <c r="AP59"/>
  <c r="AN60"/>
  <c r="AO60"/>
  <c r="AP60"/>
  <c r="AN61"/>
  <c r="AO61"/>
  <c r="AP61"/>
  <c r="AN62"/>
  <c r="AO62"/>
  <c r="AP62"/>
  <c r="AN63"/>
  <c r="AO63"/>
  <c r="AP63"/>
  <c r="AN64"/>
  <c r="AO64"/>
  <c r="AP64"/>
  <c r="AN65"/>
  <c r="AO65"/>
  <c r="AP65"/>
  <c r="AN66"/>
  <c r="AO66"/>
  <c r="AP66"/>
  <c r="AN67"/>
  <c r="AO67"/>
  <c r="AP67"/>
  <c r="AN68"/>
  <c r="AO68"/>
  <c r="AP68"/>
  <c r="AN69"/>
  <c r="AO69"/>
  <c r="AP69"/>
  <c r="AN70"/>
  <c r="AO70"/>
  <c r="AP70"/>
  <c r="AN71"/>
  <c r="AO71"/>
  <c r="AP71"/>
  <c r="AN72"/>
  <c r="AO72"/>
  <c r="AP72"/>
  <c r="AN73"/>
  <c r="AO73"/>
  <c r="AP73"/>
  <c r="AN74"/>
  <c r="AO74"/>
  <c r="AP74"/>
  <c r="AN75"/>
  <c r="AO75"/>
  <c r="AP75"/>
  <c r="AN76"/>
  <c r="AO76"/>
  <c r="AP76"/>
  <c r="AN77"/>
  <c r="AO77"/>
  <c r="AP77"/>
  <c r="AN78"/>
  <c r="AO78"/>
  <c r="AP78"/>
  <c r="AN79"/>
  <c r="AO79"/>
  <c r="AP79"/>
  <c r="AN80"/>
  <c r="AO80"/>
  <c r="AP80"/>
  <c r="AN81"/>
  <c r="AO81"/>
  <c r="AP81"/>
  <c r="AP5"/>
  <c r="AO5"/>
  <c r="AN5"/>
</calcChain>
</file>

<file path=xl/sharedStrings.xml><?xml version="1.0" encoding="utf-8"?>
<sst xmlns="http://schemas.openxmlformats.org/spreadsheetml/2006/main" count="1465" uniqueCount="266">
  <si>
    <t>a:t"x?÷dlxgf</t>
  </si>
  <si>
    <t>a}zfv</t>
  </si>
  <si>
    <t>h]i7</t>
  </si>
  <si>
    <t>cfiff9</t>
  </si>
  <si>
    <t>&gt;fj0f</t>
  </si>
  <si>
    <t>efb|</t>
  </si>
  <si>
    <t>cflZjg</t>
  </si>
  <si>
    <t>sflt{s</t>
  </si>
  <si>
    <t>d+l;/</t>
  </si>
  <si>
    <t>kf}if</t>
  </si>
  <si>
    <t>df3</t>
  </si>
  <si>
    <t>kmfNu'g</t>
  </si>
  <si>
    <t>r}q</t>
  </si>
  <si>
    <t>Go'gtd</t>
  </si>
  <si>
    <t>clwstd</t>
  </si>
  <si>
    <t>cf}ift</t>
  </si>
  <si>
    <t>Tomato Big</t>
  </si>
  <si>
    <t>Tomato Small</t>
  </si>
  <si>
    <t>Potato Red</t>
  </si>
  <si>
    <t>Potato White</t>
  </si>
  <si>
    <t>Onion Dry</t>
  </si>
  <si>
    <t>ufh/</t>
  </si>
  <si>
    <t>Carrot</t>
  </si>
  <si>
    <t>aGbf</t>
  </si>
  <si>
    <t>Cabbage</t>
  </si>
  <si>
    <t>Cauli Local</t>
  </si>
  <si>
    <t>Cauli Terai</t>
  </si>
  <si>
    <t>Raddish Red</t>
  </si>
  <si>
    <t>Raddish White</t>
  </si>
  <si>
    <t>Brinjal Long</t>
  </si>
  <si>
    <t>Brinjal Round</t>
  </si>
  <si>
    <t>Cow pea</t>
  </si>
  <si>
    <t>Green Peas</t>
  </si>
  <si>
    <t>French Bean</t>
  </si>
  <si>
    <t>Sword Bean</t>
  </si>
  <si>
    <t>Soyabean Green</t>
  </si>
  <si>
    <t>lttf] s/]nf</t>
  </si>
  <si>
    <t>Bitter Gourd</t>
  </si>
  <si>
    <t>nf}sf</t>
  </si>
  <si>
    <t>Bottle Gourd</t>
  </si>
  <si>
    <t>k/j/</t>
  </si>
  <si>
    <t>Pointed Gourd</t>
  </si>
  <si>
    <t>Snake Gourd</t>
  </si>
  <si>
    <t>Smooth Gourd</t>
  </si>
  <si>
    <t>Sponge Gourd</t>
  </si>
  <si>
    <t>Pumpkin</t>
  </si>
  <si>
    <t>Squash</t>
  </si>
  <si>
    <t>;nud</t>
  </si>
  <si>
    <t>Turnip</t>
  </si>
  <si>
    <t>Okara</t>
  </si>
  <si>
    <t>Sweet Potato</t>
  </si>
  <si>
    <t>a/]nf</t>
  </si>
  <si>
    <t>Barela</t>
  </si>
  <si>
    <t>Arum</t>
  </si>
  <si>
    <t>Christophine</t>
  </si>
  <si>
    <t>/fof] ;fu</t>
  </si>
  <si>
    <t>Brd Leaf Mustard</t>
  </si>
  <si>
    <t>Spinach Leaf</t>
  </si>
  <si>
    <t>Cress Leaf</t>
  </si>
  <si>
    <t>tf]/Lsf] ;fu</t>
  </si>
  <si>
    <t>Mustard Leaf</t>
  </si>
  <si>
    <t>d]yLsf] ;fu</t>
  </si>
  <si>
    <t>Fenugreek Leaf</t>
  </si>
  <si>
    <t>Kofh xl/of]</t>
  </si>
  <si>
    <t>Onion Green</t>
  </si>
  <si>
    <t>Bakula</t>
  </si>
  <si>
    <t>t?n</t>
  </si>
  <si>
    <t>Yam</t>
  </si>
  <si>
    <t>Rofp</t>
  </si>
  <si>
    <t>Mushroom</t>
  </si>
  <si>
    <t>:ofp</t>
  </si>
  <si>
    <t>Apple</t>
  </si>
  <si>
    <t>s]/f</t>
  </si>
  <si>
    <t>Banana</t>
  </si>
  <si>
    <t>sfutL</t>
  </si>
  <si>
    <t>Lime</t>
  </si>
  <si>
    <t>cgf/</t>
  </si>
  <si>
    <t>Pomegranate</t>
  </si>
  <si>
    <t>Mango</t>
  </si>
  <si>
    <t>Grapes</t>
  </si>
  <si>
    <t>Orange</t>
  </si>
  <si>
    <t>Water Melon</t>
  </si>
  <si>
    <t>df};d</t>
  </si>
  <si>
    <t>Sweet Orange</t>
  </si>
  <si>
    <t>Mandarin</t>
  </si>
  <si>
    <t>sf+qmf]</t>
  </si>
  <si>
    <t>Cucumber</t>
  </si>
  <si>
    <t>Jack Fruit</t>
  </si>
  <si>
    <t>Lemon</t>
  </si>
  <si>
    <t>gf;kftL</t>
  </si>
  <si>
    <t>Pear</t>
  </si>
  <si>
    <t>d]jf</t>
  </si>
  <si>
    <t>Papaya</t>
  </si>
  <si>
    <t>cDaf</t>
  </si>
  <si>
    <t>Guava</t>
  </si>
  <si>
    <t>nK;L</t>
  </si>
  <si>
    <t>Mombin</t>
  </si>
  <si>
    <t>Ginger</t>
  </si>
  <si>
    <t>Chilli Dry</t>
  </si>
  <si>
    <t>Chilli Green</t>
  </si>
  <si>
    <t>Capsicum</t>
  </si>
  <si>
    <t>Garlic Green</t>
  </si>
  <si>
    <t>xl/of] wlgof</t>
  </si>
  <si>
    <t>Coriander Green</t>
  </si>
  <si>
    <t>kmfNu'0f</t>
  </si>
  <si>
    <t>r}t</t>
  </si>
  <si>
    <t>hDdf</t>
  </si>
  <si>
    <t>cGo</t>
  </si>
  <si>
    <t>Other</t>
  </si>
  <si>
    <t>k|ltzt</t>
  </si>
  <si>
    <t>lrtjg</t>
  </si>
  <si>
    <t>uf]/vf</t>
  </si>
  <si>
    <t>sfe|]</t>
  </si>
  <si>
    <t>;nf{xL</t>
  </si>
  <si>
    <t>ef/t</t>
  </si>
  <si>
    <t>Litchi</t>
  </si>
  <si>
    <t>Fish Fresh</t>
  </si>
  <si>
    <t>sfnLdf6L kmnkm"n tyf t/sf/L ahf/</t>
  </si>
  <si>
    <t>Asparagus</t>
  </si>
  <si>
    <t>Neuro</t>
  </si>
  <si>
    <t>Brocauli</t>
  </si>
  <si>
    <t>Sugarbeet</t>
  </si>
  <si>
    <t>Drumstick</t>
  </si>
  <si>
    <t>Bauhania flower</t>
  </si>
  <si>
    <t>Red Cabbbage</t>
  </si>
  <si>
    <t>Lettuce</t>
  </si>
  <si>
    <t>Knolkhol</t>
  </si>
  <si>
    <t>Celery</t>
  </si>
  <si>
    <t>Parseley</t>
  </si>
  <si>
    <t>Fennel Leaf</t>
  </si>
  <si>
    <t>Mint</t>
  </si>
  <si>
    <t>Turnip A</t>
  </si>
  <si>
    <t>Sugarcane</t>
  </si>
  <si>
    <t>Garlic Dry Chinese</t>
  </si>
  <si>
    <t>Garlic Dry Nepali</t>
  </si>
  <si>
    <t>Clive Dry</t>
  </si>
  <si>
    <t>Clive Green</t>
  </si>
  <si>
    <t>Bamboo Shoot</t>
  </si>
  <si>
    <t>Tofu</t>
  </si>
  <si>
    <t>af]*L</t>
  </si>
  <si>
    <t>d^/sf]zf</t>
  </si>
  <si>
    <t>l#p l;dL</t>
  </si>
  <si>
    <t>^f^] l;dL</t>
  </si>
  <si>
    <t>e^df;</t>
  </si>
  <si>
    <t>lrlr)*f]</t>
  </si>
  <si>
    <t>l#/f}nf</t>
  </si>
  <si>
    <t>le)*L</t>
  </si>
  <si>
    <t>;v/v)*f</t>
  </si>
  <si>
    <t>;lhjg</t>
  </si>
  <si>
    <t>sf]O/fnf]</t>
  </si>
  <si>
    <t>lh/Lsf] ;fu</t>
  </si>
  <si>
    <t>;]n/L</t>
  </si>
  <si>
    <t>kf;{n]</t>
  </si>
  <si>
    <t>?v s^x/</t>
  </si>
  <si>
    <t>OdnL</t>
  </si>
  <si>
    <t>tfdf</t>
  </si>
  <si>
    <t>a|f]sfpnL</t>
  </si>
  <si>
    <t>Uof&amp; sf]aL</t>
  </si>
  <si>
    <t>;f}kmsf] ;fu</t>
  </si>
  <si>
    <t>a:t"x?</t>
  </si>
  <si>
    <t>O{sfO</t>
  </si>
  <si>
    <t>sfnLdf6L kmnkm"n tyf t/sf/L ahf/ lasf; ;ldlt</t>
  </si>
  <si>
    <t>sfnLdf6L–!#, sf7df8f}+, g]kfn</t>
  </si>
  <si>
    <t>ljsf; ;ldlt</t>
  </si>
  <si>
    <t>of]hgf, cg'udg, d"NofÍsg / ;"rgf zfvf</t>
  </si>
  <si>
    <t>cf¤k</t>
  </si>
  <si>
    <t>bf]nvf</t>
  </si>
  <si>
    <t>Notice Board Service : Dial 16180-707-66666 for wholeselling price</t>
  </si>
  <si>
    <t>lemuÚgL</t>
  </si>
  <si>
    <t>lk+*fnÚ</t>
  </si>
  <si>
    <t>:sÚ;</t>
  </si>
  <si>
    <t>kfnÚuf] ;fu</t>
  </si>
  <si>
    <t>rd;Ú/sf] ;fu</t>
  </si>
  <si>
    <t>asÚnf</t>
  </si>
  <si>
    <t>sÚ/Lnf]</t>
  </si>
  <si>
    <t>GoÛ/f]</t>
  </si>
  <si>
    <t>rÚsÚGb/</t>
  </si>
  <si>
    <t>kÚbLgf</t>
  </si>
  <si>
    <t>ufG^] dÛnf</t>
  </si>
  <si>
    <t>tf]kmÚ</t>
  </si>
  <si>
    <t>c+uÚ/</t>
  </si>
  <si>
    <t>;ÚGtnf</t>
  </si>
  <si>
    <t>t/aÚhf</t>
  </si>
  <si>
    <t>hÚgf/</t>
  </si>
  <si>
    <t>eÚO{ s^x/</t>
  </si>
  <si>
    <t>lgaÚjf</t>
  </si>
  <si>
    <t>nLRrL</t>
  </si>
  <si>
    <t>pvÚ</t>
  </si>
  <si>
    <t>cbÚjf</t>
  </si>
  <si>
    <t>e]*] vÚ;fgL</t>
  </si>
  <si>
    <t>eQmkÚ/</t>
  </si>
  <si>
    <t>wflbé</t>
  </si>
  <si>
    <t>sf&amp;df)*f}+</t>
  </si>
  <si>
    <t>nlntkÚ/</t>
  </si>
  <si>
    <t>dsjfgkÚ/</t>
  </si>
  <si>
    <t>gÚjfsf]^</t>
  </si>
  <si>
    <t>k;f{</t>
  </si>
  <si>
    <t>tgxÚ¤</t>
  </si>
  <si>
    <t>Bhaktapur</t>
  </si>
  <si>
    <t>Chitawan</t>
  </si>
  <si>
    <t>Dhading</t>
  </si>
  <si>
    <t>Dolakha</t>
  </si>
  <si>
    <t>Gorkha</t>
  </si>
  <si>
    <t>Kathmandu</t>
  </si>
  <si>
    <t>Kavre</t>
  </si>
  <si>
    <t>Makwanpur</t>
  </si>
  <si>
    <t>Nuwakot</t>
  </si>
  <si>
    <t>Parsa</t>
  </si>
  <si>
    <t>Sarlahi</t>
  </si>
  <si>
    <t>Tanahun</t>
  </si>
  <si>
    <t>India</t>
  </si>
  <si>
    <t>Total</t>
  </si>
  <si>
    <t>Maize</t>
  </si>
  <si>
    <t>ds}</t>
  </si>
  <si>
    <t>Gundruk</t>
  </si>
  <si>
    <t>uÛGb|Ûs</t>
  </si>
  <si>
    <t>Percent</t>
  </si>
  <si>
    <t>Tamarind</t>
  </si>
  <si>
    <t>Pineapple</t>
  </si>
  <si>
    <t>rLg</t>
  </si>
  <si>
    <t>China</t>
  </si>
  <si>
    <t>l;GwÚkfNrf]s</t>
  </si>
  <si>
    <t>Sindhupalchhock</t>
  </si>
  <si>
    <t>aflif{s yf]s cf}ift d"No</t>
  </si>
  <si>
    <t>O{sfO{M s]=hL=</t>
  </si>
  <si>
    <t xml:space="preserve"> @)&amp;$ a}zfv</t>
  </si>
  <si>
    <r>
      <t xml:space="preserve">kmf]g g+= %!@#)*^, ˆofS; g+= %!@#)(), O{d]n M </t>
    </r>
    <r>
      <rPr>
        <b/>
        <sz val="10"/>
        <rFont val="Arial"/>
        <family val="2"/>
      </rPr>
      <t>KalimatiMarket@gmail.com</t>
    </r>
  </si>
  <si>
    <t>Website : www.KalimatiMarket.gov.np</t>
  </si>
  <si>
    <t>dlxgfsf] cfwf/df sfnLdf6L ahf/df sf/f]jf/ ePsf kmnk"mn tyf t/sf/Lx?sf] aflif{s yf]s d"No l:ylt –la=;+=@)&amp;# ;fn -!# clk|n @)!^–!# clk|n @)!&amp;_</t>
  </si>
  <si>
    <t>&amp;Ûnf] uf]ne]*f</t>
  </si>
  <si>
    <t>Rs/Kg</t>
  </si>
  <si>
    <t>;fgf] uf]ne]*f</t>
  </si>
  <si>
    <t>/ftf] cfnÛ</t>
  </si>
  <si>
    <t>;]tf] cfnÛ</t>
  </si>
  <si>
    <t>;Ûs]sf] Kofh</t>
  </si>
  <si>
    <t>:yfgLo sfpnL</t>
  </si>
  <si>
    <t>t/fO{ sfpnL</t>
  </si>
  <si>
    <t xml:space="preserve">.       </t>
  </si>
  <si>
    <t>/ftf] dÛnf</t>
  </si>
  <si>
    <t>;]tf] dÛnf</t>
  </si>
  <si>
    <t>nfDrf] eG^f</t>
  </si>
  <si>
    <t>*Nnf] eG^f</t>
  </si>
  <si>
    <t>kfs]sf] km;L{</t>
  </si>
  <si>
    <t>xl/of] km;L{</t>
  </si>
  <si>
    <t>aGbf /ftf]</t>
  </si>
  <si>
    <t>Rs/Doz</t>
  </si>
  <si>
    <t>Rs/100</t>
  </si>
  <si>
    <t>Rs/1 Pc</t>
  </si>
  <si>
    <t>;Ús]sf] vÚ;f{gL</t>
  </si>
  <si>
    <t>xl/of] vÚ;f{gL</t>
  </si>
  <si>
    <t>xl/of] n;Úg</t>
  </si>
  <si>
    <t>;Ús]sf rfOlgh n;Úg</t>
  </si>
  <si>
    <t>;Ús]sf] g]kfnL n;Úg</t>
  </si>
  <si>
    <t>;Ús]sf] %\ofkL</t>
  </si>
  <si>
    <t>xl/of] %\ofkL</t>
  </si>
  <si>
    <t>tfhf df%f</t>
  </si>
  <si>
    <t>dlxgfsf] cfwf/df sfnLdf6L ahf/df kmnk'mn tyf t/sf/Lx?sf] aflif{s cfudg l:ylt–la=;+= @)&amp;# ;fn -!# clk|n @)!^–!# clk|n @)!&amp;_</t>
  </si>
  <si>
    <t>&gt;f]tsf] cfwf/df sfnLdf6L ahf/df kmnk'mn tyf t/sf/Lx?sf] aflif{s cfudg l:ylt–la=;+=@)&amp;# ;fn -!# clk|n @)!^–!# clk|n @)!&amp;_</t>
  </si>
  <si>
    <t>-</t>
  </si>
  <si>
    <t>Commodity Name</t>
  </si>
  <si>
    <t>emfkf</t>
  </si>
  <si>
    <t>gjnk/f;L</t>
  </si>
  <si>
    <t>Jhapa</t>
  </si>
  <si>
    <t>Lalitpur</t>
  </si>
  <si>
    <t>Nawalparasi</t>
  </si>
  <si>
    <t>s[lif pkhsf] gfd</t>
  </si>
</sst>
</file>

<file path=xl/styles.xml><?xml version="1.0" encoding="utf-8"?>
<styleSheet xmlns="http://schemas.openxmlformats.org/spreadsheetml/2006/main">
  <fonts count="26">
    <font>
      <sz val="10"/>
      <name val="Arial"/>
    </font>
    <font>
      <sz val="14"/>
      <name val="Preeti"/>
    </font>
    <font>
      <sz val="10"/>
      <name val="DCC"/>
      <family val="5"/>
    </font>
    <font>
      <b/>
      <sz val="14"/>
      <name val="Preeti"/>
    </font>
    <font>
      <b/>
      <sz val="20"/>
      <name val="Preeti"/>
    </font>
    <font>
      <sz val="18"/>
      <name val="Preeti"/>
    </font>
    <font>
      <b/>
      <sz val="24"/>
      <name val="Preeti"/>
    </font>
    <font>
      <b/>
      <sz val="28"/>
      <name val="Preeti"/>
    </font>
    <font>
      <b/>
      <sz val="18"/>
      <name val="Preeti"/>
    </font>
    <font>
      <sz val="10"/>
      <name val="Ramesh"/>
      <family val="5"/>
    </font>
    <font>
      <sz val="8"/>
      <name val="Arial"/>
      <family val="2"/>
    </font>
    <font>
      <sz val="11"/>
      <name val="Preeti"/>
    </font>
    <font>
      <b/>
      <sz val="11"/>
      <name val="Preeti"/>
    </font>
    <font>
      <b/>
      <sz val="35"/>
      <name val="Rukmini"/>
    </font>
    <font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Kmdb"/>
      <family val="5"/>
    </font>
    <font>
      <b/>
      <sz val="10"/>
      <name val="Kmdb"/>
      <family val="5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2"/>
      <name val="Kmdb"/>
      <family val="5"/>
    </font>
    <font>
      <b/>
      <sz val="10"/>
      <name val="Ramesh"/>
      <family val="5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1" xfId="0" applyFont="1" applyBorder="1" applyAlignment="1">
      <alignment horizontal="centerContinuous"/>
    </xf>
    <xf numFmtId="0" fontId="11" fillId="0" borderId="3" xfId="0" applyFont="1" applyBorder="1" applyAlignment="1">
      <alignment horizontal="centerContinuous"/>
    </xf>
    <xf numFmtId="0" fontId="12" fillId="0" borderId="6" xfId="0" applyFont="1" applyBorder="1" applyAlignment="1">
      <alignment horizontal="centerContinuous"/>
    </xf>
    <xf numFmtId="0" fontId="12" fillId="0" borderId="7" xfId="0" applyFont="1" applyBorder="1" applyAlignment="1">
      <alignment horizontal="centerContinuous"/>
    </xf>
    <xf numFmtId="0" fontId="12" fillId="0" borderId="8" xfId="0" applyFont="1" applyBorder="1" applyAlignment="1">
      <alignment horizontal="centerContinuous"/>
    </xf>
    <xf numFmtId="0" fontId="14" fillId="0" borderId="0" xfId="0" applyFont="1"/>
    <xf numFmtId="0" fontId="15" fillId="0" borderId="0" xfId="0" applyFont="1"/>
    <xf numFmtId="0" fontId="18" fillId="0" borderId="1" xfId="0" applyFont="1" applyBorder="1" applyAlignment="1" applyProtection="1">
      <alignment horizontal="center"/>
    </xf>
    <xf numFmtId="0" fontId="19" fillId="0" borderId="1" xfId="0" applyFont="1" applyBorder="1" applyAlignment="1" applyProtection="1">
      <alignment horizontal="center"/>
    </xf>
    <xf numFmtId="0" fontId="20" fillId="0" borderId="1" xfId="0" applyFont="1" applyBorder="1"/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3" borderId="0" xfId="0" applyFont="1" applyFill="1"/>
    <xf numFmtId="0" fontId="21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0" xfId="0" applyFill="1"/>
    <xf numFmtId="2" fontId="9" fillId="0" borderId="1" xfId="0" applyNumberFormat="1" applyFont="1" applyBorder="1"/>
    <xf numFmtId="0" fontId="20" fillId="3" borderId="1" xfId="0" applyFont="1" applyFill="1" applyBorder="1"/>
    <xf numFmtId="2" fontId="9" fillId="3" borderId="1" xfId="0" applyNumberFormat="1" applyFont="1" applyFill="1" applyBorder="1"/>
    <xf numFmtId="1" fontId="2" fillId="0" borderId="1" xfId="0" applyNumberFormat="1" applyFont="1" applyBorder="1"/>
    <xf numFmtId="1" fontId="2" fillId="3" borderId="1" xfId="0" applyNumberFormat="1" applyFont="1" applyFill="1" applyBorder="1"/>
    <xf numFmtId="1" fontId="9" fillId="0" borderId="1" xfId="0" applyNumberFormat="1" applyFont="1" applyBorder="1"/>
    <xf numFmtId="1" fontId="9" fillId="3" borderId="1" xfId="0" applyNumberFormat="1" applyFont="1" applyFill="1" applyBorder="1"/>
    <xf numFmtId="0" fontId="17" fillId="0" borderId="10" xfId="0" applyFont="1" applyBorder="1"/>
    <xf numFmtId="0" fontId="9" fillId="0" borderId="0" xfId="0" applyFont="1"/>
    <xf numFmtId="0" fontId="17" fillId="3" borderId="1" xfId="0" applyFont="1" applyFill="1" applyBorder="1" applyAlignment="1">
      <alignment horizontal="center" vertical="center"/>
    </xf>
    <xf numFmtId="0" fontId="17" fillId="0" borderId="1" xfId="0" applyFont="1" applyBorder="1"/>
    <xf numFmtId="1" fontId="0" fillId="0" borderId="0" xfId="0" applyNumberFormat="1"/>
    <xf numFmtId="0" fontId="17" fillId="3" borderId="1" xfId="0" applyFont="1" applyFill="1" applyBorder="1"/>
    <xf numFmtId="0" fontId="20" fillId="0" borderId="1" xfId="0" applyFont="1" applyFill="1" applyBorder="1"/>
    <xf numFmtId="1" fontId="2" fillId="0" borderId="1" xfId="0" applyNumberFormat="1" applyFont="1" applyFill="1" applyBorder="1"/>
    <xf numFmtId="1" fontId="9" fillId="0" borderId="1" xfId="0" applyNumberFormat="1" applyFont="1" applyFill="1" applyBorder="1"/>
    <xf numFmtId="0" fontId="0" fillId="0" borderId="0" xfId="0" applyFill="1"/>
    <xf numFmtId="0" fontId="20" fillId="0" borderId="10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/>
    </xf>
    <xf numFmtId="0" fontId="23" fillId="2" borderId="1" xfId="0" quotePrefix="1" applyFont="1" applyFill="1" applyBorder="1" applyAlignment="1">
      <alignment horizontal="left"/>
    </xf>
    <xf numFmtId="0" fontId="23" fillId="2" borderId="1" xfId="0" applyFont="1" applyFill="1" applyBorder="1"/>
    <xf numFmtId="0" fontId="23" fillId="2" borderId="1" xfId="0" applyFont="1" applyFill="1" applyBorder="1" applyAlignment="1">
      <alignment horizontal="left"/>
    </xf>
    <xf numFmtId="0" fontId="20" fillId="3" borderId="10" xfId="0" applyFont="1" applyFill="1" applyBorder="1" applyAlignment="1" applyProtection="1">
      <alignment horizontal="left"/>
    </xf>
    <xf numFmtId="0" fontId="23" fillId="3" borderId="1" xfId="0" applyFont="1" applyFill="1" applyBorder="1"/>
    <xf numFmtId="0" fontId="18" fillId="3" borderId="1" xfId="0" applyFont="1" applyFill="1" applyBorder="1" applyAlignment="1" applyProtection="1">
      <alignment horizontal="center"/>
    </xf>
    <xf numFmtId="2" fontId="20" fillId="0" borderId="1" xfId="0" applyNumberFormat="1" applyFon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0" fillId="3" borderId="3" xfId="0" applyNumberFormat="1" applyFont="1" applyFill="1" applyBorder="1" applyAlignment="1">
      <alignment horizontal="center"/>
    </xf>
    <xf numFmtId="2" fontId="21" fillId="3" borderId="5" xfId="0" applyNumberFormat="1" applyFont="1" applyFill="1" applyBorder="1" applyAlignment="1">
      <alignment horizontal="center"/>
    </xf>
    <xf numFmtId="0" fontId="20" fillId="0" borderId="10" xfId="0" applyFont="1" applyBorder="1"/>
    <xf numFmtId="0" fontId="20" fillId="3" borderId="10" xfId="0" applyFont="1" applyFill="1" applyBorder="1"/>
    <xf numFmtId="0" fontId="20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7" fillId="0" borderId="1" xfId="0" applyFont="1" applyFill="1" applyBorder="1"/>
    <xf numFmtId="1" fontId="0" fillId="3" borderId="0" xfId="0" applyNumberFormat="1" applyFill="1"/>
    <xf numFmtId="1" fontId="25" fillId="3" borderId="1" xfId="0" applyNumberFormat="1" applyFont="1" applyFill="1" applyBorder="1"/>
    <xf numFmtId="1" fontId="25" fillId="0" borderId="1" xfId="0" applyNumberFormat="1" applyFont="1" applyBorder="1"/>
    <xf numFmtId="1" fontId="25" fillId="0" borderId="1" xfId="0" applyNumberFormat="1" applyFont="1" applyFill="1" applyBorder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9" xfId="0" applyFont="1" applyBorder="1" applyAlignment="1">
      <alignment horizontal="center"/>
    </xf>
  </cellXfs>
  <cellStyles count="2">
    <cellStyle name="Normal" xfId="0" builtinId="0"/>
    <cellStyle name="Normal 1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542925</xdr:rowOff>
    </xdr:from>
    <xdr:to>
      <xdr:col>5</xdr:col>
      <xdr:colOff>800100</xdr:colOff>
      <xdr:row>19</xdr:row>
      <xdr:rowOff>19050</xdr:rowOff>
    </xdr:to>
    <xdr:pic>
      <xdr:nvPicPr>
        <xdr:cNvPr id="104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84000" contrast="12000"/>
          <a:grayscl/>
        </a:blip>
        <a:srcRect/>
        <a:stretch>
          <a:fillRect/>
        </a:stretch>
      </xdr:blipFill>
      <xdr:spPr bwMode="auto">
        <a:xfrm>
          <a:off x="866775" y="1114425"/>
          <a:ext cx="3381375" cy="3609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</xdr:colOff>
      <xdr:row>15</xdr:row>
      <xdr:rowOff>19050</xdr:rowOff>
    </xdr:from>
    <xdr:to>
      <xdr:col>4</xdr:col>
      <xdr:colOff>66675</xdr:colOff>
      <xdr:row>34</xdr:row>
      <xdr:rowOff>47625</xdr:rowOff>
    </xdr:to>
    <xdr:sp macro="" textlink="">
      <xdr:nvSpPr>
        <xdr:cNvPr id="10433" name="Line 2"/>
        <xdr:cNvSpPr>
          <a:spLocks noChangeShapeType="1"/>
        </xdr:cNvSpPr>
      </xdr:nvSpPr>
      <xdr:spPr bwMode="auto">
        <a:xfrm>
          <a:off x="2562225" y="4076700"/>
          <a:ext cx="0" cy="3105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485775</xdr:colOff>
      <xdr:row>17</xdr:row>
      <xdr:rowOff>114300</xdr:rowOff>
    </xdr:from>
    <xdr:to>
      <xdr:col>4</xdr:col>
      <xdr:colOff>485775</xdr:colOff>
      <xdr:row>31</xdr:row>
      <xdr:rowOff>0</xdr:rowOff>
    </xdr:to>
    <xdr:sp macro="" textlink="">
      <xdr:nvSpPr>
        <xdr:cNvPr id="10434" name="Line 3"/>
        <xdr:cNvSpPr>
          <a:spLocks noChangeShapeType="1"/>
        </xdr:cNvSpPr>
      </xdr:nvSpPr>
      <xdr:spPr bwMode="auto">
        <a:xfrm>
          <a:off x="2981325" y="4495800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17</xdr:row>
      <xdr:rowOff>114300</xdr:rowOff>
    </xdr:from>
    <xdr:to>
      <xdr:col>3</xdr:col>
      <xdr:colOff>209550</xdr:colOff>
      <xdr:row>31</xdr:row>
      <xdr:rowOff>0</xdr:rowOff>
    </xdr:to>
    <xdr:sp macro="" textlink="">
      <xdr:nvSpPr>
        <xdr:cNvPr id="10435" name="Line 4"/>
        <xdr:cNvSpPr>
          <a:spLocks noChangeShapeType="1"/>
        </xdr:cNvSpPr>
      </xdr:nvSpPr>
      <xdr:spPr bwMode="auto">
        <a:xfrm>
          <a:off x="2095500" y="4495800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</xdr:row>
      <xdr:rowOff>123825</xdr:rowOff>
    </xdr:from>
    <xdr:to>
      <xdr:col>7</xdr:col>
      <xdr:colOff>0</xdr:colOff>
      <xdr:row>11</xdr:row>
      <xdr:rowOff>104775</xdr:rowOff>
    </xdr:to>
    <xdr:sp macro="" textlink="">
      <xdr:nvSpPr>
        <xdr:cNvPr id="10246" name="Text Box 6"/>
        <xdr:cNvSpPr txBox="1">
          <a:spLocks noChangeArrowheads="1"/>
        </xdr:cNvSpPr>
      </xdr:nvSpPr>
      <xdr:spPr bwMode="auto">
        <a:xfrm>
          <a:off x="0" y="2038350"/>
          <a:ext cx="5410200" cy="1476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1">
            <a:defRPr sz="1000"/>
          </a:pPr>
          <a:r>
            <a:rPr lang="en-US" sz="2600" b="1" i="0" strike="noStrike">
              <a:solidFill>
                <a:srgbClr val="000000"/>
              </a:solidFill>
              <a:latin typeface="Preeti"/>
            </a:rPr>
            <a:t>d"No l:ylt tyf cfudg ;DaGwL jflif{s ljj/0f</a:t>
          </a:r>
          <a:endParaRPr lang="en-US" sz="2000" b="0" i="0" strike="noStrike">
            <a:solidFill>
              <a:srgbClr val="000000"/>
            </a:solidFill>
            <a:latin typeface="Preeti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Preeti"/>
            </a:rPr>
            <a:t> la=;+= @)&amp;# </a:t>
          </a: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Preeti"/>
            </a:rPr>
            <a:t>-!# clk|n @)!^ – !# clk|n @)!&amp;_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view="pageBreakPreview" topLeftCell="A16" workbookViewId="0">
      <selection activeCell="I34" sqref="I34"/>
    </sheetView>
  </sheetViews>
  <sheetFormatPr defaultRowHeight="12.75"/>
  <cols>
    <col min="3" max="3" width="10" customWidth="1"/>
    <col min="5" max="5" width="14.28515625" customWidth="1"/>
    <col min="6" max="6" width="12.85546875" customWidth="1"/>
    <col min="7" max="7" width="16.5703125" customWidth="1"/>
  </cols>
  <sheetData>
    <row r="1" spans="1:7" ht="45">
      <c r="A1" s="70" t="s">
        <v>117</v>
      </c>
      <c r="B1" s="70"/>
      <c r="C1" s="70"/>
      <c r="D1" s="70"/>
      <c r="E1" s="70"/>
      <c r="F1" s="70"/>
      <c r="G1" s="70"/>
    </row>
    <row r="2" spans="1:7" ht="45">
      <c r="A2" s="70" t="s">
        <v>163</v>
      </c>
      <c r="B2" s="70"/>
      <c r="C2" s="70"/>
      <c r="D2" s="70"/>
      <c r="E2" s="70"/>
      <c r="F2" s="70"/>
      <c r="G2" s="70"/>
    </row>
    <row r="6" spans="1:7" ht="22.5">
      <c r="A6" s="5"/>
      <c r="B6" s="5"/>
      <c r="C6" s="5"/>
      <c r="D6" s="5"/>
      <c r="E6" s="5"/>
      <c r="F6" s="5"/>
      <c r="G6" s="5"/>
    </row>
    <row r="7" spans="1:7" ht="33.75">
      <c r="A7" s="68"/>
      <c r="B7" s="68"/>
      <c r="C7" s="68"/>
      <c r="D7" s="68"/>
      <c r="E7" s="68"/>
      <c r="F7" s="68"/>
      <c r="G7" s="68"/>
    </row>
    <row r="8" spans="1:7" ht="33.75">
      <c r="A8" s="68"/>
      <c r="B8" s="68"/>
      <c r="C8" s="68"/>
      <c r="D8" s="68"/>
      <c r="E8" s="68"/>
      <c r="F8" s="68"/>
      <c r="G8" s="68"/>
    </row>
    <row r="9" spans="1:7" ht="24.75">
      <c r="A9" s="69"/>
      <c r="B9" s="69"/>
      <c r="C9" s="69"/>
      <c r="D9" s="69"/>
      <c r="E9" s="69"/>
      <c r="F9" s="69"/>
      <c r="G9" s="69"/>
    </row>
    <row r="36" spans="1:7" ht="21.75" customHeight="1">
      <c r="A36" s="69" t="s">
        <v>225</v>
      </c>
      <c r="B36" s="69"/>
      <c r="C36" s="69"/>
      <c r="D36" s="69"/>
      <c r="E36" s="69"/>
      <c r="F36" s="69"/>
      <c r="G36" s="69"/>
    </row>
    <row r="37" spans="1:7" ht="21.75" customHeight="1">
      <c r="A37" s="74" t="s">
        <v>164</v>
      </c>
      <c r="B37" s="74"/>
      <c r="C37" s="74"/>
      <c r="D37" s="74"/>
      <c r="E37" s="74"/>
      <c r="F37" s="74"/>
      <c r="G37" s="74"/>
    </row>
    <row r="38" spans="1:7" s="16" customFormat="1" ht="18">
      <c r="A38" s="73" t="s">
        <v>161</v>
      </c>
      <c r="B38" s="73"/>
      <c r="C38" s="73"/>
      <c r="D38" s="73"/>
      <c r="E38" s="73"/>
      <c r="F38" s="73"/>
      <c r="G38" s="73"/>
    </row>
    <row r="39" spans="1:7" s="15" customFormat="1" ht="14.25">
      <c r="A39" s="72" t="s">
        <v>162</v>
      </c>
      <c r="B39" s="72"/>
      <c r="C39" s="72"/>
      <c r="D39" s="72"/>
      <c r="E39" s="72"/>
      <c r="F39" s="72"/>
      <c r="G39" s="72"/>
    </row>
    <row r="40" spans="1:7" ht="14.25">
      <c r="A40" s="72" t="s">
        <v>226</v>
      </c>
      <c r="B40" s="72"/>
      <c r="C40" s="72"/>
      <c r="D40" s="72"/>
      <c r="E40" s="72"/>
      <c r="F40" s="72"/>
      <c r="G40" s="72"/>
    </row>
    <row r="41" spans="1:7">
      <c r="A41" s="71" t="s">
        <v>227</v>
      </c>
      <c r="B41" s="71"/>
      <c r="C41" s="71"/>
      <c r="D41" s="71"/>
      <c r="E41" s="71"/>
      <c r="F41" s="71"/>
      <c r="G41" s="71"/>
    </row>
    <row r="42" spans="1:7">
      <c r="A42" s="71" t="s">
        <v>167</v>
      </c>
      <c r="B42" s="71"/>
      <c r="C42" s="71"/>
      <c r="D42" s="71"/>
      <c r="E42" s="71"/>
      <c r="F42" s="71"/>
      <c r="G42" s="71"/>
    </row>
  </sheetData>
  <mergeCells count="12">
    <mergeCell ref="A42:G42"/>
    <mergeCell ref="A36:G36"/>
    <mergeCell ref="A40:G40"/>
    <mergeCell ref="A41:G41"/>
    <mergeCell ref="A38:G38"/>
    <mergeCell ref="A39:G39"/>
    <mergeCell ref="A37:G37"/>
    <mergeCell ref="A8:G8"/>
    <mergeCell ref="A9:G9"/>
    <mergeCell ref="A1:G1"/>
    <mergeCell ref="A2:G2"/>
    <mergeCell ref="A7:G7"/>
  </mergeCells>
  <phoneticPr fontId="10" type="noConversion"/>
  <pageMargins left="1" right="1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91"/>
  <sheetViews>
    <sheetView showGridLines="0" showZeros="0" workbookViewId="0">
      <pane xSplit="2" ySplit="4" topLeftCell="Y63" activePane="bottomRight" state="frozen"/>
      <selection pane="topRight"/>
      <selection pane="bottomLeft"/>
      <selection pane="bottomRight" activeCell="A73" sqref="A73"/>
    </sheetView>
  </sheetViews>
  <sheetFormatPr defaultRowHeight="12.75"/>
  <cols>
    <col min="1" max="1" width="18.7109375" customWidth="1"/>
    <col min="2" max="2" width="14" bestFit="1" customWidth="1"/>
    <col min="3" max="3" width="7.85546875" customWidth="1"/>
    <col min="4" max="5" width="8.140625" customWidth="1"/>
    <col min="6" max="6" width="7.85546875" customWidth="1"/>
    <col min="7" max="8" width="8.140625" customWidth="1"/>
    <col min="9" max="9" width="8" customWidth="1"/>
    <col min="10" max="10" width="8.28515625" customWidth="1"/>
    <col min="11" max="11" width="8" customWidth="1"/>
    <col min="12" max="12" width="7.7109375" customWidth="1"/>
    <col min="13" max="13" width="8.28515625" customWidth="1"/>
    <col min="14" max="14" width="8.140625" customWidth="1"/>
    <col min="15" max="15" width="7.85546875" customWidth="1"/>
    <col min="16" max="16" width="8.28515625" customWidth="1"/>
    <col min="17" max="17" width="8.140625" customWidth="1"/>
    <col min="18" max="18" width="7.7109375" customWidth="1"/>
    <col min="19" max="20" width="8.28515625" customWidth="1"/>
    <col min="21" max="21" width="7.7109375" customWidth="1"/>
    <col min="22" max="22" width="8.28515625" customWidth="1"/>
    <col min="23" max="23" width="8.140625" customWidth="1"/>
    <col min="24" max="24" width="7.85546875" customWidth="1"/>
    <col min="25" max="25" width="8.28515625" customWidth="1"/>
    <col min="26" max="26" width="8.140625" customWidth="1"/>
    <col min="27" max="27" width="7.7109375" customWidth="1"/>
    <col min="28" max="28" width="8.28515625" customWidth="1"/>
    <col min="29" max="30" width="8" customWidth="1"/>
    <col min="31" max="31" width="8.28515625" customWidth="1"/>
    <col min="32" max="32" width="8.140625" customWidth="1"/>
    <col min="33" max="33" width="8" customWidth="1"/>
    <col min="34" max="34" width="8.28515625" customWidth="1"/>
    <col min="35" max="35" width="8" customWidth="1"/>
    <col min="36" max="37" width="8.28515625" customWidth="1"/>
    <col min="38" max="38" width="8.140625" customWidth="1"/>
    <col min="39" max="39" width="8" customWidth="1"/>
    <col min="40" max="40" width="8.85546875" customWidth="1"/>
    <col min="41" max="41" width="9" customWidth="1"/>
    <col min="42" max="42" width="8.7109375" customWidth="1"/>
    <col min="43" max="43" width="11.7109375" bestFit="1" customWidth="1"/>
  </cols>
  <sheetData>
    <row r="1" spans="1:42" s="1" customFormat="1" ht="29.25">
      <c r="A1" s="9" t="s">
        <v>228</v>
      </c>
      <c r="B1" s="4"/>
      <c r="C1" s="8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2" s="1" customFormat="1" ht="3.75" customHeight="1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2" s="1" customFormat="1" ht="18">
      <c r="A3" s="82" t="s">
        <v>159</v>
      </c>
      <c r="B3" s="83"/>
      <c r="C3" s="86" t="s">
        <v>160</v>
      </c>
      <c r="D3" s="75" t="s">
        <v>1</v>
      </c>
      <c r="E3" s="76"/>
      <c r="F3" s="81"/>
      <c r="G3" s="75" t="s">
        <v>2</v>
      </c>
      <c r="H3" s="76"/>
      <c r="I3" s="81"/>
      <c r="J3" s="75" t="s">
        <v>3</v>
      </c>
      <c r="K3" s="76"/>
      <c r="L3" s="81"/>
      <c r="M3" s="75" t="s">
        <v>4</v>
      </c>
      <c r="N3" s="76"/>
      <c r="O3" s="81"/>
      <c r="P3" s="75" t="s">
        <v>5</v>
      </c>
      <c r="Q3" s="76"/>
      <c r="R3" s="81"/>
      <c r="S3" s="75" t="s">
        <v>6</v>
      </c>
      <c r="T3" s="76"/>
      <c r="U3" s="81"/>
      <c r="V3" s="75" t="s">
        <v>7</v>
      </c>
      <c r="W3" s="76"/>
      <c r="X3" s="81"/>
      <c r="Y3" s="75" t="s">
        <v>8</v>
      </c>
      <c r="Z3" s="76"/>
      <c r="AA3" s="81"/>
      <c r="AB3" s="75" t="s">
        <v>9</v>
      </c>
      <c r="AC3" s="76"/>
      <c r="AD3" s="81"/>
      <c r="AE3" s="75" t="s">
        <v>10</v>
      </c>
      <c r="AF3" s="76"/>
      <c r="AG3" s="81"/>
      <c r="AH3" s="75" t="s">
        <v>11</v>
      </c>
      <c r="AI3" s="76"/>
      <c r="AJ3" s="81"/>
      <c r="AK3" s="75" t="s">
        <v>12</v>
      </c>
      <c r="AL3" s="76"/>
      <c r="AM3" s="77"/>
      <c r="AN3" s="78" t="s">
        <v>223</v>
      </c>
      <c r="AO3" s="79"/>
      <c r="AP3" s="80"/>
    </row>
    <row r="4" spans="1:42" s="1" customFormat="1" ht="18.75" thickBot="1">
      <c r="A4" s="84"/>
      <c r="B4" s="85"/>
      <c r="C4" s="87"/>
      <c r="D4" s="10" t="s">
        <v>13</v>
      </c>
      <c r="E4" s="10" t="s">
        <v>14</v>
      </c>
      <c r="F4" s="10" t="s">
        <v>15</v>
      </c>
      <c r="G4" s="10" t="s">
        <v>13</v>
      </c>
      <c r="H4" s="10" t="s">
        <v>14</v>
      </c>
      <c r="I4" s="10" t="s">
        <v>15</v>
      </c>
      <c r="J4" s="10" t="s">
        <v>13</v>
      </c>
      <c r="K4" s="10" t="s">
        <v>14</v>
      </c>
      <c r="L4" s="10" t="s">
        <v>15</v>
      </c>
      <c r="M4" s="10" t="s">
        <v>13</v>
      </c>
      <c r="N4" s="10" t="s">
        <v>14</v>
      </c>
      <c r="O4" s="10" t="s">
        <v>15</v>
      </c>
      <c r="P4" s="10" t="s">
        <v>13</v>
      </c>
      <c r="Q4" s="10" t="s">
        <v>14</v>
      </c>
      <c r="R4" s="10" t="s">
        <v>15</v>
      </c>
      <c r="S4" s="10" t="s">
        <v>13</v>
      </c>
      <c r="T4" s="10" t="s">
        <v>14</v>
      </c>
      <c r="U4" s="10" t="s">
        <v>15</v>
      </c>
      <c r="V4" s="10" t="s">
        <v>13</v>
      </c>
      <c r="W4" s="10" t="s">
        <v>14</v>
      </c>
      <c r="X4" s="10" t="s">
        <v>15</v>
      </c>
      <c r="Y4" s="10" t="s">
        <v>13</v>
      </c>
      <c r="Z4" s="10" t="s">
        <v>14</v>
      </c>
      <c r="AA4" s="10" t="s">
        <v>15</v>
      </c>
      <c r="AB4" s="10" t="s">
        <v>13</v>
      </c>
      <c r="AC4" s="10" t="s">
        <v>14</v>
      </c>
      <c r="AD4" s="10" t="s">
        <v>15</v>
      </c>
      <c r="AE4" s="10" t="s">
        <v>13</v>
      </c>
      <c r="AF4" s="10" t="s">
        <v>14</v>
      </c>
      <c r="AG4" s="10" t="s">
        <v>15</v>
      </c>
      <c r="AH4" s="10" t="s">
        <v>13</v>
      </c>
      <c r="AI4" s="10" t="s">
        <v>14</v>
      </c>
      <c r="AJ4" s="10" t="s">
        <v>15</v>
      </c>
      <c r="AK4" s="10" t="s">
        <v>13</v>
      </c>
      <c r="AL4" s="10" t="s">
        <v>14</v>
      </c>
      <c r="AM4" s="11" t="s">
        <v>15</v>
      </c>
      <c r="AN4" s="12" t="s">
        <v>13</v>
      </c>
      <c r="AO4" s="13" t="s">
        <v>14</v>
      </c>
      <c r="AP4" s="14" t="s">
        <v>15</v>
      </c>
    </row>
    <row r="5" spans="1:42" ht="15.75" thickBot="1">
      <c r="A5" s="43" t="s">
        <v>229</v>
      </c>
      <c r="B5" s="45" t="s">
        <v>16</v>
      </c>
      <c r="C5" s="44" t="s">
        <v>230</v>
      </c>
      <c r="D5" s="51">
        <v>25</v>
      </c>
      <c r="E5" s="51">
        <v>60</v>
      </c>
      <c r="F5" s="51">
        <v>40.049999999999997</v>
      </c>
      <c r="G5" s="51">
        <v>35</v>
      </c>
      <c r="H5" s="51">
        <v>75</v>
      </c>
      <c r="I5" s="51">
        <v>55.21</v>
      </c>
      <c r="J5" s="51">
        <v>40</v>
      </c>
      <c r="K5" s="51">
        <v>100</v>
      </c>
      <c r="L5" s="51">
        <v>72.739999999999995</v>
      </c>
      <c r="M5" s="51">
        <v>45</v>
      </c>
      <c r="N5" s="51">
        <v>85</v>
      </c>
      <c r="O5" s="51">
        <v>62.29</v>
      </c>
      <c r="P5" s="51">
        <v>30</v>
      </c>
      <c r="Q5" s="51">
        <v>60</v>
      </c>
      <c r="R5" s="51">
        <v>44.35</v>
      </c>
      <c r="S5" s="51">
        <v>35</v>
      </c>
      <c r="T5" s="51">
        <v>60</v>
      </c>
      <c r="U5" s="51">
        <v>45.07</v>
      </c>
      <c r="V5" s="51">
        <v>30</v>
      </c>
      <c r="W5" s="51">
        <v>60</v>
      </c>
      <c r="X5" s="51">
        <v>41.9</v>
      </c>
      <c r="Y5" s="51">
        <v>30</v>
      </c>
      <c r="Z5" s="51">
        <v>45</v>
      </c>
      <c r="AA5" s="51">
        <v>38.15</v>
      </c>
      <c r="AB5" s="51">
        <v>20</v>
      </c>
      <c r="AC5" s="51">
        <v>40</v>
      </c>
      <c r="AD5" s="51">
        <v>30.08</v>
      </c>
      <c r="AE5" s="51">
        <v>20</v>
      </c>
      <c r="AF5" s="51">
        <v>40</v>
      </c>
      <c r="AG5" s="51">
        <v>30.84</v>
      </c>
      <c r="AH5" s="51">
        <v>20</v>
      </c>
      <c r="AI5" s="51">
        <v>35</v>
      </c>
      <c r="AJ5" s="51">
        <v>27.6</v>
      </c>
      <c r="AK5" s="51">
        <v>25</v>
      </c>
      <c r="AL5" s="51">
        <v>35</v>
      </c>
      <c r="AM5" s="52">
        <v>28.38</v>
      </c>
      <c r="AN5" s="53">
        <f>MIN(AK5,AH5,AE5,AB5,Y5,V5,S5,P5,M5,J5,G5,D5)</f>
        <v>20</v>
      </c>
      <c r="AO5" s="53">
        <f>MAX(AL5,AI5,AF5,AC5,Z5,W5,T5,Q5,N5,K5,H5,E5)</f>
        <v>100</v>
      </c>
      <c r="AP5" s="53">
        <f>AVERAGE(AM5,AJ5,AG5,AD5,AA5,X5,U5,R5,O5,L5,I5,F5)</f>
        <v>43.055</v>
      </c>
    </row>
    <row r="6" spans="1:42" ht="15.75" thickBot="1">
      <c r="A6" s="43" t="s">
        <v>231</v>
      </c>
      <c r="B6" s="46" t="s">
        <v>17</v>
      </c>
      <c r="C6" s="17" t="s">
        <v>230</v>
      </c>
      <c r="D6" s="51">
        <v>15</v>
      </c>
      <c r="E6" s="51">
        <v>70</v>
      </c>
      <c r="F6" s="51">
        <v>39.56</v>
      </c>
      <c r="G6" s="51">
        <v>35</v>
      </c>
      <c r="H6" s="51">
        <v>80</v>
      </c>
      <c r="I6" s="51">
        <v>59.08</v>
      </c>
      <c r="J6" s="51">
        <v>25</v>
      </c>
      <c r="K6" s="51">
        <v>80</v>
      </c>
      <c r="L6" s="51">
        <v>56.9</v>
      </c>
      <c r="M6" s="51">
        <v>45</v>
      </c>
      <c r="N6" s="51">
        <v>90</v>
      </c>
      <c r="O6" s="51">
        <v>65.959999999999994</v>
      </c>
      <c r="P6" s="51">
        <v>35</v>
      </c>
      <c r="Q6" s="51">
        <v>80</v>
      </c>
      <c r="R6" s="51">
        <v>48.61</v>
      </c>
      <c r="S6" s="51">
        <v>40</v>
      </c>
      <c r="T6" s="51">
        <v>90</v>
      </c>
      <c r="U6" s="51">
        <v>57.96</v>
      </c>
      <c r="V6" s="51">
        <v>30</v>
      </c>
      <c r="W6" s="51">
        <v>80</v>
      </c>
      <c r="X6" s="51">
        <v>47.34</v>
      </c>
      <c r="Y6" s="51">
        <v>25</v>
      </c>
      <c r="Z6" s="51">
        <v>40</v>
      </c>
      <c r="AA6" s="51">
        <v>32.909999999999997</v>
      </c>
      <c r="AB6" s="51">
        <v>20</v>
      </c>
      <c r="AC6" s="51">
        <v>40</v>
      </c>
      <c r="AD6" s="51">
        <v>27.69</v>
      </c>
      <c r="AE6" s="51">
        <v>10</v>
      </c>
      <c r="AF6" s="51">
        <v>30</v>
      </c>
      <c r="AG6" s="51">
        <v>21.22</v>
      </c>
      <c r="AH6" s="51">
        <v>15</v>
      </c>
      <c r="AI6" s="51">
        <v>35</v>
      </c>
      <c r="AJ6" s="51">
        <v>21.4</v>
      </c>
      <c r="AK6" s="51">
        <v>20</v>
      </c>
      <c r="AL6" s="51">
        <v>40</v>
      </c>
      <c r="AM6" s="52">
        <v>30.14</v>
      </c>
      <c r="AN6" s="53">
        <f t="shared" ref="AN6:AN65" si="0">MIN(AK6,AH6,AE6,AB6,Y6,V6,S6,P6,M6,J6,G6,D6)</f>
        <v>10</v>
      </c>
      <c r="AO6" s="53">
        <f t="shared" ref="AO6:AO65" si="1">MAX(AL6,AI6,AF6,AC6,Z6,W6,T6,Q6,N6,K6,H6,E6)</f>
        <v>90</v>
      </c>
      <c r="AP6" s="53">
        <f t="shared" ref="AP6:AP65" si="2">AVERAGE(AM6,AJ6,AG6,AD6,AA6,X6,U6,R6,O6,L6,I6,F6)</f>
        <v>42.397499999999994</v>
      </c>
    </row>
    <row r="7" spans="1:42" ht="15.75" thickBot="1">
      <c r="A7" s="43" t="s">
        <v>232</v>
      </c>
      <c r="B7" s="45" t="s">
        <v>18</v>
      </c>
      <c r="C7" s="17" t="s">
        <v>230</v>
      </c>
      <c r="D7" s="51">
        <v>20</v>
      </c>
      <c r="E7" s="51">
        <v>40</v>
      </c>
      <c r="F7" s="51">
        <v>28.78</v>
      </c>
      <c r="G7" s="51">
        <v>30</v>
      </c>
      <c r="H7" s="51">
        <v>45</v>
      </c>
      <c r="I7" s="51">
        <v>35.36</v>
      </c>
      <c r="J7" s="51">
        <v>30</v>
      </c>
      <c r="K7" s="51">
        <v>45</v>
      </c>
      <c r="L7" s="51">
        <v>36.630000000000003</v>
      </c>
      <c r="M7" s="51">
        <v>34</v>
      </c>
      <c r="N7" s="51">
        <v>70</v>
      </c>
      <c r="O7" s="51">
        <v>38.94</v>
      </c>
      <c r="P7" s="51">
        <v>35</v>
      </c>
      <c r="Q7" s="51">
        <v>46</v>
      </c>
      <c r="R7" s="51">
        <v>39.17</v>
      </c>
      <c r="S7" s="51">
        <v>35</v>
      </c>
      <c r="T7" s="51">
        <v>40</v>
      </c>
      <c r="U7" s="51">
        <v>36.700000000000003</v>
      </c>
      <c r="V7" s="51">
        <v>35</v>
      </c>
      <c r="W7" s="51">
        <v>60</v>
      </c>
      <c r="X7" s="51">
        <v>41.84</v>
      </c>
      <c r="Y7" s="51">
        <v>28</v>
      </c>
      <c r="Z7" s="51">
        <v>40</v>
      </c>
      <c r="AA7" s="51">
        <v>34.29</v>
      </c>
      <c r="AB7" s="51">
        <v>24</v>
      </c>
      <c r="AC7" s="51">
        <v>33</v>
      </c>
      <c r="AD7" s="51">
        <v>28.48</v>
      </c>
      <c r="AE7" s="51">
        <v>20</v>
      </c>
      <c r="AF7" s="51">
        <v>26</v>
      </c>
      <c r="AG7" s="51">
        <v>22.65</v>
      </c>
      <c r="AH7" s="51">
        <v>16</v>
      </c>
      <c r="AI7" s="51">
        <v>22</v>
      </c>
      <c r="AJ7" s="51">
        <v>19.149999999999999</v>
      </c>
      <c r="AK7" s="51">
        <v>14</v>
      </c>
      <c r="AL7" s="51">
        <v>20</v>
      </c>
      <c r="AM7" s="52">
        <v>16.41</v>
      </c>
      <c r="AN7" s="53">
        <f t="shared" si="0"/>
        <v>14</v>
      </c>
      <c r="AO7" s="53">
        <f t="shared" si="1"/>
        <v>70</v>
      </c>
      <c r="AP7" s="53">
        <f t="shared" si="2"/>
        <v>31.533333333333331</v>
      </c>
    </row>
    <row r="8" spans="1:42" ht="15.75" thickBot="1">
      <c r="A8" s="43" t="s">
        <v>233</v>
      </c>
      <c r="B8" s="46" t="s">
        <v>19</v>
      </c>
      <c r="C8" s="17" t="s">
        <v>230</v>
      </c>
      <c r="D8" s="51">
        <v>18</v>
      </c>
      <c r="E8" s="51">
        <v>35</v>
      </c>
      <c r="F8" s="51">
        <v>23.46</v>
      </c>
      <c r="G8" s="51">
        <v>24</v>
      </c>
      <c r="H8" s="51">
        <v>35</v>
      </c>
      <c r="I8" s="51">
        <v>31.82</v>
      </c>
      <c r="J8" s="51">
        <v>30</v>
      </c>
      <c r="K8" s="51">
        <v>40</v>
      </c>
      <c r="L8" s="51">
        <v>33.5</v>
      </c>
      <c r="M8" s="51">
        <v>30</v>
      </c>
      <c r="N8" s="51">
        <v>40</v>
      </c>
      <c r="O8" s="51">
        <v>33.28</v>
      </c>
      <c r="P8" s="51">
        <v>30</v>
      </c>
      <c r="Q8" s="51">
        <v>35</v>
      </c>
      <c r="R8" s="51">
        <v>32.72</v>
      </c>
      <c r="S8" s="51">
        <v>30</v>
      </c>
      <c r="T8" s="51">
        <v>35</v>
      </c>
      <c r="U8" s="51">
        <v>32.700000000000003</v>
      </c>
      <c r="V8" s="51">
        <v>30</v>
      </c>
      <c r="W8" s="51">
        <v>40</v>
      </c>
      <c r="X8" s="51">
        <v>33.74</v>
      </c>
      <c r="Y8" s="51">
        <v>20</v>
      </c>
      <c r="Z8" s="51">
        <v>35</v>
      </c>
      <c r="AA8" s="51">
        <v>28.88</v>
      </c>
      <c r="AB8" s="51">
        <v>18</v>
      </c>
      <c r="AC8" s="51">
        <v>25</v>
      </c>
      <c r="AD8" s="51">
        <v>20.57</v>
      </c>
      <c r="AE8" s="51">
        <v>15</v>
      </c>
      <c r="AF8" s="51">
        <v>20</v>
      </c>
      <c r="AG8" s="51">
        <v>17.28</v>
      </c>
      <c r="AH8" s="51">
        <v>12</v>
      </c>
      <c r="AI8" s="51">
        <v>17</v>
      </c>
      <c r="AJ8" s="51">
        <v>13.83</v>
      </c>
      <c r="AK8" s="51">
        <v>12</v>
      </c>
      <c r="AL8" s="51">
        <v>15</v>
      </c>
      <c r="AM8" s="52">
        <v>13.6</v>
      </c>
      <c r="AN8" s="53">
        <f t="shared" si="0"/>
        <v>12</v>
      </c>
      <c r="AO8" s="53">
        <f t="shared" si="1"/>
        <v>40</v>
      </c>
      <c r="AP8" s="53">
        <f t="shared" si="2"/>
        <v>26.281666666666666</v>
      </c>
    </row>
    <row r="9" spans="1:42" ht="15.75" thickBot="1">
      <c r="A9" s="43" t="s">
        <v>234</v>
      </c>
      <c r="B9" s="45" t="s">
        <v>20</v>
      </c>
      <c r="C9" s="17" t="s">
        <v>230</v>
      </c>
      <c r="D9" s="51">
        <v>20</v>
      </c>
      <c r="E9" s="51">
        <v>30</v>
      </c>
      <c r="F9" s="51">
        <v>24.88</v>
      </c>
      <c r="G9" s="51">
        <v>20</v>
      </c>
      <c r="H9" s="51">
        <v>26</v>
      </c>
      <c r="I9" s="51">
        <v>21.98</v>
      </c>
      <c r="J9" s="51">
        <v>20</v>
      </c>
      <c r="K9" s="51">
        <v>30</v>
      </c>
      <c r="L9" s="51">
        <v>24.05</v>
      </c>
      <c r="M9" s="51">
        <v>25</v>
      </c>
      <c r="N9" s="51">
        <v>30</v>
      </c>
      <c r="O9" s="51">
        <v>26.53</v>
      </c>
      <c r="P9" s="51">
        <v>20</v>
      </c>
      <c r="Q9" s="51">
        <v>35</v>
      </c>
      <c r="R9" s="51">
        <v>24.01</v>
      </c>
      <c r="S9" s="51">
        <v>20</v>
      </c>
      <c r="T9" s="51">
        <v>23</v>
      </c>
      <c r="U9" s="51">
        <v>21.97</v>
      </c>
      <c r="V9" s="51">
        <v>21</v>
      </c>
      <c r="W9" s="51">
        <v>28</v>
      </c>
      <c r="X9" s="51">
        <v>23.53</v>
      </c>
      <c r="Y9" s="51">
        <v>24</v>
      </c>
      <c r="Z9" s="51">
        <v>30</v>
      </c>
      <c r="AA9" s="51">
        <v>27.19</v>
      </c>
      <c r="AB9" s="51">
        <v>24</v>
      </c>
      <c r="AC9" s="51">
        <v>30</v>
      </c>
      <c r="AD9" s="51">
        <v>25.79</v>
      </c>
      <c r="AE9" s="51">
        <v>22</v>
      </c>
      <c r="AF9" s="51">
        <v>26</v>
      </c>
      <c r="AG9" s="51">
        <v>24.71</v>
      </c>
      <c r="AH9" s="51">
        <v>22</v>
      </c>
      <c r="AI9" s="51">
        <v>26</v>
      </c>
      <c r="AJ9" s="51">
        <v>23.46</v>
      </c>
      <c r="AK9" s="51">
        <v>22</v>
      </c>
      <c r="AL9" s="51">
        <v>26</v>
      </c>
      <c r="AM9" s="52">
        <v>23.74</v>
      </c>
      <c r="AN9" s="53">
        <f t="shared" si="0"/>
        <v>20</v>
      </c>
      <c r="AO9" s="53">
        <f t="shared" si="1"/>
        <v>35</v>
      </c>
      <c r="AP9" s="53">
        <f t="shared" si="2"/>
        <v>24.319999999999997</v>
      </c>
    </row>
    <row r="10" spans="1:42" ht="15.75" thickBot="1">
      <c r="A10" s="43" t="s">
        <v>21</v>
      </c>
      <c r="B10" s="46" t="s">
        <v>22</v>
      </c>
      <c r="C10" s="17" t="s">
        <v>230</v>
      </c>
      <c r="D10" s="51">
        <v>40</v>
      </c>
      <c r="E10" s="51">
        <v>80</v>
      </c>
      <c r="F10" s="51">
        <v>57.36</v>
      </c>
      <c r="G10" s="51">
        <v>40</v>
      </c>
      <c r="H10" s="51">
        <v>80</v>
      </c>
      <c r="I10" s="51">
        <v>57.13</v>
      </c>
      <c r="J10" s="51">
        <v>70</v>
      </c>
      <c r="K10" s="51">
        <v>120</v>
      </c>
      <c r="L10" s="51">
        <v>101.01</v>
      </c>
      <c r="M10" s="51">
        <v>90</v>
      </c>
      <c r="N10" s="51">
        <v>120</v>
      </c>
      <c r="O10" s="51">
        <v>104.7</v>
      </c>
      <c r="P10" s="51">
        <v>75</v>
      </c>
      <c r="Q10" s="51">
        <v>140</v>
      </c>
      <c r="R10" s="51">
        <v>102.31</v>
      </c>
      <c r="S10" s="51">
        <v>100</v>
      </c>
      <c r="T10" s="51">
        <v>160</v>
      </c>
      <c r="U10" s="51">
        <v>146.55000000000001</v>
      </c>
      <c r="V10" s="51">
        <v>80</v>
      </c>
      <c r="W10" s="51">
        <v>170</v>
      </c>
      <c r="X10" s="51">
        <v>117.62</v>
      </c>
      <c r="Y10" s="51">
        <v>26</v>
      </c>
      <c r="Z10" s="51">
        <v>100</v>
      </c>
      <c r="AA10" s="51">
        <v>73.73</v>
      </c>
      <c r="AB10" s="51">
        <v>45</v>
      </c>
      <c r="AC10" s="51">
        <v>75</v>
      </c>
      <c r="AD10" s="51">
        <v>59.71</v>
      </c>
      <c r="AE10" s="51">
        <v>20</v>
      </c>
      <c r="AF10" s="51">
        <v>55</v>
      </c>
      <c r="AG10" s="51">
        <v>34.74</v>
      </c>
      <c r="AH10" s="51">
        <v>25</v>
      </c>
      <c r="AI10" s="51">
        <v>30</v>
      </c>
      <c r="AJ10" s="51">
        <v>27.59</v>
      </c>
      <c r="AK10" s="51">
        <v>24</v>
      </c>
      <c r="AL10" s="51">
        <v>35</v>
      </c>
      <c r="AM10" s="52">
        <v>29.18</v>
      </c>
      <c r="AN10" s="53">
        <f t="shared" si="0"/>
        <v>20</v>
      </c>
      <c r="AO10" s="53">
        <f t="shared" si="1"/>
        <v>170</v>
      </c>
      <c r="AP10" s="53">
        <f t="shared" si="2"/>
        <v>75.96916666666668</v>
      </c>
    </row>
    <row r="11" spans="1:42" ht="15.75" thickBot="1">
      <c r="A11" s="43" t="s">
        <v>23</v>
      </c>
      <c r="B11" s="45" t="s">
        <v>24</v>
      </c>
      <c r="C11" s="17" t="s">
        <v>230</v>
      </c>
      <c r="D11" s="51">
        <v>15</v>
      </c>
      <c r="E11" s="51">
        <v>40</v>
      </c>
      <c r="F11" s="51">
        <v>28.57</v>
      </c>
      <c r="G11" s="51">
        <v>20</v>
      </c>
      <c r="H11" s="51">
        <v>40</v>
      </c>
      <c r="I11" s="51">
        <v>28.91</v>
      </c>
      <c r="J11" s="51">
        <v>30</v>
      </c>
      <c r="K11" s="51">
        <v>60</v>
      </c>
      <c r="L11" s="51">
        <v>39.159999999999997</v>
      </c>
      <c r="M11" s="51">
        <v>20</v>
      </c>
      <c r="N11" s="51">
        <v>40</v>
      </c>
      <c r="O11" s="51">
        <v>29.83</v>
      </c>
      <c r="P11" s="51">
        <v>18</v>
      </c>
      <c r="Q11" s="51">
        <v>40</v>
      </c>
      <c r="R11" s="51">
        <v>24.63</v>
      </c>
      <c r="S11" s="51">
        <v>20</v>
      </c>
      <c r="T11" s="51">
        <v>30</v>
      </c>
      <c r="U11" s="51">
        <v>24.46</v>
      </c>
      <c r="V11" s="51">
        <v>25</v>
      </c>
      <c r="W11" s="51">
        <v>65</v>
      </c>
      <c r="X11" s="51">
        <v>43.89</v>
      </c>
      <c r="Y11" s="51">
        <v>20</v>
      </c>
      <c r="Z11" s="51">
        <v>50</v>
      </c>
      <c r="AA11" s="51">
        <v>31.02</v>
      </c>
      <c r="AB11" s="51">
        <v>15</v>
      </c>
      <c r="AC11" s="51">
        <v>30</v>
      </c>
      <c r="AD11" s="51">
        <v>21.14</v>
      </c>
      <c r="AE11" s="51">
        <v>10</v>
      </c>
      <c r="AF11" s="51">
        <v>25</v>
      </c>
      <c r="AG11" s="51">
        <v>17.16</v>
      </c>
      <c r="AH11" s="51">
        <v>10</v>
      </c>
      <c r="AI11" s="51">
        <v>22</v>
      </c>
      <c r="AJ11" s="51">
        <v>13.5</v>
      </c>
      <c r="AK11" s="51">
        <v>8</v>
      </c>
      <c r="AL11" s="51">
        <v>20</v>
      </c>
      <c r="AM11" s="52">
        <v>12.83</v>
      </c>
      <c r="AN11" s="53">
        <f t="shared" si="0"/>
        <v>8</v>
      </c>
      <c r="AO11" s="53">
        <f t="shared" si="1"/>
        <v>65</v>
      </c>
      <c r="AP11" s="53">
        <f t="shared" si="2"/>
        <v>26.258333333333336</v>
      </c>
    </row>
    <row r="12" spans="1:42" ht="15.75" thickBot="1">
      <c r="A12" s="43" t="s">
        <v>235</v>
      </c>
      <c r="B12" s="45" t="s">
        <v>25</v>
      </c>
      <c r="C12" s="17" t="s">
        <v>230</v>
      </c>
      <c r="D12" s="51">
        <v>40</v>
      </c>
      <c r="E12" s="51">
        <v>80</v>
      </c>
      <c r="F12" s="51">
        <v>61.75</v>
      </c>
      <c r="G12" s="51">
        <v>40</v>
      </c>
      <c r="H12" s="51">
        <v>80</v>
      </c>
      <c r="I12" s="51">
        <v>58.63</v>
      </c>
      <c r="J12" s="51">
        <v>15</v>
      </c>
      <c r="K12" s="51">
        <v>80</v>
      </c>
      <c r="L12" s="51">
        <v>42.93</v>
      </c>
      <c r="M12" s="51">
        <v>50</v>
      </c>
      <c r="N12" s="51">
        <v>80</v>
      </c>
      <c r="O12" s="51">
        <v>58.63</v>
      </c>
      <c r="P12" s="51">
        <v>45</v>
      </c>
      <c r="Q12" s="51">
        <v>120</v>
      </c>
      <c r="R12" s="51">
        <v>65.38</v>
      </c>
      <c r="S12" s="51">
        <v>50</v>
      </c>
      <c r="T12" s="51">
        <v>110</v>
      </c>
      <c r="U12" s="51">
        <v>77.25</v>
      </c>
      <c r="V12" s="51">
        <v>50</v>
      </c>
      <c r="W12" s="51">
        <v>140</v>
      </c>
      <c r="X12" s="51">
        <v>77.89</v>
      </c>
      <c r="Y12" s="51">
        <v>25</v>
      </c>
      <c r="Z12" s="51">
        <v>80</v>
      </c>
      <c r="AA12" s="51">
        <v>45.87</v>
      </c>
      <c r="AB12" s="51">
        <v>15</v>
      </c>
      <c r="AC12" s="51">
        <v>45</v>
      </c>
      <c r="AD12" s="51">
        <v>26.11</v>
      </c>
      <c r="AE12" s="51">
        <v>15</v>
      </c>
      <c r="AF12" s="51">
        <v>45</v>
      </c>
      <c r="AG12" s="51">
        <v>28.08</v>
      </c>
      <c r="AH12" s="51">
        <v>10</v>
      </c>
      <c r="AI12" s="51">
        <v>35</v>
      </c>
      <c r="AJ12" s="51">
        <v>17.96</v>
      </c>
      <c r="AK12" s="51">
        <v>15</v>
      </c>
      <c r="AL12" s="51">
        <v>35</v>
      </c>
      <c r="AM12" s="52">
        <v>22.83</v>
      </c>
      <c r="AN12" s="53">
        <f t="shared" si="0"/>
        <v>10</v>
      </c>
      <c r="AO12" s="53">
        <f t="shared" si="1"/>
        <v>140</v>
      </c>
      <c r="AP12" s="53">
        <f t="shared" si="2"/>
        <v>48.609166666666674</v>
      </c>
    </row>
    <row r="13" spans="1:42" ht="15.75" thickBot="1">
      <c r="A13" s="43" t="s">
        <v>236</v>
      </c>
      <c r="B13" s="46" t="s">
        <v>26</v>
      </c>
      <c r="C13" s="17" t="s">
        <v>230</v>
      </c>
      <c r="D13" s="51" t="s">
        <v>237</v>
      </c>
      <c r="E13" s="51" t="s">
        <v>237</v>
      </c>
      <c r="F13" s="51" t="s">
        <v>237</v>
      </c>
      <c r="G13" s="51" t="s">
        <v>237</v>
      </c>
      <c r="H13" s="51" t="s">
        <v>237</v>
      </c>
      <c r="I13" s="51" t="s">
        <v>237</v>
      </c>
      <c r="J13" s="51" t="s">
        <v>237</v>
      </c>
      <c r="K13" s="51" t="s">
        <v>237</v>
      </c>
      <c r="L13" s="51" t="s">
        <v>237</v>
      </c>
      <c r="M13" s="51" t="s">
        <v>237</v>
      </c>
      <c r="N13" s="51" t="s">
        <v>237</v>
      </c>
      <c r="O13" s="51" t="s">
        <v>237</v>
      </c>
      <c r="P13" s="51" t="s">
        <v>237</v>
      </c>
      <c r="Q13" s="51" t="s">
        <v>237</v>
      </c>
      <c r="R13" s="51" t="s">
        <v>237</v>
      </c>
      <c r="S13" s="51" t="s">
        <v>237</v>
      </c>
      <c r="T13" s="51" t="s">
        <v>237</v>
      </c>
      <c r="U13" s="51" t="s">
        <v>237</v>
      </c>
      <c r="V13" s="51" t="s">
        <v>237</v>
      </c>
      <c r="W13" s="51" t="s">
        <v>237</v>
      </c>
      <c r="X13" s="51" t="s">
        <v>237</v>
      </c>
      <c r="Y13" s="51">
        <v>20</v>
      </c>
      <c r="Z13" s="51">
        <v>50</v>
      </c>
      <c r="AA13" s="51">
        <v>29.85</v>
      </c>
      <c r="AB13" s="51">
        <v>10</v>
      </c>
      <c r="AC13" s="51">
        <v>38</v>
      </c>
      <c r="AD13" s="51">
        <v>18.98</v>
      </c>
      <c r="AE13" s="51">
        <v>10</v>
      </c>
      <c r="AF13" s="51">
        <v>35</v>
      </c>
      <c r="AG13" s="51">
        <v>19.7</v>
      </c>
      <c r="AH13" s="51">
        <v>10</v>
      </c>
      <c r="AI13" s="51">
        <v>25</v>
      </c>
      <c r="AJ13" s="51">
        <v>12.43</v>
      </c>
      <c r="AK13" s="51">
        <v>10</v>
      </c>
      <c r="AL13" s="51">
        <v>25</v>
      </c>
      <c r="AM13" s="52">
        <v>17.55</v>
      </c>
      <c r="AN13" s="53">
        <f t="shared" si="0"/>
        <v>10</v>
      </c>
      <c r="AO13" s="53">
        <f t="shared" si="1"/>
        <v>50</v>
      </c>
      <c r="AP13" s="53">
        <f t="shared" si="2"/>
        <v>19.701999999999998</v>
      </c>
    </row>
    <row r="14" spans="1:42" ht="15.75" thickBot="1">
      <c r="A14" s="43" t="s">
        <v>238</v>
      </c>
      <c r="B14" s="46" t="s">
        <v>27</v>
      </c>
      <c r="C14" s="17" t="s">
        <v>230</v>
      </c>
      <c r="D14" s="51" t="s">
        <v>237</v>
      </c>
      <c r="E14" s="51" t="s">
        <v>237</v>
      </c>
      <c r="F14" s="51" t="s">
        <v>237</v>
      </c>
      <c r="G14" s="51" t="s">
        <v>237</v>
      </c>
      <c r="H14" s="51" t="s">
        <v>237</v>
      </c>
      <c r="I14" s="51" t="s">
        <v>237</v>
      </c>
      <c r="J14" s="51" t="s">
        <v>237</v>
      </c>
      <c r="K14" s="51" t="s">
        <v>237</v>
      </c>
      <c r="L14" s="51" t="s">
        <v>237</v>
      </c>
      <c r="M14" s="51" t="s">
        <v>237</v>
      </c>
      <c r="N14" s="51" t="s">
        <v>237</v>
      </c>
      <c r="O14" s="51" t="s">
        <v>237</v>
      </c>
      <c r="P14" s="51" t="s">
        <v>237</v>
      </c>
      <c r="Q14" s="51" t="s">
        <v>237</v>
      </c>
      <c r="R14" s="51" t="s">
        <v>237</v>
      </c>
      <c r="S14" s="51" t="s">
        <v>237</v>
      </c>
      <c r="T14" s="51" t="s">
        <v>237</v>
      </c>
      <c r="U14" s="51" t="s">
        <v>237</v>
      </c>
      <c r="V14" s="51" t="s">
        <v>237</v>
      </c>
      <c r="W14" s="51" t="s">
        <v>237</v>
      </c>
      <c r="X14" s="51" t="s">
        <v>237</v>
      </c>
      <c r="Y14" s="51">
        <v>25</v>
      </c>
      <c r="Z14" s="51">
        <v>40</v>
      </c>
      <c r="AA14" s="51">
        <v>29.56</v>
      </c>
      <c r="AB14" s="51">
        <v>15</v>
      </c>
      <c r="AC14" s="51">
        <v>30</v>
      </c>
      <c r="AD14" s="51">
        <v>21.96</v>
      </c>
      <c r="AE14" s="51">
        <v>10</v>
      </c>
      <c r="AF14" s="51">
        <v>20</v>
      </c>
      <c r="AG14" s="51">
        <v>15.5</v>
      </c>
      <c r="AH14" s="51">
        <v>10</v>
      </c>
      <c r="AI14" s="51">
        <v>40</v>
      </c>
      <c r="AJ14" s="51">
        <v>25.25</v>
      </c>
      <c r="AK14" s="51">
        <v>20</v>
      </c>
      <c r="AL14" s="51">
        <v>40</v>
      </c>
      <c r="AM14" s="52">
        <v>32.57</v>
      </c>
      <c r="AN14" s="53">
        <f t="shared" si="0"/>
        <v>10</v>
      </c>
      <c r="AO14" s="53">
        <f t="shared" si="1"/>
        <v>40</v>
      </c>
      <c r="AP14" s="53">
        <f t="shared" si="2"/>
        <v>24.968</v>
      </c>
    </row>
    <row r="15" spans="1:42" s="25" customFormat="1" ht="15.75" thickBot="1">
      <c r="A15" s="48" t="s">
        <v>239</v>
      </c>
      <c r="B15" s="49" t="s">
        <v>28</v>
      </c>
      <c r="C15" s="50" t="s">
        <v>230</v>
      </c>
      <c r="D15" s="54">
        <v>40</v>
      </c>
      <c r="E15" s="54">
        <v>80</v>
      </c>
      <c r="F15" s="54">
        <v>61.11</v>
      </c>
      <c r="G15" s="54">
        <v>25</v>
      </c>
      <c r="H15" s="54">
        <v>60</v>
      </c>
      <c r="I15" s="54">
        <v>43.82</v>
      </c>
      <c r="J15" s="54">
        <v>15</v>
      </c>
      <c r="K15" s="54">
        <v>45</v>
      </c>
      <c r="L15" s="54">
        <v>28.87</v>
      </c>
      <c r="M15" s="54">
        <v>18</v>
      </c>
      <c r="N15" s="54">
        <v>38</v>
      </c>
      <c r="O15" s="54">
        <v>20.98</v>
      </c>
      <c r="P15" s="54">
        <v>18</v>
      </c>
      <c r="Q15" s="54">
        <v>56</v>
      </c>
      <c r="R15" s="54">
        <v>37.64</v>
      </c>
      <c r="S15" s="54">
        <v>25</v>
      </c>
      <c r="T15" s="54">
        <v>50</v>
      </c>
      <c r="U15" s="54">
        <v>37.93</v>
      </c>
      <c r="V15" s="54">
        <v>15</v>
      </c>
      <c r="W15" s="54">
        <v>35</v>
      </c>
      <c r="X15" s="54">
        <v>29.01</v>
      </c>
      <c r="Y15" s="54">
        <v>15</v>
      </c>
      <c r="Z15" s="54">
        <v>30</v>
      </c>
      <c r="AA15" s="54">
        <v>19.11</v>
      </c>
      <c r="AB15" s="54">
        <v>15</v>
      </c>
      <c r="AC15" s="54">
        <v>25</v>
      </c>
      <c r="AD15" s="54">
        <v>19.329999999999998</v>
      </c>
      <c r="AE15" s="54">
        <v>10</v>
      </c>
      <c r="AF15" s="54">
        <v>20</v>
      </c>
      <c r="AG15" s="54">
        <v>15.38</v>
      </c>
      <c r="AH15" s="54">
        <v>10</v>
      </c>
      <c r="AI15" s="54">
        <v>18</v>
      </c>
      <c r="AJ15" s="54">
        <v>11.85</v>
      </c>
      <c r="AK15" s="54">
        <v>8</v>
      </c>
      <c r="AL15" s="54">
        <v>20</v>
      </c>
      <c r="AM15" s="55">
        <v>13.36</v>
      </c>
      <c r="AN15" s="56">
        <f t="shared" si="0"/>
        <v>8</v>
      </c>
      <c r="AO15" s="56">
        <f t="shared" si="1"/>
        <v>80</v>
      </c>
      <c r="AP15" s="56">
        <f t="shared" si="2"/>
        <v>28.19916666666667</v>
      </c>
    </row>
    <row r="16" spans="1:42" ht="15.75" thickBot="1">
      <c r="A16" s="43" t="s">
        <v>240</v>
      </c>
      <c r="B16" s="45" t="s">
        <v>29</v>
      </c>
      <c r="C16" s="17" t="s">
        <v>230</v>
      </c>
      <c r="D16" s="51">
        <v>25</v>
      </c>
      <c r="E16" s="51">
        <v>60</v>
      </c>
      <c r="F16" s="51">
        <v>45.13</v>
      </c>
      <c r="G16" s="51">
        <v>20</v>
      </c>
      <c r="H16" s="51">
        <v>50</v>
      </c>
      <c r="I16" s="51">
        <v>33.31</v>
      </c>
      <c r="J16" s="51">
        <v>15</v>
      </c>
      <c r="K16" s="51">
        <v>40</v>
      </c>
      <c r="L16" s="51">
        <v>24.22</v>
      </c>
      <c r="M16" s="51">
        <v>30</v>
      </c>
      <c r="N16" s="51">
        <v>60</v>
      </c>
      <c r="O16" s="51">
        <v>44.78</v>
      </c>
      <c r="P16" s="51">
        <v>20</v>
      </c>
      <c r="Q16" s="51">
        <v>40</v>
      </c>
      <c r="R16" s="51">
        <v>27.61</v>
      </c>
      <c r="S16" s="51">
        <v>30</v>
      </c>
      <c r="T16" s="51">
        <v>70</v>
      </c>
      <c r="U16" s="51">
        <v>49.05</v>
      </c>
      <c r="V16" s="51">
        <v>30</v>
      </c>
      <c r="W16" s="51">
        <v>60</v>
      </c>
      <c r="X16" s="51">
        <v>40.67</v>
      </c>
      <c r="Y16" s="51">
        <v>30</v>
      </c>
      <c r="Z16" s="51">
        <v>40</v>
      </c>
      <c r="AA16" s="51">
        <v>34.93</v>
      </c>
      <c r="AB16" s="51">
        <v>25</v>
      </c>
      <c r="AC16" s="51">
        <v>40</v>
      </c>
      <c r="AD16" s="51">
        <v>32.96</v>
      </c>
      <c r="AE16" s="51">
        <v>30</v>
      </c>
      <c r="AF16" s="51">
        <v>50</v>
      </c>
      <c r="AG16" s="51">
        <v>36.07</v>
      </c>
      <c r="AH16" s="51">
        <v>25</v>
      </c>
      <c r="AI16" s="51">
        <v>40</v>
      </c>
      <c r="AJ16" s="51">
        <v>32.39</v>
      </c>
      <c r="AK16" s="51">
        <v>18</v>
      </c>
      <c r="AL16" s="51">
        <v>38</v>
      </c>
      <c r="AM16" s="52">
        <v>27.87</v>
      </c>
      <c r="AN16" s="53">
        <f t="shared" si="0"/>
        <v>15</v>
      </c>
      <c r="AO16" s="53">
        <f t="shared" si="1"/>
        <v>70</v>
      </c>
      <c r="AP16" s="53">
        <f t="shared" si="2"/>
        <v>35.749166666666675</v>
      </c>
    </row>
    <row r="17" spans="1:42" ht="15.75" thickBot="1">
      <c r="A17" s="43" t="s">
        <v>241</v>
      </c>
      <c r="B17" s="46" t="s">
        <v>30</v>
      </c>
      <c r="C17" s="17" t="s">
        <v>230</v>
      </c>
      <c r="D17" s="51">
        <v>30</v>
      </c>
      <c r="E17" s="51">
        <v>65</v>
      </c>
      <c r="F17" s="51">
        <v>48.63</v>
      </c>
      <c r="G17" s="51">
        <v>20</v>
      </c>
      <c r="H17" s="51">
        <v>50</v>
      </c>
      <c r="I17" s="51">
        <v>34.630000000000003</v>
      </c>
      <c r="J17" s="51">
        <v>15</v>
      </c>
      <c r="K17" s="51">
        <v>40</v>
      </c>
      <c r="L17" s="51">
        <v>23.71</v>
      </c>
      <c r="M17" s="51">
        <v>35</v>
      </c>
      <c r="N17" s="51">
        <v>55</v>
      </c>
      <c r="O17" s="51">
        <v>44.62</v>
      </c>
      <c r="P17" s="51">
        <v>20</v>
      </c>
      <c r="Q17" s="51">
        <v>40</v>
      </c>
      <c r="R17" s="51">
        <v>27.43</v>
      </c>
      <c r="S17" s="51">
        <v>40</v>
      </c>
      <c r="T17" s="51">
        <v>55</v>
      </c>
      <c r="U17" s="51">
        <v>48.09</v>
      </c>
      <c r="V17" s="51">
        <v>30</v>
      </c>
      <c r="W17" s="51">
        <v>60</v>
      </c>
      <c r="X17" s="51">
        <v>40.71</v>
      </c>
      <c r="Y17" s="51">
        <v>30</v>
      </c>
      <c r="Z17" s="51">
        <v>40</v>
      </c>
      <c r="AA17" s="51">
        <v>34.28</v>
      </c>
      <c r="AB17" s="51">
        <v>25</v>
      </c>
      <c r="AC17" s="51">
        <v>40</v>
      </c>
      <c r="AD17" s="51">
        <v>32.72</v>
      </c>
      <c r="AE17" s="51">
        <v>25</v>
      </c>
      <c r="AF17" s="51">
        <v>45</v>
      </c>
      <c r="AG17" s="51">
        <v>35.28</v>
      </c>
      <c r="AH17" s="51">
        <v>25</v>
      </c>
      <c r="AI17" s="51">
        <v>38</v>
      </c>
      <c r="AJ17" s="51">
        <v>32.630000000000003</v>
      </c>
      <c r="AK17" s="51">
        <v>18</v>
      </c>
      <c r="AL17" s="51">
        <v>38</v>
      </c>
      <c r="AM17" s="52">
        <v>27.87</v>
      </c>
      <c r="AN17" s="53">
        <f t="shared" si="0"/>
        <v>15</v>
      </c>
      <c r="AO17" s="53">
        <f t="shared" si="1"/>
        <v>65</v>
      </c>
      <c r="AP17" s="53">
        <f t="shared" si="2"/>
        <v>35.883333333333333</v>
      </c>
    </row>
    <row r="18" spans="1:42" ht="15.75" thickBot="1">
      <c r="A18" s="43" t="s">
        <v>139</v>
      </c>
      <c r="B18" s="47" t="s">
        <v>31</v>
      </c>
      <c r="C18" s="17" t="s">
        <v>230</v>
      </c>
      <c r="D18" s="51">
        <v>40</v>
      </c>
      <c r="E18" s="51">
        <v>110</v>
      </c>
      <c r="F18" s="51">
        <v>66.61</v>
      </c>
      <c r="G18" s="51">
        <v>28</v>
      </c>
      <c r="H18" s="51">
        <v>60</v>
      </c>
      <c r="I18" s="51">
        <v>41.1</v>
      </c>
      <c r="J18" s="51">
        <v>20</v>
      </c>
      <c r="K18" s="51">
        <v>60</v>
      </c>
      <c r="L18" s="51">
        <v>38.659999999999997</v>
      </c>
      <c r="M18" s="51">
        <v>40</v>
      </c>
      <c r="N18" s="51">
        <v>80</v>
      </c>
      <c r="O18" s="51">
        <v>55.33</v>
      </c>
      <c r="P18" s="51">
        <v>40</v>
      </c>
      <c r="Q18" s="51">
        <v>100</v>
      </c>
      <c r="R18" s="51">
        <v>64.61</v>
      </c>
      <c r="S18" s="51">
        <v>60</v>
      </c>
      <c r="T18" s="51">
        <v>115</v>
      </c>
      <c r="U18" s="51">
        <v>92.6</v>
      </c>
      <c r="V18" s="51">
        <v>75</v>
      </c>
      <c r="W18" s="51">
        <v>140</v>
      </c>
      <c r="X18" s="51">
        <v>103.48</v>
      </c>
      <c r="Y18" s="51">
        <v>35</v>
      </c>
      <c r="Z18" s="51">
        <v>100</v>
      </c>
      <c r="AA18" s="51">
        <v>56.38</v>
      </c>
      <c r="AB18" s="51">
        <v>35</v>
      </c>
      <c r="AC18" s="51">
        <v>60</v>
      </c>
      <c r="AD18" s="51">
        <v>48.61</v>
      </c>
      <c r="AE18" s="51" t="s">
        <v>237</v>
      </c>
      <c r="AF18" s="51" t="s">
        <v>237</v>
      </c>
      <c r="AG18" s="51" t="s">
        <v>237</v>
      </c>
      <c r="AH18" s="51">
        <v>110</v>
      </c>
      <c r="AI18" s="51">
        <v>120</v>
      </c>
      <c r="AJ18" s="51">
        <v>115</v>
      </c>
      <c r="AK18" s="51">
        <v>35</v>
      </c>
      <c r="AL18" s="51">
        <v>140</v>
      </c>
      <c r="AM18" s="52">
        <v>74.8</v>
      </c>
      <c r="AN18" s="53">
        <f t="shared" si="0"/>
        <v>20</v>
      </c>
      <c r="AO18" s="53">
        <f t="shared" si="1"/>
        <v>140</v>
      </c>
      <c r="AP18" s="53">
        <f t="shared" si="2"/>
        <v>68.834545454545463</v>
      </c>
    </row>
    <row r="19" spans="1:42" ht="15.75" thickBot="1">
      <c r="A19" s="43" t="s">
        <v>140</v>
      </c>
      <c r="B19" s="46" t="s">
        <v>32</v>
      </c>
      <c r="C19" s="17" t="s">
        <v>230</v>
      </c>
      <c r="D19" s="51">
        <v>70</v>
      </c>
      <c r="E19" s="51">
        <v>120</v>
      </c>
      <c r="F19" s="51">
        <v>94.71</v>
      </c>
      <c r="G19" s="51">
        <v>90</v>
      </c>
      <c r="H19" s="51">
        <v>100</v>
      </c>
      <c r="I19" s="51">
        <v>94.75</v>
      </c>
      <c r="J19" s="51" t="s">
        <v>237</v>
      </c>
      <c r="K19" s="51" t="s">
        <v>237</v>
      </c>
      <c r="L19" s="51" t="s">
        <v>237</v>
      </c>
      <c r="M19" s="51" t="s">
        <v>237</v>
      </c>
      <c r="N19" s="51" t="s">
        <v>237</v>
      </c>
      <c r="O19" s="51" t="s">
        <v>237</v>
      </c>
      <c r="P19" s="51" t="s">
        <v>237</v>
      </c>
      <c r="Q19" s="51" t="s">
        <v>237</v>
      </c>
      <c r="R19" s="51" t="s">
        <v>237</v>
      </c>
      <c r="S19" s="51">
        <v>150</v>
      </c>
      <c r="T19" s="51">
        <v>160</v>
      </c>
      <c r="U19" s="51">
        <v>155</v>
      </c>
      <c r="V19" s="51">
        <v>90</v>
      </c>
      <c r="W19" s="51">
        <v>210</v>
      </c>
      <c r="X19" s="51">
        <v>134.52000000000001</v>
      </c>
      <c r="Y19" s="51">
        <v>75</v>
      </c>
      <c r="Z19" s="51">
        <v>110</v>
      </c>
      <c r="AA19" s="51">
        <v>93.32</v>
      </c>
      <c r="AB19" s="51">
        <v>25</v>
      </c>
      <c r="AC19" s="51">
        <v>90</v>
      </c>
      <c r="AD19" s="51">
        <v>40.159999999999997</v>
      </c>
      <c r="AE19" s="51">
        <v>30</v>
      </c>
      <c r="AF19" s="51">
        <v>55</v>
      </c>
      <c r="AG19" s="51">
        <v>39.1</v>
      </c>
      <c r="AH19" s="51">
        <v>40</v>
      </c>
      <c r="AI19" s="51">
        <v>60</v>
      </c>
      <c r="AJ19" s="51">
        <v>46.83</v>
      </c>
      <c r="AK19" s="51">
        <v>45</v>
      </c>
      <c r="AL19" s="51">
        <v>70</v>
      </c>
      <c r="AM19" s="52">
        <v>57.66</v>
      </c>
      <c r="AN19" s="53">
        <f t="shared" si="0"/>
        <v>25</v>
      </c>
      <c r="AO19" s="53">
        <f t="shared" si="1"/>
        <v>210</v>
      </c>
      <c r="AP19" s="53">
        <f t="shared" si="2"/>
        <v>84.00555555555556</v>
      </c>
    </row>
    <row r="20" spans="1:42" ht="15.75" thickBot="1">
      <c r="A20" s="43" t="s">
        <v>141</v>
      </c>
      <c r="B20" s="45" t="s">
        <v>33</v>
      </c>
      <c r="C20" s="17" t="s">
        <v>230</v>
      </c>
      <c r="D20" s="51">
        <v>70</v>
      </c>
      <c r="E20" s="51">
        <v>110</v>
      </c>
      <c r="F20" s="51">
        <v>89.98</v>
      </c>
      <c r="G20" s="51">
        <v>28</v>
      </c>
      <c r="H20" s="51">
        <v>100</v>
      </c>
      <c r="I20" s="51">
        <v>65.849999999999994</v>
      </c>
      <c r="J20" s="51">
        <v>20</v>
      </c>
      <c r="K20" s="51">
        <v>70</v>
      </c>
      <c r="L20" s="51">
        <v>44.45</v>
      </c>
      <c r="M20" s="51">
        <v>35</v>
      </c>
      <c r="N20" s="51">
        <v>80</v>
      </c>
      <c r="O20" s="51">
        <v>53.13</v>
      </c>
      <c r="P20" s="51">
        <v>35</v>
      </c>
      <c r="Q20" s="51">
        <v>120</v>
      </c>
      <c r="R20" s="51">
        <v>77.48</v>
      </c>
      <c r="S20" s="51">
        <v>20</v>
      </c>
      <c r="T20" s="51">
        <v>140</v>
      </c>
      <c r="U20" s="51">
        <v>80.89</v>
      </c>
      <c r="V20" s="51">
        <v>30</v>
      </c>
      <c r="W20" s="51">
        <v>65</v>
      </c>
      <c r="X20" s="51">
        <v>44.76</v>
      </c>
      <c r="Y20" s="51">
        <v>60</v>
      </c>
      <c r="Z20" s="51">
        <v>100</v>
      </c>
      <c r="AA20" s="51">
        <v>77.22</v>
      </c>
      <c r="AB20" s="51">
        <v>35</v>
      </c>
      <c r="AC20" s="51">
        <v>90</v>
      </c>
      <c r="AD20" s="51">
        <v>57.4</v>
      </c>
      <c r="AE20" s="51">
        <v>35</v>
      </c>
      <c r="AF20" s="51">
        <v>50</v>
      </c>
      <c r="AG20" s="51">
        <v>40.93</v>
      </c>
      <c r="AH20" s="51">
        <v>35</v>
      </c>
      <c r="AI20" s="51">
        <v>60</v>
      </c>
      <c r="AJ20" s="51">
        <v>45.22</v>
      </c>
      <c r="AK20" s="51">
        <v>40</v>
      </c>
      <c r="AL20" s="51">
        <v>90</v>
      </c>
      <c r="AM20" s="52">
        <v>56.28</v>
      </c>
      <c r="AN20" s="53">
        <f t="shared" si="0"/>
        <v>20</v>
      </c>
      <c r="AO20" s="53">
        <f t="shared" si="1"/>
        <v>140</v>
      </c>
      <c r="AP20" s="53">
        <f t="shared" si="2"/>
        <v>61.132500000000014</v>
      </c>
    </row>
    <row r="21" spans="1:42" ht="15.75" thickBot="1">
      <c r="A21" s="43" t="s">
        <v>142</v>
      </c>
      <c r="B21" s="45" t="s">
        <v>34</v>
      </c>
      <c r="C21" s="17" t="s">
        <v>230</v>
      </c>
      <c r="D21" s="51">
        <v>50</v>
      </c>
      <c r="E21" s="51">
        <v>80</v>
      </c>
      <c r="F21" s="51">
        <v>59.41</v>
      </c>
      <c r="G21" s="51" t="s">
        <v>237</v>
      </c>
      <c r="H21" s="51" t="s">
        <v>237</v>
      </c>
      <c r="I21" s="51" t="s">
        <v>237</v>
      </c>
      <c r="J21" s="51" t="s">
        <v>237</v>
      </c>
      <c r="K21" s="51" t="s">
        <v>237</v>
      </c>
      <c r="L21" s="51" t="s">
        <v>237</v>
      </c>
      <c r="M21" s="51" t="s">
        <v>237</v>
      </c>
      <c r="N21" s="51" t="s">
        <v>237</v>
      </c>
      <c r="O21" s="51" t="s">
        <v>237</v>
      </c>
      <c r="P21" s="51" t="s">
        <v>237</v>
      </c>
      <c r="Q21" s="51" t="s">
        <v>237</v>
      </c>
      <c r="R21" s="51" t="s">
        <v>237</v>
      </c>
      <c r="S21" s="51">
        <v>35</v>
      </c>
      <c r="T21" s="51">
        <v>120</v>
      </c>
      <c r="U21" s="51">
        <v>76.34</v>
      </c>
      <c r="V21" s="51">
        <v>45</v>
      </c>
      <c r="W21" s="51">
        <v>100</v>
      </c>
      <c r="X21" s="51">
        <v>76.900000000000006</v>
      </c>
      <c r="Y21" s="51">
        <v>50</v>
      </c>
      <c r="Z21" s="51">
        <v>80</v>
      </c>
      <c r="AA21" s="51">
        <v>61.87</v>
      </c>
      <c r="AB21" s="51">
        <v>25</v>
      </c>
      <c r="AC21" s="51">
        <v>60</v>
      </c>
      <c r="AD21" s="51">
        <v>39.69</v>
      </c>
      <c r="AE21" s="51">
        <v>24</v>
      </c>
      <c r="AF21" s="51">
        <v>40</v>
      </c>
      <c r="AG21" s="51">
        <v>34.479999999999997</v>
      </c>
      <c r="AH21" s="51">
        <v>35</v>
      </c>
      <c r="AI21" s="51">
        <v>70</v>
      </c>
      <c r="AJ21" s="51">
        <v>47.37</v>
      </c>
      <c r="AK21" s="51">
        <v>40</v>
      </c>
      <c r="AL21" s="51">
        <v>90</v>
      </c>
      <c r="AM21" s="52">
        <v>56.58</v>
      </c>
      <c r="AN21" s="53">
        <f t="shared" si="0"/>
        <v>24</v>
      </c>
      <c r="AO21" s="53">
        <f t="shared" si="1"/>
        <v>120</v>
      </c>
      <c r="AP21" s="53">
        <f t="shared" si="2"/>
        <v>56.58</v>
      </c>
    </row>
    <row r="22" spans="1:42" ht="15.75" thickBot="1">
      <c r="A22" s="43" t="s">
        <v>143</v>
      </c>
      <c r="B22" s="46" t="s">
        <v>35</v>
      </c>
      <c r="C22" s="17" t="s">
        <v>230</v>
      </c>
      <c r="D22" s="51" t="s">
        <v>237</v>
      </c>
      <c r="E22" s="51" t="s">
        <v>237</v>
      </c>
      <c r="F22" s="51" t="s">
        <v>237</v>
      </c>
      <c r="G22" s="51">
        <v>70</v>
      </c>
      <c r="H22" s="51">
        <v>100</v>
      </c>
      <c r="I22" s="51">
        <v>92.31</v>
      </c>
      <c r="J22" s="51">
        <v>50</v>
      </c>
      <c r="K22" s="51">
        <v>120</v>
      </c>
      <c r="L22" s="51">
        <v>77</v>
      </c>
      <c r="M22" s="51">
        <v>50</v>
      </c>
      <c r="N22" s="51">
        <v>140</v>
      </c>
      <c r="O22" s="51">
        <v>93.96</v>
      </c>
      <c r="P22" s="51">
        <v>48</v>
      </c>
      <c r="Q22" s="51">
        <v>85</v>
      </c>
      <c r="R22" s="51">
        <v>66.989999999999995</v>
      </c>
      <c r="S22" s="51">
        <v>40</v>
      </c>
      <c r="T22" s="51">
        <v>70</v>
      </c>
      <c r="U22" s="51">
        <v>52.57</v>
      </c>
      <c r="V22" s="51">
        <v>50</v>
      </c>
      <c r="W22" s="51">
        <v>90</v>
      </c>
      <c r="X22" s="51">
        <v>68.02</v>
      </c>
      <c r="Y22" s="51" t="s">
        <v>237</v>
      </c>
      <c r="Z22" s="51" t="s">
        <v>237</v>
      </c>
      <c r="AA22" s="51" t="s">
        <v>237</v>
      </c>
      <c r="AB22" s="51" t="s">
        <v>237</v>
      </c>
      <c r="AC22" s="51" t="s">
        <v>237</v>
      </c>
      <c r="AD22" s="51" t="s">
        <v>237</v>
      </c>
      <c r="AE22" s="51" t="s">
        <v>237</v>
      </c>
      <c r="AF22" s="51" t="s">
        <v>237</v>
      </c>
      <c r="AG22" s="51" t="s">
        <v>237</v>
      </c>
      <c r="AH22" s="51" t="s">
        <v>237</v>
      </c>
      <c r="AI22" s="51" t="s">
        <v>237</v>
      </c>
      <c r="AJ22" s="51" t="s">
        <v>237</v>
      </c>
      <c r="AK22" s="51" t="s">
        <v>237</v>
      </c>
      <c r="AL22" s="51" t="s">
        <v>237</v>
      </c>
      <c r="AM22" s="52" t="s">
        <v>237</v>
      </c>
      <c r="AN22" s="53">
        <f t="shared" si="0"/>
        <v>40</v>
      </c>
      <c r="AO22" s="53">
        <f t="shared" si="1"/>
        <v>140</v>
      </c>
      <c r="AP22" s="53">
        <f t="shared" si="2"/>
        <v>75.141666666666666</v>
      </c>
    </row>
    <row r="23" spans="1:42" ht="15.75" thickBot="1">
      <c r="A23" s="43" t="s">
        <v>36</v>
      </c>
      <c r="B23" s="46" t="s">
        <v>37</v>
      </c>
      <c r="C23" s="17" t="s">
        <v>230</v>
      </c>
      <c r="D23" s="51">
        <v>40</v>
      </c>
      <c r="E23" s="51">
        <v>100</v>
      </c>
      <c r="F23" s="51">
        <v>64.08</v>
      </c>
      <c r="G23" s="51">
        <v>20</v>
      </c>
      <c r="H23" s="51">
        <v>80</v>
      </c>
      <c r="I23" s="51">
        <v>36.69</v>
      </c>
      <c r="J23" s="51">
        <v>15</v>
      </c>
      <c r="K23" s="51">
        <v>65</v>
      </c>
      <c r="L23" s="51">
        <v>34.83</v>
      </c>
      <c r="M23" s="51">
        <v>35</v>
      </c>
      <c r="N23" s="51">
        <v>70</v>
      </c>
      <c r="O23" s="51">
        <v>48.65</v>
      </c>
      <c r="P23" s="51">
        <v>25</v>
      </c>
      <c r="Q23" s="51">
        <v>60</v>
      </c>
      <c r="R23" s="51">
        <v>36.450000000000003</v>
      </c>
      <c r="S23" s="51">
        <v>50</v>
      </c>
      <c r="T23" s="51">
        <v>120</v>
      </c>
      <c r="U23" s="51">
        <v>83.94</v>
      </c>
      <c r="V23" s="51">
        <v>45</v>
      </c>
      <c r="W23" s="51">
        <v>100</v>
      </c>
      <c r="X23" s="51">
        <v>69.760000000000005</v>
      </c>
      <c r="Y23" s="51">
        <v>50</v>
      </c>
      <c r="Z23" s="51">
        <v>80</v>
      </c>
      <c r="AA23" s="51">
        <v>68.540000000000006</v>
      </c>
      <c r="AB23" s="51">
        <v>60</v>
      </c>
      <c r="AC23" s="51">
        <v>110</v>
      </c>
      <c r="AD23" s="51">
        <v>80.64</v>
      </c>
      <c r="AE23" s="51">
        <v>90</v>
      </c>
      <c r="AF23" s="51">
        <v>160</v>
      </c>
      <c r="AG23" s="51">
        <v>116.81</v>
      </c>
      <c r="AH23" s="51">
        <v>60</v>
      </c>
      <c r="AI23" s="51">
        <v>190</v>
      </c>
      <c r="AJ23" s="51">
        <v>107.3</v>
      </c>
      <c r="AK23" s="51">
        <v>55</v>
      </c>
      <c r="AL23" s="51">
        <v>100</v>
      </c>
      <c r="AM23" s="52">
        <v>74.02</v>
      </c>
      <c r="AN23" s="53">
        <f t="shared" si="0"/>
        <v>15</v>
      </c>
      <c r="AO23" s="53">
        <f t="shared" si="1"/>
        <v>190</v>
      </c>
      <c r="AP23" s="53">
        <f t="shared" si="2"/>
        <v>68.475833333333341</v>
      </c>
    </row>
    <row r="24" spans="1:42" ht="15.75" thickBot="1">
      <c r="A24" s="43" t="s">
        <v>38</v>
      </c>
      <c r="B24" s="45" t="s">
        <v>39</v>
      </c>
      <c r="C24" s="17" t="s">
        <v>230</v>
      </c>
      <c r="D24" s="51">
        <v>35</v>
      </c>
      <c r="E24" s="51">
        <v>60</v>
      </c>
      <c r="F24" s="51">
        <v>48.83</v>
      </c>
      <c r="G24" s="51">
        <v>25</v>
      </c>
      <c r="H24" s="51">
        <v>60</v>
      </c>
      <c r="I24" s="51">
        <v>42.33</v>
      </c>
      <c r="J24" s="51">
        <v>18</v>
      </c>
      <c r="K24" s="51">
        <v>50</v>
      </c>
      <c r="L24" s="51">
        <v>41.19</v>
      </c>
      <c r="M24" s="51">
        <v>30</v>
      </c>
      <c r="N24" s="51">
        <v>50</v>
      </c>
      <c r="O24" s="51">
        <v>40.06</v>
      </c>
      <c r="P24" s="51">
        <v>12</v>
      </c>
      <c r="Q24" s="51">
        <v>40</v>
      </c>
      <c r="R24" s="51">
        <v>25.09</v>
      </c>
      <c r="S24" s="51">
        <v>30</v>
      </c>
      <c r="T24" s="51">
        <v>55</v>
      </c>
      <c r="U24" s="51">
        <v>37.78</v>
      </c>
      <c r="V24" s="51">
        <v>20</v>
      </c>
      <c r="W24" s="51">
        <v>50</v>
      </c>
      <c r="X24" s="51">
        <v>37.54</v>
      </c>
      <c r="Y24" s="51">
        <v>30</v>
      </c>
      <c r="Z24" s="51">
        <v>50</v>
      </c>
      <c r="AA24" s="51">
        <v>40.29</v>
      </c>
      <c r="AB24" s="51">
        <v>20</v>
      </c>
      <c r="AC24" s="51">
        <v>50</v>
      </c>
      <c r="AD24" s="51">
        <v>33.1</v>
      </c>
      <c r="AE24" s="51">
        <v>25</v>
      </c>
      <c r="AF24" s="51">
        <v>45</v>
      </c>
      <c r="AG24" s="51">
        <v>35.24</v>
      </c>
      <c r="AH24" s="51">
        <v>30</v>
      </c>
      <c r="AI24" s="51">
        <v>50</v>
      </c>
      <c r="AJ24" s="51">
        <v>38.700000000000003</v>
      </c>
      <c r="AK24" s="51">
        <v>30</v>
      </c>
      <c r="AL24" s="51">
        <v>60</v>
      </c>
      <c r="AM24" s="52">
        <v>40.06</v>
      </c>
      <c r="AN24" s="53">
        <f t="shared" si="0"/>
        <v>12</v>
      </c>
      <c r="AO24" s="53">
        <f t="shared" si="1"/>
        <v>60</v>
      </c>
      <c r="AP24" s="53">
        <f t="shared" si="2"/>
        <v>38.350833333333327</v>
      </c>
    </row>
    <row r="25" spans="1:42" ht="15.75" thickBot="1">
      <c r="A25" s="43" t="s">
        <v>40</v>
      </c>
      <c r="B25" s="46" t="s">
        <v>41</v>
      </c>
      <c r="C25" s="17" t="s">
        <v>230</v>
      </c>
      <c r="D25" s="51">
        <v>35</v>
      </c>
      <c r="E25" s="51">
        <v>80</v>
      </c>
      <c r="F25" s="51">
        <v>51.43</v>
      </c>
      <c r="G25" s="51">
        <v>25</v>
      </c>
      <c r="H25" s="51">
        <v>50</v>
      </c>
      <c r="I25" s="51">
        <v>36.94</v>
      </c>
      <c r="J25" s="51">
        <v>20</v>
      </c>
      <c r="K25" s="51">
        <v>50</v>
      </c>
      <c r="L25" s="51">
        <v>32.96</v>
      </c>
      <c r="M25" s="51">
        <v>30</v>
      </c>
      <c r="N25" s="51">
        <v>70</v>
      </c>
      <c r="O25" s="51">
        <v>46.33</v>
      </c>
      <c r="P25" s="51">
        <v>30</v>
      </c>
      <c r="Q25" s="51">
        <v>75</v>
      </c>
      <c r="R25" s="51">
        <v>43.84</v>
      </c>
      <c r="S25" s="51">
        <v>35</v>
      </c>
      <c r="T25" s="51">
        <v>75</v>
      </c>
      <c r="U25" s="51">
        <v>54.65</v>
      </c>
      <c r="V25" s="51">
        <v>25</v>
      </c>
      <c r="W25" s="51">
        <v>80</v>
      </c>
      <c r="X25" s="51">
        <v>47.66</v>
      </c>
      <c r="Y25" s="51">
        <v>35</v>
      </c>
      <c r="Z25" s="51">
        <v>60</v>
      </c>
      <c r="AA25" s="51">
        <v>41.69</v>
      </c>
      <c r="AB25" s="51">
        <v>40</v>
      </c>
      <c r="AC25" s="51">
        <v>70</v>
      </c>
      <c r="AD25" s="51">
        <v>50.84</v>
      </c>
      <c r="AE25" s="51">
        <v>150</v>
      </c>
      <c r="AF25" s="51">
        <v>160</v>
      </c>
      <c r="AG25" s="51">
        <v>155</v>
      </c>
      <c r="AH25" s="51">
        <v>60</v>
      </c>
      <c r="AI25" s="51">
        <v>140</v>
      </c>
      <c r="AJ25" s="51">
        <v>83.54</v>
      </c>
      <c r="AK25" s="51">
        <v>45</v>
      </c>
      <c r="AL25" s="51">
        <v>80</v>
      </c>
      <c r="AM25" s="52">
        <v>63.64</v>
      </c>
      <c r="AN25" s="53">
        <f t="shared" si="0"/>
        <v>20</v>
      </c>
      <c r="AO25" s="53">
        <f t="shared" si="1"/>
        <v>160</v>
      </c>
      <c r="AP25" s="53">
        <f t="shared" si="2"/>
        <v>59.043333333333344</v>
      </c>
    </row>
    <row r="26" spans="1:42" ht="15.75" thickBot="1">
      <c r="A26" s="43" t="s">
        <v>144</v>
      </c>
      <c r="B26" s="46" t="s">
        <v>42</v>
      </c>
      <c r="C26" s="17" t="s">
        <v>230</v>
      </c>
      <c r="D26" s="51">
        <v>70</v>
      </c>
      <c r="E26" s="51">
        <v>80</v>
      </c>
      <c r="F26" s="51">
        <v>75</v>
      </c>
      <c r="G26" s="51">
        <v>24</v>
      </c>
      <c r="H26" s="51">
        <v>80</v>
      </c>
      <c r="I26" s="51">
        <v>47.5</v>
      </c>
      <c r="J26" s="51">
        <v>10</v>
      </c>
      <c r="K26" s="51">
        <v>40</v>
      </c>
      <c r="L26" s="51">
        <v>19.84</v>
      </c>
      <c r="M26" s="51">
        <v>20</v>
      </c>
      <c r="N26" s="51">
        <v>50</v>
      </c>
      <c r="O26" s="51">
        <v>33.5</v>
      </c>
      <c r="P26" s="51">
        <v>20</v>
      </c>
      <c r="Q26" s="51">
        <v>45</v>
      </c>
      <c r="R26" s="51">
        <v>32.68</v>
      </c>
      <c r="S26" s="51" t="s">
        <v>237</v>
      </c>
      <c r="T26" s="51" t="s">
        <v>237</v>
      </c>
      <c r="U26" s="51" t="s">
        <v>237</v>
      </c>
      <c r="V26" s="51" t="s">
        <v>237</v>
      </c>
      <c r="W26" s="51" t="s">
        <v>237</v>
      </c>
      <c r="X26" s="51" t="s">
        <v>237</v>
      </c>
      <c r="Y26" s="51" t="s">
        <v>237</v>
      </c>
      <c r="Z26" s="51" t="s">
        <v>237</v>
      </c>
      <c r="AA26" s="51" t="s">
        <v>237</v>
      </c>
      <c r="AB26" s="51" t="s">
        <v>237</v>
      </c>
      <c r="AC26" s="51" t="s">
        <v>237</v>
      </c>
      <c r="AD26" s="51" t="s">
        <v>237</v>
      </c>
      <c r="AE26" s="51" t="s">
        <v>237</v>
      </c>
      <c r="AF26" s="51" t="s">
        <v>237</v>
      </c>
      <c r="AG26" s="51" t="s">
        <v>237</v>
      </c>
      <c r="AH26" s="51" t="s">
        <v>237</v>
      </c>
      <c r="AI26" s="51" t="s">
        <v>237</v>
      </c>
      <c r="AJ26" s="51" t="s">
        <v>237</v>
      </c>
      <c r="AK26" s="51" t="s">
        <v>237</v>
      </c>
      <c r="AL26" s="51" t="s">
        <v>237</v>
      </c>
      <c r="AM26" s="52" t="s">
        <v>237</v>
      </c>
      <c r="AN26" s="53">
        <f t="shared" si="0"/>
        <v>10</v>
      </c>
      <c r="AO26" s="53">
        <f t="shared" si="1"/>
        <v>80</v>
      </c>
      <c r="AP26" s="53">
        <f t="shared" si="2"/>
        <v>41.704000000000001</v>
      </c>
    </row>
    <row r="27" spans="1:42" ht="15.75" thickBot="1">
      <c r="A27" s="43" t="s">
        <v>145</v>
      </c>
      <c r="B27" s="46" t="s">
        <v>43</v>
      </c>
      <c r="C27" s="17" t="s">
        <v>230</v>
      </c>
      <c r="D27" s="51">
        <v>50</v>
      </c>
      <c r="E27" s="51">
        <v>110</v>
      </c>
      <c r="F27" s="51">
        <v>75.569999999999993</v>
      </c>
      <c r="G27" s="51">
        <v>25</v>
      </c>
      <c r="H27" s="51">
        <v>70</v>
      </c>
      <c r="I27" s="51">
        <v>49.78</v>
      </c>
      <c r="J27" s="51">
        <v>15</v>
      </c>
      <c r="K27" s="51">
        <v>60</v>
      </c>
      <c r="L27" s="51">
        <v>36</v>
      </c>
      <c r="M27" s="51">
        <v>40</v>
      </c>
      <c r="N27" s="51">
        <v>60</v>
      </c>
      <c r="O27" s="51">
        <v>51.05</v>
      </c>
      <c r="P27" s="51">
        <v>30</v>
      </c>
      <c r="Q27" s="51">
        <v>55</v>
      </c>
      <c r="R27" s="51">
        <v>45.54</v>
      </c>
      <c r="S27" s="51">
        <v>30</v>
      </c>
      <c r="T27" s="51">
        <v>60</v>
      </c>
      <c r="U27" s="51">
        <v>45.49</v>
      </c>
      <c r="V27" s="51">
        <v>45</v>
      </c>
      <c r="W27" s="51">
        <v>80</v>
      </c>
      <c r="X27" s="51">
        <v>57.28</v>
      </c>
      <c r="Y27" s="51" t="s">
        <v>237</v>
      </c>
      <c r="Z27" s="51" t="s">
        <v>237</v>
      </c>
      <c r="AA27" s="51" t="s">
        <v>237</v>
      </c>
      <c r="AB27" s="51" t="s">
        <v>237</v>
      </c>
      <c r="AC27" s="51" t="s">
        <v>237</v>
      </c>
      <c r="AD27" s="51" t="s">
        <v>237</v>
      </c>
      <c r="AE27" s="51" t="s">
        <v>237</v>
      </c>
      <c r="AF27" s="51" t="s">
        <v>237</v>
      </c>
      <c r="AG27" s="51" t="s">
        <v>237</v>
      </c>
      <c r="AH27" s="51" t="s">
        <v>237</v>
      </c>
      <c r="AI27" s="51" t="s">
        <v>237</v>
      </c>
      <c r="AJ27" s="51" t="s">
        <v>237</v>
      </c>
      <c r="AK27" s="51">
        <v>120</v>
      </c>
      <c r="AL27" s="51">
        <v>130</v>
      </c>
      <c r="AM27" s="52">
        <v>125</v>
      </c>
      <c r="AN27" s="53">
        <f t="shared" si="0"/>
        <v>15</v>
      </c>
      <c r="AO27" s="53">
        <f t="shared" si="1"/>
        <v>130</v>
      </c>
      <c r="AP27" s="53">
        <f t="shared" si="2"/>
        <v>60.713749999999997</v>
      </c>
    </row>
    <row r="28" spans="1:42" ht="15.75" thickBot="1">
      <c r="A28" s="43" t="s">
        <v>168</v>
      </c>
      <c r="B28" s="46" t="s">
        <v>44</v>
      </c>
      <c r="C28" s="17" t="s">
        <v>230</v>
      </c>
      <c r="D28" s="51">
        <v>50</v>
      </c>
      <c r="E28" s="51">
        <v>60</v>
      </c>
      <c r="F28" s="51">
        <v>55</v>
      </c>
      <c r="G28" s="51">
        <v>25</v>
      </c>
      <c r="H28" s="51">
        <v>60</v>
      </c>
      <c r="I28" s="51">
        <v>47.4</v>
      </c>
      <c r="J28" s="51">
        <v>20</v>
      </c>
      <c r="K28" s="51">
        <v>50</v>
      </c>
      <c r="L28" s="51">
        <v>37.75</v>
      </c>
      <c r="M28" s="51">
        <v>18</v>
      </c>
      <c r="N28" s="51">
        <v>60</v>
      </c>
      <c r="O28" s="51">
        <v>39.26</v>
      </c>
      <c r="P28" s="51">
        <v>28</v>
      </c>
      <c r="Q28" s="51">
        <v>40</v>
      </c>
      <c r="R28" s="51">
        <v>34.409999999999997</v>
      </c>
      <c r="S28" s="51" t="s">
        <v>237</v>
      </c>
      <c r="T28" s="51" t="s">
        <v>237</v>
      </c>
      <c r="U28" s="51" t="s">
        <v>237</v>
      </c>
      <c r="V28" s="51" t="s">
        <v>237</v>
      </c>
      <c r="W28" s="51" t="s">
        <v>237</v>
      </c>
      <c r="X28" s="51" t="s">
        <v>237</v>
      </c>
      <c r="Y28" s="51" t="s">
        <v>237</v>
      </c>
      <c r="Z28" s="51" t="s">
        <v>237</v>
      </c>
      <c r="AA28" s="51" t="s">
        <v>237</v>
      </c>
      <c r="AB28" s="51" t="s">
        <v>237</v>
      </c>
      <c r="AC28" s="51" t="s">
        <v>237</v>
      </c>
      <c r="AD28" s="51" t="s">
        <v>237</v>
      </c>
      <c r="AE28" s="51" t="s">
        <v>237</v>
      </c>
      <c r="AF28" s="51" t="s">
        <v>237</v>
      </c>
      <c r="AG28" s="51" t="s">
        <v>237</v>
      </c>
      <c r="AH28" s="51" t="s">
        <v>237</v>
      </c>
      <c r="AI28" s="51" t="s">
        <v>237</v>
      </c>
      <c r="AJ28" s="51" t="s">
        <v>237</v>
      </c>
      <c r="AK28" s="51" t="s">
        <v>237</v>
      </c>
      <c r="AL28" s="51" t="s">
        <v>237</v>
      </c>
      <c r="AM28" s="52" t="s">
        <v>237</v>
      </c>
      <c r="AN28" s="53">
        <f t="shared" si="0"/>
        <v>18</v>
      </c>
      <c r="AO28" s="53">
        <f t="shared" si="1"/>
        <v>60</v>
      </c>
      <c r="AP28" s="53">
        <f t="shared" si="2"/>
        <v>42.763999999999996</v>
      </c>
    </row>
    <row r="29" spans="1:42" ht="15.75" thickBot="1">
      <c r="A29" s="43" t="s">
        <v>242</v>
      </c>
      <c r="B29" s="46" t="s">
        <v>45</v>
      </c>
      <c r="C29" s="17" t="s">
        <v>230</v>
      </c>
      <c r="D29" s="51">
        <v>30</v>
      </c>
      <c r="E29" s="51">
        <v>50</v>
      </c>
      <c r="F29" s="51">
        <v>31.98</v>
      </c>
      <c r="G29" s="51">
        <v>30</v>
      </c>
      <c r="H29" s="51">
        <v>35</v>
      </c>
      <c r="I29" s="51">
        <v>32.6</v>
      </c>
      <c r="J29" s="51">
        <v>25</v>
      </c>
      <c r="K29" s="51">
        <v>35</v>
      </c>
      <c r="L29" s="51">
        <v>28.47</v>
      </c>
      <c r="M29" s="51">
        <v>25</v>
      </c>
      <c r="N29" s="51">
        <v>40</v>
      </c>
      <c r="O29" s="51">
        <v>31.73</v>
      </c>
      <c r="P29" s="51">
        <v>30</v>
      </c>
      <c r="Q29" s="51">
        <v>55</v>
      </c>
      <c r="R29" s="51">
        <v>44.01</v>
      </c>
      <c r="S29" s="51">
        <v>30</v>
      </c>
      <c r="T29" s="51">
        <v>50</v>
      </c>
      <c r="U29" s="51">
        <v>35.130000000000003</v>
      </c>
      <c r="V29" s="51">
        <v>25</v>
      </c>
      <c r="W29" s="51">
        <v>40</v>
      </c>
      <c r="X29" s="51">
        <v>29.1</v>
      </c>
      <c r="Y29" s="51">
        <v>20</v>
      </c>
      <c r="Z29" s="51">
        <v>30</v>
      </c>
      <c r="AA29" s="51">
        <v>25.53</v>
      </c>
      <c r="AB29" s="51">
        <v>18</v>
      </c>
      <c r="AC29" s="51">
        <v>25</v>
      </c>
      <c r="AD29" s="51">
        <v>21.78</v>
      </c>
      <c r="AE29" s="51">
        <v>20</v>
      </c>
      <c r="AF29" s="51">
        <v>25</v>
      </c>
      <c r="AG29" s="51">
        <v>21.08</v>
      </c>
      <c r="AH29" s="51">
        <v>18</v>
      </c>
      <c r="AI29" s="51">
        <v>30</v>
      </c>
      <c r="AJ29" s="51">
        <v>25.66</v>
      </c>
      <c r="AK29" s="51">
        <v>25</v>
      </c>
      <c r="AL29" s="51">
        <v>45</v>
      </c>
      <c r="AM29" s="52">
        <v>30.03</v>
      </c>
      <c r="AN29" s="53">
        <f t="shared" si="0"/>
        <v>18</v>
      </c>
      <c r="AO29" s="53">
        <f t="shared" si="1"/>
        <v>55</v>
      </c>
      <c r="AP29" s="53">
        <f t="shared" si="2"/>
        <v>29.758333333333336</v>
      </c>
    </row>
    <row r="30" spans="1:42" ht="15.75" thickBot="1">
      <c r="A30" s="43" t="s">
        <v>243</v>
      </c>
      <c r="B30" s="46" t="s">
        <v>46</v>
      </c>
      <c r="C30" s="17" t="s">
        <v>230</v>
      </c>
      <c r="D30" s="51">
        <v>30</v>
      </c>
      <c r="E30" s="51">
        <v>70</v>
      </c>
      <c r="F30" s="51">
        <v>49.29</v>
      </c>
      <c r="G30" s="51">
        <v>20</v>
      </c>
      <c r="H30" s="51">
        <v>60</v>
      </c>
      <c r="I30" s="51">
        <v>41.51</v>
      </c>
      <c r="J30" s="51">
        <v>18</v>
      </c>
      <c r="K30" s="51">
        <v>52</v>
      </c>
      <c r="L30" s="51">
        <v>31.2</v>
      </c>
      <c r="M30" s="51">
        <v>30</v>
      </c>
      <c r="N30" s="51">
        <v>65</v>
      </c>
      <c r="O30" s="51">
        <v>44.84</v>
      </c>
      <c r="P30" s="51">
        <v>28</v>
      </c>
      <c r="Q30" s="51">
        <v>55</v>
      </c>
      <c r="R30" s="51">
        <v>41.61</v>
      </c>
      <c r="S30" s="51">
        <v>30</v>
      </c>
      <c r="T30" s="51">
        <v>55</v>
      </c>
      <c r="U30" s="51">
        <v>40.67</v>
      </c>
      <c r="V30" s="51">
        <v>25</v>
      </c>
      <c r="W30" s="51">
        <v>58</v>
      </c>
      <c r="X30" s="51">
        <v>35.119999999999997</v>
      </c>
      <c r="Y30" s="51">
        <v>30</v>
      </c>
      <c r="Z30" s="51">
        <v>50</v>
      </c>
      <c r="AA30" s="51">
        <v>36.08</v>
      </c>
      <c r="AB30" s="51">
        <v>10</v>
      </c>
      <c r="AC30" s="51">
        <v>40</v>
      </c>
      <c r="AD30" s="51">
        <v>18.87</v>
      </c>
      <c r="AE30" s="51">
        <v>10</v>
      </c>
      <c r="AF30" s="51">
        <v>24</v>
      </c>
      <c r="AG30" s="51">
        <v>15.08</v>
      </c>
      <c r="AH30" s="51">
        <v>10</v>
      </c>
      <c r="AI30" s="51">
        <v>25</v>
      </c>
      <c r="AJ30" s="51">
        <v>16.37</v>
      </c>
      <c r="AK30" s="51">
        <v>10</v>
      </c>
      <c r="AL30" s="51">
        <v>45</v>
      </c>
      <c r="AM30" s="52">
        <v>26.1</v>
      </c>
      <c r="AN30" s="53">
        <f t="shared" si="0"/>
        <v>10</v>
      </c>
      <c r="AO30" s="53">
        <f t="shared" si="1"/>
        <v>70</v>
      </c>
      <c r="AP30" s="53">
        <f t="shared" si="2"/>
        <v>33.061666666666667</v>
      </c>
    </row>
    <row r="31" spans="1:42" ht="15.75" thickBot="1">
      <c r="A31" s="43" t="s">
        <v>146</v>
      </c>
      <c r="B31" s="46" t="s">
        <v>49</v>
      </c>
      <c r="C31" s="17" t="s">
        <v>230</v>
      </c>
      <c r="D31" s="51">
        <v>35</v>
      </c>
      <c r="E31" s="51">
        <v>100</v>
      </c>
      <c r="F31" s="51">
        <v>59.23</v>
      </c>
      <c r="G31" s="51">
        <v>20</v>
      </c>
      <c r="H31" s="51">
        <v>50</v>
      </c>
      <c r="I31" s="51">
        <v>38.07</v>
      </c>
      <c r="J31" s="51">
        <v>20</v>
      </c>
      <c r="K31" s="51">
        <v>70</v>
      </c>
      <c r="L31" s="51">
        <v>48.32</v>
      </c>
      <c r="M31" s="51">
        <v>25</v>
      </c>
      <c r="N31" s="51">
        <v>60</v>
      </c>
      <c r="O31" s="51">
        <v>40.97</v>
      </c>
      <c r="P31" s="51">
        <v>18</v>
      </c>
      <c r="Q31" s="51">
        <v>80</v>
      </c>
      <c r="R31" s="51">
        <v>45.74</v>
      </c>
      <c r="S31" s="51">
        <v>35</v>
      </c>
      <c r="T31" s="51">
        <v>100</v>
      </c>
      <c r="U31" s="51">
        <v>77.319999999999993</v>
      </c>
      <c r="V31" s="51">
        <v>50</v>
      </c>
      <c r="W31" s="51">
        <v>100</v>
      </c>
      <c r="X31" s="51">
        <v>83.31</v>
      </c>
      <c r="Y31" s="51">
        <v>50</v>
      </c>
      <c r="Z31" s="51">
        <v>100</v>
      </c>
      <c r="AA31" s="51">
        <v>74.62</v>
      </c>
      <c r="AB31" s="51">
        <v>75</v>
      </c>
      <c r="AC31" s="51">
        <v>140</v>
      </c>
      <c r="AD31" s="51">
        <v>104.31</v>
      </c>
      <c r="AE31" s="51">
        <v>90</v>
      </c>
      <c r="AF31" s="51">
        <v>160</v>
      </c>
      <c r="AG31" s="51">
        <v>120.88</v>
      </c>
      <c r="AH31" s="51">
        <v>75</v>
      </c>
      <c r="AI31" s="51">
        <v>120</v>
      </c>
      <c r="AJ31" s="51">
        <v>101.93</v>
      </c>
      <c r="AK31" s="51">
        <v>58</v>
      </c>
      <c r="AL31" s="51">
        <v>110</v>
      </c>
      <c r="AM31" s="52">
        <v>81.34</v>
      </c>
      <c r="AN31" s="53">
        <f t="shared" si="0"/>
        <v>18</v>
      </c>
      <c r="AO31" s="53">
        <f t="shared" si="1"/>
        <v>160</v>
      </c>
      <c r="AP31" s="53">
        <f t="shared" si="2"/>
        <v>73.003333333333345</v>
      </c>
    </row>
    <row r="32" spans="1:42" s="25" customFormat="1" ht="15.75" thickBot="1">
      <c r="A32" s="48" t="s">
        <v>147</v>
      </c>
      <c r="B32" s="49" t="s">
        <v>50</v>
      </c>
      <c r="C32" s="50" t="s">
        <v>230</v>
      </c>
      <c r="D32" s="54" t="s">
        <v>237</v>
      </c>
      <c r="E32" s="54" t="s">
        <v>237</v>
      </c>
      <c r="F32" s="54" t="s">
        <v>237</v>
      </c>
      <c r="G32" s="54" t="s">
        <v>237</v>
      </c>
      <c r="H32" s="54" t="s">
        <v>237</v>
      </c>
      <c r="I32" s="54" t="s">
        <v>237</v>
      </c>
      <c r="J32" s="54" t="s">
        <v>237</v>
      </c>
      <c r="K32" s="54" t="s">
        <v>237</v>
      </c>
      <c r="L32" s="54" t="s">
        <v>237</v>
      </c>
      <c r="M32" s="54" t="s">
        <v>237</v>
      </c>
      <c r="N32" s="54" t="s">
        <v>237</v>
      </c>
      <c r="O32" s="54" t="s">
        <v>237</v>
      </c>
      <c r="P32" s="54" t="s">
        <v>237</v>
      </c>
      <c r="Q32" s="54" t="s">
        <v>237</v>
      </c>
      <c r="R32" s="54" t="s">
        <v>237</v>
      </c>
      <c r="S32" s="54" t="s">
        <v>237</v>
      </c>
      <c r="T32" s="54" t="s">
        <v>237</v>
      </c>
      <c r="U32" s="54" t="s">
        <v>237</v>
      </c>
      <c r="V32" s="54">
        <v>50</v>
      </c>
      <c r="W32" s="54">
        <v>60</v>
      </c>
      <c r="X32" s="54">
        <v>54.25</v>
      </c>
      <c r="Y32" s="54">
        <v>60</v>
      </c>
      <c r="Z32" s="54">
        <v>80</v>
      </c>
      <c r="AA32" s="54">
        <v>70</v>
      </c>
      <c r="AB32" s="54">
        <v>50</v>
      </c>
      <c r="AC32" s="54">
        <v>60</v>
      </c>
      <c r="AD32" s="54">
        <v>54.82</v>
      </c>
      <c r="AE32" s="54">
        <v>30</v>
      </c>
      <c r="AF32" s="54">
        <v>70</v>
      </c>
      <c r="AG32" s="54">
        <v>59.4</v>
      </c>
      <c r="AH32" s="54">
        <v>60</v>
      </c>
      <c r="AI32" s="54">
        <v>70</v>
      </c>
      <c r="AJ32" s="54">
        <v>62.6</v>
      </c>
      <c r="AK32" s="54" t="s">
        <v>237</v>
      </c>
      <c r="AL32" s="54" t="s">
        <v>237</v>
      </c>
      <c r="AM32" s="55" t="s">
        <v>237</v>
      </c>
      <c r="AN32" s="56">
        <f t="shared" si="0"/>
        <v>30</v>
      </c>
      <c r="AO32" s="56">
        <f t="shared" si="1"/>
        <v>80</v>
      </c>
      <c r="AP32" s="56">
        <f t="shared" si="2"/>
        <v>60.213999999999999</v>
      </c>
    </row>
    <row r="33" spans="1:42" ht="15.75" thickBot="1">
      <c r="A33" s="43" t="s">
        <v>51</v>
      </c>
      <c r="B33" s="47" t="s">
        <v>52</v>
      </c>
      <c r="C33" s="17" t="s">
        <v>230</v>
      </c>
      <c r="D33" s="51">
        <v>40</v>
      </c>
      <c r="E33" s="51">
        <v>70</v>
      </c>
      <c r="F33" s="51">
        <v>55.51</v>
      </c>
      <c r="G33" s="51" t="s">
        <v>237</v>
      </c>
      <c r="H33" s="51" t="s">
        <v>237</v>
      </c>
      <c r="I33" s="51" t="s">
        <v>237</v>
      </c>
      <c r="J33" s="51" t="s">
        <v>237</v>
      </c>
      <c r="K33" s="51" t="s">
        <v>237</v>
      </c>
      <c r="L33" s="51" t="s">
        <v>237</v>
      </c>
      <c r="M33" s="51" t="s">
        <v>237</v>
      </c>
      <c r="N33" s="51" t="s">
        <v>237</v>
      </c>
      <c r="O33" s="51" t="s">
        <v>237</v>
      </c>
      <c r="P33" s="51">
        <v>90</v>
      </c>
      <c r="Q33" s="51">
        <v>110</v>
      </c>
      <c r="R33" s="51">
        <v>100</v>
      </c>
      <c r="S33" s="51">
        <v>40</v>
      </c>
      <c r="T33" s="51">
        <v>100</v>
      </c>
      <c r="U33" s="51">
        <v>69.39</v>
      </c>
      <c r="V33" s="51">
        <v>15</v>
      </c>
      <c r="W33" s="51">
        <v>40</v>
      </c>
      <c r="X33" s="51">
        <v>28.73</v>
      </c>
      <c r="Y33" s="51">
        <v>15</v>
      </c>
      <c r="Z33" s="51">
        <v>30</v>
      </c>
      <c r="AA33" s="51">
        <v>19.22</v>
      </c>
      <c r="AB33" s="51">
        <v>24</v>
      </c>
      <c r="AC33" s="51">
        <v>40</v>
      </c>
      <c r="AD33" s="51">
        <v>34.380000000000003</v>
      </c>
      <c r="AE33" s="51">
        <v>20</v>
      </c>
      <c r="AF33" s="51">
        <v>40</v>
      </c>
      <c r="AG33" s="51">
        <v>30.56</v>
      </c>
      <c r="AH33" s="51">
        <v>24</v>
      </c>
      <c r="AI33" s="51">
        <v>40</v>
      </c>
      <c r="AJ33" s="51">
        <v>28.62</v>
      </c>
      <c r="AK33" s="51">
        <v>30</v>
      </c>
      <c r="AL33" s="51">
        <v>55</v>
      </c>
      <c r="AM33" s="52">
        <v>40</v>
      </c>
      <c r="AN33" s="53">
        <f t="shared" si="0"/>
        <v>15</v>
      </c>
      <c r="AO33" s="53">
        <f t="shared" si="1"/>
        <v>110</v>
      </c>
      <c r="AP33" s="53">
        <f t="shared" si="2"/>
        <v>45.156666666666666</v>
      </c>
    </row>
    <row r="34" spans="1:42" ht="15.75" thickBot="1">
      <c r="A34" s="43" t="s">
        <v>169</v>
      </c>
      <c r="B34" s="45" t="s">
        <v>53</v>
      </c>
      <c r="C34" s="17" t="s">
        <v>230</v>
      </c>
      <c r="D34" s="51">
        <v>40</v>
      </c>
      <c r="E34" s="51">
        <v>50</v>
      </c>
      <c r="F34" s="51">
        <v>45.09</v>
      </c>
      <c r="G34" s="51" t="s">
        <v>237</v>
      </c>
      <c r="H34" s="51" t="s">
        <v>237</v>
      </c>
      <c r="I34" s="51" t="s">
        <v>237</v>
      </c>
      <c r="J34" s="51">
        <v>40</v>
      </c>
      <c r="K34" s="51">
        <v>58</v>
      </c>
      <c r="L34" s="51">
        <v>47.51</v>
      </c>
      <c r="M34" s="51">
        <v>35</v>
      </c>
      <c r="N34" s="51">
        <v>50</v>
      </c>
      <c r="O34" s="51">
        <v>39.19</v>
      </c>
      <c r="P34" s="51">
        <v>20</v>
      </c>
      <c r="Q34" s="51">
        <v>40</v>
      </c>
      <c r="R34" s="51">
        <v>29.9</v>
      </c>
      <c r="S34" s="51">
        <v>25</v>
      </c>
      <c r="T34" s="51">
        <v>40</v>
      </c>
      <c r="U34" s="51">
        <v>32.78</v>
      </c>
      <c r="V34" s="51">
        <v>30</v>
      </c>
      <c r="W34" s="51">
        <v>35</v>
      </c>
      <c r="X34" s="51">
        <v>32.67</v>
      </c>
      <c r="Y34" s="51">
        <v>30</v>
      </c>
      <c r="Z34" s="51">
        <v>45</v>
      </c>
      <c r="AA34" s="51">
        <v>35.04</v>
      </c>
      <c r="AB34" s="51">
        <v>30</v>
      </c>
      <c r="AC34" s="51">
        <v>40</v>
      </c>
      <c r="AD34" s="51">
        <v>34.619999999999997</v>
      </c>
      <c r="AE34" s="51">
        <v>30</v>
      </c>
      <c r="AF34" s="51">
        <v>40</v>
      </c>
      <c r="AG34" s="51">
        <v>35.950000000000003</v>
      </c>
      <c r="AH34" s="51">
        <v>30</v>
      </c>
      <c r="AI34" s="51">
        <v>55</v>
      </c>
      <c r="AJ34" s="51">
        <v>46.07</v>
      </c>
      <c r="AK34" s="51">
        <v>50</v>
      </c>
      <c r="AL34" s="51">
        <v>65</v>
      </c>
      <c r="AM34" s="52">
        <v>55.9</v>
      </c>
      <c r="AN34" s="53">
        <f t="shared" si="0"/>
        <v>20</v>
      </c>
      <c r="AO34" s="53">
        <f t="shared" si="1"/>
        <v>65</v>
      </c>
      <c r="AP34" s="53">
        <f t="shared" si="2"/>
        <v>39.519999999999989</v>
      </c>
    </row>
    <row r="35" spans="1:42" s="25" customFormat="1" ht="15.75" thickBot="1">
      <c r="A35" s="48" t="s">
        <v>170</v>
      </c>
      <c r="B35" s="49" t="s">
        <v>54</v>
      </c>
      <c r="C35" s="50" t="s">
        <v>230</v>
      </c>
      <c r="D35" s="54">
        <v>20</v>
      </c>
      <c r="E35" s="54">
        <v>75</v>
      </c>
      <c r="F35" s="54">
        <v>28.01</v>
      </c>
      <c r="G35" s="54">
        <v>30</v>
      </c>
      <c r="H35" s="54">
        <v>40</v>
      </c>
      <c r="I35" s="54">
        <v>35</v>
      </c>
      <c r="J35" s="54">
        <v>25</v>
      </c>
      <c r="K35" s="54">
        <v>60</v>
      </c>
      <c r="L35" s="54">
        <v>42.27</v>
      </c>
      <c r="M35" s="54">
        <v>30</v>
      </c>
      <c r="N35" s="54">
        <v>85</v>
      </c>
      <c r="O35" s="54">
        <v>49.45</v>
      </c>
      <c r="P35" s="54">
        <v>14</v>
      </c>
      <c r="Q35" s="54">
        <v>35</v>
      </c>
      <c r="R35" s="54">
        <v>21.26</v>
      </c>
      <c r="S35" s="54">
        <v>10</v>
      </c>
      <c r="T35" s="54">
        <v>20</v>
      </c>
      <c r="U35" s="54">
        <v>17.420000000000002</v>
      </c>
      <c r="V35" s="54">
        <v>8</v>
      </c>
      <c r="W35" s="54">
        <v>20</v>
      </c>
      <c r="X35" s="54">
        <v>11.92</v>
      </c>
      <c r="Y35" s="54">
        <v>10</v>
      </c>
      <c r="Z35" s="54">
        <v>40</v>
      </c>
      <c r="AA35" s="54">
        <v>13.17</v>
      </c>
      <c r="AB35" s="54">
        <v>10</v>
      </c>
      <c r="AC35" s="54">
        <v>25</v>
      </c>
      <c r="AD35" s="54">
        <v>15.45</v>
      </c>
      <c r="AE35" s="54">
        <v>18</v>
      </c>
      <c r="AF35" s="54">
        <v>40</v>
      </c>
      <c r="AG35" s="54">
        <v>32.04</v>
      </c>
      <c r="AH35" s="54">
        <v>25</v>
      </c>
      <c r="AI35" s="54">
        <v>35</v>
      </c>
      <c r="AJ35" s="54">
        <v>28.27</v>
      </c>
      <c r="AK35" s="54">
        <v>30</v>
      </c>
      <c r="AL35" s="54">
        <v>45</v>
      </c>
      <c r="AM35" s="55">
        <v>37.619999999999997</v>
      </c>
      <c r="AN35" s="56">
        <f t="shared" si="0"/>
        <v>8</v>
      </c>
      <c r="AO35" s="56">
        <f t="shared" si="1"/>
        <v>85</v>
      </c>
      <c r="AP35" s="56">
        <f t="shared" si="2"/>
        <v>27.656666666666663</v>
      </c>
    </row>
    <row r="36" spans="1:42" ht="15.75" thickBot="1">
      <c r="A36" s="43" t="s">
        <v>55</v>
      </c>
      <c r="B36" s="47" t="s">
        <v>56</v>
      </c>
      <c r="C36" s="17" t="s">
        <v>230</v>
      </c>
      <c r="D36" s="51">
        <v>50</v>
      </c>
      <c r="E36" s="51">
        <v>80</v>
      </c>
      <c r="F36" s="51">
        <v>70.48</v>
      </c>
      <c r="G36" s="51">
        <v>60</v>
      </c>
      <c r="H36" s="51">
        <v>80</v>
      </c>
      <c r="I36" s="51">
        <v>69.69</v>
      </c>
      <c r="J36" s="51">
        <v>40</v>
      </c>
      <c r="K36" s="51">
        <v>65</v>
      </c>
      <c r="L36" s="51">
        <v>47.37</v>
      </c>
      <c r="M36" s="51">
        <v>45</v>
      </c>
      <c r="N36" s="51">
        <v>85</v>
      </c>
      <c r="O36" s="51">
        <v>60.59</v>
      </c>
      <c r="P36" s="51">
        <v>15</v>
      </c>
      <c r="Q36" s="51">
        <v>90</v>
      </c>
      <c r="R36" s="51">
        <v>66.94</v>
      </c>
      <c r="S36" s="51">
        <v>50</v>
      </c>
      <c r="T36" s="51">
        <v>65</v>
      </c>
      <c r="U36" s="51">
        <v>57.6</v>
      </c>
      <c r="V36" s="51">
        <v>30</v>
      </c>
      <c r="W36" s="51">
        <v>55</v>
      </c>
      <c r="X36" s="51">
        <v>47.33</v>
      </c>
      <c r="Y36" s="51">
        <v>20</v>
      </c>
      <c r="Z36" s="51">
        <v>65</v>
      </c>
      <c r="AA36" s="51">
        <v>32.83</v>
      </c>
      <c r="AB36" s="51">
        <v>20</v>
      </c>
      <c r="AC36" s="51">
        <v>35</v>
      </c>
      <c r="AD36" s="51">
        <v>24.97</v>
      </c>
      <c r="AE36" s="51">
        <v>20</v>
      </c>
      <c r="AF36" s="51">
        <v>40</v>
      </c>
      <c r="AG36" s="51">
        <v>32.1</v>
      </c>
      <c r="AH36" s="51">
        <v>20</v>
      </c>
      <c r="AI36" s="51">
        <v>35</v>
      </c>
      <c r="AJ36" s="51">
        <v>27.82</v>
      </c>
      <c r="AK36" s="51">
        <v>25</v>
      </c>
      <c r="AL36" s="51">
        <v>45</v>
      </c>
      <c r="AM36" s="52">
        <v>36.94</v>
      </c>
      <c r="AN36" s="53">
        <f t="shared" si="0"/>
        <v>15</v>
      </c>
      <c r="AO36" s="53">
        <f t="shared" si="1"/>
        <v>90</v>
      </c>
      <c r="AP36" s="53">
        <f t="shared" si="2"/>
        <v>47.888333333333328</v>
      </c>
    </row>
    <row r="37" spans="1:42" ht="15.75" thickBot="1">
      <c r="A37" s="43" t="s">
        <v>171</v>
      </c>
      <c r="B37" s="46" t="s">
        <v>57</v>
      </c>
      <c r="C37" s="17" t="s">
        <v>230</v>
      </c>
      <c r="D37" s="51">
        <v>60</v>
      </c>
      <c r="E37" s="51">
        <v>80</v>
      </c>
      <c r="F37" s="51">
        <v>71.31</v>
      </c>
      <c r="G37" s="51">
        <v>60</v>
      </c>
      <c r="H37" s="51">
        <v>80</v>
      </c>
      <c r="I37" s="51">
        <v>69.69</v>
      </c>
      <c r="J37" s="51">
        <v>40</v>
      </c>
      <c r="K37" s="51">
        <v>65</v>
      </c>
      <c r="L37" s="51">
        <v>47.34</v>
      </c>
      <c r="M37" s="51">
        <v>45</v>
      </c>
      <c r="N37" s="51">
        <v>85</v>
      </c>
      <c r="O37" s="51">
        <v>60.63</v>
      </c>
      <c r="P37" s="51">
        <v>70</v>
      </c>
      <c r="Q37" s="51">
        <v>85</v>
      </c>
      <c r="R37" s="51">
        <v>77.02</v>
      </c>
      <c r="S37" s="51">
        <v>60</v>
      </c>
      <c r="T37" s="51">
        <v>75</v>
      </c>
      <c r="U37" s="51">
        <v>67.5</v>
      </c>
      <c r="V37" s="51">
        <v>50</v>
      </c>
      <c r="W37" s="51">
        <v>65</v>
      </c>
      <c r="X37" s="51">
        <v>61.5</v>
      </c>
      <c r="Y37" s="51">
        <v>60</v>
      </c>
      <c r="Z37" s="51">
        <v>65</v>
      </c>
      <c r="AA37" s="51">
        <v>62.5</v>
      </c>
      <c r="AB37" s="51">
        <v>20</v>
      </c>
      <c r="AC37" s="51">
        <v>65</v>
      </c>
      <c r="AD37" s="51">
        <v>36.31</v>
      </c>
      <c r="AE37" s="51">
        <v>25</v>
      </c>
      <c r="AF37" s="51">
        <v>45</v>
      </c>
      <c r="AG37" s="51">
        <v>33.85</v>
      </c>
      <c r="AH37" s="51">
        <v>30</v>
      </c>
      <c r="AI37" s="51">
        <v>35</v>
      </c>
      <c r="AJ37" s="51">
        <v>32.65</v>
      </c>
      <c r="AK37" s="51">
        <v>30</v>
      </c>
      <c r="AL37" s="51">
        <v>45</v>
      </c>
      <c r="AM37" s="52">
        <v>37.43</v>
      </c>
      <c r="AN37" s="53">
        <f t="shared" si="0"/>
        <v>20</v>
      </c>
      <c r="AO37" s="53">
        <f t="shared" si="1"/>
        <v>85</v>
      </c>
      <c r="AP37" s="53">
        <f t="shared" si="2"/>
        <v>54.810833333333335</v>
      </c>
    </row>
    <row r="38" spans="1:42" ht="15.75" thickBot="1">
      <c r="A38" s="43" t="s">
        <v>172</v>
      </c>
      <c r="B38" s="47" t="s">
        <v>58</v>
      </c>
      <c r="C38" s="17" t="s">
        <v>230</v>
      </c>
      <c r="D38" s="51">
        <v>60</v>
      </c>
      <c r="E38" s="51">
        <v>80</v>
      </c>
      <c r="F38" s="51">
        <v>71.290000000000006</v>
      </c>
      <c r="G38" s="51">
        <v>60</v>
      </c>
      <c r="H38" s="51">
        <v>80</v>
      </c>
      <c r="I38" s="51">
        <v>69.69</v>
      </c>
      <c r="J38" s="51">
        <v>40</v>
      </c>
      <c r="K38" s="51">
        <v>65</v>
      </c>
      <c r="L38" s="51">
        <v>47.34</v>
      </c>
      <c r="M38" s="51">
        <v>45</v>
      </c>
      <c r="N38" s="51">
        <v>85</v>
      </c>
      <c r="O38" s="51">
        <v>60.63</v>
      </c>
      <c r="P38" s="51">
        <v>70</v>
      </c>
      <c r="Q38" s="51">
        <v>85</v>
      </c>
      <c r="R38" s="51">
        <v>77.02</v>
      </c>
      <c r="S38" s="51">
        <v>60</v>
      </c>
      <c r="T38" s="51">
        <v>75</v>
      </c>
      <c r="U38" s="51">
        <v>67.5</v>
      </c>
      <c r="V38" s="51">
        <v>50</v>
      </c>
      <c r="W38" s="51">
        <v>65</v>
      </c>
      <c r="X38" s="51">
        <v>61.5</v>
      </c>
      <c r="Y38" s="51">
        <v>60</v>
      </c>
      <c r="Z38" s="51">
        <v>65</v>
      </c>
      <c r="AA38" s="51">
        <v>62.5</v>
      </c>
      <c r="AB38" s="51">
        <v>30</v>
      </c>
      <c r="AC38" s="51">
        <v>65</v>
      </c>
      <c r="AD38" s="51">
        <v>41.16</v>
      </c>
      <c r="AE38" s="51">
        <v>30</v>
      </c>
      <c r="AF38" s="51">
        <v>45</v>
      </c>
      <c r="AG38" s="51">
        <v>35.31</v>
      </c>
      <c r="AH38" s="51">
        <v>30</v>
      </c>
      <c r="AI38" s="51">
        <v>35</v>
      </c>
      <c r="AJ38" s="51">
        <v>32.65</v>
      </c>
      <c r="AK38" s="51">
        <v>30</v>
      </c>
      <c r="AL38" s="51">
        <v>45</v>
      </c>
      <c r="AM38" s="52">
        <v>37.47</v>
      </c>
      <c r="AN38" s="53">
        <f t="shared" si="0"/>
        <v>30</v>
      </c>
      <c r="AO38" s="53">
        <f t="shared" si="1"/>
        <v>85</v>
      </c>
      <c r="AP38" s="53">
        <f t="shared" si="2"/>
        <v>55.338333333333331</v>
      </c>
    </row>
    <row r="39" spans="1:42" ht="15.75" thickBot="1">
      <c r="A39" s="43" t="s">
        <v>59</v>
      </c>
      <c r="B39" s="46" t="s">
        <v>60</v>
      </c>
      <c r="C39" s="17" t="s">
        <v>230</v>
      </c>
      <c r="D39" s="51">
        <v>50</v>
      </c>
      <c r="E39" s="51">
        <v>80</v>
      </c>
      <c r="F39" s="51">
        <v>70.48</v>
      </c>
      <c r="G39" s="51">
        <v>60</v>
      </c>
      <c r="H39" s="51">
        <v>80</v>
      </c>
      <c r="I39" s="51">
        <v>69.69</v>
      </c>
      <c r="J39" s="51">
        <v>40</v>
      </c>
      <c r="K39" s="51">
        <v>65</v>
      </c>
      <c r="L39" s="51">
        <v>47.34</v>
      </c>
      <c r="M39" s="51">
        <v>45</v>
      </c>
      <c r="N39" s="51">
        <v>85</v>
      </c>
      <c r="O39" s="51">
        <v>60.63</v>
      </c>
      <c r="P39" s="51">
        <v>50</v>
      </c>
      <c r="Q39" s="51">
        <v>85</v>
      </c>
      <c r="R39" s="51">
        <v>67.099999999999994</v>
      </c>
      <c r="S39" s="51">
        <v>50</v>
      </c>
      <c r="T39" s="51">
        <v>65</v>
      </c>
      <c r="U39" s="51">
        <v>56.5</v>
      </c>
      <c r="V39" s="51">
        <v>30</v>
      </c>
      <c r="W39" s="51">
        <v>55</v>
      </c>
      <c r="X39" s="51">
        <v>48.67</v>
      </c>
      <c r="Y39" s="51">
        <v>40</v>
      </c>
      <c r="Z39" s="51">
        <v>45</v>
      </c>
      <c r="AA39" s="51">
        <v>42.5</v>
      </c>
      <c r="AB39" s="51">
        <v>30</v>
      </c>
      <c r="AC39" s="51">
        <v>45</v>
      </c>
      <c r="AD39" s="51">
        <v>42.16</v>
      </c>
      <c r="AE39" s="51">
        <v>30</v>
      </c>
      <c r="AF39" s="51">
        <v>45</v>
      </c>
      <c r="AG39" s="51">
        <v>41.47</v>
      </c>
      <c r="AH39" s="51">
        <v>30</v>
      </c>
      <c r="AI39" s="51">
        <v>35</v>
      </c>
      <c r="AJ39" s="51">
        <v>32.520000000000003</v>
      </c>
      <c r="AK39" s="51">
        <v>30</v>
      </c>
      <c r="AL39" s="51">
        <v>45</v>
      </c>
      <c r="AM39" s="52">
        <v>37.380000000000003</v>
      </c>
      <c r="AN39" s="53">
        <f t="shared" si="0"/>
        <v>30</v>
      </c>
      <c r="AO39" s="53">
        <f t="shared" si="1"/>
        <v>85</v>
      </c>
      <c r="AP39" s="53">
        <f t="shared" si="2"/>
        <v>51.370000000000005</v>
      </c>
    </row>
    <row r="40" spans="1:42" ht="15.75" thickBot="1">
      <c r="A40" s="43" t="s">
        <v>61</v>
      </c>
      <c r="B40" s="46" t="s">
        <v>62</v>
      </c>
      <c r="C40" s="17" t="s">
        <v>230</v>
      </c>
      <c r="D40" s="51">
        <v>60</v>
      </c>
      <c r="E40" s="51">
        <v>80</v>
      </c>
      <c r="F40" s="51">
        <v>71.37</v>
      </c>
      <c r="G40" s="51">
        <v>60</v>
      </c>
      <c r="H40" s="51">
        <v>80</v>
      </c>
      <c r="I40" s="51">
        <v>69.69</v>
      </c>
      <c r="J40" s="51">
        <v>40</v>
      </c>
      <c r="K40" s="51">
        <v>65</v>
      </c>
      <c r="L40" s="51">
        <v>47.42</v>
      </c>
      <c r="M40" s="51">
        <v>40</v>
      </c>
      <c r="N40" s="51">
        <v>85</v>
      </c>
      <c r="O40" s="51">
        <v>60.55</v>
      </c>
      <c r="P40" s="51">
        <v>70</v>
      </c>
      <c r="Q40" s="51">
        <v>85</v>
      </c>
      <c r="R40" s="51">
        <v>77.02</v>
      </c>
      <c r="S40" s="51">
        <v>60</v>
      </c>
      <c r="T40" s="51">
        <v>75</v>
      </c>
      <c r="U40" s="51">
        <v>67.17</v>
      </c>
      <c r="V40" s="51">
        <v>50</v>
      </c>
      <c r="W40" s="51">
        <v>65</v>
      </c>
      <c r="X40" s="51">
        <v>61.83</v>
      </c>
      <c r="Y40" s="51">
        <v>60</v>
      </c>
      <c r="Z40" s="51">
        <v>65</v>
      </c>
      <c r="AA40" s="51">
        <v>62.5</v>
      </c>
      <c r="AB40" s="51">
        <v>40</v>
      </c>
      <c r="AC40" s="51">
        <v>65</v>
      </c>
      <c r="AD40" s="51">
        <v>46.98</v>
      </c>
      <c r="AE40" s="51">
        <v>30</v>
      </c>
      <c r="AF40" s="51">
        <v>45</v>
      </c>
      <c r="AG40" s="51">
        <v>41.47</v>
      </c>
      <c r="AH40" s="51">
        <v>30</v>
      </c>
      <c r="AI40" s="51">
        <v>35</v>
      </c>
      <c r="AJ40" s="51">
        <v>32.64</v>
      </c>
      <c r="AK40" s="51">
        <v>30</v>
      </c>
      <c r="AL40" s="51">
        <v>45</v>
      </c>
      <c r="AM40" s="52">
        <v>37.43</v>
      </c>
      <c r="AN40" s="53">
        <f t="shared" si="0"/>
        <v>30</v>
      </c>
      <c r="AO40" s="53">
        <f t="shared" si="1"/>
        <v>85</v>
      </c>
      <c r="AP40" s="53">
        <f t="shared" si="2"/>
        <v>56.339166666666671</v>
      </c>
    </row>
    <row r="41" spans="1:42" ht="15.75" thickBot="1">
      <c r="A41" s="43" t="s">
        <v>63</v>
      </c>
      <c r="B41" s="46" t="s">
        <v>64</v>
      </c>
      <c r="C41" s="17" t="s">
        <v>230</v>
      </c>
      <c r="D41" s="51">
        <v>30</v>
      </c>
      <c r="E41" s="51">
        <v>65</v>
      </c>
      <c r="F41" s="51">
        <v>46.85</v>
      </c>
      <c r="G41" s="51">
        <v>60</v>
      </c>
      <c r="H41" s="51">
        <v>90</v>
      </c>
      <c r="I41" s="51">
        <v>76.17</v>
      </c>
      <c r="J41" s="51">
        <v>50</v>
      </c>
      <c r="K41" s="51">
        <v>130</v>
      </c>
      <c r="L41" s="51">
        <v>78.55</v>
      </c>
      <c r="M41" s="51">
        <v>90</v>
      </c>
      <c r="N41" s="51">
        <v>140</v>
      </c>
      <c r="O41" s="51">
        <v>120.31</v>
      </c>
      <c r="P41" s="51">
        <v>50</v>
      </c>
      <c r="Q41" s="51">
        <v>110</v>
      </c>
      <c r="R41" s="51">
        <v>72.31</v>
      </c>
      <c r="S41" s="51">
        <v>40</v>
      </c>
      <c r="T41" s="51">
        <v>65</v>
      </c>
      <c r="U41" s="51">
        <v>53.25</v>
      </c>
      <c r="V41" s="51">
        <v>40</v>
      </c>
      <c r="W41" s="51">
        <v>55</v>
      </c>
      <c r="X41" s="51">
        <v>50.5</v>
      </c>
      <c r="Y41" s="51">
        <v>30</v>
      </c>
      <c r="Z41" s="51">
        <v>50</v>
      </c>
      <c r="AA41" s="51">
        <v>41.83</v>
      </c>
      <c r="AB41" s="51">
        <v>30</v>
      </c>
      <c r="AC41" s="51">
        <v>45</v>
      </c>
      <c r="AD41" s="51">
        <v>36.39</v>
      </c>
      <c r="AE41" s="51">
        <v>30</v>
      </c>
      <c r="AF41" s="51">
        <v>45</v>
      </c>
      <c r="AG41" s="51">
        <v>37.54</v>
      </c>
      <c r="AH41" s="51">
        <v>15</v>
      </c>
      <c r="AI41" s="51">
        <v>35</v>
      </c>
      <c r="AJ41" s="51">
        <v>25.12</v>
      </c>
      <c r="AK41" s="51">
        <v>20</v>
      </c>
      <c r="AL41" s="51">
        <v>35</v>
      </c>
      <c r="AM41" s="52">
        <v>25.29</v>
      </c>
      <c r="AN41" s="53">
        <f t="shared" si="0"/>
        <v>15</v>
      </c>
      <c r="AO41" s="53">
        <f t="shared" si="1"/>
        <v>140</v>
      </c>
      <c r="AP41" s="53">
        <f t="shared" si="2"/>
        <v>55.342499999999994</v>
      </c>
    </row>
    <row r="42" spans="1:42" ht="15.75" thickBot="1">
      <c r="A42" s="43" t="s">
        <v>173</v>
      </c>
      <c r="B42" s="46" t="s">
        <v>65</v>
      </c>
      <c r="C42" s="17" t="s">
        <v>230</v>
      </c>
      <c r="D42" s="51">
        <v>60</v>
      </c>
      <c r="E42" s="51">
        <v>65</v>
      </c>
      <c r="F42" s="51">
        <v>62.5</v>
      </c>
      <c r="G42" s="51" t="s">
        <v>237</v>
      </c>
      <c r="H42" s="51" t="s">
        <v>237</v>
      </c>
      <c r="I42" s="51" t="s">
        <v>237</v>
      </c>
      <c r="J42" s="51" t="s">
        <v>237</v>
      </c>
      <c r="K42" s="51" t="s">
        <v>237</v>
      </c>
      <c r="L42" s="51" t="s">
        <v>237</v>
      </c>
      <c r="M42" s="51" t="s">
        <v>237</v>
      </c>
      <c r="N42" s="51" t="s">
        <v>237</v>
      </c>
      <c r="O42" s="51" t="s">
        <v>237</v>
      </c>
      <c r="P42" s="51" t="s">
        <v>237</v>
      </c>
      <c r="Q42" s="51" t="s">
        <v>237</v>
      </c>
      <c r="R42" s="51" t="s">
        <v>237</v>
      </c>
      <c r="S42" s="51" t="s">
        <v>237</v>
      </c>
      <c r="T42" s="51" t="s">
        <v>237</v>
      </c>
      <c r="U42" s="51" t="s">
        <v>237</v>
      </c>
      <c r="V42" s="51" t="s">
        <v>237</v>
      </c>
      <c r="W42" s="51" t="s">
        <v>237</v>
      </c>
      <c r="X42" s="51" t="s">
        <v>237</v>
      </c>
      <c r="Y42" s="51">
        <v>50</v>
      </c>
      <c r="Z42" s="51">
        <v>100</v>
      </c>
      <c r="AA42" s="51">
        <v>82.85</v>
      </c>
      <c r="AB42" s="51">
        <v>50</v>
      </c>
      <c r="AC42" s="51">
        <v>70</v>
      </c>
      <c r="AD42" s="51">
        <v>56.55</v>
      </c>
      <c r="AE42" s="51">
        <v>50</v>
      </c>
      <c r="AF42" s="51">
        <v>80</v>
      </c>
      <c r="AG42" s="51">
        <v>63.07</v>
      </c>
      <c r="AH42" s="51">
        <v>40</v>
      </c>
      <c r="AI42" s="51">
        <v>75</v>
      </c>
      <c r="AJ42" s="51">
        <v>61.59</v>
      </c>
      <c r="AK42" s="51">
        <v>40</v>
      </c>
      <c r="AL42" s="51">
        <v>60</v>
      </c>
      <c r="AM42" s="52">
        <v>49.92</v>
      </c>
      <c r="AN42" s="53">
        <f t="shared" si="0"/>
        <v>40</v>
      </c>
      <c r="AO42" s="53">
        <f t="shared" si="1"/>
        <v>100</v>
      </c>
      <c r="AP42" s="53">
        <f t="shared" si="2"/>
        <v>62.74666666666667</v>
      </c>
    </row>
    <row r="43" spans="1:42" ht="15.75" thickBot="1">
      <c r="A43" s="43" t="s">
        <v>66</v>
      </c>
      <c r="B43" s="46" t="s">
        <v>67</v>
      </c>
      <c r="C43" s="17" t="s">
        <v>230</v>
      </c>
      <c r="D43" s="51" t="s">
        <v>237</v>
      </c>
      <c r="E43" s="51" t="s">
        <v>237</v>
      </c>
      <c r="F43" s="51" t="s">
        <v>237</v>
      </c>
      <c r="G43" s="51" t="s">
        <v>237</v>
      </c>
      <c r="H43" s="51" t="s">
        <v>237</v>
      </c>
      <c r="I43" s="51" t="s">
        <v>237</v>
      </c>
      <c r="J43" s="51" t="s">
        <v>237</v>
      </c>
      <c r="K43" s="51" t="s">
        <v>237</v>
      </c>
      <c r="L43" s="51" t="s">
        <v>237</v>
      </c>
      <c r="M43" s="51" t="s">
        <v>237</v>
      </c>
      <c r="N43" s="51" t="s">
        <v>237</v>
      </c>
      <c r="O43" s="51" t="s">
        <v>237</v>
      </c>
      <c r="P43" s="51" t="s">
        <v>237</v>
      </c>
      <c r="Q43" s="51" t="s">
        <v>237</v>
      </c>
      <c r="R43" s="51" t="s">
        <v>237</v>
      </c>
      <c r="S43" s="51" t="s">
        <v>237</v>
      </c>
      <c r="T43" s="51" t="s">
        <v>237</v>
      </c>
      <c r="U43" s="51" t="s">
        <v>237</v>
      </c>
      <c r="V43" s="51">
        <v>40</v>
      </c>
      <c r="W43" s="51">
        <v>50</v>
      </c>
      <c r="X43" s="51">
        <v>46.53</v>
      </c>
      <c r="Y43" s="51">
        <v>30</v>
      </c>
      <c r="Z43" s="51">
        <v>50</v>
      </c>
      <c r="AA43" s="51">
        <v>35.78</v>
      </c>
      <c r="AB43" s="51">
        <v>25</v>
      </c>
      <c r="AC43" s="51">
        <v>50</v>
      </c>
      <c r="AD43" s="51">
        <v>33.58</v>
      </c>
      <c r="AE43" s="51">
        <v>45</v>
      </c>
      <c r="AF43" s="51">
        <v>60</v>
      </c>
      <c r="AG43" s="51">
        <v>47.74</v>
      </c>
      <c r="AH43" s="51">
        <v>40</v>
      </c>
      <c r="AI43" s="51">
        <v>60</v>
      </c>
      <c r="AJ43" s="51">
        <v>51</v>
      </c>
      <c r="AK43" s="51" t="s">
        <v>237</v>
      </c>
      <c r="AL43" s="51" t="s">
        <v>237</v>
      </c>
      <c r="AM43" s="52" t="s">
        <v>237</v>
      </c>
      <c r="AN43" s="53">
        <f t="shared" si="0"/>
        <v>25</v>
      </c>
      <c r="AO43" s="53">
        <f t="shared" si="1"/>
        <v>60</v>
      </c>
      <c r="AP43" s="53">
        <f t="shared" si="2"/>
        <v>42.926000000000002</v>
      </c>
    </row>
    <row r="44" spans="1:42" ht="15.75" thickBot="1">
      <c r="A44" s="43" t="s">
        <v>68</v>
      </c>
      <c r="B44" s="46" t="s">
        <v>69</v>
      </c>
      <c r="C44" s="17" t="s">
        <v>230</v>
      </c>
      <c r="D44" s="51">
        <v>90</v>
      </c>
      <c r="E44" s="51">
        <v>210</v>
      </c>
      <c r="F44" s="51">
        <v>147.77000000000001</v>
      </c>
      <c r="G44" s="51">
        <v>80</v>
      </c>
      <c r="H44" s="51">
        <v>180</v>
      </c>
      <c r="I44" s="51">
        <v>145.94</v>
      </c>
      <c r="J44" s="51">
        <v>90</v>
      </c>
      <c r="K44" s="51">
        <v>160</v>
      </c>
      <c r="L44" s="51">
        <v>131.66999999999999</v>
      </c>
      <c r="M44" s="51">
        <v>130</v>
      </c>
      <c r="N44" s="51">
        <v>180</v>
      </c>
      <c r="O44" s="51">
        <v>154.69</v>
      </c>
      <c r="P44" s="51">
        <v>130</v>
      </c>
      <c r="Q44" s="51">
        <v>260</v>
      </c>
      <c r="R44" s="51">
        <v>169.87</v>
      </c>
      <c r="S44" s="51">
        <v>140</v>
      </c>
      <c r="T44" s="51">
        <v>180</v>
      </c>
      <c r="U44" s="51">
        <v>164</v>
      </c>
      <c r="V44" s="51">
        <v>90</v>
      </c>
      <c r="W44" s="51">
        <v>160</v>
      </c>
      <c r="X44" s="51">
        <v>123.83</v>
      </c>
      <c r="Y44" s="51">
        <v>100</v>
      </c>
      <c r="Z44" s="51">
        <v>200</v>
      </c>
      <c r="AA44" s="51">
        <v>135.5</v>
      </c>
      <c r="AB44" s="51">
        <v>120</v>
      </c>
      <c r="AC44" s="51">
        <v>160</v>
      </c>
      <c r="AD44" s="51">
        <v>130.29</v>
      </c>
      <c r="AE44" s="51">
        <v>70</v>
      </c>
      <c r="AF44" s="51">
        <v>140</v>
      </c>
      <c r="AG44" s="51">
        <v>99.86</v>
      </c>
      <c r="AH44" s="51">
        <v>50</v>
      </c>
      <c r="AI44" s="51">
        <v>140</v>
      </c>
      <c r="AJ44" s="51">
        <v>103.91</v>
      </c>
      <c r="AK44" s="51">
        <v>70</v>
      </c>
      <c r="AL44" s="51">
        <v>200</v>
      </c>
      <c r="AM44" s="52">
        <v>125.96</v>
      </c>
      <c r="AN44" s="53">
        <f t="shared" si="0"/>
        <v>50</v>
      </c>
      <c r="AO44" s="53">
        <f t="shared" si="1"/>
        <v>260</v>
      </c>
      <c r="AP44" s="53">
        <f t="shared" si="2"/>
        <v>136.10750000000002</v>
      </c>
    </row>
    <row r="45" spans="1:42" ht="15.75" thickBot="1">
      <c r="A45" s="43" t="s">
        <v>174</v>
      </c>
      <c r="B45" s="46" t="s">
        <v>118</v>
      </c>
      <c r="C45" s="17" t="s">
        <v>230</v>
      </c>
      <c r="D45" s="51">
        <v>300</v>
      </c>
      <c r="E45" s="51">
        <v>450</v>
      </c>
      <c r="F45" s="51">
        <v>410.48</v>
      </c>
      <c r="G45" s="51">
        <v>200</v>
      </c>
      <c r="H45" s="51">
        <v>350</v>
      </c>
      <c r="I45" s="51">
        <v>281.25</v>
      </c>
      <c r="J45" s="51">
        <v>200</v>
      </c>
      <c r="K45" s="51">
        <v>300</v>
      </c>
      <c r="L45" s="51">
        <v>225.97</v>
      </c>
      <c r="M45" s="51">
        <v>200</v>
      </c>
      <c r="N45" s="51">
        <v>400</v>
      </c>
      <c r="O45" s="51">
        <v>269.52</v>
      </c>
      <c r="P45" s="51">
        <v>330</v>
      </c>
      <c r="Q45" s="51">
        <v>400</v>
      </c>
      <c r="R45" s="51">
        <v>374.09</v>
      </c>
      <c r="S45" s="51">
        <v>350</v>
      </c>
      <c r="T45" s="51">
        <v>400</v>
      </c>
      <c r="U45" s="51">
        <v>375</v>
      </c>
      <c r="V45" s="51" t="s">
        <v>237</v>
      </c>
      <c r="W45" s="51" t="s">
        <v>237</v>
      </c>
      <c r="X45" s="51" t="s">
        <v>237</v>
      </c>
      <c r="Y45" s="51" t="s">
        <v>237</v>
      </c>
      <c r="Z45" s="51" t="s">
        <v>237</v>
      </c>
      <c r="AA45" s="51" t="s">
        <v>237</v>
      </c>
      <c r="AB45" s="51" t="s">
        <v>237</v>
      </c>
      <c r="AC45" s="51" t="s">
        <v>237</v>
      </c>
      <c r="AD45" s="51" t="s">
        <v>237</v>
      </c>
      <c r="AE45" s="51" t="s">
        <v>237</v>
      </c>
      <c r="AF45" s="51" t="s">
        <v>237</v>
      </c>
      <c r="AG45" s="51" t="s">
        <v>237</v>
      </c>
      <c r="AH45" s="51" t="s">
        <v>237</v>
      </c>
      <c r="AI45" s="51" t="s">
        <v>237</v>
      </c>
      <c r="AJ45" s="51" t="s">
        <v>237</v>
      </c>
      <c r="AK45" s="51" t="s">
        <v>237</v>
      </c>
      <c r="AL45" s="51" t="s">
        <v>237</v>
      </c>
      <c r="AM45" s="52" t="s">
        <v>237</v>
      </c>
      <c r="AN45" s="53">
        <f t="shared" si="0"/>
        <v>200</v>
      </c>
      <c r="AO45" s="53">
        <f t="shared" si="1"/>
        <v>450</v>
      </c>
      <c r="AP45" s="53">
        <f t="shared" si="2"/>
        <v>322.71833333333331</v>
      </c>
    </row>
    <row r="46" spans="1:42" ht="15.75" thickBot="1">
      <c r="A46" s="43" t="s">
        <v>175</v>
      </c>
      <c r="B46" s="46" t="s">
        <v>119</v>
      </c>
      <c r="C46" s="17" t="s">
        <v>230</v>
      </c>
      <c r="D46" s="51">
        <v>50</v>
      </c>
      <c r="E46" s="51">
        <v>60</v>
      </c>
      <c r="F46" s="51">
        <v>55.77</v>
      </c>
      <c r="G46" s="51">
        <v>50</v>
      </c>
      <c r="H46" s="51">
        <v>65</v>
      </c>
      <c r="I46" s="51">
        <v>57.58</v>
      </c>
      <c r="J46" s="51">
        <v>50</v>
      </c>
      <c r="K46" s="51">
        <v>70</v>
      </c>
      <c r="L46" s="51">
        <v>57.58</v>
      </c>
      <c r="M46" s="51">
        <v>60</v>
      </c>
      <c r="N46" s="51">
        <v>250</v>
      </c>
      <c r="O46" s="51">
        <v>78.83</v>
      </c>
      <c r="P46" s="51">
        <v>80</v>
      </c>
      <c r="Q46" s="51">
        <v>110</v>
      </c>
      <c r="R46" s="51">
        <v>87.5</v>
      </c>
      <c r="S46" s="51">
        <v>80</v>
      </c>
      <c r="T46" s="51">
        <v>85</v>
      </c>
      <c r="U46" s="51">
        <v>82.5</v>
      </c>
      <c r="V46" s="51">
        <v>60</v>
      </c>
      <c r="W46" s="51">
        <v>65</v>
      </c>
      <c r="X46" s="51">
        <v>62.5</v>
      </c>
      <c r="Y46" s="51" t="s">
        <v>237</v>
      </c>
      <c r="Z46" s="51" t="s">
        <v>237</v>
      </c>
      <c r="AA46" s="51" t="s">
        <v>237</v>
      </c>
      <c r="AB46" s="51" t="s">
        <v>237</v>
      </c>
      <c r="AC46" s="51" t="s">
        <v>237</v>
      </c>
      <c r="AD46" s="51" t="s">
        <v>237</v>
      </c>
      <c r="AE46" s="51" t="s">
        <v>237</v>
      </c>
      <c r="AF46" s="51" t="s">
        <v>237</v>
      </c>
      <c r="AG46" s="51" t="s">
        <v>237</v>
      </c>
      <c r="AH46" s="51" t="s">
        <v>237</v>
      </c>
      <c r="AI46" s="51" t="s">
        <v>237</v>
      </c>
      <c r="AJ46" s="51" t="s">
        <v>237</v>
      </c>
      <c r="AK46" s="51" t="s">
        <v>237</v>
      </c>
      <c r="AL46" s="51" t="s">
        <v>237</v>
      </c>
      <c r="AM46" s="52" t="s">
        <v>237</v>
      </c>
      <c r="AN46" s="53">
        <f t="shared" si="0"/>
        <v>50</v>
      </c>
      <c r="AO46" s="53">
        <f t="shared" si="1"/>
        <v>250</v>
      </c>
      <c r="AP46" s="53">
        <f t="shared" si="2"/>
        <v>68.894285714285701</v>
      </c>
    </row>
    <row r="47" spans="1:42" ht="15.75" thickBot="1">
      <c r="A47" s="43" t="s">
        <v>156</v>
      </c>
      <c r="B47" s="46" t="s">
        <v>120</v>
      </c>
      <c r="C47" s="17" t="s">
        <v>230</v>
      </c>
      <c r="D47" s="51">
        <v>40</v>
      </c>
      <c r="E47" s="51">
        <v>100</v>
      </c>
      <c r="F47" s="51">
        <v>61.08</v>
      </c>
      <c r="G47" s="51">
        <v>50</v>
      </c>
      <c r="H47" s="51">
        <v>100</v>
      </c>
      <c r="I47" s="51">
        <v>58.98</v>
      </c>
      <c r="J47" s="51">
        <v>50</v>
      </c>
      <c r="K47" s="51">
        <v>80</v>
      </c>
      <c r="L47" s="51">
        <v>58.15</v>
      </c>
      <c r="M47" s="51">
        <v>60</v>
      </c>
      <c r="N47" s="51">
        <v>65</v>
      </c>
      <c r="O47" s="51">
        <v>62.5</v>
      </c>
      <c r="P47" s="51" t="s">
        <v>237</v>
      </c>
      <c r="Q47" s="51" t="s">
        <v>237</v>
      </c>
      <c r="R47" s="51" t="s">
        <v>237</v>
      </c>
      <c r="S47" s="51" t="s">
        <v>237</v>
      </c>
      <c r="T47" s="51" t="s">
        <v>237</v>
      </c>
      <c r="U47" s="51" t="s">
        <v>237</v>
      </c>
      <c r="V47" s="51" t="s">
        <v>237</v>
      </c>
      <c r="W47" s="51" t="s">
        <v>237</v>
      </c>
      <c r="X47" s="51" t="s">
        <v>237</v>
      </c>
      <c r="Y47" s="51">
        <v>35</v>
      </c>
      <c r="Z47" s="51">
        <v>110</v>
      </c>
      <c r="AA47" s="51">
        <v>73.3</v>
      </c>
      <c r="AB47" s="51">
        <v>20</v>
      </c>
      <c r="AC47" s="51">
        <v>50</v>
      </c>
      <c r="AD47" s="51">
        <v>31.61</v>
      </c>
      <c r="AE47" s="51">
        <v>20</v>
      </c>
      <c r="AF47" s="51">
        <v>45</v>
      </c>
      <c r="AG47" s="51">
        <v>31.85</v>
      </c>
      <c r="AH47" s="51">
        <v>20</v>
      </c>
      <c r="AI47" s="51">
        <v>60</v>
      </c>
      <c r="AJ47" s="51">
        <v>33.299999999999997</v>
      </c>
      <c r="AK47" s="51">
        <v>45</v>
      </c>
      <c r="AL47" s="51">
        <v>75</v>
      </c>
      <c r="AM47" s="52">
        <v>53.4</v>
      </c>
      <c r="AN47" s="53">
        <f t="shared" si="0"/>
        <v>20</v>
      </c>
      <c r="AO47" s="53">
        <f t="shared" si="1"/>
        <v>110</v>
      </c>
      <c r="AP47" s="53">
        <f t="shared" si="2"/>
        <v>51.574444444444438</v>
      </c>
    </row>
    <row r="48" spans="1:42" ht="15.75" thickBot="1">
      <c r="A48" s="43" t="s">
        <v>176</v>
      </c>
      <c r="B48" s="46" t="s">
        <v>121</v>
      </c>
      <c r="C48" s="17" t="s">
        <v>230</v>
      </c>
      <c r="D48" s="51">
        <v>50</v>
      </c>
      <c r="E48" s="51">
        <v>80</v>
      </c>
      <c r="F48" s="51">
        <v>65.33</v>
      </c>
      <c r="G48" s="51">
        <v>60</v>
      </c>
      <c r="H48" s="51">
        <v>80</v>
      </c>
      <c r="I48" s="51">
        <v>70.31</v>
      </c>
      <c r="J48" s="51">
        <v>50</v>
      </c>
      <c r="K48" s="51">
        <v>70</v>
      </c>
      <c r="L48" s="51">
        <v>62.26</v>
      </c>
      <c r="M48" s="51">
        <v>60</v>
      </c>
      <c r="N48" s="51">
        <v>95</v>
      </c>
      <c r="O48" s="51">
        <v>73.75</v>
      </c>
      <c r="P48" s="51">
        <v>80</v>
      </c>
      <c r="Q48" s="51">
        <v>100</v>
      </c>
      <c r="R48" s="51">
        <v>87.1</v>
      </c>
      <c r="S48" s="51">
        <v>80</v>
      </c>
      <c r="T48" s="51">
        <v>165</v>
      </c>
      <c r="U48" s="51">
        <v>122.28</v>
      </c>
      <c r="V48" s="51" t="s">
        <v>237</v>
      </c>
      <c r="W48" s="51" t="s">
        <v>237</v>
      </c>
      <c r="X48" s="51" t="s">
        <v>237</v>
      </c>
      <c r="Y48" s="51">
        <v>90</v>
      </c>
      <c r="Z48" s="51">
        <v>100</v>
      </c>
      <c r="AA48" s="51">
        <v>95</v>
      </c>
      <c r="AB48" s="51">
        <v>90</v>
      </c>
      <c r="AC48" s="51">
        <v>100</v>
      </c>
      <c r="AD48" s="51">
        <v>95</v>
      </c>
      <c r="AE48" s="51">
        <v>70</v>
      </c>
      <c r="AF48" s="51">
        <v>100</v>
      </c>
      <c r="AG48" s="51">
        <v>93.62</v>
      </c>
      <c r="AH48" s="51">
        <v>60</v>
      </c>
      <c r="AI48" s="51">
        <v>100</v>
      </c>
      <c r="AJ48" s="51">
        <v>72.78</v>
      </c>
      <c r="AK48" s="51">
        <v>60</v>
      </c>
      <c r="AL48" s="51">
        <v>70</v>
      </c>
      <c r="AM48" s="52">
        <v>65</v>
      </c>
      <c r="AN48" s="53">
        <f t="shared" si="0"/>
        <v>50</v>
      </c>
      <c r="AO48" s="53">
        <f t="shared" si="1"/>
        <v>165</v>
      </c>
      <c r="AP48" s="53">
        <f t="shared" si="2"/>
        <v>82.039090909090902</v>
      </c>
    </row>
    <row r="49" spans="1:42" ht="15.75" thickBot="1">
      <c r="A49" s="43" t="s">
        <v>148</v>
      </c>
      <c r="B49" s="46" t="s">
        <v>122</v>
      </c>
      <c r="C49" s="17" t="s">
        <v>230</v>
      </c>
      <c r="D49" s="51">
        <v>50</v>
      </c>
      <c r="E49" s="51">
        <v>80</v>
      </c>
      <c r="F49" s="51">
        <v>66.13</v>
      </c>
      <c r="G49" s="51" t="s">
        <v>237</v>
      </c>
      <c r="H49" s="51" t="s">
        <v>237</v>
      </c>
      <c r="I49" s="51" t="s">
        <v>237</v>
      </c>
      <c r="J49" s="51" t="s">
        <v>237</v>
      </c>
      <c r="K49" s="51" t="s">
        <v>237</v>
      </c>
      <c r="L49" s="51" t="s">
        <v>237</v>
      </c>
      <c r="M49" s="51" t="s">
        <v>237</v>
      </c>
      <c r="N49" s="51" t="s">
        <v>237</v>
      </c>
      <c r="O49" s="51" t="s">
        <v>237</v>
      </c>
      <c r="P49" s="51" t="s">
        <v>237</v>
      </c>
      <c r="Q49" s="51" t="s">
        <v>237</v>
      </c>
      <c r="R49" s="51" t="s">
        <v>237</v>
      </c>
      <c r="S49" s="51" t="s">
        <v>237</v>
      </c>
      <c r="T49" s="51" t="s">
        <v>237</v>
      </c>
      <c r="U49" s="51" t="s">
        <v>237</v>
      </c>
      <c r="V49" s="51" t="s">
        <v>237</v>
      </c>
      <c r="W49" s="51" t="s">
        <v>237</v>
      </c>
      <c r="X49" s="51" t="s">
        <v>237</v>
      </c>
      <c r="Y49" s="51" t="s">
        <v>237</v>
      </c>
      <c r="Z49" s="51" t="s">
        <v>237</v>
      </c>
      <c r="AA49" s="51" t="s">
        <v>237</v>
      </c>
      <c r="AB49" s="51" t="s">
        <v>237</v>
      </c>
      <c r="AC49" s="51" t="s">
        <v>237</v>
      </c>
      <c r="AD49" s="51" t="s">
        <v>237</v>
      </c>
      <c r="AE49" s="51" t="s">
        <v>237</v>
      </c>
      <c r="AF49" s="51" t="s">
        <v>237</v>
      </c>
      <c r="AG49" s="51" t="s">
        <v>237</v>
      </c>
      <c r="AH49" s="51" t="s">
        <v>237</v>
      </c>
      <c r="AI49" s="51" t="s">
        <v>237</v>
      </c>
      <c r="AJ49" s="51" t="s">
        <v>237</v>
      </c>
      <c r="AK49" s="51">
        <v>100</v>
      </c>
      <c r="AL49" s="51">
        <v>200</v>
      </c>
      <c r="AM49" s="52">
        <v>132.07</v>
      </c>
      <c r="AN49" s="53">
        <f t="shared" si="0"/>
        <v>50</v>
      </c>
      <c r="AO49" s="53">
        <f t="shared" si="1"/>
        <v>200</v>
      </c>
      <c r="AP49" s="53">
        <f t="shared" si="2"/>
        <v>99.1</v>
      </c>
    </row>
    <row r="50" spans="1:42" ht="15.75" thickBot="1">
      <c r="A50" s="43" t="s">
        <v>149</v>
      </c>
      <c r="B50" s="46" t="s">
        <v>123</v>
      </c>
      <c r="C50" s="17" t="s">
        <v>230</v>
      </c>
      <c r="D50" s="51">
        <v>120</v>
      </c>
      <c r="E50" s="51">
        <v>130</v>
      </c>
      <c r="F50" s="51">
        <v>125</v>
      </c>
      <c r="G50" s="51" t="s">
        <v>237</v>
      </c>
      <c r="H50" s="51" t="s">
        <v>237</v>
      </c>
      <c r="I50" s="51" t="s">
        <v>237</v>
      </c>
      <c r="J50" s="51" t="s">
        <v>237</v>
      </c>
      <c r="K50" s="51" t="s">
        <v>237</v>
      </c>
      <c r="L50" s="51" t="s">
        <v>237</v>
      </c>
      <c r="M50" s="51" t="s">
        <v>237</v>
      </c>
      <c r="N50" s="51" t="s">
        <v>237</v>
      </c>
      <c r="O50" s="51" t="s">
        <v>237</v>
      </c>
      <c r="P50" s="51" t="s">
        <v>237</v>
      </c>
      <c r="Q50" s="51" t="s">
        <v>237</v>
      </c>
      <c r="R50" s="51" t="s">
        <v>237</v>
      </c>
      <c r="S50" s="51" t="s">
        <v>237</v>
      </c>
      <c r="T50" s="51" t="s">
        <v>237</v>
      </c>
      <c r="U50" s="51" t="s">
        <v>237</v>
      </c>
      <c r="V50" s="51" t="s">
        <v>237</v>
      </c>
      <c r="W50" s="51" t="s">
        <v>237</v>
      </c>
      <c r="X50" s="51" t="s">
        <v>237</v>
      </c>
      <c r="Y50" s="51" t="s">
        <v>237</v>
      </c>
      <c r="Z50" s="51" t="s">
        <v>237</v>
      </c>
      <c r="AA50" s="51" t="s">
        <v>237</v>
      </c>
      <c r="AB50" s="51" t="s">
        <v>237</v>
      </c>
      <c r="AC50" s="51" t="s">
        <v>237</v>
      </c>
      <c r="AD50" s="51" t="s">
        <v>237</v>
      </c>
      <c r="AE50" s="51" t="s">
        <v>237</v>
      </c>
      <c r="AF50" s="51" t="s">
        <v>237</v>
      </c>
      <c r="AG50" s="51" t="s">
        <v>237</v>
      </c>
      <c r="AH50" s="51">
        <v>90</v>
      </c>
      <c r="AI50" s="51">
        <v>120</v>
      </c>
      <c r="AJ50" s="51">
        <v>102.08</v>
      </c>
      <c r="AK50" s="51">
        <v>90</v>
      </c>
      <c r="AL50" s="51">
        <v>190</v>
      </c>
      <c r="AM50" s="52">
        <v>121.61</v>
      </c>
      <c r="AN50" s="53">
        <f t="shared" si="0"/>
        <v>90</v>
      </c>
      <c r="AO50" s="53">
        <f t="shared" si="1"/>
        <v>190</v>
      </c>
      <c r="AP50" s="53">
        <f t="shared" si="2"/>
        <v>116.23</v>
      </c>
    </row>
    <row r="51" spans="1:42" ht="15.75" thickBot="1">
      <c r="A51" s="43" t="s">
        <v>244</v>
      </c>
      <c r="B51" s="45" t="s">
        <v>124</v>
      </c>
      <c r="C51" s="17" t="s">
        <v>230</v>
      </c>
      <c r="D51" s="51">
        <v>60</v>
      </c>
      <c r="E51" s="51">
        <v>80</v>
      </c>
      <c r="F51" s="51">
        <v>69.83</v>
      </c>
      <c r="G51" s="51">
        <v>60</v>
      </c>
      <c r="H51" s="51">
        <v>80</v>
      </c>
      <c r="I51" s="51">
        <v>69.69</v>
      </c>
      <c r="J51" s="51">
        <v>50</v>
      </c>
      <c r="K51" s="51">
        <v>70</v>
      </c>
      <c r="L51" s="51">
        <v>62.42</v>
      </c>
      <c r="M51" s="51">
        <v>60</v>
      </c>
      <c r="N51" s="51">
        <v>95</v>
      </c>
      <c r="O51" s="51">
        <v>73.75</v>
      </c>
      <c r="P51" s="51">
        <v>80</v>
      </c>
      <c r="Q51" s="51">
        <v>100</v>
      </c>
      <c r="R51" s="51">
        <v>87.1</v>
      </c>
      <c r="S51" s="51">
        <v>80</v>
      </c>
      <c r="T51" s="51">
        <v>85</v>
      </c>
      <c r="U51" s="51">
        <v>82.5</v>
      </c>
      <c r="V51" s="51">
        <v>80</v>
      </c>
      <c r="W51" s="51">
        <v>85</v>
      </c>
      <c r="X51" s="51">
        <v>82.5</v>
      </c>
      <c r="Y51" s="51" t="s">
        <v>237</v>
      </c>
      <c r="Z51" s="51" t="s">
        <v>237</v>
      </c>
      <c r="AA51" s="51" t="s">
        <v>237</v>
      </c>
      <c r="AB51" s="51">
        <v>50</v>
      </c>
      <c r="AC51" s="51">
        <v>55</v>
      </c>
      <c r="AD51" s="51">
        <v>52.5</v>
      </c>
      <c r="AE51" s="51">
        <v>50</v>
      </c>
      <c r="AF51" s="51">
        <v>55</v>
      </c>
      <c r="AG51" s="51">
        <v>52.5</v>
      </c>
      <c r="AH51" s="51">
        <v>50</v>
      </c>
      <c r="AI51" s="51">
        <v>60</v>
      </c>
      <c r="AJ51" s="51">
        <v>53.52</v>
      </c>
      <c r="AK51" s="51">
        <v>50</v>
      </c>
      <c r="AL51" s="51">
        <v>60</v>
      </c>
      <c r="AM51" s="52">
        <v>53.39</v>
      </c>
      <c r="AN51" s="53">
        <f t="shared" si="0"/>
        <v>50</v>
      </c>
      <c r="AO51" s="53">
        <f t="shared" si="1"/>
        <v>100</v>
      </c>
      <c r="AP51" s="53">
        <f t="shared" si="2"/>
        <v>67.245454545454535</v>
      </c>
    </row>
    <row r="52" spans="1:42" ht="15.75" thickBot="1">
      <c r="A52" s="43" t="s">
        <v>150</v>
      </c>
      <c r="B52" s="46" t="s">
        <v>125</v>
      </c>
      <c r="C52" s="17" t="s">
        <v>230</v>
      </c>
      <c r="D52" s="51">
        <v>60</v>
      </c>
      <c r="E52" s="51">
        <v>80</v>
      </c>
      <c r="F52" s="51">
        <v>72.260000000000005</v>
      </c>
      <c r="G52" s="51">
        <v>60</v>
      </c>
      <c r="H52" s="51">
        <v>80</v>
      </c>
      <c r="I52" s="51">
        <v>69.69</v>
      </c>
      <c r="J52" s="51">
        <v>40</v>
      </c>
      <c r="K52" s="51">
        <v>65</v>
      </c>
      <c r="L52" s="51">
        <v>47.34</v>
      </c>
      <c r="M52" s="51">
        <v>45</v>
      </c>
      <c r="N52" s="51">
        <v>85</v>
      </c>
      <c r="O52" s="51">
        <v>60.63</v>
      </c>
      <c r="P52" s="51">
        <v>70</v>
      </c>
      <c r="Q52" s="51">
        <v>90</v>
      </c>
      <c r="R52" s="51">
        <v>77.099999999999994</v>
      </c>
      <c r="S52" s="51">
        <v>60</v>
      </c>
      <c r="T52" s="51">
        <v>80</v>
      </c>
      <c r="U52" s="51">
        <v>67.67</v>
      </c>
      <c r="V52" s="51">
        <v>50</v>
      </c>
      <c r="W52" s="51">
        <v>65</v>
      </c>
      <c r="X52" s="51">
        <v>61.83</v>
      </c>
      <c r="Y52" s="51">
        <v>60</v>
      </c>
      <c r="Z52" s="51">
        <v>65</v>
      </c>
      <c r="AA52" s="51">
        <v>62.5</v>
      </c>
      <c r="AB52" s="51">
        <v>30</v>
      </c>
      <c r="AC52" s="51">
        <v>65</v>
      </c>
      <c r="AD52" s="51">
        <v>46.72</v>
      </c>
      <c r="AE52" s="51">
        <v>30</v>
      </c>
      <c r="AF52" s="51">
        <v>45</v>
      </c>
      <c r="AG52" s="51">
        <v>41.9</v>
      </c>
      <c r="AH52" s="51">
        <v>35</v>
      </c>
      <c r="AI52" s="51">
        <v>40</v>
      </c>
      <c r="AJ52" s="51">
        <v>37.5</v>
      </c>
      <c r="AK52" s="51">
        <v>35</v>
      </c>
      <c r="AL52" s="51">
        <v>50</v>
      </c>
      <c r="AM52" s="52">
        <v>42.34</v>
      </c>
      <c r="AN52" s="53">
        <f t="shared" si="0"/>
        <v>30</v>
      </c>
      <c r="AO52" s="53">
        <f t="shared" si="1"/>
        <v>90</v>
      </c>
      <c r="AP52" s="53">
        <f t="shared" si="2"/>
        <v>57.29</v>
      </c>
    </row>
    <row r="53" spans="1:42" ht="15.75" thickBot="1">
      <c r="A53" s="43" t="s">
        <v>157</v>
      </c>
      <c r="B53" s="45" t="s">
        <v>126</v>
      </c>
      <c r="C53" s="17" t="s">
        <v>230</v>
      </c>
      <c r="D53" s="51">
        <v>50</v>
      </c>
      <c r="E53" s="51">
        <v>80</v>
      </c>
      <c r="F53" s="51">
        <v>68.39</v>
      </c>
      <c r="G53" s="51">
        <v>60</v>
      </c>
      <c r="H53" s="51">
        <v>80</v>
      </c>
      <c r="I53" s="51">
        <v>69.69</v>
      </c>
      <c r="J53" s="51">
        <v>40</v>
      </c>
      <c r="K53" s="51">
        <v>65</v>
      </c>
      <c r="L53" s="51">
        <v>47.34</v>
      </c>
      <c r="M53" s="51">
        <v>45</v>
      </c>
      <c r="N53" s="51">
        <v>85</v>
      </c>
      <c r="O53" s="51">
        <v>60.63</v>
      </c>
      <c r="P53" s="51">
        <v>50</v>
      </c>
      <c r="Q53" s="51">
        <v>85</v>
      </c>
      <c r="R53" s="51">
        <v>67.98</v>
      </c>
      <c r="S53" s="51">
        <v>50</v>
      </c>
      <c r="T53" s="51">
        <v>65</v>
      </c>
      <c r="U53" s="51">
        <v>57.72</v>
      </c>
      <c r="V53" s="51" t="s">
        <v>237</v>
      </c>
      <c r="W53" s="51" t="s">
        <v>237</v>
      </c>
      <c r="X53" s="51" t="s">
        <v>237</v>
      </c>
      <c r="Y53" s="51">
        <v>40</v>
      </c>
      <c r="Z53" s="51">
        <v>45</v>
      </c>
      <c r="AA53" s="51">
        <v>42.5</v>
      </c>
      <c r="AB53" s="51">
        <v>25</v>
      </c>
      <c r="AC53" s="51">
        <v>45</v>
      </c>
      <c r="AD53" s="51">
        <v>36.29</v>
      </c>
      <c r="AE53" s="51">
        <v>30</v>
      </c>
      <c r="AF53" s="51">
        <v>100</v>
      </c>
      <c r="AG53" s="51">
        <v>37.590000000000003</v>
      </c>
      <c r="AH53" s="51">
        <v>30</v>
      </c>
      <c r="AI53" s="51">
        <v>40</v>
      </c>
      <c r="AJ53" s="51">
        <v>33.06</v>
      </c>
      <c r="AK53" s="51">
        <v>35</v>
      </c>
      <c r="AL53" s="51">
        <v>50</v>
      </c>
      <c r="AM53" s="52">
        <v>40.56</v>
      </c>
      <c r="AN53" s="53">
        <f t="shared" si="0"/>
        <v>25</v>
      </c>
      <c r="AO53" s="53">
        <f t="shared" si="1"/>
        <v>100</v>
      </c>
      <c r="AP53" s="53">
        <f t="shared" si="2"/>
        <v>51.06818181818182</v>
      </c>
    </row>
    <row r="54" spans="1:42" ht="15.75" thickBot="1">
      <c r="A54" s="43" t="s">
        <v>151</v>
      </c>
      <c r="B54" s="47" t="s">
        <v>127</v>
      </c>
      <c r="C54" s="17" t="s">
        <v>230</v>
      </c>
      <c r="D54" s="51">
        <v>90</v>
      </c>
      <c r="E54" s="51">
        <v>110</v>
      </c>
      <c r="F54" s="51">
        <v>100.81</v>
      </c>
      <c r="G54" s="51">
        <v>90</v>
      </c>
      <c r="H54" s="51">
        <v>110</v>
      </c>
      <c r="I54" s="51">
        <v>102.19</v>
      </c>
      <c r="J54" s="51">
        <v>90</v>
      </c>
      <c r="K54" s="51">
        <v>100</v>
      </c>
      <c r="L54" s="51">
        <v>95</v>
      </c>
      <c r="M54" s="51">
        <v>90</v>
      </c>
      <c r="N54" s="51">
        <v>100</v>
      </c>
      <c r="O54" s="51">
        <v>95</v>
      </c>
      <c r="P54" s="51">
        <v>90</v>
      </c>
      <c r="Q54" s="51">
        <v>330</v>
      </c>
      <c r="R54" s="51">
        <v>102.15</v>
      </c>
      <c r="S54" s="51">
        <v>90</v>
      </c>
      <c r="T54" s="51">
        <v>100</v>
      </c>
      <c r="U54" s="51">
        <v>95</v>
      </c>
      <c r="V54" s="51">
        <v>90</v>
      </c>
      <c r="W54" s="51">
        <v>100</v>
      </c>
      <c r="X54" s="51">
        <v>95</v>
      </c>
      <c r="Y54" s="51">
        <v>90</v>
      </c>
      <c r="Z54" s="51">
        <v>100</v>
      </c>
      <c r="AA54" s="51">
        <v>95</v>
      </c>
      <c r="AB54" s="51">
        <v>40</v>
      </c>
      <c r="AC54" s="51">
        <v>100</v>
      </c>
      <c r="AD54" s="51">
        <v>93.19</v>
      </c>
      <c r="AE54" s="51">
        <v>90</v>
      </c>
      <c r="AF54" s="51">
        <v>100</v>
      </c>
      <c r="AG54" s="51">
        <v>95</v>
      </c>
      <c r="AH54" s="51">
        <v>90</v>
      </c>
      <c r="AI54" s="51">
        <v>100</v>
      </c>
      <c r="AJ54" s="51">
        <v>95</v>
      </c>
      <c r="AK54" s="51">
        <v>90</v>
      </c>
      <c r="AL54" s="51">
        <v>110</v>
      </c>
      <c r="AM54" s="52">
        <v>95.32</v>
      </c>
      <c r="AN54" s="53">
        <f t="shared" si="0"/>
        <v>40</v>
      </c>
      <c r="AO54" s="53">
        <f t="shared" si="1"/>
        <v>330</v>
      </c>
      <c r="AP54" s="53">
        <f t="shared" si="2"/>
        <v>96.554999999999993</v>
      </c>
    </row>
    <row r="55" spans="1:42" ht="15.75" thickBot="1">
      <c r="A55" s="43" t="s">
        <v>152</v>
      </c>
      <c r="B55" s="46" t="s">
        <v>128</v>
      </c>
      <c r="C55" s="17" t="s">
        <v>230</v>
      </c>
      <c r="D55" s="51">
        <v>90</v>
      </c>
      <c r="E55" s="51">
        <v>110</v>
      </c>
      <c r="F55" s="51">
        <v>100.75</v>
      </c>
      <c r="G55" s="51">
        <v>90</v>
      </c>
      <c r="H55" s="51">
        <v>120</v>
      </c>
      <c r="I55" s="51">
        <v>102.5</v>
      </c>
      <c r="J55" s="51">
        <v>90</v>
      </c>
      <c r="K55" s="51">
        <v>100</v>
      </c>
      <c r="L55" s="51">
        <v>95</v>
      </c>
      <c r="M55" s="51">
        <v>90</v>
      </c>
      <c r="N55" s="51">
        <v>100</v>
      </c>
      <c r="O55" s="51">
        <v>95.05</v>
      </c>
      <c r="P55" s="51">
        <v>90</v>
      </c>
      <c r="Q55" s="51">
        <v>900</v>
      </c>
      <c r="R55" s="51">
        <v>119.35</v>
      </c>
      <c r="S55" s="51">
        <v>90</v>
      </c>
      <c r="T55" s="51">
        <v>100</v>
      </c>
      <c r="U55" s="51">
        <v>95</v>
      </c>
      <c r="V55" s="51">
        <v>90</v>
      </c>
      <c r="W55" s="51">
        <v>100</v>
      </c>
      <c r="X55" s="51">
        <v>95</v>
      </c>
      <c r="Y55" s="51">
        <v>90</v>
      </c>
      <c r="Z55" s="51">
        <v>100</v>
      </c>
      <c r="AA55" s="51">
        <v>95</v>
      </c>
      <c r="AB55" s="51">
        <v>90</v>
      </c>
      <c r="AC55" s="51">
        <v>100</v>
      </c>
      <c r="AD55" s="51">
        <v>95</v>
      </c>
      <c r="AE55" s="51">
        <v>90</v>
      </c>
      <c r="AF55" s="51">
        <v>100</v>
      </c>
      <c r="AG55" s="51">
        <v>95</v>
      </c>
      <c r="AH55" s="51">
        <v>90</v>
      </c>
      <c r="AI55" s="51">
        <v>100</v>
      </c>
      <c r="AJ55" s="51">
        <v>95</v>
      </c>
      <c r="AK55" s="51">
        <v>90</v>
      </c>
      <c r="AL55" s="51">
        <v>110</v>
      </c>
      <c r="AM55" s="52">
        <v>95.32</v>
      </c>
      <c r="AN55" s="53">
        <f t="shared" si="0"/>
        <v>90</v>
      </c>
      <c r="AO55" s="53">
        <f t="shared" si="1"/>
        <v>900</v>
      </c>
      <c r="AP55" s="53">
        <f t="shared" si="2"/>
        <v>98.164166666666645</v>
      </c>
    </row>
    <row r="56" spans="1:42" ht="15.75" thickBot="1">
      <c r="A56" s="43" t="s">
        <v>158</v>
      </c>
      <c r="B56" s="45" t="s">
        <v>129</v>
      </c>
      <c r="C56" s="17" t="s">
        <v>230</v>
      </c>
      <c r="D56" s="51">
        <v>60</v>
      </c>
      <c r="E56" s="51">
        <v>80</v>
      </c>
      <c r="F56" s="51">
        <v>71.37</v>
      </c>
      <c r="G56" s="51">
        <v>60</v>
      </c>
      <c r="H56" s="51">
        <v>80</v>
      </c>
      <c r="I56" s="51">
        <v>69.69</v>
      </c>
      <c r="J56" s="51">
        <v>40</v>
      </c>
      <c r="K56" s="51">
        <v>65</v>
      </c>
      <c r="L56" s="51">
        <v>47.34</v>
      </c>
      <c r="M56" s="51">
        <v>45</v>
      </c>
      <c r="N56" s="51">
        <v>85</v>
      </c>
      <c r="O56" s="51">
        <v>60.63</v>
      </c>
      <c r="P56" s="51">
        <v>50</v>
      </c>
      <c r="Q56" s="51">
        <v>100</v>
      </c>
      <c r="R56" s="51">
        <v>77.66</v>
      </c>
      <c r="S56" s="51">
        <v>60</v>
      </c>
      <c r="T56" s="51">
        <v>75</v>
      </c>
      <c r="U56" s="51">
        <v>67.5</v>
      </c>
      <c r="V56" s="51">
        <v>50</v>
      </c>
      <c r="W56" s="51">
        <v>65</v>
      </c>
      <c r="X56" s="51">
        <v>61.83</v>
      </c>
      <c r="Y56" s="51">
        <v>60</v>
      </c>
      <c r="Z56" s="51">
        <v>100</v>
      </c>
      <c r="AA56" s="51">
        <v>65.75</v>
      </c>
      <c r="AB56" s="51">
        <v>60</v>
      </c>
      <c r="AC56" s="51">
        <v>100</v>
      </c>
      <c r="AD56" s="51">
        <v>74.66</v>
      </c>
      <c r="AE56" s="51">
        <v>35</v>
      </c>
      <c r="AF56" s="51">
        <v>70</v>
      </c>
      <c r="AG56" s="51">
        <v>61.64</v>
      </c>
      <c r="AH56" s="51">
        <v>35</v>
      </c>
      <c r="AI56" s="51">
        <v>40</v>
      </c>
      <c r="AJ56" s="51">
        <v>37.5</v>
      </c>
      <c r="AK56" s="51">
        <v>35</v>
      </c>
      <c r="AL56" s="51">
        <v>50</v>
      </c>
      <c r="AM56" s="52">
        <v>42.34</v>
      </c>
      <c r="AN56" s="53">
        <f t="shared" si="0"/>
        <v>35</v>
      </c>
      <c r="AO56" s="53">
        <f t="shared" si="1"/>
        <v>100</v>
      </c>
      <c r="AP56" s="53">
        <f t="shared" si="2"/>
        <v>61.4925</v>
      </c>
    </row>
    <row r="57" spans="1:42" ht="15.75" thickBot="1">
      <c r="A57" s="43" t="s">
        <v>177</v>
      </c>
      <c r="B57" s="45" t="s">
        <v>130</v>
      </c>
      <c r="C57" s="17" t="s">
        <v>230</v>
      </c>
      <c r="D57" s="51">
        <v>60</v>
      </c>
      <c r="E57" s="51">
        <v>80</v>
      </c>
      <c r="F57" s="51">
        <v>72.42</v>
      </c>
      <c r="G57" s="51">
        <v>60</v>
      </c>
      <c r="H57" s="51">
        <v>80</v>
      </c>
      <c r="I57" s="51">
        <v>69.92</v>
      </c>
      <c r="J57" s="51">
        <v>50</v>
      </c>
      <c r="K57" s="51">
        <v>70</v>
      </c>
      <c r="L57" s="51">
        <v>62.42</v>
      </c>
      <c r="M57" s="51">
        <v>60</v>
      </c>
      <c r="N57" s="51">
        <v>95</v>
      </c>
      <c r="O57" s="51">
        <v>73.75</v>
      </c>
      <c r="P57" s="51">
        <v>80</v>
      </c>
      <c r="Q57" s="51">
        <v>95</v>
      </c>
      <c r="R57" s="51">
        <v>87.02</v>
      </c>
      <c r="S57" s="51">
        <v>80</v>
      </c>
      <c r="T57" s="51">
        <v>85</v>
      </c>
      <c r="U57" s="51">
        <v>82.5</v>
      </c>
      <c r="V57" s="51">
        <v>60</v>
      </c>
      <c r="W57" s="51">
        <v>85</v>
      </c>
      <c r="X57" s="51">
        <v>77.33</v>
      </c>
      <c r="Y57" s="51">
        <v>60</v>
      </c>
      <c r="Z57" s="51">
        <v>100</v>
      </c>
      <c r="AA57" s="51">
        <v>65.75</v>
      </c>
      <c r="AB57" s="51">
        <v>70</v>
      </c>
      <c r="AC57" s="51">
        <v>100</v>
      </c>
      <c r="AD57" s="51">
        <v>93.45</v>
      </c>
      <c r="AE57" s="51">
        <v>90</v>
      </c>
      <c r="AF57" s="51">
        <v>110</v>
      </c>
      <c r="AG57" s="51">
        <v>95.34</v>
      </c>
      <c r="AH57" s="51">
        <v>90</v>
      </c>
      <c r="AI57" s="51">
        <v>100</v>
      </c>
      <c r="AJ57" s="51">
        <v>95</v>
      </c>
      <c r="AK57" s="51">
        <v>90</v>
      </c>
      <c r="AL57" s="51">
        <v>110</v>
      </c>
      <c r="AM57" s="52">
        <v>95.32</v>
      </c>
      <c r="AN57" s="53">
        <f t="shared" si="0"/>
        <v>50</v>
      </c>
      <c r="AO57" s="53">
        <f t="shared" si="1"/>
        <v>110</v>
      </c>
      <c r="AP57" s="53">
        <f t="shared" si="2"/>
        <v>80.851666666666645</v>
      </c>
    </row>
    <row r="58" spans="1:42" ht="15.75" thickBot="1">
      <c r="A58" s="43" t="s">
        <v>178</v>
      </c>
      <c r="B58" s="46" t="s">
        <v>131</v>
      </c>
      <c r="C58" s="18" t="s">
        <v>230</v>
      </c>
      <c r="D58" s="51">
        <v>50</v>
      </c>
      <c r="E58" s="51">
        <v>80</v>
      </c>
      <c r="F58" s="51">
        <v>71.13</v>
      </c>
      <c r="G58" s="51">
        <v>60</v>
      </c>
      <c r="H58" s="51">
        <v>80</v>
      </c>
      <c r="I58" s="51">
        <v>69.69</v>
      </c>
      <c r="J58" s="51">
        <v>40</v>
      </c>
      <c r="K58" s="51">
        <v>65</v>
      </c>
      <c r="L58" s="51">
        <v>47.34</v>
      </c>
      <c r="M58" s="51">
        <v>45</v>
      </c>
      <c r="N58" s="51">
        <v>85</v>
      </c>
      <c r="O58" s="51">
        <v>60.63</v>
      </c>
      <c r="P58" s="51">
        <v>50</v>
      </c>
      <c r="Q58" s="51">
        <v>100</v>
      </c>
      <c r="R58" s="51">
        <v>70.86</v>
      </c>
      <c r="S58" s="51">
        <v>50</v>
      </c>
      <c r="T58" s="51">
        <v>65</v>
      </c>
      <c r="U58" s="51">
        <v>56.83</v>
      </c>
      <c r="V58" s="51">
        <v>40</v>
      </c>
      <c r="W58" s="51">
        <v>60</v>
      </c>
      <c r="X58" s="51">
        <v>49.75</v>
      </c>
      <c r="Y58" s="51">
        <v>40</v>
      </c>
      <c r="Z58" s="51">
        <v>45</v>
      </c>
      <c r="AA58" s="51">
        <v>42.5</v>
      </c>
      <c r="AB58" s="51">
        <v>30</v>
      </c>
      <c r="AC58" s="51">
        <v>45</v>
      </c>
      <c r="AD58" s="51">
        <v>36.130000000000003</v>
      </c>
      <c r="AE58" s="51">
        <v>30</v>
      </c>
      <c r="AF58" s="51">
        <v>40</v>
      </c>
      <c r="AG58" s="51">
        <v>36.72</v>
      </c>
      <c r="AH58" s="51">
        <v>30</v>
      </c>
      <c r="AI58" s="51">
        <v>40</v>
      </c>
      <c r="AJ58" s="51">
        <v>33.43</v>
      </c>
      <c r="AK58" s="51">
        <v>35</v>
      </c>
      <c r="AL58" s="51">
        <v>45</v>
      </c>
      <c r="AM58" s="52">
        <v>39.92</v>
      </c>
      <c r="AN58" s="53">
        <f t="shared" si="0"/>
        <v>30</v>
      </c>
      <c r="AO58" s="53">
        <f t="shared" si="1"/>
        <v>100</v>
      </c>
      <c r="AP58" s="53">
        <f t="shared" si="2"/>
        <v>51.244166666666665</v>
      </c>
    </row>
    <row r="59" spans="1:42" ht="15.75" thickBot="1">
      <c r="A59" s="43" t="s">
        <v>154</v>
      </c>
      <c r="B59" s="46" t="s">
        <v>217</v>
      </c>
      <c r="C59" s="17" t="s">
        <v>230</v>
      </c>
      <c r="D59" s="51">
        <v>90</v>
      </c>
      <c r="E59" s="51">
        <v>100</v>
      </c>
      <c r="F59" s="51">
        <v>95</v>
      </c>
      <c r="G59" s="51">
        <v>90</v>
      </c>
      <c r="H59" s="51">
        <v>100</v>
      </c>
      <c r="I59" s="51">
        <v>95</v>
      </c>
      <c r="J59" s="51">
        <v>90</v>
      </c>
      <c r="K59" s="51">
        <v>100</v>
      </c>
      <c r="L59" s="51">
        <v>95</v>
      </c>
      <c r="M59" s="51">
        <v>90</v>
      </c>
      <c r="N59" s="51">
        <v>100</v>
      </c>
      <c r="O59" s="51">
        <v>95</v>
      </c>
      <c r="P59" s="51">
        <v>90</v>
      </c>
      <c r="Q59" s="51">
        <v>100</v>
      </c>
      <c r="R59" s="51">
        <v>95</v>
      </c>
      <c r="S59" s="51">
        <v>90</v>
      </c>
      <c r="T59" s="51">
        <v>100</v>
      </c>
      <c r="U59" s="51">
        <v>95</v>
      </c>
      <c r="V59" s="51">
        <v>90</v>
      </c>
      <c r="W59" s="51">
        <v>100</v>
      </c>
      <c r="X59" s="51">
        <v>95</v>
      </c>
      <c r="Y59" s="51">
        <v>90</v>
      </c>
      <c r="Z59" s="51">
        <v>100</v>
      </c>
      <c r="AA59" s="51">
        <v>95</v>
      </c>
      <c r="AB59" s="51">
        <v>90</v>
      </c>
      <c r="AC59" s="51">
        <v>100</v>
      </c>
      <c r="AD59" s="51">
        <v>95</v>
      </c>
      <c r="AE59" s="51">
        <v>90</v>
      </c>
      <c r="AF59" s="51">
        <v>110</v>
      </c>
      <c r="AG59" s="51">
        <v>96.03</v>
      </c>
      <c r="AH59" s="51">
        <v>90</v>
      </c>
      <c r="AI59" s="51">
        <v>110</v>
      </c>
      <c r="AJ59" s="51">
        <v>104.63</v>
      </c>
      <c r="AK59" s="51">
        <v>100</v>
      </c>
      <c r="AL59" s="51">
        <v>110</v>
      </c>
      <c r="AM59" s="52">
        <v>105</v>
      </c>
      <c r="AN59" s="53">
        <f t="shared" si="0"/>
        <v>90</v>
      </c>
      <c r="AO59" s="53">
        <f t="shared" si="1"/>
        <v>110</v>
      </c>
      <c r="AP59" s="53">
        <f t="shared" si="2"/>
        <v>96.72166666666665</v>
      </c>
    </row>
    <row r="60" spans="1:42" ht="15.75" thickBot="1">
      <c r="A60" s="43" t="s">
        <v>155</v>
      </c>
      <c r="B60" s="46" t="s">
        <v>137</v>
      </c>
      <c r="C60" s="17" t="s">
        <v>230</v>
      </c>
      <c r="D60" s="51">
        <v>120</v>
      </c>
      <c r="E60" s="51">
        <v>160</v>
      </c>
      <c r="F60" s="51">
        <v>139.52000000000001</v>
      </c>
      <c r="G60" s="51">
        <v>130</v>
      </c>
      <c r="H60" s="51">
        <v>140</v>
      </c>
      <c r="I60" s="51">
        <v>135</v>
      </c>
      <c r="J60" s="51">
        <v>130</v>
      </c>
      <c r="K60" s="51">
        <v>140</v>
      </c>
      <c r="L60" s="51">
        <v>135</v>
      </c>
      <c r="M60" s="51">
        <v>120</v>
      </c>
      <c r="N60" s="51">
        <v>140</v>
      </c>
      <c r="O60" s="51">
        <v>126.25</v>
      </c>
      <c r="P60" s="51">
        <v>80</v>
      </c>
      <c r="Q60" s="51">
        <v>140</v>
      </c>
      <c r="R60" s="51">
        <v>124.19</v>
      </c>
      <c r="S60" s="51">
        <v>120</v>
      </c>
      <c r="T60" s="51">
        <v>130</v>
      </c>
      <c r="U60" s="51">
        <v>125</v>
      </c>
      <c r="V60" s="51">
        <v>120</v>
      </c>
      <c r="W60" s="51">
        <v>130</v>
      </c>
      <c r="X60" s="51">
        <v>125</v>
      </c>
      <c r="Y60" s="51">
        <v>120</v>
      </c>
      <c r="Z60" s="51">
        <v>130</v>
      </c>
      <c r="AA60" s="51">
        <v>125</v>
      </c>
      <c r="AB60" s="51">
        <v>120</v>
      </c>
      <c r="AC60" s="51">
        <v>130</v>
      </c>
      <c r="AD60" s="51">
        <v>125</v>
      </c>
      <c r="AE60" s="51">
        <v>120</v>
      </c>
      <c r="AF60" s="51">
        <v>130</v>
      </c>
      <c r="AG60" s="51">
        <v>125</v>
      </c>
      <c r="AH60" s="51">
        <v>120</v>
      </c>
      <c r="AI60" s="51">
        <v>130</v>
      </c>
      <c r="AJ60" s="51">
        <v>125</v>
      </c>
      <c r="AK60" s="51">
        <v>80</v>
      </c>
      <c r="AL60" s="51">
        <v>130</v>
      </c>
      <c r="AM60" s="52">
        <v>123.71</v>
      </c>
      <c r="AN60" s="53">
        <f t="shared" si="0"/>
        <v>80</v>
      </c>
      <c r="AO60" s="53">
        <f t="shared" si="1"/>
        <v>160</v>
      </c>
      <c r="AP60" s="53">
        <f t="shared" si="2"/>
        <v>127.80583333333334</v>
      </c>
    </row>
    <row r="61" spans="1:42" ht="15.75" thickBot="1">
      <c r="A61" s="43" t="s">
        <v>179</v>
      </c>
      <c r="B61" s="46" t="s">
        <v>138</v>
      </c>
      <c r="C61" s="17" t="s">
        <v>230</v>
      </c>
      <c r="D61" s="51">
        <v>80</v>
      </c>
      <c r="E61" s="51">
        <v>90</v>
      </c>
      <c r="F61" s="51">
        <v>85</v>
      </c>
      <c r="G61" s="51">
        <v>80</v>
      </c>
      <c r="H61" s="51">
        <v>90</v>
      </c>
      <c r="I61" s="51">
        <v>85</v>
      </c>
      <c r="J61" s="51">
        <v>80</v>
      </c>
      <c r="K61" s="51">
        <v>90</v>
      </c>
      <c r="L61" s="51">
        <v>85</v>
      </c>
      <c r="M61" s="51">
        <v>80</v>
      </c>
      <c r="N61" s="51">
        <v>90</v>
      </c>
      <c r="O61" s="51">
        <v>85</v>
      </c>
      <c r="P61" s="51">
        <v>70</v>
      </c>
      <c r="Q61" s="51">
        <v>90</v>
      </c>
      <c r="R61" s="51">
        <v>84.84</v>
      </c>
      <c r="S61" s="51">
        <v>80</v>
      </c>
      <c r="T61" s="51">
        <v>90</v>
      </c>
      <c r="U61" s="51">
        <v>85</v>
      </c>
      <c r="V61" s="51">
        <v>80</v>
      </c>
      <c r="W61" s="51">
        <v>90</v>
      </c>
      <c r="X61" s="51">
        <v>85</v>
      </c>
      <c r="Y61" s="51">
        <v>50</v>
      </c>
      <c r="Z61" s="51">
        <v>210</v>
      </c>
      <c r="AA61" s="51">
        <v>88.33</v>
      </c>
      <c r="AB61" s="51">
        <v>80</v>
      </c>
      <c r="AC61" s="51">
        <v>90</v>
      </c>
      <c r="AD61" s="51">
        <v>85</v>
      </c>
      <c r="AE61" s="51">
        <v>80</v>
      </c>
      <c r="AF61" s="51">
        <v>90</v>
      </c>
      <c r="AG61" s="51">
        <v>85</v>
      </c>
      <c r="AH61" s="51">
        <v>80</v>
      </c>
      <c r="AI61" s="51">
        <v>90</v>
      </c>
      <c r="AJ61" s="51">
        <v>85</v>
      </c>
      <c r="AK61" s="51">
        <v>80</v>
      </c>
      <c r="AL61" s="51">
        <v>90</v>
      </c>
      <c r="AM61" s="52">
        <v>85</v>
      </c>
      <c r="AN61" s="53">
        <f t="shared" si="0"/>
        <v>50</v>
      </c>
      <c r="AO61" s="53">
        <f t="shared" si="1"/>
        <v>210</v>
      </c>
      <c r="AP61" s="53">
        <f t="shared" si="2"/>
        <v>85.264166666666668</v>
      </c>
    </row>
    <row r="62" spans="1:42" ht="15.75" thickBot="1">
      <c r="A62" s="43" t="s">
        <v>215</v>
      </c>
      <c r="B62" s="45" t="s">
        <v>214</v>
      </c>
      <c r="C62" s="17" t="s">
        <v>230</v>
      </c>
      <c r="D62" s="51">
        <v>200</v>
      </c>
      <c r="E62" s="51">
        <v>210</v>
      </c>
      <c r="F62" s="51">
        <v>204.84</v>
      </c>
      <c r="G62" s="51">
        <v>80</v>
      </c>
      <c r="H62" s="51">
        <v>210</v>
      </c>
      <c r="I62" s="51">
        <v>201.25</v>
      </c>
      <c r="J62" s="51">
        <v>200</v>
      </c>
      <c r="K62" s="51">
        <v>210</v>
      </c>
      <c r="L62" s="51">
        <v>205</v>
      </c>
      <c r="M62" s="51">
        <v>200</v>
      </c>
      <c r="N62" s="51">
        <v>210</v>
      </c>
      <c r="O62" s="51">
        <v>205</v>
      </c>
      <c r="P62" s="51">
        <v>200</v>
      </c>
      <c r="Q62" s="51">
        <v>210</v>
      </c>
      <c r="R62" s="51">
        <v>205</v>
      </c>
      <c r="S62" s="51">
        <v>200</v>
      </c>
      <c r="T62" s="51">
        <v>210</v>
      </c>
      <c r="U62" s="51">
        <v>205</v>
      </c>
      <c r="V62" s="51">
        <v>80</v>
      </c>
      <c r="W62" s="51">
        <v>210</v>
      </c>
      <c r="X62" s="51">
        <v>201</v>
      </c>
      <c r="Y62" s="51">
        <v>200</v>
      </c>
      <c r="Z62" s="51">
        <v>210</v>
      </c>
      <c r="AA62" s="51">
        <v>205</v>
      </c>
      <c r="AB62" s="51" t="s">
        <v>237</v>
      </c>
      <c r="AC62" s="51" t="s">
        <v>237</v>
      </c>
      <c r="AD62" s="51" t="s">
        <v>237</v>
      </c>
      <c r="AE62" s="51" t="s">
        <v>237</v>
      </c>
      <c r="AF62" s="51" t="s">
        <v>237</v>
      </c>
      <c r="AG62" s="51" t="s">
        <v>237</v>
      </c>
      <c r="AH62" s="51" t="s">
        <v>237</v>
      </c>
      <c r="AI62" s="51" t="s">
        <v>237</v>
      </c>
      <c r="AJ62" s="51" t="s">
        <v>237</v>
      </c>
      <c r="AK62" s="51" t="s">
        <v>237</v>
      </c>
      <c r="AL62" s="51" t="s">
        <v>237</v>
      </c>
      <c r="AM62" s="52" t="s">
        <v>237</v>
      </c>
      <c r="AN62" s="53">
        <f t="shared" si="0"/>
        <v>80</v>
      </c>
      <c r="AO62" s="53">
        <f t="shared" si="1"/>
        <v>210</v>
      </c>
      <c r="AP62" s="53">
        <f t="shared" si="2"/>
        <v>204.01124999999999</v>
      </c>
    </row>
    <row r="63" spans="1:42" ht="15.75" thickBot="1">
      <c r="A63" s="43" t="s">
        <v>70</v>
      </c>
      <c r="B63" s="45" t="s">
        <v>71</v>
      </c>
      <c r="C63" s="17" t="s">
        <v>230</v>
      </c>
      <c r="D63" s="51">
        <v>100</v>
      </c>
      <c r="E63" s="51">
        <v>130</v>
      </c>
      <c r="F63" s="51">
        <v>106.77</v>
      </c>
      <c r="G63" s="51">
        <v>100</v>
      </c>
      <c r="H63" s="51">
        <v>120</v>
      </c>
      <c r="I63" s="51">
        <v>106.41</v>
      </c>
      <c r="J63" s="51">
        <v>90</v>
      </c>
      <c r="K63" s="51">
        <v>160</v>
      </c>
      <c r="L63" s="51">
        <v>115</v>
      </c>
      <c r="M63" s="51">
        <v>90</v>
      </c>
      <c r="N63" s="51">
        <v>160</v>
      </c>
      <c r="O63" s="51">
        <v>125</v>
      </c>
      <c r="P63" s="51">
        <v>100</v>
      </c>
      <c r="Q63" s="51">
        <v>150</v>
      </c>
      <c r="R63" s="51">
        <v>119.68</v>
      </c>
      <c r="S63" s="51">
        <v>100</v>
      </c>
      <c r="T63" s="51">
        <v>130</v>
      </c>
      <c r="U63" s="51">
        <v>120.33</v>
      </c>
      <c r="V63" s="51">
        <v>90</v>
      </c>
      <c r="W63" s="51">
        <v>120</v>
      </c>
      <c r="X63" s="51">
        <v>105.67</v>
      </c>
      <c r="Y63" s="51">
        <v>90</v>
      </c>
      <c r="Z63" s="51">
        <v>110</v>
      </c>
      <c r="AA63" s="51">
        <v>103.33</v>
      </c>
      <c r="AB63" s="51">
        <v>90</v>
      </c>
      <c r="AC63" s="51">
        <v>100</v>
      </c>
      <c r="AD63" s="51">
        <v>95</v>
      </c>
      <c r="AE63" s="51">
        <v>90</v>
      </c>
      <c r="AF63" s="51">
        <v>100</v>
      </c>
      <c r="AG63" s="51">
        <v>95</v>
      </c>
      <c r="AH63" s="51">
        <v>90</v>
      </c>
      <c r="AI63" s="51">
        <v>110</v>
      </c>
      <c r="AJ63" s="51">
        <v>104.63</v>
      </c>
      <c r="AK63" s="51">
        <v>90</v>
      </c>
      <c r="AL63" s="51">
        <v>110</v>
      </c>
      <c r="AM63" s="52">
        <v>103.71</v>
      </c>
      <c r="AN63" s="53">
        <f t="shared" si="0"/>
        <v>90</v>
      </c>
      <c r="AO63" s="53">
        <f t="shared" si="1"/>
        <v>160</v>
      </c>
      <c r="AP63" s="53">
        <f t="shared" si="2"/>
        <v>108.3775</v>
      </c>
    </row>
    <row r="64" spans="1:42" ht="15.75" thickBot="1">
      <c r="A64" s="43" t="s">
        <v>72</v>
      </c>
      <c r="B64" s="46" t="s">
        <v>73</v>
      </c>
      <c r="C64" s="17" t="s">
        <v>245</v>
      </c>
      <c r="D64" s="51">
        <v>90</v>
      </c>
      <c r="E64" s="51">
        <v>130</v>
      </c>
      <c r="F64" s="51">
        <v>97.9</v>
      </c>
      <c r="G64" s="51">
        <v>70</v>
      </c>
      <c r="H64" s="51">
        <v>110</v>
      </c>
      <c r="I64" s="51">
        <v>90.63</v>
      </c>
      <c r="J64" s="51">
        <v>70</v>
      </c>
      <c r="K64" s="51">
        <v>450</v>
      </c>
      <c r="L64" s="51">
        <v>105.48</v>
      </c>
      <c r="M64" s="51">
        <v>70</v>
      </c>
      <c r="N64" s="51">
        <v>100</v>
      </c>
      <c r="O64" s="51">
        <v>82.11</v>
      </c>
      <c r="P64" s="51">
        <v>60</v>
      </c>
      <c r="Q64" s="51">
        <v>130</v>
      </c>
      <c r="R64" s="51">
        <v>76.02</v>
      </c>
      <c r="S64" s="51">
        <v>60</v>
      </c>
      <c r="T64" s="51">
        <v>90</v>
      </c>
      <c r="U64" s="51">
        <v>68.67</v>
      </c>
      <c r="V64" s="51">
        <v>60</v>
      </c>
      <c r="W64" s="51">
        <v>100</v>
      </c>
      <c r="X64" s="51">
        <v>71.67</v>
      </c>
      <c r="Y64" s="51">
        <v>70</v>
      </c>
      <c r="Z64" s="51">
        <v>80</v>
      </c>
      <c r="AA64" s="51">
        <v>75</v>
      </c>
      <c r="AB64" s="51">
        <v>70</v>
      </c>
      <c r="AC64" s="51">
        <v>80</v>
      </c>
      <c r="AD64" s="51">
        <v>75</v>
      </c>
      <c r="AE64" s="51">
        <v>70</v>
      </c>
      <c r="AF64" s="51">
        <v>80</v>
      </c>
      <c r="AG64" s="51">
        <v>75</v>
      </c>
      <c r="AH64" s="51">
        <v>70</v>
      </c>
      <c r="AI64" s="51">
        <v>100</v>
      </c>
      <c r="AJ64" s="51">
        <v>75.739999999999995</v>
      </c>
      <c r="AK64" s="51">
        <v>70</v>
      </c>
      <c r="AL64" s="51">
        <v>100</v>
      </c>
      <c r="AM64" s="52">
        <v>85.32</v>
      </c>
      <c r="AN64" s="53">
        <f t="shared" si="0"/>
        <v>60</v>
      </c>
      <c r="AO64" s="53">
        <f t="shared" si="1"/>
        <v>450</v>
      </c>
      <c r="AP64" s="53">
        <f t="shared" si="2"/>
        <v>81.545000000000002</v>
      </c>
    </row>
    <row r="65" spans="1:42" ht="15.75" thickBot="1">
      <c r="A65" s="43" t="s">
        <v>74</v>
      </c>
      <c r="B65" s="45" t="s">
        <v>75</v>
      </c>
      <c r="C65" s="17" t="s">
        <v>246</v>
      </c>
      <c r="D65" s="51">
        <v>400</v>
      </c>
      <c r="E65" s="51">
        <v>500</v>
      </c>
      <c r="F65" s="51">
        <v>425.81</v>
      </c>
      <c r="G65" s="51">
        <v>90</v>
      </c>
      <c r="H65" s="51">
        <v>500</v>
      </c>
      <c r="I65" s="51">
        <v>416.25</v>
      </c>
      <c r="J65" s="51">
        <v>400</v>
      </c>
      <c r="K65" s="51">
        <v>450</v>
      </c>
      <c r="L65" s="51">
        <v>425</v>
      </c>
      <c r="M65" s="51">
        <v>400</v>
      </c>
      <c r="N65" s="51">
        <v>450</v>
      </c>
      <c r="O65" s="51">
        <v>425</v>
      </c>
      <c r="P65" s="51">
        <v>400</v>
      </c>
      <c r="Q65" s="51">
        <v>500</v>
      </c>
      <c r="R65" s="51">
        <v>425.86</v>
      </c>
      <c r="S65" s="51">
        <v>400</v>
      </c>
      <c r="T65" s="51">
        <v>450</v>
      </c>
      <c r="U65" s="51">
        <v>425</v>
      </c>
      <c r="V65" s="51">
        <v>400</v>
      </c>
      <c r="W65" s="51">
        <v>450</v>
      </c>
      <c r="X65" s="51">
        <v>425</v>
      </c>
      <c r="Y65" s="51">
        <v>400</v>
      </c>
      <c r="Z65" s="51">
        <v>450</v>
      </c>
      <c r="AA65" s="51">
        <v>425</v>
      </c>
      <c r="AB65" s="51">
        <v>400</v>
      </c>
      <c r="AC65" s="51">
        <v>500</v>
      </c>
      <c r="AD65" s="51">
        <v>425.86</v>
      </c>
      <c r="AE65" s="51">
        <v>400</v>
      </c>
      <c r="AF65" s="51">
        <v>450</v>
      </c>
      <c r="AG65" s="51">
        <v>425</v>
      </c>
      <c r="AH65" s="51">
        <v>400</v>
      </c>
      <c r="AI65" s="51">
        <v>450</v>
      </c>
      <c r="AJ65" s="51">
        <v>425</v>
      </c>
      <c r="AK65" s="51">
        <v>400</v>
      </c>
      <c r="AL65" s="51">
        <v>650</v>
      </c>
      <c r="AM65" s="52">
        <v>545.16</v>
      </c>
      <c r="AN65" s="53">
        <f t="shared" si="0"/>
        <v>90</v>
      </c>
      <c r="AO65" s="53">
        <f t="shared" si="1"/>
        <v>650</v>
      </c>
      <c r="AP65" s="53">
        <f t="shared" si="2"/>
        <v>434.49500000000006</v>
      </c>
    </row>
    <row r="66" spans="1:42" ht="15.75" thickBot="1">
      <c r="A66" s="43" t="s">
        <v>76</v>
      </c>
      <c r="B66" s="46" t="s">
        <v>77</v>
      </c>
      <c r="C66" s="17" t="s">
        <v>230</v>
      </c>
      <c r="D66" s="51">
        <v>200</v>
      </c>
      <c r="E66" s="51">
        <v>210</v>
      </c>
      <c r="F66" s="51">
        <v>205</v>
      </c>
      <c r="G66" s="51">
        <v>200</v>
      </c>
      <c r="H66" s="51">
        <v>210</v>
      </c>
      <c r="I66" s="51">
        <v>205</v>
      </c>
      <c r="J66" s="51">
        <v>80</v>
      </c>
      <c r="K66" s="51">
        <v>240</v>
      </c>
      <c r="L66" s="51">
        <v>203.39</v>
      </c>
      <c r="M66" s="51">
        <v>110</v>
      </c>
      <c r="N66" s="51">
        <v>230</v>
      </c>
      <c r="O66" s="51">
        <v>201.56</v>
      </c>
      <c r="P66" s="51">
        <v>200</v>
      </c>
      <c r="Q66" s="51">
        <v>260</v>
      </c>
      <c r="R66" s="51">
        <v>224.84</v>
      </c>
      <c r="S66" s="51">
        <v>150</v>
      </c>
      <c r="T66" s="51">
        <v>300</v>
      </c>
      <c r="U66" s="51">
        <v>263.33</v>
      </c>
      <c r="V66" s="51">
        <v>240</v>
      </c>
      <c r="W66" s="51">
        <v>300</v>
      </c>
      <c r="X66" s="51">
        <v>272</v>
      </c>
      <c r="Y66" s="51">
        <v>210</v>
      </c>
      <c r="Z66" s="51">
        <v>260</v>
      </c>
      <c r="AA66" s="51">
        <v>244.33</v>
      </c>
      <c r="AB66" s="51">
        <v>200</v>
      </c>
      <c r="AC66" s="51">
        <v>250</v>
      </c>
      <c r="AD66" s="51">
        <v>214.14</v>
      </c>
      <c r="AE66" s="51">
        <v>200</v>
      </c>
      <c r="AF66" s="51">
        <v>210</v>
      </c>
      <c r="AG66" s="51">
        <v>205</v>
      </c>
      <c r="AH66" s="51">
        <v>200</v>
      </c>
      <c r="AI66" s="51">
        <v>270</v>
      </c>
      <c r="AJ66" s="51">
        <v>232.41</v>
      </c>
      <c r="AK66" s="51">
        <v>200</v>
      </c>
      <c r="AL66" s="51">
        <v>250</v>
      </c>
      <c r="AM66" s="52">
        <v>229.19</v>
      </c>
      <c r="AN66" s="53">
        <f t="shared" ref="AN66:AN81" si="3">MIN(AK66,AH66,AE66,AB66,Y66,V66,S66,P66,M66,J66,G66,D66)</f>
        <v>80</v>
      </c>
      <c r="AO66" s="53">
        <f t="shared" ref="AO66:AO81" si="4">MAX(AL66,AI66,AF66,AC66,Z66,W66,T66,Q66,N66,K66,H66,E66)</f>
        <v>300</v>
      </c>
      <c r="AP66" s="53">
        <f t="shared" ref="AP66:AP81" si="5">AVERAGE(AM66,AJ66,AG66,AD66,AA66,X66,U66,R66,O66,L66,I66,F66)</f>
        <v>225.01583333333329</v>
      </c>
    </row>
    <row r="67" spans="1:42" ht="15.75" thickBot="1">
      <c r="A67" s="43" t="s">
        <v>165</v>
      </c>
      <c r="B67" s="45" t="s">
        <v>78</v>
      </c>
      <c r="C67" s="17" t="s">
        <v>230</v>
      </c>
      <c r="D67" s="51">
        <v>120</v>
      </c>
      <c r="E67" s="51">
        <v>180</v>
      </c>
      <c r="F67" s="51">
        <v>134.66999999999999</v>
      </c>
      <c r="G67" s="51">
        <v>50</v>
      </c>
      <c r="H67" s="51">
        <v>140</v>
      </c>
      <c r="I67" s="51">
        <v>97.58</v>
      </c>
      <c r="J67" s="51">
        <v>40</v>
      </c>
      <c r="K67" s="51">
        <v>100</v>
      </c>
      <c r="L67" s="51">
        <v>68.63</v>
      </c>
      <c r="M67" s="51">
        <v>70</v>
      </c>
      <c r="N67" s="51">
        <v>160</v>
      </c>
      <c r="O67" s="51">
        <v>102.82</v>
      </c>
      <c r="P67" s="51" t="s">
        <v>237</v>
      </c>
      <c r="Q67" s="51" t="s">
        <v>237</v>
      </c>
      <c r="R67" s="51" t="s">
        <v>237</v>
      </c>
      <c r="S67" s="51" t="s">
        <v>237</v>
      </c>
      <c r="T67" s="51" t="s">
        <v>237</v>
      </c>
      <c r="U67" s="51" t="s">
        <v>237</v>
      </c>
      <c r="V67" s="51" t="s">
        <v>237</v>
      </c>
      <c r="W67" s="51" t="s">
        <v>237</v>
      </c>
      <c r="X67" s="51" t="s">
        <v>237</v>
      </c>
      <c r="Y67" s="51" t="s">
        <v>237</v>
      </c>
      <c r="Z67" s="51" t="s">
        <v>237</v>
      </c>
      <c r="AA67" s="51" t="s">
        <v>237</v>
      </c>
      <c r="AB67" s="51" t="s">
        <v>237</v>
      </c>
      <c r="AC67" s="51" t="s">
        <v>237</v>
      </c>
      <c r="AD67" s="51" t="s">
        <v>237</v>
      </c>
      <c r="AE67" s="51" t="s">
        <v>237</v>
      </c>
      <c r="AF67" s="51" t="s">
        <v>237</v>
      </c>
      <c r="AG67" s="51" t="s">
        <v>237</v>
      </c>
      <c r="AH67" s="51" t="s">
        <v>237</v>
      </c>
      <c r="AI67" s="51" t="s">
        <v>237</v>
      </c>
      <c r="AJ67" s="51" t="s">
        <v>237</v>
      </c>
      <c r="AK67" s="51" t="s">
        <v>237</v>
      </c>
      <c r="AL67" s="51" t="s">
        <v>237</v>
      </c>
      <c r="AM67" s="52" t="s">
        <v>237</v>
      </c>
      <c r="AN67" s="53">
        <f t="shared" si="3"/>
        <v>40</v>
      </c>
      <c r="AO67" s="53">
        <f t="shared" si="4"/>
        <v>180</v>
      </c>
      <c r="AP67" s="53">
        <f t="shared" si="5"/>
        <v>100.92499999999998</v>
      </c>
    </row>
    <row r="68" spans="1:42" ht="15.75" thickBot="1">
      <c r="A68" s="43" t="s">
        <v>180</v>
      </c>
      <c r="B68" s="47" t="s">
        <v>79</v>
      </c>
      <c r="C68" s="17" t="s">
        <v>230</v>
      </c>
      <c r="D68" s="51">
        <v>100</v>
      </c>
      <c r="E68" s="51">
        <v>160</v>
      </c>
      <c r="F68" s="51">
        <v>126.94</v>
      </c>
      <c r="G68" s="51">
        <v>70</v>
      </c>
      <c r="H68" s="51">
        <v>160</v>
      </c>
      <c r="I68" s="51">
        <v>147.63</v>
      </c>
      <c r="J68" s="51" t="s">
        <v>237</v>
      </c>
      <c r="K68" s="51" t="s">
        <v>237</v>
      </c>
      <c r="L68" s="51" t="s">
        <v>237</v>
      </c>
      <c r="M68" s="51" t="s">
        <v>237</v>
      </c>
      <c r="N68" s="51" t="s">
        <v>237</v>
      </c>
      <c r="O68" s="51" t="s">
        <v>237</v>
      </c>
      <c r="P68" s="51" t="s">
        <v>237</v>
      </c>
      <c r="Q68" s="51" t="s">
        <v>237</v>
      </c>
      <c r="R68" s="51" t="s">
        <v>237</v>
      </c>
      <c r="S68" s="51" t="s">
        <v>237</v>
      </c>
      <c r="T68" s="51" t="s">
        <v>237</v>
      </c>
      <c r="U68" s="51" t="s">
        <v>237</v>
      </c>
      <c r="V68" s="51" t="s">
        <v>237</v>
      </c>
      <c r="W68" s="51" t="s">
        <v>237</v>
      </c>
      <c r="X68" s="51" t="s">
        <v>237</v>
      </c>
      <c r="Y68" s="51" t="s">
        <v>237</v>
      </c>
      <c r="Z68" s="51" t="s">
        <v>237</v>
      </c>
      <c r="AA68" s="51" t="s">
        <v>237</v>
      </c>
      <c r="AB68" s="51" t="s">
        <v>237</v>
      </c>
      <c r="AC68" s="51" t="s">
        <v>237</v>
      </c>
      <c r="AD68" s="51" t="s">
        <v>237</v>
      </c>
      <c r="AE68" s="51">
        <v>100</v>
      </c>
      <c r="AF68" s="51">
        <v>200</v>
      </c>
      <c r="AG68" s="51">
        <v>159.63</v>
      </c>
      <c r="AH68" s="51">
        <v>60</v>
      </c>
      <c r="AI68" s="51">
        <v>130</v>
      </c>
      <c r="AJ68" s="51">
        <v>107.96</v>
      </c>
      <c r="AK68" s="51">
        <v>90</v>
      </c>
      <c r="AL68" s="51">
        <v>110</v>
      </c>
      <c r="AM68" s="52">
        <v>103.71</v>
      </c>
      <c r="AN68" s="53">
        <f t="shared" si="3"/>
        <v>60</v>
      </c>
      <c r="AO68" s="53">
        <f t="shared" si="4"/>
        <v>200</v>
      </c>
      <c r="AP68" s="53">
        <f t="shared" si="5"/>
        <v>129.17399999999998</v>
      </c>
    </row>
    <row r="69" spans="1:42" ht="15.75" thickBot="1">
      <c r="A69" s="43" t="s">
        <v>181</v>
      </c>
      <c r="B69" s="47" t="s">
        <v>80</v>
      </c>
      <c r="C69" s="17" t="s">
        <v>230</v>
      </c>
      <c r="D69" s="51">
        <v>120</v>
      </c>
      <c r="E69" s="51">
        <v>160</v>
      </c>
      <c r="F69" s="51">
        <v>145.65</v>
      </c>
      <c r="G69" s="51">
        <v>150</v>
      </c>
      <c r="H69" s="51">
        <v>160</v>
      </c>
      <c r="I69" s="51">
        <v>155</v>
      </c>
      <c r="J69" s="51" t="s">
        <v>237</v>
      </c>
      <c r="K69" s="51" t="s">
        <v>237</v>
      </c>
      <c r="L69" s="51" t="s">
        <v>237</v>
      </c>
      <c r="M69" s="51" t="s">
        <v>237</v>
      </c>
      <c r="N69" s="51" t="s">
        <v>237</v>
      </c>
      <c r="O69" s="51" t="s">
        <v>237</v>
      </c>
      <c r="P69" s="51" t="s">
        <v>237</v>
      </c>
      <c r="Q69" s="51" t="s">
        <v>237</v>
      </c>
      <c r="R69" s="51" t="s">
        <v>237</v>
      </c>
      <c r="S69" s="51">
        <v>90</v>
      </c>
      <c r="T69" s="51">
        <v>120</v>
      </c>
      <c r="U69" s="51">
        <v>100.68</v>
      </c>
      <c r="V69" s="51">
        <v>50</v>
      </c>
      <c r="W69" s="51">
        <v>110</v>
      </c>
      <c r="X69" s="51">
        <v>72.099999999999994</v>
      </c>
      <c r="Y69" s="51">
        <v>70</v>
      </c>
      <c r="Z69" s="51">
        <v>100</v>
      </c>
      <c r="AA69" s="51">
        <v>77.459999999999994</v>
      </c>
      <c r="AB69" s="51">
        <v>70</v>
      </c>
      <c r="AC69" s="51">
        <v>100</v>
      </c>
      <c r="AD69" s="51">
        <v>85.62</v>
      </c>
      <c r="AE69" s="51">
        <v>70</v>
      </c>
      <c r="AF69" s="51">
        <v>100</v>
      </c>
      <c r="AG69" s="51">
        <v>85.23</v>
      </c>
      <c r="AH69" s="51">
        <v>50</v>
      </c>
      <c r="AI69" s="51">
        <v>110</v>
      </c>
      <c r="AJ69" s="51">
        <v>71.02</v>
      </c>
      <c r="AK69" s="51">
        <v>50</v>
      </c>
      <c r="AL69" s="51">
        <v>90</v>
      </c>
      <c r="AM69" s="52">
        <v>62.42</v>
      </c>
      <c r="AN69" s="53">
        <f t="shared" si="3"/>
        <v>50</v>
      </c>
      <c r="AO69" s="53">
        <f t="shared" si="4"/>
        <v>160</v>
      </c>
      <c r="AP69" s="53">
        <f t="shared" si="5"/>
        <v>95.02</v>
      </c>
    </row>
    <row r="70" spans="1:42" ht="15.75" thickBot="1">
      <c r="A70" s="43" t="s">
        <v>182</v>
      </c>
      <c r="B70" s="47" t="s">
        <v>81</v>
      </c>
      <c r="C70" s="17" t="s">
        <v>230</v>
      </c>
      <c r="D70" s="51">
        <v>20</v>
      </c>
      <c r="E70" s="51">
        <v>30</v>
      </c>
      <c r="F70" s="51">
        <v>26.44</v>
      </c>
      <c r="G70" s="51">
        <v>15</v>
      </c>
      <c r="H70" s="51">
        <v>25</v>
      </c>
      <c r="I70" s="51">
        <v>20.3</v>
      </c>
      <c r="J70" s="51">
        <v>15</v>
      </c>
      <c r="K70" s="51">
        <v>60</v>
      </c>
      <c r="L70" s="51">
        <v>37.42</v>
      </c>
      <c r="M70" s="51">
        <v>30</v>
      </c>
      <c r="N70" s="51">
        <v>55</v>
      </c>
      <c r="O70" s="51">
        <v>42.03</v>
      </c>
      <c r="P70" s="51">
        <v>35</v>
      </c>
      <c r="Q70" s="51">
        <v>55</v>
      </c>
      <c r="R70" s="51">
        <v>50.32</v>
      </c>
      <c r="S70" s="51">
        <v>50</v>
      </c>
      <c r="T70" s="51">
        <v>55</v>
      </c>
      <c r="U70" s="51">
        <v>52.5</v>
      </c>
      <c r="V70" s="51">
        <v>50</v>
      </c>
      <c r="W70" s="51">
        <v>65</v>
      </c>
      <c r="X70" s="51">
        <v>55.5</v>
      </c>
      <c r="Y70" s="51">
        <v>60</v>
      </c>
      <c r="Z70" s="51">
        <v>70</v>
      </c>
      <c r="AA70" s="51">
        <v>64.5</v>
      </c>
      <c r="AB70" s="51">
        <v>60</v>
      </c>
      <c r="AC70" s="51">
        <v>110</v>
      </c>
      <c r="AD70" s="51">
        <v>66.900000000000006</v>
      </c>
      <c r="AE70" s="51">
        <v>35</v>
      </c>
      <c r="AF70" s="51">
        <v>70</v>
      </c>
      <c r="AG70" s="51">
        <v>54.74</v>
      </c>
      <c r="AH70" s="51">
        <v>35</v>
      </c>
      <c r="AI70" s="51">
        <v>50</v>
      </c>
      <c r="AJ70" s="51">
        <v>41.7</v>
      </c>
      <c r="AK70" s="51">
        <v>20</v>
      </c>
      <c r="AL70" s="51">
        <v>40</v>
      </c>
      <c r="AM70" s="52">
        <v>28.81</v>
      </c>
      <c r="AN70" s="53">
        <f t="shared" si="3"/>
        <v>15</v>
      </c>
      <c r="AO70" s="53">
        <f t="shared" si="4"/>
        <v>110</v>
      </c>
      <c r="AP70" s="53">
        <f t="shared" si="5"/>
        <v>45.096666666666671</v>
      </c>
    </row>
    <row r="71" spans="1:42" ht="15.75" thickBot="1">
      <c r="A71" s="43" t="s">
        <v>82</v>
      </c>
      <c r="B71" s="47" t="s">
        <v>83</v>
      </c>
      <c r="C71" s="17" t="s">
        <v>230</v>
      </c>
      <c r="D71" s="51">
        <v>90</v>
      </c>
      <c r="E71" s="51">
        <v>160</v>
      </c>
      <c r="F71" s="51">
        <v>129.52000000000001</v>
      </c>
      <c r="G71" s="51">
        <v>140</v>
      </c>
      <c r="H71" s="51">
        <v>160</v>
      </c>
      <c r="I71" s="51">
        <v>154.53</v>
      </c>
      <c r="J71" s="51">
        <v>140</v>
      </c>
      <c r="K71" s="51">
        <v>160</v>
      </c>
      <c r="L71" s="51">
        <v>153.06</v>
      </c>
      <c r="M71" s="51">
        <v>90</v>
      </c>
      <c r="N71" s="51">
        <v>150</v>
      </c>
      <c r="O71" s="51">
        <v>110.63</v>
      </c>
      <c r="P71" s="51">
        <v>90</v>
      </c>
      <c r="Q71" s="51">
        <v>130</v>
      </c>
      <c r="R71" s="51">
        <v>109.68</v>
      </c>
      <c r="S71" s="51">
        <v>90</v>
      </c>
      <c r="T71" s="51">
        <v>140</v>
      </c>
      <c r="U71" s="51">
        <v>120</v>
      </c>
      <c r="V71" s="51">
        <v>50</v>
      </c>
      <c r="W71" s="51">
        <v>130</v>
      </c>
      <c r="X71" s="51">
        <v>78.88</v>
      </c>
      <c r="Y71" s="51">
        <v>100</v>
      </c>
      <c r="Z71" s="51">
        <v>110</v>
      </c>
      <c r="AA71" s="51">
        <v>105.17</v>
      </c>
      <c r="AB71" s="51">
        <v>100</v>
      </c>
      <c r="AC71" s="51">
        <v>120</v>
      </c>
      <c r="AD71" s="51">
        <v>105.17</v>
      </c>
      <c r="AE71" s="51">
        <v>100</v>
      </c>
      <c r="AF71" s="51">
        <v>110</v>
      </c>
      <c r="AG71" s="51">
        <v>105</v>
      </c>
      <c r="AH71" s="51">
        <v>100</v>
      </c>
      <c r="AI71" s="51">
        <v>110</v>
      </c>
      <c r="AJ71" s="51">
        <v>105</v>
      </c>
      <c r="AK71" s="51">
        <v>100</v>
      </c>
      <c r="AL71" s="51">
        <v>110</v>
      </c>
      <c r="AM71" s="52">
        <v>104.84</v>
      </c>
      <c r="AN71" s="53">
        <f t="shared" si="3"/>
        <v>50</v>
      </c>
      <c r="AO71" s="53">
        <f t="shared" si="4"/>
        <v>160</v>
      </c>
      <c r="AP71" s="53">
        <f t="shared" si="5"/>
        <v>115.12333333333333</v>
      </c>
    </row>
    <row r="72" spans="1:42" ht="15.75" thickBot="1">
      <c r="A72" s="43" t="s">
        <v>184</v>
      </c>
      <c r="B72" s="47" t="s">
        <v>218</v>
      </c>
      <c r="C72" s="17" t="s">
        <v>247</v>
      </c>
      <c r="D72" s="51">
        <v>100</v>
      </c>
      <c r="E72" s="51">
        <v>160</v>
      </c>
      <c r="F72" s="51">
        <v>133.87</v>
      </c>
      <c r="G72" s="51">
        <v>90</v>
      </c>
      <c r="H72" s="51">
        <v>160</v>
      </c>
      <c r="I72" s="51">
        <v>117.19</v>
      </c>
      <c r="J72" s="51">
        <v>80</v>
      </c>
      <c r="K72" s="51">
        <v>110</v>
      </c>
      <c r="L72" s="51">
        <v>96.94</v>
      </c>
      <c r="M72" s="51">
        <v>90</v>
      </c>
      <c r="N72" s="51">
        <v>110</v>
      </c>
      <c r="O72" s="51">
        <v>95.31</v>
      </c>
      <c r="P72" s="51">
        <v>80</v>
      </c>
      <c r="Q72" s="51">
        <v>110</v>
      </c>
      <c r="R72" s="51">
        <v>96.99</v>
      </c>
      <c r="S72" s="51">
        <v>90</v>
      </c>
      <c r="T72" s="51">
        <v>110</v>
      </c>
      <c r="U72" s="51">
        <v>104.06</v>
      </c>
      <c r="V72" s="51">
        <v>100</v>
      </c>
      <c r="W72" s="51">
        <v>110</v>
      </c>
      <c r="X72" s="51">
        <v>105</v>
      </c>
      <c r="Y72" s="51">
        <v>100</v>
      </c>
      <c r="Z72" s="51">
        <v>110</v>
      </c>
      <c r="AA72" s="51">
        <v>105</v>
      </c>
      <c r="AB72" s="51">
        <v>100</v>
      </c>
      <c r="AC72" s="51">
        <v>110</v>
      </c>
      <c r="AD72" s="51">
        <v>105</v>
      </c>
      <c r="AE72" s="51">
        <v>100</v>
      </c>
      <c r="AF72" s="51">
        <v>110</v>
      </c>
      <c r="AG72" s="51">
        <v>105</v>
      </c>
      <c r="AH72" s="51">
        <v>100</v>
      </c>
      <c r="AI72" s="51">
        <v>110</v>
      </c>
      <c r="AJ72" s="51">
        <v>105</v>
      </c>
      <c r="AK72" s="51">
        <v>100</v>
      </c>
      <c r="AL72" s="51">
        <v>110</v>
      </c>
      <c r="AM72" s="52">
        <v>104.84</v>
      </c>
      <c r="AN72" s="53">
        <f t="shared" si="3"/>
        <v>80</v>
      </c>
      <c r="AO72" s="53">
        <f t="shared" si="4"/>
        <v>160</v>
      </c>
      <c r="AP72" s="53">
        <f t="shared" si="5"/>
        <v>106.18333333333335</v>
      </c>
    </row>
    <row r="73" spans="1:42" ht="15.75" thickBot="1">
      <c r="A73" s="43" t="s">
        <v>85</v>
      </c>
      <c r="B73" s="47" t="s">
        <v>86</v>
      </c>
      <c r="C73" s="17" t="s">
        <v>230</v>
      </c>
      <c r="D73" s="51">
        <v>50</v>
      </c>
      <c r="E73" s="51">
        <v>100</v>
      </c>
      <c r="F73" s="51">
        <v>69.97</v>
      </c>
      <c r="G73" s="51">
        <v>30</v>
      </c>
      <c r="H73" s="51">
        <v>70</v>
      </c>
      <c r="I73" s="51">
        <v>52.37</v>
      </c>
      <c r="J73" s="51">
        <v>30</v>
      </c>
      <c r="K73" s="51">
        <v>70</v>
      </c>
      <c r="L73" s="51">
        <v>49.04</v>
      </c>
      <c r="M73" s="51">
        <v>35</v>
      </c>
      <c r="N73" s="51">
        <v>60</v>
      </c>
      <c r="O73" s="51">
        <v>45.68</v>
      </c>
      <c r="P73" s="51">
        <v>35</v>
      </c>
      <c r="Q73" s="51">
        <v>60</v>
      </c>
      <c r="R73" s="51">
        <v>46.4</v>
      </c>
      <c r="S73" s="51">
        <v>45</v>
      </c>
      <c r="T73" s="51">
        <v>85</v>
      </c>
      <c r="U73" s="51">
        <v>62.47</v>
      </c>
      <c r="V73" s="51">
        <v>50</v>
      </c>
      <c r="W73" s="51">
        <v>100</v>
      </c>
      <c r="X73" s="51">
        <v>60.92</v>
      </c>
      <c r="Y73" s="51">
        <v>50</v>
      </c>
      <c r="Z73" s="51">
        <v>70</v>
      </c>
      <c r="AA73" s="51">
        <v>55.53</v>
      </c>
      <c r="AB73" s="51">
        <v>20</v>
      </c>
      <c r="AC73" s="51">
        <v>60</v>
      </c>
      <c r="AD73" s="51">
        <v>29.7</v>
      </c>
      <c r="AE73" s="51">
        <v>20</v>
      </c>
      <c r="AF73" s="51">
        <v>45</v>
      </c>
      <c r="AG73" s="51">
        <v>30.9</v>
      </c>
      <c r="AH73" s="51">
        <v>35</v>
      </c>
      <c r="AI73" s="51">
        <v>60</v>
      </c>
      <c r="AJ73" s="51">
        <v>41.01</v>
      </c>
      <c r="AK73" s="51">
        <v>45</v>
      </c>
      <c r="AL73" s="51">
        <v>65</v>
      </c>
      <c r="AM73" s="52">
        <v>51.96</v>
      </c>
      <c r="AN73" s="53">
        <f t="shared" si="3"/>
        <v>20</v>
      </c>
      <c r="AO73" s="53">
        <f t="shared" si="4"/>
        <v>100</v>
      </c>
      <c r="AP73" s="53">
        <f t="shared" si="5"/>
        <v>49.662500000000001</v>
      </c>
    </row>
    <row r="74" spans="1:42" ht="15.75" thickBot="1">
      <c r="A74" s="43" t="s">
        <v>153</v>
      </c>
      <c r="B74" s="47" t="s">
        <v>87</v>
      </c>
      <c r="C74" s="17" t="s">
        <v>230</v>
      </c>
      <c r="D74" s="51">
        <v>25</v>
      </c>
      <c r="E74" s="51">
        <v>140</v>
      </c>
      <c r="F74" s="51">
        <v>48.84</v>
      </c>
      <c r="G74" s="51">
        <v>15</v>
      </c>
      <c r="H74" s="51">
        <v>40</v>
      </c>
      <c r="I74" s="51">
        <v>22.92</v>
      </c>
      <c r="J74" s="51">
        <v>15</v>
      </c>
      <c r="K74" s="51">
        <v>35</v>
      </c>
      <c r="L74" s="51">
        <v>21.58</v>
      </c>
      <c r="M74" s="51">
        <v>15</v>
      </c>
      <c r="N74" s="51">
        <v>25</v>
      </c>
      <c r="O74" s="51">
        <v>21.41</v>
      </c>
      <c r="P74" s="51">
        <v>20</v>
      </c>
      <c r="Q74" s="51">
        <v>30</v>
      </c>
      <c r="R74" s="51">
        <v>22.71</v>
      </c>
      <c r="S74" s="51" t="s">
        <v>237</v>
      </c>
      <c r="T74" s="51" t="s">
        <v>237</v>
      </c>
      <c r="U74" s="51" t="s">
        <v>237</v>
      </c>
      <c r="V74" s="51" t="s">
        <v>237</v>
      </c>
      <c r="W74" s="51" t="s">
        <v>237</v>
      </c>
      <c r="X74" s="51" t="s">
        <v>237</v>
      </c>
      <c r="Y74" s="51" t="s">
        <v>237</v>
      </c>
      <c r="Z74" s="51" t="s">
        <v>237</v>
      </c>
      <c r="AA74" s="51" t="s">
        <v>237</v>
      </c>
      <c r="AB74" s="51" t="s">
        <v>237</v>
      </c>
      <c r="AC74" s="51" t="s">
        <v>237</v>
      </c>
      <c r="AD74" s="51" t="s">
        <v>237</v>
      </c>
      <c r="AE74" s="51">
        <v>60</v>
      </c>
      <c r="AF74" s="51">
        <v>80</v>
      </c>
      <c r="AG74" s="51">
        <v>68.959999999999994</v>
      </c>
      <c r="AH74" s="51">
        <v>50</v>
      </c>
      <c r="AI74" s="51">
        <v>110</v>
      </c>
      <c r="AJ74" s="51">
        <v>57.51</v>
      </c>
      <c r="AK74" s="51">
        <v>40</v>
      </c>
      <c r="AL74" s="51">
        <v>100</v>
      </c>
      <c r="AM74" s="52">
        <v>58.13</v>
      </c>
      <c r="AN74" s="53">
        <f t="shared" si="3"/>
        <v>15</v>
      </c>
      <c r="AO74" s="53">
        <f t="shared" si="4"/>
        <v>140</v>
      </c>
      <c r="AP74" s="53">
        <f t="shared" si="5"/>
        <v>40.257500000000007</v>
      </c>
    </row>
    <row r="75" spans="1:42" ht="15.75" thickBot="1">
      <c r="A75" s="43" t="s">
        <v>185</v>
      </c>
      <c r="B75" s="47" t="s">
        <v>88</v>
      </c>
      <c r="C75" s="17" t="s">
        <v>230</v>
      </c>
      <c r="D75" s="51" t="s">
        <v>237</v>
      </c>
      <c r="E75" s="51" t="s">
        <v>237</v>
      </c>
      <c r="F75" s="51" t="s">
        <v>237</v>
      </c>
      <c r="G75" s="51" t="s">
        <v>237</v>
      </c>
      <c r="H75" s="51" t="s">
        <v>237</v>
      </c>
      <c r="I75" s="51" t="s">
        <v>237</v>
      </c>
      <c r="J75" s="51" t="s">
        <v>237</v>
      </c>
      <c r="K75" s="51" t="s">
        <v>237</v>
      </c>
      <c r="L75" s="51" t="s">
        <v>237</v>
      </c>
      <c r="M75" s="51" t="s">
        <v>237</v>
      </c>
      <c r="N75" s="51" t="s">
        <v>237</v>
      </c>
      <c r="O75" s="51" t="s">
        <v>237</v>
      </c>
      <c r="P75" s="51" t="s">
        <v>237</v>
      </c>
      <c r="Q75" s="51" t="s">
        <v>237</v>
      </c>
      <c r="R75" s="51" t="s">
        <v>237</v>
      </c>
      <c r="S75" s="51">
        <v>30</v>
      </c>
      <c r="T75" s="51">
        <v>45</v>
      </c>
      <c r="U75" s="51">
        <v>33.33</v>
      </c>
      <c r="V75" s="51">
        <v>30</v>
      </c>
      <c r="W75" s="51">
        <v>45</v>
      </c>
      <c r="X75" s="51">
        <v>35.15</v>
      </c>
      <c r="Y75" s="51">
        <v>30</v>
      </c>
      <c r="Z75" s="51">
        <v>50</v>
      </c>
      <c r="AA75" s="51">
        <v>40.729999999999997</v>
      </c>
      <c r="AB75" s="51">
        <v>40</v>
      </c>
      <c r="AC75" s="51">
        <v>50</v>
      </c>
      <c r="AD75" s="51">
        <v>44.46</v>
      </c>
      <c r="AE75" s="51" t="s">
        <v>237</v>
      </c>
      <c r="AF75" s="51" t="s">
        <v>237</v>
      </c>
      <c r="AG75" s="51" t="s">
        <v>237</v>
      </c>
      <c r="AH75" s="51" t="s">
        <v>237</v>
      </c>
      <c r="AI75" s="51" t="s">
        <v>237</v>
      </c>
      <c r="AJ75" s="51" t="s">
        <v>237</v>
      </c>
      <c r="AK75" s="51" t="s">
        <v>237</v>
      </c>
      <c r="AL75" s="51" t="s">
        <v>237</v>
      </c>
      <c r="AM75" s="52" t="s">
        <v>237</v>
      </c>
      <c r="AN75" s="53">
        <f t="shared" si="3"/>
        <v>30</v>
      </c>
      <c r="AO75" s="53">
        <f t="shared" si="4"/>
        <v>50</v>
      </c>
      <c r="AP75" s="53">
        <f t="shared" si="5"/>
        <v>38.417500000000004</v>
      </c>
    </row>
    <row r="76" spans="1:42" ht="15.75" thickBot="1">
      <c r="A76" s="43" t="s">
        <v>89</v>
      </c>
      <c r="B76" s="47" t="s">
        <v>90</v>
      </c>
      <c r="C76" s="17" t="s">
        <v>230</v>
      </c>
      <c r="D76" s="51">
        <v>120</v>
      </c>
      <c r="E76" s="51">
        <v>180</v>
      </c>
      <c r="F76" s="51">
        <v>137.86000000000001</v>
      </c>
      <c r="G76" s="51" t="s">
        <v>237</v>
      </c>
      <c r="H76" s="51" t="s">
        <v>237</v>
      </c>
      <c r="I76" s="51" t="s">
        <v>237</v>
      </c>
      <c r="J76" s="51" t="s">
        <v>237</v>
      </c>
      <c r="K76" s="51" t="s">
        <v>237</v>
      </c>
      <c r="L76" s="51" t="s">
        <v>237</v>
      </c>
      <c r="M76" s="51">
        <v>20</v>
      </c>
      <c r="N76" s="51">
        <v>30</v>
      </c>
      <c r="O76" s="51">
        <v>22.65</v>
      </c>
      <c r="P76" s="51">
        <v>25</v>
      </c>
      <c r="Q76" s="51">
        <v>45</v>
      </c>
      <c r="R76" s="51">
        <v>28.14</v>
      </c>
      <c r="S76" s="51">
        <v>30</v>
      </c>
      <c r="T76" s="51">
        <v>50</v>
      </c>
      <c r="U76" s="51">
        <v>43.08</v>
      </c>
      <c r="V76" s="51">
        <v>40</v>
      </c>
      <c r="W76" s="51">
        <v>110</v>
      </c>
      <c r="X76" s="51">
        <v>94.66</v>
      </c>
      <c r="Y76" s="51">
        <v>100</v>
      </c>
      <c r="Z76" s="51">
        <v>110</v>
      </c>
      <c r="AA76" s="51">
        <v>105</v>
      </c>
      <c r="AB76" s="51">
        <v>100</v>
      </c>
      <c r="AC76" s="51">
        <v>110</v>
      </c>
      <c r="AD76" s="51">
        <v>105</v>
      </c>
      <c r="AE76" s="51">
        <v>100</v>
      </c>
      <c r="AF76" s="51">
        <v>110</v>
      </c>
      <c r="AG76" s="51">
        <v>105</v>
      </c>
      <c r="AH76" s="51">
        <v>100</v>
      </c>
      <c r="AI76" s="51">
        <v>130</v>
      </c>
      <c r="AJ76" s="51">
        <v>105.74</v>
      </c>
      <c r="AK76" s="51">
        <v>100</v>
      </c>
      <c r="AL76" s="51">
        <v>110</v>
      </c>
      <c r="AM76" s="52">
        <v>105</v>
      </c>
      <c r="AN76" s="53">
        <f t="shared" si="3"/>
        <v>20</v>
      </c>
      <c r="AO76" s="53">
        <f t="shared" si="4"/>
        <v>180</v>
      </c>
      <c r="AP76" s="53">
        <f t="shared" si="5"/>
        <v>85.212999999999994</v>
      </c>
    </row>
    <row r="77" spans="1:42" ht="15.75" thickBot="1">
      <c r="A77" s="43" t="s">
        <v>91</v>
      </c>
      <c r="B77" s="47" t="s">
        <v>92</v>
      </c>
      <c r="C77" s="17" t="s">
        <v>230</v>
      </c>
      <c r="D77" s="51">
        <v>50</v>
      </c>
      <c r="E77" s="51">
        <v>95</v>
      </c>
      <c r="F77" s="51">
        <v>70.59</v>
      </c>
      <c r="G77" s="51">
        <v>60</v>
      </c>
      <c r="H77" s="51">
        <v>120</v>
      </c>
      <c r="I77" s="51">
        <v>83.67</v>
      </c>
      <c r="J77" s="51">
        <v>65</v>
      </c>
      <c r="K77" s="51">
        <v>120</v>
      </c>
      <c r="L77" s="51">
        <v>89.92</v>
      </c>
      <c r="M77" s="51">
        <v>50</v>
      </c>
      <c r="N77" s="51">
        <v>90</v>
      </c>
      <c r="O77" s="51">
        <v>65.86</v>
      </c>
      <c r="P77" s="51">
        <v>55</v>
      </c>
      <c r="Q77" s="51">
        <v>110</v>
      </c>
      <c r="R77" s="51">
        <v>70.73</v>
      </c>
      <c r="S77" s="51">
        <v>60</v>
      </c>
      <c r="T77" s="51">
        <v>110</v>
      </c>
      <c r="U77" s="51">
        <v>76.53</v>
      </c>
      <c r="V77" s="51">
        <v>60</v>
      </c>
      <c r="W77" s="51">
        <v>110</v>
      </c>
      <c r="X77" s="51">
        <v>75.25</v>
      </c>
      <c r="Y77" s="51">
        <v>60</v>
      </c>
      <c r="Z77" s="51">
        <v>80</v>
      </c>
      <c r="AA77" s="51">
        <v>65.33</v>
      </c>
      <c r="AB77" s="51">
        <v>20</v>
      </c>
      <c r="AC77" s="51">
        <v>70</v>
      </c>
      <c r="AD77" s="51">
        <v>63.53</v>
      </c>
      <c r="AE77" s="51">
        <v>50</v>
      </c>
      <c r="AF77" s="51">
        <v>70</v>
      </c>
      <c r="AG77" s="51">
        <v>63.88</v>
      </c>
      <c r="AH77" s="51">
        <v>45</v>
      </c>
      <c r="AI77" s="51">
        <v>65</v>
      </c>
      <c r="AJ77" s="51">
        <v>53.32</v>
      </c>
      <c r="AK77" s="51">
        <v>45</v>
      </c>
      <c r="AL77" s="51">
        <v>80</v>
      </c>
      <c r="AM77" s="52">
        <v>55.68</v>
      </c>
      <c r="AN77" s="53">
        <f t="shared" si="3"/>
        <v>20</v>
      </c>
      <c r="AO77" s="53">
        <f t="shared" si="4"/>
        <v>120</v>
      </c>
      <c r="AP77" s="53">
        <f t="shared" si="5"/>
        <v>69.524166666666659</v>
      </c>
    </row>
    <row r="78" spans="1:42" ht="15.75" thickBot="1">
      <c r="A78" s="43" t="s">
        <v>93</v>
      </c>
      <c r="B78" s="47" t="s">
        <v>94</v>
      </c>
      <c r="C78" s="17" t="s">
        <v>230</v>
      </c>
      <c r="D78" s="51" t="s">
        <v>237</v>
      </c>
      <c r="E78" s="51" t="s">
        <v>237</v>
      </c>
      <c r="F78" s="51" t="s">
        <v>237</v>
      </c>
      <c r="G78" s="51" t="s">
        <v>237</v>
      </c>
      <c r="H78" s="51" t="s">
        <v>237</v>
      </c>
      <c r="I78" s="51" t="s">
        <v>237</v>
      </c>
      <c r="J78" s="51" t="s">
        <v>237</v>
      </c>
      <c r="K78" s="51" t="s">
        <v>237</v>
      </c>
      <c r="L78" s="51" t="s">
        <v>237</v>
      </c>
      <c r="M78" s="51" t="s">
        <v>237</v>
      </c>
      <c r="N78" s="51" t="s">
        <v>237</v>
      </c>
      <c r="O78" s="51" t="s">
        <v>237</v>
      </c>
      <c r="P78" s="51">
        <v>30</v>
      </c>
      <c r="Q78" s="51">
        <v>70</v>
      </c>
      <c r="R78" s="51">
        <v>48.33</v>
      </c>
      <c r="S78" s="51">
        <v>30</v>
      </c>
      <c r="T78" s="51">
        <v>45</v>
      </c>
      <c r="U78" s="51">
        <v>34.5</v>
      </c>
      <c r="V78" s="51">
        <v>30</v>
      </c>
      <c r="W78" s="51">
        <v>35</v>
      </c>
      <c r="X78" s="51">
        <v>32.5</v>
      </c>
      <c r="Y78" s="51" t="s">
        <v>237</v>
      </c>
      <c r="Z78" s="51" t="s">
        <v>237</v>
      </c>
      <c r="AA78" s="51" t="s">
        <v>237</v>
      </c>
      <c r="AB78" s="51" t="s">
        <v>237</v>
      </c>
      <c r="AC78" s="51" t="s">
        <v>237</v>
      </c>
      <c r="AD78" s="51" t="s">
        <v>237</v>
      </c>
      <c r="AE78" s="51" t="s">
        <v>237</v>
      </c>
      <c r="AF78" s="51" t="s">
        <v>237</v>
      </c>
      <c r="AG78" s="51" t="s">
        <v>237</v>
      </c>
      <c r="AH78" s="51" t="s">
        <v>237</v>
      </c>
      <c r="AI78" s="51" t="s">
        <v>237</v>
      </c>
      <c r="AJ78" s="51" t="s">
        <v>237</v>
      </c>
      <c r="AK78" s="51" t="s">
        <v>237</v>
      </c>
      <c r="AL78" s="51" t="s">
        <v>237</v>
      </c>
      <c r="AM78" s="52" t="s">
        <v>237</v>
      </c>
      <c r="AN78" s="53">
        <f t="shared" si="3"/>
        <v>30</v>
      </c>
      <c r="AO78" s="53">
        <f t="shared" si="4"/>
        <v>70</v>
      </c>
      <c r="AP78" s="53">
        <f t="shared" si="5"/>
        <v>38.443333333333335</v>
      </c>
    </row>
    <row r="79" spans="1:42" ht="15.75" thickBot="1">
      <c r="A79" s="43" t="s">
        <v>95</v>
      </c>
      <c r="B79" s="47" t="s">
        <v>96</v>
      </c>
      <c r="C79" s="17" t="s">
        <v>230</v>
      </c>
      <c r="D79" s="51" t="s">
        <v>237</v>
      </c>
      <c r="E79" s="51" t="s">
        <v>237</v>
      </c>
      <c r="F79" s="51" t="s">
        <v>237</v>
      </c>
      <c r="G79" s="51" t="s">
        <v>237</v>
      </c>
      <c r="H79" s="51" t="s">
        <v>237</v>
      </c>
      <c r="I79" s="51" t="s">
        <v>237</v>
      </c>
      <c r="J79" s="51" t="s">
        <v>237</v>
      </c>
      <c r="K79" s="51" t="s">
        <v>237</v>
      </c>
      <c r="L79" s="51" t="s">
        <v>237</v>
      </c>
      <c r="M79" s="51">
        <v>20</v>
      </c>
      <c r="N79" s="51">
        <v>30</v>
      </c>
      <c r="O79" s="51">
        <v>23.5</v>
      </c>
      <c r="P79" s="51">
        <v>25</v>
      </c>
      <c r="Q79" s="51">
        <v>35</v>
      </c>
      <c r="R79" s="51">
        <v>27.71</v>
      </c>
      <c r="S79" s="51">
        <v>30</v>
      </c>
      <c r="T79" s="51">
        <v>50</v>
      </c>
      <c r="U79" s="51">
        <v>35.5</v>
      </c>
      <c r="V79" s="51">
        <v>30</v>
      </c>
      <c r="W79" s="51">
        <v>50</v>
      </c>
      <c r="X79" s="51">
        <v>36.590000000000003</v>
      </c>
      <c r="Y79" s="51">
        <v>30</v>
      </c>
      <c r="Z79" s="51">
        <v>45</v>
      </c>
      <c r="AA79" s="51">
        <v>37.26</v>
      </c>
      <c r="AB79" s="51">
        <v>30</v>
      </c>
      <c r="AC79" s="51">
        <v>40</v>
      </c>
      <c r="AD79" s="51">
        <v>36.909999999999997</v>
      </c>
      <c r="AE79" s="51">
        <v>35</v>
      </c>
      <c r="AF79" s="51">
        <v>55</v>
      </c>
      <c r="AG79" s="51">
        <v>47.2</v>
      </c>
      <c r="AH79" s="51">
        <v>45</v>
      </c>
      <c r="AI79" s="51">
        <v>200</v>
      </c>
      <c r="AJ79" s="51">
        <v>83.32</v>
      </c>
      <c r="AK79" s="51" t="s">
        <v>237</v>
      </c>
      <c r="AL79" s="51" t="s">
        <v>237</v>
      </c>
      <c r="AM79" s="52" t="s">
        <v>237</v>
      </c>
      <c r="AN79" s="53">
        <f t="shared" si="3"/>
        <v>20</v>
      </c>
      <c r="AO79" s="53">
        <f t="shared" si="4"/>
        <v>200</v>
      </c>
      <c r="AP79" s="53">
        <f t="shared" si="5"/>
        <v>40.998749999999994</v>
      </c>
    </row>
    <row r="80" spans="1:42" ht="15.75" thickBot="1">
      <c r="A80" s="43" t="s">
        <v>186</v>
      </c>
      <c r="B80" s="47" t="s">
        <v>115</v>
      </c>
      <c r="C80" s="17" t="s">
        <v>230</v>
      </c>
      <c r="D80" s="51" t="s">
        <v>237</v>
      </c>
      <c r="E80" s="51" t="s">
        <v>237</v>
      </c>
      <c r="F80" s="51" t="s">
        <v>237</v>
      </c>
      <c r="G80" s="51">
        <v>90</v>
      </c>
      <c r="H80" s="51">
        <v>200</v>
      </c>
      <c r="I80" s="51">
        <v>141.9</v>
      </c>
      <c r="J80" s="51">
        <v>90</v>
      </c>
      <c r="K80" s="51">
        <v>110</v>
      </c>
      <c r="L80" s="51">
        <v>97.63</v>
      </c>
      <c r="M80" s="51" t="s">
        <v>237</v>
      </c>
      <c r="N80" s="51" t="s">
        <v>237</v>
      </c>
      <c r="O80" s="51" t="s">
        <v>237</v>
      </c>
      <c r="P80" s="51" t="s">
        <v>237</v>
      </c>
      <c r="Q80" s="51" t="s">
        <v>237</v>
      </c>
      <c r="R80" s="51" t="s">
        <v>237</v>
      </c>
      <c r="S80" s="51" t="s">
        <v>237</v>
      </c>
      <c r="T80" s="51" t="s">
        <v>237</v>
      </c>
      <c r="U80" s="51" t="s">
        <v>237</v>
      </c>
      <c r="V80" s="51" t="s">
        <v>237</v>
      </c>
      <c r="W80" s="51" t="s">
        <v>237</v>
      </c>
      <c r="X80" s="51" t="s">
        <v>237</v>
      </c>
      <c r="Y80" s="51" t="s">
        <v>237</v>
      </c>
      <c r="Z80" s="51" t="s">
        <v>237</v>
      </c>
      <c r="AA80" s="51" t="s">
        <v>237</v>
      </c>
      <c r="AB80" s="51" t="s">
        <v>237</v>
      </c>
      <c r="AC80" s="51" t="s">
        <v>237</v>
      </c>
      <c r="AD80" s="51" t="s">
        <v>237</v>
      </c>
      <c r="AE80" s="51" t="s">
        <v>237</v>
      </c>
      <c r="AF80" s="51" t="s">
        <v>237</v>
      </c>
      <c r="AG80" s="51" t="s">
        <v>237</v>
      </c>
      <c r="AH80" s="51" t="s">
        <v>237</v>
      </c>
      <c r="AI80" s="51" t="s">
        <v>237</v>
      </c>
      <c r="AJ80" s="51" t="s">
        <v>237</v>
      </c>
      <c r="AK80" s="51" t="s">
        <v>237</v>
      </c>
      <c r="AL80" s="51" t="s">
        <v>237</v>
      </c>
      <c r="AM80" s="52" t="s">
        <v>237</v>
      </c>
      <c r="AN80" s="53">
        <f t="shared" si="3"/>
        <v>90</v>
      </c>
      <c r="AO80" s="53">
        <f t="shared" si="4"/>
        <v>200</v>
      </c>
      <c r="AP80" s="53">
        <f t="shared" si="5"/>
        <v>119.765</v>
      </c>
    </row>
    <row r="81" spans="1:42" ht="15.75" thickBot="1">
      <c r="A81" s="43" t="s">
        <v>188</v>
      </c>
      <c r="B81" s="47" t="s">
        <v>97</v>
      </c>
      <c r="C81" s="17" t="s">
        <v>230</v>
      </c>
      <c r="D81" s="51">
        <v>60</v>
      </c>
      <c r="E81" s="51">
        <v>80</v>
      </c>
      <c r="F81" s="51">
        <v>70.069999999999993</v>
      </c>
      <c r="G81" s="51">
        <v>60</v>
      </c>
      <c r="H81" s="51">
        <v>90</v>
      </c>
      <c r="I81" s="51">
        <v>67.66</v>
      </c>
      <c r="J81" s="51">
        <v>60</v>
      </c>
      <c r="K81" s="51">
        <v>70</v>
      </c>
      <c r="L81" s="51">
        <v>65</v>
      </c>
      <c r="M81" s="51">
        <v>60</v>
      </c>
      <c r="N81" s="51">
        <v>70</v>
      </c>
      <c r="O81" s="51">
        <v>66.150000000000006</v>
      </c>
      <c r="P81" s="51">
        <v>55</v>
      </c>
      <c r="Q81" s="51">
        <v>80</v>
      </c>
      <c r="R81" s="51">
        <v>66.400000000000006</v>
      </c>
      <c r="S81" s="51">
        <v>70</v>
      </c>
      <c r="T81" s="51">
        <v>80</v>
      </c>
      <c r="U81" s="51">
        <v>75.02</v>
      </c>
      <c r="V81" s="51">
        <v>50</v>
      </c>
      <c r="W81" s="51">
        <v>70</v>
      </c>
      <c r="X81" s="51">
        <v>57.64</v>
      </c>
      <c r="Y81" s="51">
        <v>50</v>
      </c>
      <c r="Z81" s="51">
        <v>60</v>
      </c>
      <c r="AA81" s="51">
        <v>55.05</v>
      </c>
      <c r="AB81" s="51">
        <v>40</v>
      </c>
      <c r="AC81" s="51">
        <v>60</v>
      </c>
      <c r="AD81" s="51">
        <v>49.01</v>
      </c>
      <c r="AE81" s="51">
        <v>40</v>
      </c>
      <c r="AF81" s="51">
        <v>50</v>
      </c>
      <c r="AG81" s="51">
        <v>45.36</v>
      </c>
      <c r="AH81" s="51">
        <v>40</v>
      </c>
      <c r="AI81" s="51">
        <v>50</v>
      </c>
      <c r="AJ81" s="51">
        <v>45.11</v>
      </c>
      <c r="AK81" s="51">
        <v>40</v>
      </c>
      <c r="AL81" s="51">
        <v>55</v>
      </c>
      <c r="AM81" s="52">
        <v>46.53</v>
      </c>
      <c r="AN81" s="53">
        <f t="shared" si="3"/>
        <v>40</v>
      </c>
      <c r="AO81" s="53">
        <f t="shared" si="4"/>
        <v>90</v>
      </c>
      <c r="AP81" s="53">
        <f t="shared" si="5"/>
        <v>59.083333333333336</v>
      </c>
    </row>
    <row r="82" spans="1:42" ht="15.75" thickBot="1">
      <c r="A82" s="43" t="s">
        <v>248</v>
      </c>
      <c r="B82" s="47" t="s">
        <v>98</v>
      </c>
      <c r="C82" s="17" t="s">
        <v>230</v>
      </c>
      <c r="D82" s="51">
        <v>265</v>
      </c>
      <c r="E82" s="51">
        <v>280</v>
      </c>
      <c r="F82" s="51">
        <v>274.89</v>
      </c>
      <c r="G82" s="51">
        <v>270</v>
      </c>
      <c r="H82" s="51">
        <v>280</v>
      </c>
      <c r="I82" s="51">
        <v>275</v>
      </c>
      <c r="J82" s="51">
        <v>270</v>
      </c>
      <c r="K82" s="51">
        <v>280</v>
      </c>
      <c r="L82" s="51">
        <v>275</v>
      </c>
      <c r="M82" s="51">
        <v>270</v>
      </c>
      <c r="N82" s="51">
        <v>280</v>
      </c>
      <c r="O82" s="51">
        <v>275</v>
      </c>
      <c r="P82" s="51">
        <v>260</v>
      </c>
      <c r="Q82" s="51">
        <v>280</v>
      </c>
      <c r="R82" s="51">
        <v>274.83999999999997</v>
      </c>
      <c r="S82" s="51">
        <v>270</v>
      </c>
      <c r="T82" s="51">
        <v>280</v>
      </c>
      <c r="U82" s="51">
        <v>275</v>
      </c>
      <c r="V82" s="51">
        <v>270</v>
      </c>
      <c r="W82" s="51">
        <v>280</v>
      </c>
      <c r="X82" s="51">
        <v>275</v>
      </c>
      <c r="Y82" s="51">
        <v>270</v>
      </c>
      <c r="Z82" s="51">
        <v>280</v>
      </c>
      <c r="AA82" s="51">
        <v>275</v>
      </c>
      <c r="AB82" s="51">
        <v>270</v>
      </c>
      <c r="AC82" s="51">
        <v>280</v>
      </c>
      <c r="AD82" s="51">
        <v>275</v>
      </c>
      <c r="AE82" s="51">
        <v>270</v>
      </c>
      <c r="AF82" s="51">
        <v>280</v>
      </c>
      <c r="AG82" s="51">
        <v>275</v>
      </c>
      <c r="AH82" s="51">
        <v>270</v>
      </c>
      <c r="AI82" s="51">
        <v>280</v>
      </c>
      <c r="AJ82" s="51">
        <v>275</v>
      </c>
      <c r="AK82" s="51">
        <v>260</v>
      </c>
      <c r="AL82" s="51">
        <v>280</v>
      </c>
      <c r="AM82" s="52">
        <v>272.42</v>
      </c>
      <c r="AN82" s="53">
        <f t="shared" ref="AN82:AN91" si="6">MIN(AK82,AH82,AE82,AB82,Y82,V82,S82,P82,M82,J82,G82,D82)</f>
        <v>260</v>
      </c>
      <c r="AO82" s="53">
        <f t="shared" ref="AO82:AO91" si="7">MAX(AL82,AI82,AF82,AC82,Z82,W82,T82,Q82,N82,K82,H82,E82)</f>
        <v>280</v>
      </c>
      <c r="AP82" s="53">
        <f t="shared" ref="AP82:AP91" si="8">AVERAGE(AM82,AJ82,AG82,AD82,AA82,X82,U82,R82,O82,L82,I82,F82)</f>
        <v>274.76249999999999</v>
      </c>
    </row>
    <row r="83" spans="1:42" ht="15.75" thickBot="1">
      <c r="A83" s="43" t="s">
        <v>249</v>
      </c>
      <c r="B83" s="47" t="s">
        <v>99</v>
      </c>
      <c r="C83" s="17" t="s">
        <v>230</v>
      </c>
      <c r="D83" s="51">
        <v>50</v>
      </c>
      <c r="E83" s="51">
        <v>160</v>
      </c>
      <c r="F83" s="51">
        <v>93.55</v>
      </c>
      <c r="G83" s="51">
        <v>40</v>
      </c>
      <c r="H83" s="51">
        <v>160</v>
      </c>
      <c r="I83" s="51">
        <v>80.34</v>
      </c>
      <c r="J83" s="51">
        <v>30</v>
      </c>
      <c r="K83" s="51">
        <v>120</v>
      </c>
      <c r="L83" s="51">
        <v>62.93</v>
      </c>
      <c r="M83" s="51">
        <v>70</v>
      </c>
      <c r="N83" s="51">
        <v>120</v>
      </c>
      <c r="O83" s="51">
        <v>99.64</v>
      </c>
      <c r="P83" s="51">
        <v>55</v>
      </c>
      <c r="Q83" s="51">
        <v>110</v>
      </c>
      <c r="R83" s="51">
        <v>81.78</v>
      </c>
      <c r="S83" s="51">
        <v>60</v>
      </c>
      <c r="T83" s="51">
        <v>100</v>
      </c>
      <c r="U83" s="51">
        <v>79.25</v>
      </c>
      <c r="V83" s="51">
        <v>35</v>
      </c>
      <c r="W83" s="51">
        <v>100</v>
      </c>
      <c r="X83" s="51">
        <v>55.54</v>
      </c>
      <c r="Y83" s="51">
        <v>35</v>
      </c>
      <c r="Z83" s="51">
        <v>60</v>
      </c>
      <c r="AA83" s="51">
        <v>45.44</v>
      </c>
      <c r="AB83" s="51">
        <v>35</v>
      </c>
      <c r="AC83" s="51">
        <v>50</v>
      </c>
      <c r="AD83" s="51">
        <v>43.21</v>
      </c>
      <c r="AE83" s="51">
        <v>35</v>
      </c>
      <c r="AF83" s="51">
        <v>65</v>
      </c>
      <c r="AG83" s="51">
        <v>48.7</v>
      </c>
      <c r="AH83" s="51">
        <v>40</v>
      </c>
      <c r="AI83" s="51">
        <v>75</v>
      </c>
      <c r="AJ83" s="51">
        <v>53.76</v>
      </c>
      <c r="AK83" s="51">
        <v>35</v>
      </c>
      <c r="AL83" s="51">
        <v>100</v>
      </c>
      <c r="AM83" s="52">
        <v>54.37</v>
      </c>
      <c r="AN83" s="53">
        <f t="shared" si="6"/>
        <v>30</v>
      </c>
      <c r="AO83" s="53">
        <f t="shared" si="7"/>
        <v>160</v>
      </c>
      <c r="AP83" s="53">
        <f t="shared" si="8"/>
        <v>66.54249999999999</v>
      </c>
    </row>
    <row r="84" spans="1:42" ht="15.75" thickBot="1">
      <c r="A84" s="43" t="s">
        <v>189</v>
      </c>
      <c r="B84" s="47" t="s">
        <v>100</v>
      </c>
      <c r="C84" s="17" t="s">
        <v>230</v>
      </c>
      <c r="D84" s="51">
        <v>70</v>
      </c>
      <c r="E84" s="51">
        <v>100</v>
      </c>
      <c r="F84" s="51">
        <v>85.33</v>
      </c>
      <c r="G84" s="51">
        <v>50</v>
      </c>
      <c r="H84" s="51">
        <v>80</v>
      </c>
      <c r="I84" s="51">
        <v>70.88</v>
      </c>
      <c r="J84" s="51">
        <v>40</v>
      </c>
      <c r="K84" s="51">
        <v>160</v>
      </c>
      <c r="L84" s="51">
        <v>85.45</v>
      </c>
      <c r="M84" s="51">
        <v>90</v>
      </c>
      <c r="N84" s="51">
        <v>140</v>
      </c>
      <c r="O84" s="51">
        <v>111.12</v>
      </c>
      <c r="P84" s="51">
        <v>70</v>
      </c>
      <c r="Q84" s="51">
        <v>130</v>
      </c>
      <c r="R84" s="51">
        <v>97.63</v>
      </c>
      <c r="S84" s="51">
        <v>50</v>
      </c>
      <c r="T84" s="51">
        <v>120</v>
      </c>
      <c r="U84" s="51">
        <v>84.88</v>
      </c>
      <c r="V84" s="51">
        <v>50</v>
      </c>
      <c r="W84" s="51">
        <v>110</v>
      </c>
      <c r="X84" s="51">
        <v>84.59</v>
      </c>
      <c r="Y84" s="51">
        <v>40</v>
      </c>
      <c r="Z84" s="51">
        <v>60</v>
      </c>
      <c r="AA84" s="51">
        <v>50.53</v>
      </c>
      <c r="AB84" s="51">
        <v>35</v>
      </c>
      <c r="AC84" s="51">
        <v>50</v>
      </c>
      <c r="AD84" s="51">
        <v>40.18</v>
      </c>
      <c r="AE84" s="51">
        <v>30</v>
      </c>
      <c r="AF84" s="51">
        <v>40</v>
      </c>
      <c r="AG84" s="51">
        <v>36.07</v>
      </c>
      <c r="AH84" s="51">
        <v>25</v>
      </c>
      <c r="AI84" s="51">
        <v>70</v>
      </c>
      <c r="AJ84" s="51">
        <v>40.880000000000003</v>
      </c>
      <c r="AK84" s="51">
        <v>50</v>
      </c>
      <c r="AL84" s="51">
        <v>110</v>
      </c>
      <c r="AM84" s="52">
        <v>74.7</v>
      </c>
      <c r="AN84" s="53">
        <f t="shared" si="6"/>
        <v>25</v>
      </c>
      <c r="AO84" s="53">
        <f t="shared" si="7"/>
        <v>160</v>
      </c>
      <c r="AP84" s="53">
        <f t="shared" si="8"/>
        <v>71.853333333333339</v>
      </c>
    </row>
    <row r="85" spans="1:42" ht="15.75" thickBot="1">
      <c r="A85" s="43" t="s">
        <v>250</v>
      </c>
      <c r="B85" s="47" t="s">
        <v>101</v>
      </c>
      <c r="C85" s="17" t="s">
        <v>230</v>
      </c>
      <c r="D85" s="51">
        <v>90</v>
      </c>
      <c r="E85" s="51">
        <v>210</v>
      </c>
      <c r="F85" s="51">
        <v>138.87</v>
      </c>
      <c r="G85" s="51">
        <v>50</v>
      </c>
      <c r="H85" s="51">
        <v>110</v>
      </c>
      <c r="I85" s="51">
        <v>75.94</v>
      </c>
      <c r="J85" s="51">
        <v>40</v>
      </c>
      <c r="K85" s="51">
        <v>150</v>
      </c>
      <c r="L85" s="51">
        <v>55.65</v>
      </c>
      <c r="M85" s="51">
        <v>50</v>
      </c>
      <c r="N85" s="51">
        <v>100</v>
      </c>
      <c r="O85" s="51">
        <v>82.81</v>
      </c>
      <c r="P85" s="51">
        <v>50</v>
      </c>
      <c r="Q85" s="51">
        <v>210</v>
      </c>
      <c r="R85" s="51">
        <v>80.319999999999993</v>
      </c>
      <c r="S85" s="51">
        <v>50</v>
      </c>
      <c r="T85" s="51">
        <v>70</v>
      </c>
      <c r="U85" s="51">
        <v>56.08</v>
      </c>
      <c r="V85" s="51">
        <v>50</v>
      </c>
      <c r="W85" s="51">
        <v>150</v>
      </c>
      <c r="X85" s="51">
        <v>103.33</v>
      </c>
      <c r="Y85" s="51">
        <v>120</v>
      </c>
      <c r="Z85" s="51">
        <v>160</v>
      </c>
      <c r="AA85" s="51">
        <v>144</v>
      </c>
      <c r="AB85" s="51">
        <v>90</v>
      </c>
      <c r="AC85" s="51">
        <v>160</v>
      </c>
      <c r="AD85" s="51">
        <v>119.78</v>
      </c>
      <c r="AE85" s="51">
        <v>70</v>
      </c>
      <c r="AF85" s="51">
        <v>115</v>
      </c>
      <c r="AG85" s="51">
        <v>89.12</v>
      </c>
      <c r="AH85" s="51">
        <v>30</v>
      </c>
      <c r="AI85" s="51">
        <v>110</v>
      </c>
      <c r="AJ85" s="51">
        <v>61.72</v>
      </c>
      <c r="AK85" s="51">
        <v>50</v>
      </c>
      <c r="AL85" s="51">
        <v>110</v>
      </c>
      <c r="AM85" s="52">
        <v>86.09</v>
      </c>
      <c r="AN85" s="53">
        <f t="shared" si="6"/>
        <v>30</v>
      </c>
      <c r="AO85" s="53">
        <f t="shared" si="7"/>
        <v>210</v>
      </c>
      <c r="AP85" s="53">
        <f t="shared" si="8"/>
        <v>91.142499999999998</v>
      </c>
    </row>
    <row r="86" spans="1:42" ht="15.75" thickBot="1">
      <c r="A86" s="43" t="s">
        <v>102</v>
      </c>
      <c r="B86" s="47" t="s">
        <v>103</v>
      </c>
      <c r="C86" s="17" t="s">
        <v>230</v>
      </c>
      <c r="D86" s="51">
        <v>90</v>
      </c>
      <c r="E86" s="51">
        <v>230</v>
      </c>
      <c r="F86" s="51">
        <v>144.68</v>
      </c>
      <c r="G86" s="51">
        <v>50</v>
      </c>
      <c r="H86" s="51">
        <v>200</v>
      </c>
      <c r="I86" s="51">
        <v>124.38</v>
      </c>
      <c r="J86" s="51">
        <v>40</v>
      </c>
      <c r="K86" s="51">
        <v>190</v>
      </c>
      <c r="L86" s="51">
        <v>68.87</v>
      </c>
      <c r="M86" s="51">
        <v>120</v>
      </c>
      <c r="N86" s="51">
        <v>490</v>
      </c>
      <c r="O86" s="51">
        <v>297.81</v>
      </c>
      <c r="P86" s="51">
        <v>50</v>
      </c>
      <c r="Q86" s="51">
        <v>400</v>
      </c>
      <c r="R86" s="51">
        <v>253.79</v>
      </c>
      <c r="S86" s="51">
        <v>90</v>
      </c>
      <c r="T86" s="51">
        <v>350</v>
      </c>
      <c r="U86" s="51">
        <v>152.66999999999999</v>
      </c>
      <c r="V86" s="51">
        <v>90</v>
      </c>
      <c r="W86" s="51">
        <v>360</v>
      </c>
      <c r="X86" s="51">
        <v>177</v>
      </c>
      <c r="Y86" s="51">
        <v>80</v>
      </c>
      <c r="Z86" s="51">
        <v>250</v>
      </c>
      <c r="AA86" s="51">
        <v>123</v>
      </c>
      <c r="AB86" s="51">
        <v>50</v>
      </c>
      <c r="AC86" s="51">
        <v>100</v>
      </c>
      <c r="AD86" s="51">
        <v>78.44</v>
      </c>
      <c r="AE86" s="51">
        <v>30</v>
      </c>
      <c r="AF86" s="51">
        <v>100</v>
      </c>
      <c r="AG86" s="51">
        <v>63.38</v>
      </c>
      <c r="AH86" s="51">
        <v>20</v>
      </c>
      <c r="AI86" s="51">
        <v>80</v>
      </c>
      <c r="AJ86" s="51">
        <v>38.67</v>
      </c>
      <c r="AK86" s="51">
        <v>35</v>
      </c>
      <c r="AL86" s="51">
        <v>100</v>
      </c>
      <c r="AM86" s="52">
        <v>55.12</v>
      </c>
      <c r="AN86" s="53">
        <f t="shared" si="6"/>
        <v>20</v>
      </c>
      <c r="AO86" s="53">
        <f t="shared" si="7"/>
        <v>490</v>
      </c>
      <c r="AP86" s="53">
        <f t="shared" si="8"/>
        <v>131.48416666666668</v>
      </c>
    </row>
    <row r="87" spans="1:42" ht="15.75" thickBot="1">
      <c r="A87" s="43" t="s">
        <v>251</v>
      </c>
      <c r="B87" s="47" t="s">
        <v>133</v>
      </c>
      <c r="C87" s="17" t="s">
        <v>230</v>
      </c>
      <c r="D87" s="51">
        <v>280</v>
      </c>
      <c r="E87" s="51">
        <v>300</v>
      </c>
      <c r="F87" s="51">
        <v>285.14999999999998</v>
      </c>
      <c r="G87" s="51">
        <v>270</v>
      </c>
      <c r="H87" s="51">
        <v>320</v>
      </c>
      <c r="I87" s="51">
        <v>291.08</v>
      </c>
      <c r="J87" s="51">
        <v>310</v>
      </c>
      <c r="K87" s="51">
        <v>320</v>
      </c>
      <c r="L87" s="51">
        <v>315</v>
      </c>
      <c r="M87" s="51">
        <v>300</v>
      </c>
      <c r="N87" s="51">
        <v>350</v>
      </c>
      <c r="O87" s="51">
        <v>312.20999999999998</v>
      </c>
      <c r="P87" s="51">
        <v>280</v>
      </c>
      <c r="Q87" s="51">
        <v>310</v>
      </c>
      <c r="R87" s="51">
        <v>289.52999999999997</v>
      </c>
      <c r="S87" s="51">
        <v>290</v>
      </c>
      <c r="T87" s="51">
        <v>310</v>
      </c>
      <c r="U87" s="51">
        <v>304.64</v>
      </c>
      <c r="V87" s="51">
        <v>300</v>
      </c>
      <c r="W87" s="51">
        <v>320</v>
      </c>
      <c r="X87" s="51">
        <v>309.20999999999998</v>
      </c>
      <c r="Y87" s="51">
        <v>310</v>
      </c>
      <c r="Z87" s="51">
        <v>340</v>
      </c>
      <c r="AA87" s="51">
        <v>333.63</v>
      </c>
      <c r="AB87" s="51">
        <v>330</v>
      </c>
      <c r="AC87" s="51">
        <v>390</v>
      </c>
      <c r="AD87" s="51">
        <v>344.26</v>
      </c>
      <c r="AE87" s="51">
        <v>340</v>
      </c>
      <c r="AF87" s="51">
        <v>350</v>
      </c>
      <c r="AG87" s="51">
        <v>344.78</v>
      </c>
      <c r="AH87" s="51">
        <v>300</v>
      </c>
      <c r="AI87" s="51">
        <v>350</v>
      </c>
      <c r="AJ87" s="51">
        <v>333.5</v>
      </c>
      <c r="AK87" s="51">
        <v>260</v>
      </c>
      <c r="AL87" s="51">
        <v>310</v>
      </c>
      <c r="AM87" s="52">
        <v>279.52</v>
      </c>
      <c r="AN87" s="53">
        <f t="shared" si="6"/>
        <v>260</v>
      </c>
      <c r="AO87" s="53">
        <f t="shared" si="7"/>
        <v>390</v>
      </c>
      <c r="AP87" s="53">
        <f t="shared" si="8"/>
        <v>311.87583333333333</v>
      </c>
    </row>
    <row r="88" spans="1:42" ht="15.75" thickBot="1">
      <c r="A88" s="43" t="s">
        <v>252</v>
      </c>
      <c r="B88" s="47" t="s">
        <v>134</v>
      </c>
      <c r="C88" s="17" t="s">
        <v>230</v>
      </c>
      <c r="D88" s="51">
        <v>130</v>
      </c>
      <c r="E88" s="51">
        <v>140</v>
      </c>
      <c r="F88" s="51">
        <v>134.88</v>
      </c>
      <c r="G88" s="51">
        <v>130</v>
      </c>
      <c r="H88" s="51">
        <v>220</v>
      </c>
      <c r="I88" s="51">
        <v>164.96</v>
      </c>
      <c r="J88" s="51">
        <v>210</v>
      </c>
      <c r="K88" s="51">
        <v>220</v>
      </c>
      <c r="L88" s="51">
        <v>214.95</v>
      </c>
      <c r="M88" s="51">
        <v>210</v>
      </c>
      <c r="N88" s="51">
        <v>250</v>
      </c>
      <c r="O88" s="51">
        <v>223.98</v>
      </c>
      <c r="P88" s="51">
        <v>240</v>
      </c>
      <c r="Q88" s="51">
        <v>280</v>
      </c>
      <c r="R88" s="51">
        <v>245.85</v>
      </c>
      <c r="S88" s="51">
        <v>270</v>
      </c>
      <c r="T88" s="51">
        <v>310</v>
      </c>
      <c r="U88" s="51">
        <v>275.33</v>
      </c>
      <c r="V88" s="51">
        <v>270</v>
      </c>
      <c r="W88" s="51">
        <v>290</v>
      </c>
      <c r="X88" s="51">
        <v>279.39999999999998</v>
      </c>
      <c r="Y88" s="51">
        <v>280</v>
      </c>
      <c r="Z88" s="51">
        <v>330</v>
      </c>
      <c r="AA88" s="51">
        <v>303.87</v>
      </c>
      <c r="AB88" s="51">
        <v>300</v>
      </c>
      <c r="AC88" s="51">
        <v>320</v>
      </c>
      <c r="AD88" s="51">
        <v>310.51</v>
      </c>
      <c r="AE88" s="51">
        <v>310</v>
      </c>
      <c r="AF88" s="51">
        <v>320</v>
      </c>
      <c r="AG88" s="51">
        <v>314.89</v>
      </c>
      <c r="AH88" s="51">
        <v>310</v>
      </c>
      <c r="AI88" s="51">
        <v>350</v>
      </c>
      <c r="AJ88" s="51">
        <v>315.75</v>
      </c>
      <c r="AK88" s="51">
        <v>140</v>
      </c>
      <c r="AL88" s="51">
        <v>200</v>
      </c>
      <c r="AM88" s="52">
        <v>161.43</v>
      </c>
      <c r="AN88" s="53">
        <f t="shared" si="6"/>
        <v>130</v>
      </c>
      <c r="AO88" s="53">
        <f t="shared" si="7"/>
        <v>350</v>
      </c>
      <c r="AP88" s="53">
        <f t="shared" si="8"/>
        <v>245.48333333333332</v>
      </c>
    </row>
    <row r="89" spans="1:42" ht="15.75" thickBot="1">
      <c r="A89" s="43" t="s">
        <v>253</v>
      </c>
      <c r="B89" s="47" t="s">
        <v>135</v>
      </c>
      <c r="C89" s="17" t="s">
        <v>230</v>
      </c>
      <c r="D89" s="51">
        <v>90</v>
      </c>
      <c r="E89" s="51">
        <v>100</v>
      </c>
      <c r="F89" s="51">
        <v>95</v>
      </c>
      <c r="G89" s="51">
        <v>90</v>
      </c>
      <c r="H89" s="51">
        <v>190</v>
      </c>
      <c r="I89" s="51">
        <v>130.31</v>
      </c>
      <c r="J89" s="51">
        <v>180</v>
      </c>
      <c r="K89" s="51">
        <v>190</v>
      </c>
      <c r="L89" s="51">
        <v>185</v>
      </c>
      <c r="M89" s="51">
        <v>180</v>
      </c>
      <c r="N89" s="51">
        <v>220</v>
      </c>
      <c r="O89" s="51">
        <v>191.56</v>
      </c>
      <c r="P89" s="51">
        <v>200</v>
      </c>
      <c r="Q89" s="51">
        <v>220</v>
      </c>
      <c r="R89" s="51">
        <v>205.27</v>
      </c>
      <c r="S89" s="51">
        <v>200</v>
      </c>
      <c r="T89" s="51">
        <v>250</v>
      </c>
      <c r="U89" s="51">
        <v>205.67</v>
      </c>
      <c r="V89" s="51">
        <v>200</v>
      </c>
      <c r="W89" s="51">
        <v>210</v>
      </c>
      <c r="X89" s="51">
        <v>205</v>
      </c>
      <c r="Y89" s="51">
        <v>200</v>
      </c>
      <c r="Z89" s="51">
        <v>210</v>
      </c>
      <c r="AA89" s="51">
        <v>205</v>
      </c>
      <c r="AB89" s="51">
        <v>200</v>
      </c>
      <c r="AC89" s="51">
        <v>310</v>
      </c>
      <c r="AD89" s="51">
        <v>206.67</v>
      </c>
      <c r="AE89" s="51">
        <v>70</v>
      </c>
      <c r="AF89" s="51">
        <v>210</v>
      </c>
      <c r="AG89" s="51">
        <v>200.52</v>
      </c>
      <c r="AH89" s="51">
        <v>200</v>
      </c>
      <c r="AI89" s="51">
        <v>210</v>
      </c>
      <c r="AJ89" s="51">
        <v>205</v>
      </c>
      <c r="AK89" s="51">
        <v>200</v>
      </c>
      <c r="AL89" s="51">
        <v>210</v>
      </c>
      <c r="AM89" s="52">
        <v>205</v>
      </c>
      <c r="AN89" s="53">
        <f t="shared" si="6"/>
        <v>70</v>
      </c>
      <c r="AO89" s="53">
        <f t="shared" si="7"/>
        <v>310</v>
      </c>
      <c r="AP89" s="53">
        <f t="shared" si="8"/>
        <v>186.66666666666666</v>
      </c>
    </row>
    <row r="90" spans="1:42" ht="15.75" thickBot="1">
      <c r="A90" s="43" t="s">
        <v>254</v>
      </c>
      <c r="B90" s="47" t="s">
        <v>136</v>
      </c>
      <c r="C90" s="17" t="s">
        <v>230</v>
      </c>
      <c r="D90" s="51">
        <v>90</v>
      </c>
      <c r="E90" s="51">
        <v>100</v>
      </c>
      <c r="F90" s="51">
        <v>95</v>
      </c>
      <c r="G90" s="51">
        <v>90</v>
      </c>
      <c r="H90" s="51">
        <v>100</v>
      </c>
      <c r="I90" s="51">
        <v>95</v>
      </c>
      <c r="J90" s="51">
        <v>90</v>
      </c>
      <c r="K90" s="51">
        <v>100</v>
      </c>
      <c r="L90" s="51">
        <v>95</v>
      </c>
      <c r="M90" s="51">
        <v>90</v>
      </c>
      <c r="N90" s="51">
        <v>220</v>
      </c>
      <c r="O90" s="51">
        <v>135.31</v>
      </c>
      <c r="P90" s="51">
        <v>190</v>
      </c>
      <c r="Q90" s="51">
        <v>210</v>
      </c>
      <c r="R90" s="51">
        <v>204.84</v>
      </c>
      <c r="S90" s="51">
        <v>200</v>
      </c>
      <c r="T90" s="51">
        <v>210</v>
      </c>
      <c r="U90" s="51">
        <v>205</v>
      </c>
      <c r="V90" s="51">
        <v>200</v>
      </c>
      <c r="W90" s="51">
        <v>210</v>
      </c>
      <c r="X90" s="51">
        <v>205</v>
      </c>
      <c r="Y90" s="51">
        <v>70</v>
      </c>
      <c r="Z90" s="51">
        <v>210</v>
      </c>
      <c r="AA90" s="51">
        <v>137.33000000000001</v>
      </c>
      <c r="AB90" s="51">
        <v>70</v>
      </c>
      <c r="AC90" s="51">
        <v>80</v>
      </c>
      <c r="AD90" s="51">
        <v>75</v>
      </c>
      <c r="AE90" s="51">
        <v>70</v>
      </c>
      <c r="AF90" s="51">
        <v>80</v>
      </c>
      <c r="AG90" s="51">
        <v>75</v>
      </c>
      <c r="AH90" s="51">
        <v>70</v>
      </c>
      <c r="AI90" s="51">
        <v>80</v>
      </c>
      <c r="AJ90" s="51">
        <v>75</v>
      </c>
      <c r="AK90" s="51">
        <v>70</v>
      </c>
      <c r="AL90" s="51">
        <v>210</v>
      </c>
      <c r="AM90" s="52">
        <v>79.19</v>
      </c>
      <c r="AN90" s="53">
        <f t="shared" si="6"/>
        <v>70</v>
      </c>
      <c r="AO90" s="53">
        <f t="shared" si="7"/>
        <v>220</v>
      </c>
      <c r="AP90" s="53">
        <f t="shared" si="8"/>
        <v>123.05583333333333</v>
      </c>
    </row>
    <row r="91" spans="1:42" ht="15">
      <c r="A91" s="43" t="s">
        <v>255</v>
      </c>
      <c r="B91" s="47" t="s">
        <v>116</v>
      </c>
      <c r="C91" s="17" t="s">
        <v>230</v>
      </c>
      <c r="D91" s="51">
        <v>230</v>
      </c>
      <c r="E91" s="51">
        <v>240</v>
      </c>
      <c r="F91" s="51">
        <v>235</v>
      </c>
      <c r="G91" s="51">
        <v>90</v>
      </c>
      <c r="H91" s="51">
        <v>240</v>
      </c>
      <c r="I91" s="51">
        <v>225.47</v>
      </c>
      <c r="J91" s="51">
        <v>225</v>
      </c>
      <c r="K91" s="51">
        <v>230</v>
      </c>
      <c r="L91" s="51">
        <v>227.5</v>
      </c>
      <c r="M91" s="51">
        <v>225</v>
      </c>
      <c r="N91" s="51">
        <v>230</v>
      </c>
      <c r="O91" s="51">
        <v>227.5</v>
      </c>
      <c r="P91" s="51">
        <v>220</v>
      </c>
      <c r="Q91" s="51">
        <v>230</v>
      </c>
      <c r="R91" s="51">
        <v>225.89</v>
      </c>
      <c r="S91" s="51">
        <v>220</v>
      </c>
      <c r="T91" s="51">
        <v>250</v>
      </c>
      <c r="U91" s="51">
        <v>234.92</v>
      </c>
      <c r="V91" s="51">
        <v>230</v>
      </c>
      <c r="W91" s="51">
        <v>240</v>
      </c>
      <c r="X91" s="51">
        <v>233.25</v>
      </c>
      <c r="Y91" s="51">
        <v>230</v>
      </c>
      <c r="Z91" s="51">
        <v>250</v>
      </c>
      <c r="AA91" s="51">
        <v>235.83</v>
      </c>
      <c r="AB91" s="51">
        <v>220</v>
      </c>
      <c r="AC91" s="51">
        <v>235</v>
      </c>
      <c r="AD91" s="51">
        <v>229.4</v>
      </c>
      <c r="AE91" s="51">
        <v>225</v>
      </c>
      <c r="AF91" s="51">
        <v>230</v>
      </c>
      <c r="AG91" s="51">
        <v>227.5</v>
      </c>
      <c r="AH91" s="51">
        <v>220</v>
      </c>
      <c r="AI91" s="51">
        <v>230</v>
      </c>
      <c r="AJ91" s="51">
        <v>224.26</v>
      </c>
      <c r="AK91" s="51">
        <v>220</v>
      </c>
      <c r="AL91" s="51">
        <v>230</v>
      </c>
      <c r="AM91" s="52">
        <v>222.82</v>
      </c>
      <c r="AN91" s="53">
        <f t="shared" si="6"/>
        <v>90</v>
      </c>
      <c r="AO91" s="53">
        <f t="shared" si="7"/>
        <v>250</v>
      </c>
      <c r="AP91" s="53">
        <f t="shared" si="8"/>
        <v>229.11166666666665</v>
      </c>
    </row>
  </sheetData>
  <mergeCells count="15">
    <mergeCell ref="M3:O3"/>
    <mergeCell ref="P3:R3"/>
    <mergeCell ref="S3:U3"/>
    <mergeCell ref="V3:X3"/>
    <mergeCell ref="A3:B4"/>
    <mergeCell ref="D3:F3"/>
    <mergeCell ref="G3:I3"/>
    <mergeCell ref="J3:L3"/>
    <mergeCell ref="C3:C4"/>
    <mergeCell ref="AK3:AM3"/>
    <mergeCell ref="AN3:AP3"/>
    <mergeCell ref="Y3:AA3"/>
    <mergeCell ref="AB3:AD3"/>
    <mergeCell ref="AE3:AG3"/>
    <mergeCell ref="AH3:AJ3"/>
  </mergeCells>
  <phoneticPr fontId="10" type="noConversion"/>
  <printOptions horizontalCentered="1"/>
  <pageMargins left="0.2" right="0.2" top="0.5" bottom="0.5" header="0.2" footer="0.2"/>
  <pageSetup paperSize="9" scale="88" orientation="landscape" horizontalDpi="300" verticalDpi="300" r:id="rId1"/>
  <headerFooter alignWithMargins="0">
    <oddFooter>&amp;CPage 'Price' &amp;P of &amp;N</oddFooter>
  </headerFooter>
  <colBreaks count="2" manualBreakCount="2">
    <brk id="18" max="1048575" man="1"/>
    <brk id="3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6"/>
  <sheetViews>
    <sheetView showGridLines="0" showZeros="0" topLeftCell="A46" workbookViewId="0">
      <selection activeCell="B5" sqref="B5"/>
    </sheetView>
  </sheetViews>
  <sheetFormatPr defaultRowHeight="12.75"/>
  <cols>
    <col min="1" max="1" width="18.7109375" customWidth="1"/>
    <col min="2" max="2" width="16.7109375" customWidth="1"/>
    <col min="3" max="3" width="14" bestFit="1" customWidth="1"/>
    <col min="4" max="12" width="14" customWidth="1"/>
    <col min="13" max="13" width="14" bestFit="1" customWidth="1"/>
    <col min="14" max="14" width="17.140625" bestFit="1" customWidth="1"/>
    <col min="15" max="15" width="18.85546875" customWidth="1"/>
  </cols>
  <sheetData>
    <row r="1" spans="1:15" s="1" customFormat="1" ht="24.75">
      <c r="A1" s="9" t="s">
        <v>256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"/>
    </row>
    <row r="2" spans="1:15" s="1" customFormat="1" ht="18.75" thickBot="1">
      <c r="I2" s="3" t="s">
        <v>224</v>
      </c>
      <c r="O2" s="3" t="s">
        <v>224</v>
      </c>
    </row>
    <row r="3" spans="1:15" s="2" customFormat="1" ht="18">
      <c r="A3" s="88" t="s">
        <v>0</v>
      </c>
      <c r="B3" s="89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104</v>
      </c>
      <c r="N3" s="6" t="s">
        <v>105</v>
      </c>
      <c r="O3" s="7" t="s">
        <v>106</v>
      </c>
    </row>
    <row r="4" spans="1:15" ht="15">
      <c r="A4" s="57" t="s">
        <v>229</v>
      </c>
      <c r="B4" s="36" t="s">
        <v>16</v>
      </c>
      <c r="C4" s="59">
        <v>231595</v>
      </c>
      <c r="D4" s="59">
        <v>40300</v>
      </c>
      <c r="E4" s="59">
        <v>24350</v>
      </c>
      <c r="F4" s="59">
        <v>45650</v>
      </c>
      <c r="G4" s="59">
        <v>126500</v>
      </c>
      <c r="H4" s="59">
        <v>8750</v>
      </c>
      <c r="I4" s="59">
        <v>6000</v>
      </c>
      <c r="J4" s="59" t="s">
        <v>258</v>
      </c>
      <c r="K4" s="59">
        <v>1742876</v>
      </c>
      <c r="L4" s="59">
        <v>489475</v>
      </c>
      <c r="M4" s="59">
        <v>1625085</v>
      </c>
      <c r="N4" s="59">
        <v>867555</v>
      </c>
      <c r="O4" s="60">
        <f>SUM(C4:N4)</f>
        <v>5208136</v>
      </c>
    </row>
    <row r="5" spans="1:15" ht="15">
      <c r="A5" s="57" t="s">
        <v>231</v>
      </c>
      <c r="B5" s="36" t="s">
        <v>17</v>
      </c>
      <c r="C5" s="59">
        <v>2686320</v>
      </c>
      <c r="D5" s="59">
        <v>2706935</v>
      </c>
      <c r="E5" s="59">
        <v>1246370</v>
      </c>
      <c r="F5" s="59">
        <v>1286025</v>
      </c>
      <c r="G5" s="59">
        <v>1563515</v>
      </c>
      <c r="H5" s="59">
        <v>1924420</v>
      </c>
      <c r="I5" s="59">
        <v>2695090</v>
      </c>
      <c r="J5" s="59">
        <v>2409880</v>
      </c>
      <c r="K5" s="59">
        <v>1616094</v>
      </c>
      <c r="L5" s="59">
        <v>2782571</v>
      </c>
      <c r="M5" s="59">
        <v>2105450</v>
      </c>
      <c r="N5" s="59">
        <v>2080022</v>
      </c>
      <c r="O5" s="60">
        <f t="shared" ref="O5:O68" si="0">SUM(C5:N5)</f>
        <v>25102692</v>
      </c>
    </row>
    <row r="6" spans="1:15" ht="15">
      <c r="A6" s="57" t="s">
        <v>232</v>
      </c>
      <c r="B6" s="36" t="s">
        <v>18</v>
      </c>
      <c r="C6" s="59">
        <v>2765410</v>
      </c>
      <c r="D6" s="59">
        <v>4848190</v>
      </c>
      <c r="E6" s="59">
        <v>5116430</v>
      </c>
      <c r="F6" s="59">
        <v>6655396</v>
      </c>
      <c r="G6" s="59">
        <v>5983440</v>
      </c>
      <c r="H6" s="59">
        <v>5724450</v>
      </c>
      <c r="I6" s="59">
        <v>5506400</v>
      </c>
      <c r="J6" s="59">
        <v>5080204</v>
      </c>
      <c r="K6" s="59">
        <v>5401690</v>
      </c>
      <c r="L6" s="59">
        <v>4702518</v>
      </c>
      <c r="M6" s="59">
        <v>5348038</v>
      </c>
      <c r="N6" s="59">
        <v>4186140</v>
      </c>
      <c r="O6" s="60">
        <f t="shared" si="0"/>
        <v>61318306</v>
      </c>
    </row>
    <row r="7" spans="1:15" ht="15">
      <c r="A7" s="57" t="s">
        <v>233</v>
      </c>
      <c r="B7" s="36" t="s">
        <v>19</v>
      </c>
      <c r="C7" s="59">
        <v>325970</v>
      </c>
      <c r="D7" s="59">
        <v>151400</v>
      </c>
      <c r="E7" s="59">
        <v>4000</v>
      </c>
      <c r="F7" s="59">
        <v>63000</v>
      </c>
      <c r="G7" s="59">
        <v>25750</v>
      </c>
      <c r="H7" s="59">
        <v>211570</v>
      </c>
      <c r="I7" s="59">
        <v>164850</v>
      </c>
      <c r="J7" s="59">
        <v>21000</v>
      </c>
      <c r="K7" s="59">
        <v>1316830</v>
      </c>
      <c r="L7" s="59">
        <v>2482222</v>
      </c>
      <c r="M7" s="59">
        <v>395780</v>
      </c>
      <c r="N7" s="59">
        <v>104760</v>
      </c>
      <c r="O7" s="60">
        <f t="shared" si="0"/>
        <v>5267132</v>
      </c>
    </row>
    <row r="8" spans="1:15" ht="15">
      <c r="A8" s="57" t="s">
        <v>234</v>
      </c>
      <c r="B8" s="36" t="s">
        <v>20</v>
      </c>
      <c r="C8" s="59">
        <v>2452780</v>
      </c>
      <c r="D8" s="59">
        <v>2685088</v>
      </c>
      <c r="E8" s="59">
        <v>2040892</v>
      </c>
      <c r="F8" s="59">
        <v>2495740</v>
      </c>
      <c r="G8" s="59">
        <v>2390100</v>
      </c>
      <c r="H8" s="59">
        <v>2506360</v>
      </c>
      <c r="I8" s="59">
        <v>1891896</v>
      </c>
      <c r="J8" s="59">
        <v>2766740</v>
      </c>
      <c r="K8" s="59">
        <v>2500058</v>
      </c>
      <c r="L8" s="59">
        <v>2731744</v>
      </c>
      <c r="M8" s="59">
        <v>2806960</v>
      </c>
      <c r="N8" s="59">
        <v>2598560</v>
      </c>
      <c r="O8" s="60">
        <f t="shared" si="0"/>
        <v>29866918</v>
      </c>
    </row>
    <row r="9" spans="1:15" ht="15">
      <c r="A9" s="57" t="s">
        <v>21</v>
      </c>
      <c r="B9" s="36" t="s">
        <v>22</v>
      </c>
      <c r="C9" s="59">
        <v>207625</v>
      </c>
      <c r="D9" s="59">
        <v>167955</v>
      </c>
      <c r="E9" s="59">
        <v>95900</v>
      </c>
      <c r="F9" s="59">
        <v>131460</v>
      </c>
      <c r="G9" s="59">
        <v>112915</v>
      </c>
      <c r="H9" s="59">
        <v>67390</v>
      </c>
      <c r="I9" s="59">
        <v>39560</v>
      </c>
      <c r="J9" s="59">
        <v>126700</v>
      </c>
      <c r="K9" s="59">
        <v>244065</v>
      </c>
      <c r="L9" s="59">
        <v>429895</v>
      </c>
      <c r="M9" s="59">
        <v>594190</v>
      </c>
      <c r="N9" s="59">
        <v>567845</v>
      </c>
      <c r="O9" s="60">
        <f t="shared" si="0"/>
        <v>2785500</v>
      </c>
    </row>
    <row r="10" spans="1:15" ht="15">
      <c r="A10" s="57" t="s">
        <v>23</v>
      </c>
      <c r="B10" s="36" t="s">
        <v>24</v>
      </c>
      <c r="C10" s="59">
        <v>698600</v>
      </c>
      <c r="D10" s="59">
        <v>435770</v>
      </c>
      <c r="E10" s="59">
        <v>1044150</v>
      </c>
      <c r="F10" s="59">
        <v>1542630</v>
      </c>
      <c r="G10" s="59">
        <v>1470305</v>
      </c>
      <c r="H10" s="59">
        <v>1345905</v>
      </c>
      <c r="I10" s="59">
        <v>982090</v>
      </c>
      <c r="J10" s="59">
        <v>1073970</v>
      </c>
      <c r="K10" s="59">
        <v>1158410</v>
      </c>
      <c r="L10" s="59">
        <v>1371030</v>
      </c>
      <c r="M10" s="59">
        <v>1371097</v>
      </c>
      <c r="N10" s="59">
        <v>1046400</v>
      </c>
      <c r="O10" s="60">
        <f t="shared" si="0"/>
        <v>13540357</v>
      </c>
    </row>
    <row r="11" spans="1:15" ht="15">
      <c r="A11" s="57" t="s">
        <v>235</v>
      </c>
      <c r="B11" s="36" t="s">
        <v>25</v>
      </c>
      <c r="C11" s="59">
        <v>943750</v>
      </c>
      <c r="D11" s="59">
        <v>629700</v>
      </c>
      <c r="E11" s="59">
        <v>745870</v>
      </c>
      <c r="F11" s="59">
        <v>956840</v>
      </c>
      <c r="G11" s="59">
        <v>1200710</v>
      </c>
      <c r="H11" s="59">
        <v>1260405</v>
      </c>
      <c r="I11" s="59">
        <v>1238310</v>
      </c>
      <c r="J11" s="59">
        <v>1708865</v>
      </c>
      <c r="K11" s="59">
        <v>2345870</v>
      </c>
      <c r="L11" s="59">
        <v>1906890</v>
      </c>
      <c r="M11" s="59">
        <v>2556210</v>
      </c>
      <c r="N11" s="59">
        <v>2037640</v>
      </c>
      <c r="O11" s="60">
        <f t="shared" si="0"/>
        <v>17531060</v>
      </c>
    </row>
    <row r="12" spans="1:15" ht="15">
      <c r="A12" s="57" t="s">
        <v>236</v>
      </c>
      <c r="B12" s="36" t="s">
        <v>26</v>
      </c>
      <c r="C12" s="59">
        <v>27200</v>
      </c>
      <c r="D12" s="59">
        <v>9850</v>
      </c>
      <c r="E12" s="59">
        <v>500</v>
      </c>
      <c r="F12" s="59">
        <v>5500</v>
      </c>
      <c r="G12" s="59">
        <v>4700</v>
      </c>
      <c r="H12" s="59">
        <v>600</v>
      </c>
      <c r="I12" s="59">
        <v>102140</v>
      </c>
      <c r="J12" s="59">
        <v>684500</v>
      </c>
      <c r="K12" s="59">
        <v>914280</v>
      </c>
      <c r="L12" s="59">
        <v>1054970</v>
      </c>
      <c r="M12" s="59">
        <v>187790</v>
      </c>
      <c r="N12" s="59">
        <v>14000</v>
      </c>
      <c r="O12" s="60">
        <f t="shared" si="0"/>
        <v>3006030</v>
      </c>
    </row>
    <row r="13" spans="1:15" ht="15">
      <c r="A13" s="57" t="s">
        <v>238</v>
      </c>
      <c r="B13" s="36" t="s">
        <v>27</v>
      </c>
      <c r="C13" s="59">
        <v>5000</v>
      </c>
      <c r="D13" s="59">
        <v>2000</v>
      </c>
      <c r="E13" s="59" t="s">
        <v>258</v>
      </c>
      <c r="F13" s="59" t="s">
        <v>258</v>
      </c>
      <c r="G13" s="59" t="s">
        <v>258</v>
      </c>
      <c r="H13" s="59" t="s">
        <v>258</v>
      </c>
      <c r="I13" s="59" t="s">
        <v>258</v>
      </c>
      <c r="J13" s="59">
        <v>8000</v>
      </c>
      <c r="K13" s="59">
        <v>128940</v>
      </c>
      <c r="L13" s="59">
        <v>71100</v>
      </c>
      <c r="M13" s="59">
        <v>44000</v>
      </c>
      <c r="N13" s="59">
        <v>46100</v>
      </c>
      <c r="O13" s="60">
        <f t="shared" si="0"/>
        <v>305140</v>
      </c>
    </row>
    <row r="14" spans="1:15" ht="15">
      <c r="A14" s="57" t="s">
        <v>239</v>
      </c>
      <c r="B14" s="36" t="s">
        <v>28</v>
      </c>
      <c r="C14" s="59">
        <v>283465</v>
      </c>
      <c r="D14" s="59">
        <v>305855</v>
      </c>
      <c r="E14" s="59">
        <v>540910</v>
      </c>
      <c r="F14" s="59">
        <v>555695</v>
      </c>
      <c r="G14" s="59">
        <v>397165</v>
      </c>
      <c r="H14" s="59">
        <v>559765</v>
      </c>
      <c r="I14" s="59">
        <v>441346</v>
      </c>
      <c r="J14" s="59">
        <v>330196</v>
      </c>
      <c r="K14" s="59">
        <v>235975</v>
      </c>
      <c r="L14" s="59">
        <v>558135</v>
      </c>
      <c r="M14" s="59">
        <v>599845</v>
      </c>
      <c r="N14" s="59">
        <v>481035</v>
      </c>
      <c r="O14" s="60">
        <f t="shared" si="0"/>
        <v>5289387</v>
      </c>
    </row>
    <row r="15" spans="1:15" ht="15">
      <c r="A15" s="57" t="s">
        <v>240</v>
      </c>
      <c r="B15" s="36" t="s">
        <v>29</v>
      </c>
      <c r="C15" s="59">
        <v>261440</v>
      </c>
      <c r="D15" s="59">
        <v>405725</v>
      </c>
      <c r="E15" s="59">
        <v>273135</v>
      </c>
      <c r="F15" s="59">
        <v>189075</v>
      </c>
      <c r="G15" s="59">
        <v>181850</v>
      </c>
      <c r="H15" s="59">
        <v>112725</v>
      </c>
      <c r="I15" s="59">
        <v>152825</v>
      </c>
      <c r="J15" s="59">
        <v>300153</v>
      </c>
      <c r="K15" s="59">
        <v>115500</v>
      </c>
      <c r="L15" s="59">
        <v>97300</v>
      </c>
      <c r="M15" s="59">
        <v>60040</v>
      </c>
      <c r="N15" s="59">
        <v>217350</v>
      </c>
      <c r="O15" s="60">
        <f t="shared" si="0"/>
        <v>2367118</v>
      </c>
    </row>
    <row r="16" spans="1:15" ht="15">
      <c r="A16" s="57" t="s">
        <v>241</v>
      </c>
      <c r="B16" s="36" t="s">
        <v>30</v>
      </c>
      <c r="C16" s="59" t="s">
        <v>258</v>
      </c>
      <c r="D16" s="59" t="s">
        <v>258</v>
      </c>
      <c r="E16" s="59" t="s">
        <v>258</v>
      </c>
      <c r="F16" s="59" t="s">
        <v>258</v>
      </c>
      <c r="G16" s="59" t="s">
        <v>258</v>
      </c>
      <c r="H16" s="59" t="s">
        <v>258</v>
      </c>
      <c r="I16" s="59" t="s">
        <v>258</v>
      </c>
      <c r="J16" s="59" t="s">
        <v>258</v>
      </c>
      <c r="K16" s="59">
        <v>59500</v>
      </c>
      <c r="L16" s="59">
        <v>40000</v>
      </c>
      <c r="M16" s="59">
        <v>38500</v>
      </c>
      <c r="N16" s="59">
        <v>88100</v>
      </c>
      <c r="O16" s="60">
        <f t="shared" si="0"/>
        <v>226100</v>
      </c>
    </row>
    <row r="17" spans="1:15" ht="15">
      <c r="A17" s="57" t="s">
        <v>139</v>
      </c>
      <c r="B17" s="36" t="s">
        <v>31</v>
      </c>
      <c r="C17" s="59">
        <v>948855</v>
      </c>
      <c r="D17" s="59">
        <v>909515</v>
      </c>
      <c r="E17" s="59">
        <v>594260</v>
      </c>
      <c r="F17" s="59">
        <v>625535</v>
      </c>
      <c r="G17" s="59">
        <v>424740</v>
      </c>
      <c r="H17" s="59">
        <v>485650</v>
      </c>
      <c r="I17" s="59">
        <v>199375</v>
      </c>
      <c r="J17" s="59">
        <v>225000</v>
      </c>
      <c r="K17" s="59">
        <v>146300</v>
      </c>
      <c r="L17" s="59">
        <v>113800</v>
      </c>
      <c r="M17" s="59">
        <v>5500</v>
      </c>
      <c r="N17" s="59">
        <v>150640</v>
      </c>
      <c r="O17" s="60">
        <f t="shared" si="0"/>
        <v>4829170</v>
      </c>
    </row>
    <row r="18" spans="1:15" ht="15">
      <c r="A18" s="57" t="s">
        <v>140</v>
      </c>
      <c r="B18" s="36" t="s">
        <v>32</v>
      </c>
      <c r="C18" s="59">
        <v>61770</v>
      </c>
      <c r="D18" s="59">
        <v>2740</v>
      </c>
      <c r="E18" s="59" t="s">
        <v>258</v>
      </c>
      <c r="F18" s="59">
        <v>4100</v>
      </c>
      <c r="G18" s="59" t="s">
        <v>258</v>
      </c>
      <c r="H18" s="59" t="s">
        <v>258</v>
      </c>
      <c r="I18" s="59">
        <v>5400</v>
      </c>
      <c r="J18" s="59">
        <v>87460</v>
      </c>
      <c r="K18" s="59">
        <v>840250</v>
      </c>
      <c r="L18" s="59">
        <v>817810</v>
      </c>
      <c r="M18" s="59">
        <v>497335</v>
      </c>
      <c r="N18" s="59">
        <v>314850</v>
      </c>
      <c r="O18" s="60">
        <f t="shared" si="0"/>
        <v>2631715</v>
      </c>
    </row>
    <row r="19" spans="1:15" ht="15">
      <c r="A19" s="57" t="s">
        <v>141</v>
      </c>
      <c r="B19" s="36" t="s">
        <v>33</v>
      </c>
      <c r="C19" s="59">
        <v>302650</v>
      </c>
      <c r="D19" s="59">
        <v>327475</v>
      </c>
      <c r="E19" s="59">
        <v>260345</v>
      </c>
      <c r="F19" s="59">
        <v>344355</v>
      </c>
      <c r="G19" s="59">
        <v>220700</v>
      </c>
      <c r="H19" s="59">
        <v>174250</v>
      </c>
      <c r="I19" s="59">
        <v>214125</v>
      </c>
      <c r="J19" s="59">
        <v>259700</v>
      </c>
      <c r="K19" s="59">
        <v>255160</v>
      </c>
      <c r="L19" s="59">
        <v>263000</v>
      </c>
      <c r="M19" s="59">
        <v>299165</v>
      </c>
      <c r="N19" s="59">
        <v>172425</v>
      </c>
      <c r="O19" s="60">
        <f t="shared" si="0"/>
        <v>3093350</v>
      </c>
    </row>
    <row r="20" spans="1:15" ht="15">
      <c r="A20" s="57" t="s">
        <v>142</v>
      </c>
      <c r="B20" s="36" t="s">
        <v>34</v>
      </c>
      <c r="C20" s="59" t="s">
        <v>258</v>
      </c>
      <c r="D20" s="59">
        <v>14000</v>
      </c>
      <c r="E20" s="59" t="s">
        <v>258</v>
      </c>
      <c r="F20" s="59" t="s">
        <v>258</v>
      </c>
      <c r="G20" s="59" t="s">
        <v>258</v>
      </c>
      <c r="H20" s="59" t="s">
        <v>258</v>
      </c>
      <c r="I20" s="59" t="s">
        <v>258</v>
      </c>
      <c r="J20" s="59">
        <v>6000</v>
      </c>
      <c r="K20" s="59">
        <v>49450</v>
      </c>
      <c r="L20" s="59">
        <v>286250</v>
      </c>
      <c r="M20" s="59">
        <v>177300</v>
      </c>
      <c r="N20" s="59">
        <v>545900</v>
      </c>
      <c r="O20" s="60">
        <f t="shared" si="0"/>
        <v>1078900</v>
      </c>
    </row>
    <row r="21" spans="1:15" ht="15">
      <c r="A21" s="57" t="s">
        <v>143</v>
      </c>
      <c r="B21" s="36" t="s">
        <v>35</v>
      </c>
      <c r="C21" s="59" t="s">
        <v>258</v>
      </c>
      <c r="D21" s="59">
        <v>950</v>
      </c>
      <c r="E21" s="59">
        <v>12735</v>
      </c>
      <c r="F21" s="59">
        <v>15100</v>
      </c>
      <c r="G21" s="59">
        <v>19825</v>
      </c>
      <c r="H21" s="59">
        <v>31800</v>
      </c>
      <c r="I21" s="59">
        <v>2000</v>
      </c>
      <c r="J21" s="59" t="s">
        <v>258</v>
      </c>
      <c r="K21" s="59">
        <v>2000</v>
      </c>
      <c r="L21" s="59">
        <v>2000</v>
      </c>
      <c r="M21" s="59" t="s">
        <v>258</v>
      </c>
      <c r="N21" s="59">
        <v>4000</v>
      </c>
      <c r="O21" s="60">
        <f t="shared" si="0"/>
        <v>90410</v>
      </c>
    </row>
    <row r="22" spans="1:15" ht="15">
      <c r="A22" s="57" t="s">
        <v>36</v>
      </c>
      <c r="B22" s="36" t="s">
        <v>37</v>
      </c>
      <c r="C22" s="59">
        <v>600020</v>
      </c>
      <c r="D22" s="59">
        <v>627750</v>
      </c>
      <c r="E22" s="59">
        <v>741175</v>
      </c>
      <c r="F22" s="59">
        <v>678390</v>
      </c>
      <c r="G22" s="59">
        <v>411980</v>
      </c>
      <c r="H22" s="59">
        <v>227365</v>
      </c>
      <c r="I22" s="59">
        <v>369545</v>
      </c>
      <c r="J22" s="59">
        <v>206300</v>
      </c>
      <c r="K22" s="59">
        <v>114600</v>
      </c>
      <c r="L22" s="59">
        <v>161175</v>
      </c>
      <c r="M22" s="59">
        <v>85225</v>
      </c>
      <c r="N22" s="59">
        <v>274725</v>
      </c>
      <c r="O22" s="60">
        <f t="shared" si="0"/>
        <v>4498250</v>
      </c>
    </row>
    <row r="23" spans="1:15" ht="15">
      <c r="A23" s="57" t="s">
        <v>38</v>
      </c>
      <c r="B23" s="36" t="s">
        <v>39</v>
      </c>
      <c r="C23" s="59">
        <v>251265</v>
      </c>
      <c r="D23" s="59">
        <v>392050</v>
      </c>
      <c r="E23" s="59">
        <v>439150</v>
      </c>
      <c r="F23" s="59">
        <v>502520</v>
      </c>
      <c r="G23" s="59">
        <v>343790</v>
      </c>
      <c r="H23" s="59">
        <v>288825</v>
      </c>
      <c r="I23" s="59">
        <v>167450</v>
      </c>
      <c r="J23" s="59">
        <v>89300</v>
      </c>
      <c r="K23" s="59">
        <v>17800</v>
      </c>
      <c r="L23" s="59">
        <v>13150</v>
      </c>
      <c r="M23" s="59">
        <v>15500</v>
      </c>
      <c r="N23" s="59">
        <v>213525</v>
      </c>
      <c r="O23" s="60">
        <f t="shared" si="0"/>
        <v>2734325</v>
      </c>
    </row>
    <row r="24" spans="1:15" ht="15">
      <c r="A24" s="57" t="s">
        <v>40</v>
      </c>
      <c r="B24" s="36" t="s">
        <v>41</v>
      </c>
      <c r="C24" s="59">
        <v>459610</v>
      </c>
      <c r="D24" s="59">
        <v>444680</v>
      </c>
      <c r="E24" s="59">
        <v>486980</v>
      </c>
      <c r="F24" s="59">
        <v>430960</v>
      </c>
      <c r="G24" s="59">
        <v>391800</v>
      </c>
      <c r="H24" s="59">
        <v>399980</v>
      </c>
      <c r="I24" s="59">
        <v>221420</v>
      </c>
      <c r="J24" s="59">
        <v>178800</v>
      </c>
      <c r="K24" s="59">
        <v>84000</v>
      </c>
      <c r="L24" s="59">
        <v>4000</v>
      </c>
      <c r="M24" s="59" t="s">
        <v>258</v>
      </c>
      <c r="N24" s="59">
        <v>151770</v>
      </c>
      <c r="O24" s="60">
        <f t="shared" si="0"/>
        <v>3254000</v>
      </c>
    </row>
    <row r="25" spans="1:15" ht="15">
      <c r="A25" s="57" t="s">
        <v>144</v>
      </c>
      <c r="B25" s="36" t="s">
        <v>42</v>
      </c>
      <c r="C25" s="59">
        <v>5000</v>
      </c>
      <c r="D25" s="59">
        <v>16850</v>
      </c>
      <c r="E25" s="59">
        <v>89100</v>
      </c>
      <c r="F25" s="59">
        <v>36200</v>
      </c>
      <c r="G25" s="59">
        <v>21500</v>
      </c>
      <c r="H25" s="59">
        <v>4000</v>
      </c>
      <c r="I25" s="59" t="s">
        <v>258</v>
      </c>
      <c r="J25" s="59" t="s">
        <v>258</v>
      </c>
      <c r="K25" s="59">
        <v>10000</v>
      </c>
      <c r="L25" s="59" t="s">
        <v>258</v>
      </c>
      <c r="M25" s="59" t="s">
        <v>258</v>
      </c>
      <c r="N25" s="59" t="s">
        <v>258</v>
      </c>
      <c r="O25" s="60">
        <f t="shared" si="0"/>
        <v>182650</v>
      </c>
    </row>
    <row r="26" spans="1:15" ht="15">
      <c r="A26" s="57" t="s">
        <v>145</v>
      </c>
      <c r="B26" s="36" t="s">
        <v>43</v>
      </c>
      <c r="C26" s="59">
        <v>334680</v>
      </c>
      <c r="D26" s="59">
        <v>545355</v>
      </c>
      <c r="E26" s="59">
        <v>470710</v>
      </c>
      <c r="F26" s="59">
        <v>539050</v>
      </c>
      <c r="G26" s="59">
        <v>283370</v>
      </c>
      <c r="H26" s="59">
        <v>131800</v>
      </c>
      <c r="I26" s="59">
        <v>54375</v>
      </c>
      <c r="J26" s="59" t="s">
        <v>258</v>
      </c>
      <c r="K26" s="59" t="s">
        <v>258</v>
      </c>
      <c r="L26" s="59" t="s">
        <v>258</v>
      </c>
      <c r="M26" s="59">
        <v>2000</v>
      </c>
      <c r="N26" s="59">
        <v>9200</v>
      </c>
      <c r="O26" s="60">
        <f t="shared" si="0"/>
        <v>2370540</v>
      </c>
    </row>
    <row r="27" spans="1:15" ht="15">
      <c r="A27" s="57" t="s">
        <v>168</v>
      </c>
      <c r="B27" s="36" t="s">
        <v>44</v>
      </c>
      <c r="C27" s="59" t="s">
        <v>258</v>
      </c>
      <c r="D27" s="59" t="s">
        <v>258</v>
      </c>
      <c r="E27" s="59">
        <v>1000</v>
      </c>
      <c r="F27" s="59" t="s">
        <v>258</v>
      </c>
      <c r="G27" s="59" t="s">
        <v>258</v>
      </c>
      <c r="H27" s="59" t="s">
        <v>258</v>
      </c>
      <c r="I27" s="59" t="s">
        <v>258</v>
      </c>
      <c r="J27" s="59" t="s">
        <v>258</v>
      </c>
      <c r="K27" s="59" t="s">
        <v>258</v>
      </c>
      <c r="L27" s="59" t="s">
        <v>258</v>
      </c>
      <c r="M27" s="59">
        <v>8000</v>
      </c>
      <c r="N27" s="59" t="s">
        <v>258</v>
      </c>
      <c r="O27" s="60">
        <f t="shared" si="0"/>
        <v>9000</v>
      </c>
    </row>
    <row r="28" spans="1:15" ht="15">
      <c r="A28" s="57" t="s">
        <v>242</v>
      </c>
      <c r="B28" s="36" t="s">
        <v>45</v>
      </c>
      <c r="C28" s="59">
        <v>157500</v>
      </c>
      <c r="D28" s="59">
        <v>96000</v>
      </c>
      <c r="E28" s="59">
        <v>79500</v>
      </c>
      <c r="F28" s="59">
        <v>92000</v>
      </c>
      <c r="G28" s="59">
        <v>30700</v>
      </c>
      <c r="H28" s="59">
        <v>51000</v>
      </c>
      <c r="I28" s="59">
        <v>83000</v>
      </c>
      <c r="J28" s="59">
        <v>64000</v>
      </c>
      <c r="K28" s="59">
        <v>130524</v>
      </c>
      <c r="L28" s="59">
        <v>186463</v>
      </c>
      <c r="M28" s="59">
        <v>127725</v>
      </c>
      <c r="N28" s="59">
        <v>144407</v>
      </c>
      <c r="O28" s="60">
        <f t="shared" si="0"/>
        <v>1242819</v>
      </c>
    </row>
    <row r="29" spans="1:15" ht="15">
      <c r="A29" s="57" t="s">
        <v>243</v>
      </c>
      <c r="B29" s="36" t="s">
        <v>46</v>
      </c>
      <c r="C29" s="59">
        <v>220270</v>
      </c>
      <c r="D29" s="59">
        <v>305300</v>
      </c>
      <c r="E29" s="59">
        <v>479990</v>
      </c>
      <c r="F29" s="59">
        <v>224260</v>
      </c>
      <c r="G29" s="59">
        <v>343070</v>
      </c>
      <c r="H29" s="59">
        <v>485900</v>
      </c>
      <c r="I29" s="59">
        <v>325530</v>
      </c>
      <c r="J29" s="59">
        <v>233800</v>
      </c>
      <c r="K29" s="59">
        <v>195800</v>
      </c>
      <c r="L29" s="59">
        <v>38200</v>
      </c>
      <c r="M29" s="59">
        <v>82650</v>
      </c>
      <c r="N29" s="59">
        <v>176200</v>
      </c>
      <c r="O29" s="60">
        <f t="shared" si="0"/>
        <v>3110970</v>
      </c>
    </row>
    <row r="30" spans="1:15" ht="15">
      <c r="A30" s="57" t="s">
        <v>47</v>
      </c>
      <c r="B30" s="36" t="s">
        <v>48</v>
      </c>
      <c r="C30" s="59" t="s">
        <v>258</v>
      </c>
      <c r="D30" s="59" t="s">
        <v>258</v>
      </c>
      <c r="E30" s="59" t="s">
        <v>258</v>
      </c>
      <c r="F30" s="59" t="s">
        <v>258</v>
      </c>
      <c r="G30" s="59" t="s">
        <v>258</v>
      </c>
      <c r="H30" s="59" t="s">
        <v>258</v>
      </c>
      <c r="I30" s="59" t="s">
        <v>258</v>
      </c>
      <c r="J30" s="59" t="s">
        <v>258</v>
      </c>
      <c r="K30" s="59" t="s">
        <v>258</v>
      </c>
      <c r="L30" s="59">
        <v>100</v>
      </c>
      <c r="M30" s="59" t="s">
        <v>258</v>
      </c>
      <c r="N30" s="59" t="s">
        <v>258</v>
      </c>
      <c r="O30" s="60">
        <f t="shared" si="0"/>
        <v>100</v>
      </c>
    </row>
    <row r="31" spans="1:15" ht="15">
      <c r="A31" s="57" t="s">
        <v>146</v>
      </c>
      <c r="B31" s="36" t="s">
        <v>49</v>
      </c>
      <c r="C31" s="59">
        <v>616200</v>
      </c>
      <c r="D31" s="59">
        <v>668395</v>
      </c>
      <c r="E31" s="59">
        <v>412750</v>
      </c>
      <c r="F31" s="59">
        <v>743910</v>
      </c>
      <c r="G31" s="59">
        <v>371945</v>
      </c>
      <c r="H31" s="59">
        <v>212150</v>
      </c>
      <c r="I31" s="59">
        <v>118575</v>
      </c>
      <c r="J31" s="59">
        <v>182000</v>
      </c>
      <c r="K31" s="59">
        <v>51600</v>
      </c>
      <c r="L31" s="59">
        <v>94800</v>
      </c>
      <c r="M31" s="59">
        <v>186700</v>
      </c>
      <c r="N31" s="59">
        <v>413470</v>
      </c>
      <c r="O31" s="60">
        <f t="shared" si="0"/>
        <v>4072495</v>
      </c>
    </row>
    <row r="32" spans="1:15" ht="15">
      <c r="A32" s="57" t="s">
        <v>147</v>
      </c>
      <c r="B32" s="36" t="s">
        <v>50</v>
      </c>
      <c r="C32" s="59" t="s">
        <v>258</v>
      </c>
      <c r="D32" s="59" t="s">
        <v>258</v>
      </c>
      <c r="E32" s="59" t="s">
        <v>258</v>
      </c>
      <c r="F32" s="59" t="s">
        <v>258</v>
      </c>
      <c r="G32" s="59" t="s">
        <v>258</v>
      </c>
      <c r="H32" s="59" t="s">
        <v>258</v>
      </c>
      <c r="I32" s="59">
        <v>103950</v>
      </c>
      <c r="J32" s="59">
        <v>9500</v>
      </c>
      <c r="K32" s="59">
        <v>250750</v>
      </c>
      <c r="L32" s="59" t="s">
        <v>258</v>
      </c>
      <c r="M32" s="59" t="s">
        <v>258</v>
      </c>
      <c r="N32" s="59">
        <v>5000</v>
      </c>
      <c r="O32" s="60">
        <f t="shared" si="0"/>
        <v>369200</v>
      </c>
    </row>
    <row r="33" spans="1:15" ht="15">
      <c r="A33" s="57" t="s">
        <v>51</v>
      </c>
      <c r="B33" s="36" t="s">
        <v>52</v>
      </c>
      <c r="C33" s="59">
        <v>7650</v>
      </c>
      <c r="D33" s="59">
        <v>5800</v>
      </c>
      <c r="E33" s="59">
        <v>6000</v>
      </c>
      <c r="F33" s="59" t="s">
        <v>258</v>
      </c>
      <c r="G33" s="59" t="s">
        <v>258</v>
      </c>
      <c r="H33" s="59" t="s">
        <v>258</v>
      </c>
      <c r="I33" s="59">
        <v>208705</v>
      </c>
      <c r="J33" s="59">
        <v>177085</v>
      </c>
      <c r="K33" s="59">
        <v>76500</v>
      </c>
      <c r="L33" s="59">
        <v>45475</v>
      </c>
      <c r="M33" s="59">
        <v>112095</v>
      </c>
      <c r="N33" s="59">
        <v>83400</v>
      </c>
      <c r="O33" s="60">
        <f t="shared" si="0"/>
        <v>722710</v>
      </c>
    </row>
    <row r="34" spans="1:15" ht="15">
      <c r="A34" s="57" t="s">
        <v>169</v>
      </c>
      <c r="B34" s="36" t="s">
        <v>53</v>
      </c>
      <c r="C34" s="59">
        <v>7000</v>
      </c>
      <c r="D34" s="59" t="s">
        <v>258</v>
      </c>
      <c r="E34" s="59" t="s">
        <v>258</v>
      </c>
      <c r="F34" s="59">
        <v>500</v>
      </c>
      <c r="G34" s="59">
        <v>11000</v>
      </c>
      <c r="H34" s="59">
        <v>24500</v>
      </c>
      <c r="I34" s="59">
        <v>150275</v>
      </c>
      <c r="J34" s="59">
        <v>40450</v>
      </c>
      <c r="K34" s="59">
        <v>88400</v>
      </c>
      <c r="L34" s="59" t="s">
        <v>258</v>
      </c>
      <c r="M34" s="59" t="s">
        <v>258</v>
      </c>
      <c r="N34" s="59" t="s">
        <v>258</v>
      </c>
      <c r="O34" s="60">
        <f t="shared" si="0"/>
        <v>322125</v>
      </c>
    </row>
    <row r="35" spans="1:15" ht="15">
      <c r="A35" s="57" t="s">
        <v>170</v>
      </c>
      <c r="B35" s="36" t="s">
        <v>54</v>
      </c>
      <c r="C35" s="59" t="s">
        <v>258</v>
      </c>
      <c r="D35" s="59">
        <v>31200</v>
      </c>
      <c r="E35" s="59">
        <v>176960</v>
      </c>
      <c r="F35" s="59">
        <v>362600</v>
      </c>
      <c r="G35" s="59">
        <v>780635</v>
      </c>
      <c r="H35" s="59">
        <v>527425</v>
      </c>
      <c r="I35" s="59">
        <v>234555</v>
      </c>
      <c r="J35" s="59">
        <v>72970</v>
      </c>
      <c r="K35" s="59">
        <v>18350</v>
      </c>
      <c r="L35" s="59">
        <v>10000</v>
      </c>
      <c r="M35" s="59">
        <v>31000</v>
      </c>
      <c r="N35" s="59" t="s">
        <v>258</v>
      </c>
      <c r="O35" s="60">
        <f t="shared" si="0"/>
        <v>2245695</v>
      </c>
    </row>
    <row r="36" spans="1:15" ht="15">
      <c r="A36" s="57" t="s">
        <v>55</v>
      </c>
      <c r="B36" s="36" t="s">
        <v>56</v>
      </c>
      <c r="C36" s="59">
        <v>188600</v>
      </c>
      <c r="D36" s="59">
        <v>101100</v>
      </c>
      <c r="E36" s="59">
        <v>95503</v>
      </c>
      <c r="F36" s="59">
        <v>104700</v>
      </c>
      <c r="G36" s="59">
        <v>106800</v>
      </c>
      <c r="H36" s="59">
        <v>76800</v>
      </c>
      <c r="I36" s="59">
        <v>94800</v>
      </c>
      <c r="J36" s="59">
        <v>112500</v>
      </c>
      <c r="K36" s="59">
        <v>174330</v>
      </c>
      <c r="L36" s="59">
        <v>108070</v>
      </c>
      <c r="M36" s="59">
        <v>146000</v>
      </c>
      <c r="N36" s="59">
        <v>223022</v>
      </c>
      <c r="O36" s="60">
        <f t="shared" si="0"/>
        <v>1532225</v>
      </c>
    </row>
    <row r="37" spans="1:15" ht="15">
      <c r="A37" s="57" t="s">
        <v>171</v>
      </c>
      <c r="B37" s="36" t="s">
        <v>57</v>
      </c>
      <c r="C37" s="59">
        <v>69200</v>
      </c>
      <c r="D37" s="59">
        <v>60800</v>
      </c>
      <c r="E37" s="59">
        <v>55100</v>
      </c>
      <c r="F37" s="59">
        <v>43500</v>
      </c>
      <c r="G37" s="59">
        <v>31300</v>
      </c>
      <c r="H37" s="59">
        <v>32000</v>
      </c>
      <c r="I37" s="59">
        <v>33700</v>
      </c>
      <c r="J37" s="59">
        <v>44830</v>
      </c>
      <c r="K37" s="59">
        <v>67300</v>
      </c>
      <c r="L37" s="59">
        <v>75500</v>
      </c>
      <c r="M37" s="59">
        <v>91500</v>
      </c>
      <c r="N37" s="59">
        <v>103000</v>
      </c>
      <c r="O37" s="60">
        <f t="shared" si="0"/>
        <v>707730</v>
      </c>
    </row>
    <row r="38" spans="1:15" ht="15">
      <c r="A38" s="57" t="s">
        <v>172</v>
      </c>
      <c r="B38" s="36" t="s">
        <v>58</v>
      </c>
      <c r="C38" s="59">
        <v>64700</v>
      </c>
      <c r="D38" s="59">
        <v>57100</v>
      </c>
      <c r="E38" s="59">
        <v>52100</v>
      </c>
      <c r="F38" s="59">
        <v>38800</v>
      </c>
      <c r="G38" s="59">
        <v>30600</v>
      </c>
      <c r="H38" s="59">
        <v>30300</v>
      </c>
      <c r="I38" s="59">
        <v>32300</v>
      </c>
      <c r="J38" s="59">
        <v>40630</v>
      </c>
      <c r="K38" s="59">
        <v>66700</v>
      </c>
      <c r="L38" s="59">
        <v>102000</v>
      </c>
      <c r="M38" s="59">
        <v>91000</v>
      </c>
      <c r="N38" s="59">
        <v>103000</v>
      </c>
      <c r="O38" s="60">
        <f t="shared" si="0"/>
        <v>709230</v>
      </c>
    </row>
    <row r="39" spans="1:15" ht="15">
      <c r="A39" s="57" t="s">
        <v>59</v>
      </c>
      <c r="B39" s="36" t="s">
        <v>60</v>
      </c>
      <c r="C39" s="59">
        <v>17800</v>
      </c>
      <c r="D39" s="59">
        <v>38300</v>
      </c>
      <c r="E39" s="59">
        <v>26400</v>
      </c>
      <c r="F39" s="59">
        <v>13500</v>
      </c>
      <c r="G39" s="59">
        <v>15000</v>
      </c>
      <c r="H39" s="59">
        <v>18100</v>
      </c>
      <c r="I39" s="59">
        <v>16600</v>
      </c>
      <c r="J39" s="59">
        <v>8500</v>
      </c>
      <c r="K39" s="59">
        <v>12530</v>
      </c>
      <c r="L39" s="59">
        <v>7060</v>
      </c>
      <c r="M39" s="59">
        <v>29000</v>
      </c>
      <c r="N39" s="59">
        <v>40200</v>
      </c>
      <c r="O39" s="60">
        <f t="shared" si="0"/>
        <v>242990</v>
      </c>
    </row>
    <row r="40" spans="1:15" ht="15">
      <c r="A40" s="57" t="s">
        <v>61</v>
      </c>
      <c r="B40" s="36" t="s">
        <v>62</v>
      </c>
      <c r="C40" s="59">
        <v>62600</v>
      </c>
      <c r="D40" s="59">
        <v>56600</v>
      </c>
      <c r="E40" s="59">
        <v>49200</v>
      </c>
      <c r="F40" s="59">
        <v>36180</v>
      </c>
      <c r="G40" s="59">
        <v>31300</v>
      </c>
      <c r="H40" s="59">
        <v>29600</v>
      </c>
      <c r="I40" s="59">
        <v>31500</v>
      </c>
      <c r="J40" s="59">
        <v>42700</v>
      </c>
      <c r="K40" s="59">
        <v>56300</v>
      </c>
      <c r="L40" s="59">
        <v>65800</v>
      </c>
      <c r="M40" s="59">
        <v>89500</v>
      </c>
      <c r="N40" s="59">
        <v>100200</v>
      </c>
      <c r="O40" s="60">
        <f t="shared" si="0"/>
        <v>651480</v>
      </c>
    </row>
    <row r="41" spans="1:15" ht="15">
      <c r="A41" s="57" t="s">
        <v>63</v>
      </c>
      <c r="B41" s="36" t="s">
        <v>64</v>
      </c>
      <c r="C41" s="59">
        <v>274800</v>
      </c>
      <c r="D41" s="59">
        <v>141950</v>
      </c>
      <c r="E41" s="59">
        <v>46700</v>
      </c>
      <c r="F41" s="59">
        <v>28400</v>
      </c>
      <c r="G41" s="59">
        <v>43900</v>
      </c>
      <c r="H41" s="59">
        <v>79000</v>
      </c>
      <c r="I41" s="59">
        <v>72350</v>
      </c>
      <c r="J41" s="59">
        <v>96150</v>
      </c>
      <c r="K41" s="59">
        <v>135300</v>
      </c>
      <c r="L41" s="59">
        <v>141950</v>
      </c>
      <c r="M41" s="59">
        <v>129600</v>
      </c>
      <c r="N41" s="59">
        <v>140300</v>
      </c>
      <c r="O41" s="60">
        <f t="shared" si="0"/>
        <v>1330400</v>
      </c>
    </row>
    <row r="42" spans="1:15" ht="15">
      <c r="A42" s="57" t="s">
        <v>173</v>
      </c>
      <c r="B42" s="36" t="s">
        <v>65</v>
      </c>
      <c r="C42" s="59">
        <v>3800</v>
      </c>
      <c r="D42" s="59" t="s">
        <v>258</v>
      </c>
      <c r="E42" s="59" t="s">
        <v>258</v>
      </c>
      <c r="F42" s="59" t="s">
        <v>258</v>
      </c>
      <c r="G42" s="59" t="s">
        <v>258</v>
      </c>
      <c r="H42" s="59" t="s">
        <v>258</v>
      </c>
      <c r="I42" s="59">
        <v>400</v>
      </c>
      <c r="J42" s="59">
        <v>15450</v>
      </c>
      <c r="K42" s="59">
        <v>47000</v>
      </c>
      <c r="L42" s="59">
        <v>20925</v>
      </c>
      <c r="M42" s="59">
        <v>13400</v>
      </c>
      <c r="N42" s="59">
        <v>25680</v>
      </c>
      <c r="O42" s="60">
        <f t="shared" si="0"/>
        <v>126655</v>
      </c>
    </row>
    <row r="43" spans="1:15" ht="15">
      <c r="A43" s="57" t="s">
        <v>66</v>
      </c>
      <c r="B43" s="36" t="s">
        <v>67</v>
      </c>
      <c r="C43" s="59" t="s">
        <v>258</v>
      </c>
      <c r="D43" s="59" t="s">
        <v>258</v>
      </c>
      <c r="E43" s="59" t="s">
        <v>258</v>
      </c>
      <c r="F43" s="59">
        <v>1000</v>
      </c>
      <c r="G43" s="59" t="s">
        <v>258</v>
      </c>
      <c r="H43" s="59" t="s">
        <v>258</v>
      </c>
      <c r="I43" s="59">
        <v>48500</v>
      </c>
      <c r="J43" s="59">
        <v>105600</v>
      </c>
      <c r="K43" s="59">
        <v>743000</v>
      </c>
      <c r="L43" s="59">
        <v>63800</v>
      </c>
      <c r="M43" s="59">
        <v>28000</v>
      </c>
      <c r="N43" s="59">
        <v>2700</v>
      </c>
      <c r="O43" s="60">
        <f t="shared" si="0"/>
        <v>992600</v>
      </c>
    </row>
    <row r="44" spans="1:15" ht="15">
      <c r="A44" s="57" t="s">
        <v>68</v>
      </c>
      <c r="B44" s="36" t="s">
        <v>69</v>
      </c>
      <c r="C44" s="59">
        <v>114452</v>
      </c>
      <c r="D44" s="59">
        <v>105500</v>
      </c>
      <c r="E44" s="59">
        <v>98700</v>
      </c>
      <c r="F44" s="59">
        <v>105000</v>
      </c>
      <c r="G44" s="59">
        <v>72150</v>
      </c>
      <c r="H44" s="59">
        <v>56200</v>
      </c>
      <c r="I44" s="59">
        <v>69820</v>
      </c>
      <c r="J44" s="59">
        <v>80100</v>
      </c>
      <c r="K44" s="59">
        <v>86575</v>
      </c>
      <c r="L44" s="59">
        <v>94275</v>
      </c>
      <c r="M44" s="59">
        <v>94800</v>
      </c>
      <c r="N44" s="59">
        <v>78025</v>
      </c>
      <c r="O44" s="60">
        <f t="shared" si="0"/>
        <v>1055597</v>
      </c>
    </row>
    <row r="45" spans="1:15" ht="15">
      <c r="A45" s="57" t="s">
        <v>174</v>
      </c>
      <c r="B45" s="36" t="s">
        <v>118</v>
      </c>
      <c r="C45" s="59" t="s">
        <v>258</v>
      </c>
      <c r="D45" s="59">
        <v>16430</v>
      </c>
      <c r="E45" s="59">
        <v>18850</v>
      </c>
      <c r="F45" s="59">
        <v>18400</v>
      </c>
      <c r="G45" s="59">
        <v>3200</v>
      </c>
      <c r="H45" s="59">
        <v>300</v>
      </c>
      <c r="I45" s="59" t="s">
        <v>258</v>
      </c>
      <c r="J45" s="59" t="s">
        <v>258</v>
      </c>
      <c r="K45" s="59">
        <v>2000</v>
      </c>
      <c r="L45" s="59">
        <v>13000</v>
      </c>
      <c r="M45" s="59" t="s">
        <v>258</v>
      </c>
      <c r="N45" s="59">
        <v>1000</v>
      </c>
      <c r="O45" s="60">
        <f t="shared" si="0"/>
        <v>73180</v>
      </c>
    </row>
    <row r="46" spans="1:15" ht="15">
      <c r="A46" s="57" t="s">
        <v>175</v>
      </c>
      <c r="B46" s="36" t="s">
        <v>119</v>
      </c>
      <c r="C46" s="59">
        <v>5470</v>
      </c>
      <c r="D46" s="59">
        <v>30500</v>
      </c>
      <c r="E46" s="59">
        <v>56050</v>
      </c>
      <c r="F46" s="59">
        <v>80370</v>
      </c>
      <c r="G46" s="59">
        <v>77750</v>
      </c>
      <c r="H46" s="59">
        <v>14750</v>
      </c>
      <c r="I46" s="59" t="s">
        <v>258</v>
      </c>
      <c r="J46" s="59" t="s">
        <v>258</v>
      </c>
      <c r="K46" s="59" t="s">
        <v>258</v>
      </c>
      <c r="L46" s="59" t="s">
        <v>258</v>
      </c>
      <c r="M46" s="59" t="s">
        <v>258</v>
      </c>
      <c r="N46" s="59">
        <v>1000</v>
      </c>
      <c r="O46" s="60">
        <f t="shared" si="0"/>
        <v>265890</v>
      </c>
    </row>
    <row r="47" spans="1:15" ht="15">
      <c r="A47" s="57" t="s">
        <v>156</v>
      </c>
      <c r="B47" s="36" t="s">
        <v>120</v>
      </c>
      <c r="C47" s="59">
        <v>41000</v>
      </c>
      <c r="D47" s="59">
        <v>36700</v>
      </c>
      <c r="E47" s="59">
        <v>10600</v>
      </c>
      <c r="F47" s="59">
        <v>50</v>
      </c>
      <c r="G47" s="59">
        <v>50</v>
      </c>
      <c r="H47" s="59" t="s">
        <v>258</v>
      </c>
      <c r="I47" s="59">
        <v>50</v>
      </c>
      <c r="J47" s="59">
        <v>34330</v>
      </c>
      <c r="K47" s="59">
        <v>84600</v>
      </c>
      <c r="L47" s="59">
        <v>133700</v>
      </c>
      <c r="M47" s="59">
        <v>132100</v>
      </c>
      <c r="N47" s="59">
        <v>29050</v>
      </c>
      <c r="O47" s="60">
        <f t="shared" si="0"/>
        <v>502230</v>
      </c>
    </row>
    <row r="48" spans="1:15" ht="15">
      <c r="A48" s="57" t="s">
        <v>176</v>
      </c>
      <c r="B48" s="36" t="s">
        <v>121</v>
      </c>
      <c r="C48" s="59">
        <v>1450</v>
      </c>
      <c r="D48" s="59">
        <v>1450</v>
      </c>
      <c r="E48" s="59">
        <v>2150</v>
      </c>
      <c r="F48" s="59">
        <v>2130</v>
      </c>
      <c r="G48" s="59">
        <v>1900</v>
      </c>
      <c r="H48" s="59">
        <v>550</v>
      </c>
      <c r="I48" s="59" t="s">
        <v>258</v>
      </c>
      <c r="J48" s="59" t="s">
        <v>258</v>
      </c>
      <c r="K48" s="59">
        <v>1860</v>
      </c>
      <c r="L48" s="59">
        <v>1030</v>
      </c>
      <c r="M48" s="59">
        <v>8280</v>
      </c>
      <c r="N48" s="59">
        <v>6440</v>
      </c>
      <c r="O48" s="60">
        <f t="shared" si="0"/>
        <v>27240</v>
      </c>
    </row>
    <row r="49" spans="1:15" ht="15">
      <c r="A49" s="57" t="s">
        <v>148</v>
      </c>
      <c r="B49" s="36" t="s">
        <v>122</v>
      </c>
      <c r="C49" s="59">
        <v>1000</v>
      </c>
      <c r="D49" s="59" t="s">
        <v>258</v>
      </c>
      <c r="E49" s="59" t="s">
        <v>258</v>
      </c>
      <c r="F49" s="59" t="s">
        <v>258</v>
      </c>
      <c r="G49" s="59" t="s">
        <v>258</v>
      </c>
      <c r="H49" s="59" t="s">
        <v>258</v>
      </c>
      <c r="I49" s="59" t="s">
        <v>258</v>
      </c>
      <c r="J49" s="59" t="s">
        <v>258</v>
      </c>
      <c r="K49" s="59">
        <v>4000</v>
      </c>
      <c r="L49" s="59" t="s">
        <v>258</v>
      </c>
      <c r="M49" s="59" t="s">
        <v>258</v>
      </c>
      <c r="N49" s="59" t="s">
        <v>258</v>
      </c>
      <c r="O49" s="60">
        <f t="shared" si="0"/>
        <v>5000</v>
      </c>
    </row>
    <row r="50" spans="1:15" ht="15">
      <c r="A50" s="57" t="s">
        <v>149</v>
      </c>
      <c r="B50" s="36" t="s">
        <v>123</v>
      </c>
      <c r="C50" s="59" t="s">
        <v>258</v>
      </c>
      <c r="D50" s="59" t="s">
        <v>258</v>
      </c>
      <c r="E50" s="59" t="s">
        <v>258</v>
      </c>
      <c r="F50" s="59" t="s">
        <v>258</v>
      </c>
      <c r="G50" s="59" t="s">
        <v>258</v>
      </c>
      <c r="H50" s="59" t="s">
        <v>258</v>
      </c>
      <c r="I50" s="59" t="s">
        <v>258</v>
      </c>
      <c r="J50" s="59" t="s">
        <v>258</v>
      </c>
      <c r="K50" s="59">
        <v>2000</v>
      </c>
      <c r="L50" s="59" t="s">
        <v>258</v>
      </c>
      <c r="M50" s="59">
        <v>1200</v>
      </c>
      <c r="N50" s="59">
        <v>6125</v>
      </c>
      <c r="O50" s="60">
        <f t="shared" si="0"/>
        <v>9325</v>
      </c>
    </row>
    <row r="51" spans="1:15" ht="15">
      <c r="A51" s="57" t="s">
        <v>244</v>
      </c>
      <c r="B51" s="36" t="s">
        <v>124</v>
      </c>
      <c r="C51" s="59">
        <v>4900</v>
      </c>
      <c r="D51" s="59">
        <v>3250</v>
      </c>
      <c r="E51" s="59">
        <v>1600</v>
      </c>
      <c r="F51" s="59">
        <v>1550</v>
      </c>
      <c r="G51" s="59">
        <v>1450</v>
      </c>
      <c r="H51" s="59">
        <v>1280</v>
      </c>
      <c r="I51" s="59">
        <v>310</v>
      </c>
      <c r="J51" s="59">
        <v>100</v>
      </c>
      <c r="K51" s="59">
        <v>12200</v>
      </c>
      <c r="L51" s="59">
        <v>1051</v>
      </c>
      <c r="M51" s="59">
        <v>1300</v>
      </c>
      <c r="N51" s="59">
        <v>1500</v>
      </c>
      <c r="O51" s="60">
        <f t="shared" si="0"/>
        <v>30491</v>
      </c>
    </row>
    <row r="52" spans="1:15" ht="15">
      <c r="A52" s="57" t="s">
        <v>150</v>
      </c>
      <c r="B52" s="36" t="s">
        <v>125</v>
      </c>
      <c r="C52" s="59">
        <v>1490</v>
      </c>
      <c r="D52" s="59">
        <v>1550</v>
      </c>
      <c r="E52" s="59">
        <v>1450</v>
      </c>
      <c r="F52" s="59">
        <v>1950</v>
      </c>
      <c r="G52" s="59">
        <v>1430</v>
      </c>
      <c r="H52" s="59">
        <v>1330</v>
      </c>
      <c r="I52" s="59">
        <v>1240</v>
      </c>
      <c r="J52" s="59">
        <v>1850</v>
      </c>
      <c r="K52" s="59">
        <v>12755</v>
      </c>
      <c r="L52" s="59">
        <v>2000</v>
      </c>
      <c r="M52" s="59">
        <v>13950</v>
      </c>
      <c r="N52" s="59">
        <v>18200</v>
      </c>
      <c r="O52" s="60">
        <f t="shared" si="0"/>
        <v>59195</v>
      </c>
    </row>
    <row r="53" spans="1:15" ht="15">
      <c r="A53" s="57" t="s">
        <v>157</v>
      </c>
      <c r="B53" s="36" t="s">
        <v>126</v>
      </c>
      <c r="C53" s="59">
        <v>1460</v>
      </c>
      <c r="D53" s="59">
        <v>900</v>
      </c>
      <c r="E53" s="59">
        <v>790</v>
      </c>
      <c r="F53" s="59">
        <v>520</v>
      </c>
      <c r="G53" s="59">
        <v>320</v>
      </c>
      <c r="H53" s="59">
        <v>30</v>
      </c>
      <c r="I53" s="59" t="s">
        <v>258</v>
      </c>
      <c r="J53" s="59">
        <v>400</v>
      </c>
      <c r="K53" s="59">
        <v>880</v>
      </c>
      <c r="L53" s="59">
        <v>1020</v>
      </c>
      <c r="M53" s="59">
        <v>6130</v>
      </c>
      <c r="N53" s="59">
        <v>1430</v>
      </c>
      <c r="O53" s="60">
        <f t="shared" si="0"/>
        <v>13880</v>
      </c>
    </row>
    <row r="54" spans="1:15" ht="15">
      <c r="A54" s="57" t="s">
        <v>151</v>
      </c>
      <c r="B54" s="36" t="s">
        <v>127</v>
      </c>
      <c r="C54" s="59">
        <v>900</v>
      </c>
      <c r="D54" s="59">
        <v>970</v>
      </c>
      <c r="E54" s="59">
        <v>890</v>
      </c>
      <c r="F54" s="59">
        <v>980</v>
      </c>
      <c r="G54" s="59">
        <v>800</v>
      </c>
      <c r="H54" s="59">
        <v>1100</v>
      </c>
      <c r="I54" s="59">
        <v>960</v>
      </c>
      <c r="J54" s="59">
        <v>900</v>
      </c>
      <c r="K54" s="59">
        <v>2040</v>
      </c>
      <c r="L54" s="59">
        <v>775</v>
      </c>
      <c r="M54" s="59">
        <v>3750</v>
      </c>
      <c r="N54" s="59">
        <v>900</v>
      </c>
      <c r="O54" s="60">
        <f t="shared" si="0"/>
        <v>14965</v>
      </c>
    </row>
    <row r="55" spans="1:15" ht="15">
      <c r="A55" s="57" t="s">
        <v>152</v>
      </c>
      <c r="B55" s="36" t="s">
        <v>128</v>
      </c>
      <c r="C55" s="59">
        <v>960</v>
      </c>
      <c r="D55" s="59">
        <v>940</v>
      </c>
      <c r="E55" s="59">
        <v>1900</v>
      </c>
      <c r="F55" s="59">
        <v>970</v>
      </c>
      <c r="G55" s="59">
        <v>830</v>
      </c>
      <c r="H55" s="59">
        <v>1120</v>
      </c>
      <c r="I55" s="59">
        <v>760</v>
      </c>
      <c r="J55" s="59">
        <v>900</v>
      </c>
      <c r="K55" s="59">
        <v>840</v>
      </c>
      <c r="L55" s="59">
        <v>650</v>
      </c>
      <c r="M55" s="59">
        <v>780</v>
      </c>
      <c r="N55" s="59">
        <v>900</v>
      </c>
      <c r="O55" s="60">
        <f t="shared" si="0"/>
        <v>11550</v>
      </c>
    </row>
    <row r="56" spans="1:15" ht="15">
      <c r="A56" s="57" t="s">
        <v>158</v>
      </c>
      <c r="B56" s="36" t="s">
        <v>129</v>
      </c>
      <c r="C56" s="59">
        <v>1910</v>
      </c>
      <c r="D56" s="59">
        <v>1500</v>
      </c>
      <c r="E56" s="59">
        <v>1460</v>
      </c>
      <c r="F56" s="59">
        <v>1690</v>
      </c>
      <c r="G56" s="59">
        <v>1390</v>
      </c>
      <c r="H56" s="59">
        <v>1790</v>
      </c>
      <c r="I56" s="59">
        <v>1220</v>
      </c>
      <c r="J56" s="59">
        <v>1500</v>
      </c>
      <c r="K56" s="59">
        <v>1400</v>
      </c>
      <c r="L56" s="59">
        <v>2700</v>
      </c>
      <c r="M56" s="59">
        <v>14730</v>
      </c>
      <c r="N56" s="59">
        <v>16850</v>
      </c>
      <c r="O56" s="60">
        <f t="shared" si="0"/>
        <v>48140</v>
      </c>
    </row>
    <row r="57" spans="1:15" ht="15">
      <c r="A57" s="57" t="s">
        <v>177</v>
      </c>
      <c r="B57" s="36" t="s">
        <v>130</v>
      </c>
      <c r="C57" s="59">
        <v>2460</v>
      </c>
      <c r="D57" s="59">
        <v>2800</v>
      </c>
      <c r="E57" s="59">
        <v>3610</v>
      </c>
      <c r="F57" s="59">
        <v>2310</v>
      </c>
      <c r="G57" s="59">
        <v>1760</v>
      </c>
      <c r="H57" s="59">
        <v>1470</v>
      </c>
      <c r="I57" s="59">
        <v>890</v>
      </c>
      <c r="J57" s="59">
        <v>900</v>
      </c>
      <c r="K57" s="59">
        <v>3810</v>
      </c>
      <c r="L57" s="59">
        <v>640</v>
      </c>
      <c r="M57" s="59">
        <v>11290</v>
      </c>
      <c r="N57" s="59">
        <v>700</v>
      </c>
      <c r="O57" s="60">
        <f t="shared" si="0"/>
        <v>32640</v>
      </c>
    </row>
    <row r="58" spans="1:15" ht="15">
      <c r="A58" s="57" t="s">
        <v>178</v>
      </c>
      <c r="B58" s="36" t="s">
        <v>131</v>
      </c>
      <c r="C58" s="59">
        <v>11800</v>
      </c>
      <c r="D58" s="59">
        <v>8730</v>
      </c>
      <c r="E58" s="59">
        <v>11900</v>
      </c>
      <c r="F58" s="59">
        <v>11750</v>
      </c>
      <c r="G58" s="59">
        <v>10700</v>
      </c>
      <c r="H58" s="59">
        <v>11800</v>
      </c>
      <c r="I58" s="59">
        <v>13180</v>
      </c>
      <c r="J58" s="59">
        <v>29800</v>
      </c>
      <c r="K58" s="59">
        <v>63200</v>
      </c>
      <c r="L58" s="59">
        <v>102400</v>
      </c>
      <c r="M58" s="59">
        <v>157600</v>
      </c>
      <c r="N58" s="59">
        <v>18500</v>
      </c>
      <c r="O58" s="60">
        <f t="shared" si="0"/>
        <v>451360</v>
      </c>
    </row>
    <row r="59" spans="1:15" ht="15">
      <c r="A59" s="57" t="s">
        <v>213</v>
      </c>
      <c r="B59" s="36" t="s">
        <v>212</v>
      </c>
      <c r="C59" s="59" t="s">
        <v>258</v>
      </c>
      <c r="D59" s="59" t="s">
        <v>258</v>
      </c>
      <c r="E59" s="59" t="s">
        <v>258</v>
      </c>
      <c r="F59" s="59">
        <v>500</v>
      </c>
      <c r="G59" s="59">
        <v>340</v>
      </c>
      <c r="H59" s="59" t="s">
        <v>258</v>
      </c>
      <c r="I59" s="59" t="s">
        <v>258</v>
      </c>
      <c r="J59" s="59" t="s">
        <v>258</v>
      </c>
      <c r="K59" s="59" t="s">
        <v>258</v>
      </c>
      <c r="L59" s="59" t="s">
        <v>258</v>
      </c>
      <c r="M59" s="59" t="s">
        <v>258</v>
      </c>
      <c r="N59" s="59" t="s">
        <v>258</v>
      </c>
      <c r="O59" s="60">
        <f t="shared" si="0"/>
        <v>840</v>
      </c>
    </row>
    <row r="60" spans="1:15" ht="15">
      <c r="A60" s="57" t="s">
        <v>154</v>
      </c>
      <c r="B60" s="36" t="s">
        <v>217</v>
      </c>
      <c r="C60" s="59" t="s">
        <v>258</v>
      </c>
      <c r="D60" s="59" t="s">
        <v>258</v>
      </c>
      <c r="E60" s="59">
        <v>23500</v>
      </c>
      <c r="F60" s="59">
        <v>500</v>
      </c>
      <c r="G60" s="59" t="s">
        <v>258</v>
      </c>
      <c r="H60" s="59" t="s">
        <v>258</v>
      </c>
      <c r="I60" s="59" t="s">
        <v>258</v>
      </c>
      <c r="J60" s="59">
        <v>17000</v>
      </c>
      <c r="K60" s="59" t="s">
        <v>258</v>
      </c>
      <c r="L60" s="59" t="s">
        <v>258</v>
      </c>
      <c r="M60" s="59" t="s">
        <v>258</v>
      </c>
      <c r="N60" s="59">
        <v>16021</v>
      </c>
      <c r="O60" s="60">
        <f t="shared" si="0"/>
        <v>57021</v>
      </c>
    </row>
    <row r="61" spans="1:15" ht="15">
      <c r="A61" s="57" t="s">
        <v>155</v>
      </c>
      <c r="B61" s="36" t="s">
        <v>137</v>
      </c>
      <c r="C61" s="59" t="s">
        <v>258</v>
      </c>
      <c r="D61" s="59" t="s">
        <v>258</v>
      </c>
      <c r="E61" s="59">
        <v>7000</v>
      </c>
      <c r="F61" s="59">
        <v>10000</v>
      </c>
      <c r="G61" s="59">
        <v>10000</v>
      </c>
      <c r="H61" s="59">
        <v>3000</v>
      </c>
      <c r="I61" s="59">
        <v>1800</v>
      </c>
      <c r="J61" s="59" t="s">
        <v>258</v>
      </c>
      <c r="K61" s="59" t="s">
        <v>258</v>
      </c>
      <c r="L61" s="59" t="s">
        <v>258</v>
      </c>
      <c r="M61" s="59" t="s">
        <v>258</v>
      </c>
      <c r="N61" s="59" t="s">
        <v>258</v>
      </c>
      <c r="O61" s="60">
        <f t="shared" si="0"/>
        <v>31800</v>
      </c>
    </row>
    <row r="62" spans="1:15" ht="15">
      <c r="A62" s="57" t="s">
        <v>179</v>
      </c>
      <c r="B62" s="36" t="s">
        <v>138</v>
      </c>
      <c r="C62" s="59">
        <v>7400</v>
      </c>
      <c r="D62" s="59">
        <v>7500</v>
      </c>
      <c r="E62" s="59">
        <v>7600</v>
      </c>
      <c r="F62" s="59">
        <v>8300</v>
      </c>
      <c r="G62" s="59">
        <v>7130</v>
      </c>
      <c r="H62" s="59">
        <v>8030</v>
      </c>
      <c r="I62" s="59">
        <v>6900</v>
      </c>
      <c r="J62" s="59">
        <v>8930</v>
      </c>
      <c r="K62" s="59">
        <v>11100</v>
      </c>
      <c r="L62" s="59">
        <v>10430</v>
      </c>
      <c r="M62" s="59">
        <v>9600</v>
      </c>
      <c r="N62" s="59">
        <v>8100</v>
      </c>
      <c r="O62" s="60">
        <f t="shared" si="0"/>
        <v>101020</v>
      </c>
    </row>
    <row r="63" spans="1:15" ht="15">
      <c r="A63" s="57" t="s">
        <v>70</v>
      </c>
      <c r="B63" s="36" t="s">
        <v>71</v>
      </c>
      <c r="C63" s="59">
        <v>62930</v>
      </c>
      <c r="D63" s="59">
        <v>59981</v>
      </c>
      <c r="E63" s="59">
        <v>39670</v>
      </c>
      <c r="F63" s="59">
        <v>85960</v>
      </c>
      <c r="G63" s="59">
        <v>131050</v>
      </c>
      <c r="H63" s="59">
        <v>81460</v>
      </c>
      <c r="I63" s="59">
        <v>158750</v>
      </c>
      <c r="J63" s="59">
        <v>61730</v>
      </c>
      <c r="K63" s="59">
        <v>43572</v>
      </c>
      <c r="L63" s="59">
        <v>35200</v>
      </c>
      <c r="M63" s="59">
        <v>98250</v>
      </c>
      <c r="N63" s="59">
        <v>83460</v>
      </c>
      <c r="O63" s="60">
        <f t="shared" si="0"/>
        <v>942013</v>
      </c>
    </row>
    <row r="64" spans="1:15" ht="15">
      <c r="A64" s="57" t="s">
        <v>72</v>
      </c>
      <c r="B64" s="36" t="s">
        <v>73</v>
      </c>
      <c r="C64" s="59">
        <v>83370</v>
      </c>
      <c r="D64" s="59">
        <v>144240</v>
      </c>
      <c r="E64" s="59">
        <v>151540</v>
      </c>
      <c r="F64" s="59">
        <v>210500</v>
      </c>
      <c r="G64" s="59">
        <v>167300</v>
      </c>
      <c r="H64" s="59">
        <v>266380</v>
      </c>
      <c r="I64" s="59">
        <v>191300</v>
      </c>
      <c r="J64" s="59">
        <v>75050</v>
      </c>
      <c r="K64" s="59">
        <v>32080</v>
      </c>
      <c r="L64" s="59">
        <v>29200</v>
      </c>
      <c r="M64" s="59">
        <v>77780</v>
      </c>
      <c r="N64" s="59">
        <v>85840</v>
      </c>
      <c r="O64" s="60">
        <f t="shared" si="0"/>
        <v>1514580</v>
      </c>
    </row>
    <row r="65" spans="1:15" ht="15">
      <c r="A65" s="57" t="s">
        <v>74</v>
      </c>
      <c r="B65" s="36" t="s">
        <v>75</v>
      </c>
      <c r="C65" s="59">
        <v>256915</v>
      </c>
      <c r="D65" s="59">
        <v>304785</v>
      </c>
      <c r="E65" s="59">
        <v>338150</v>
      </c>
      <c r="F65" s="59">
        <v>304395</v>
      </c>
      <c r="G65" s="59">
        <v>255420</v>
      </c>
      <c r="H65" s="59">
        <v>217730</v>
      </c>
      <c r="I65" s="59">
        <v>207750</v>
      </c>
      <c r="J65" s="59">
        <v>190425</v>
      </c>
      <c r="K65" s="59">
        <v>225200</v>
      </c>
      <c r="L65" s="59">
        <v>281040</v>
      </c>
      <c r="M65" s="59">
        <v>225990</v>
      </c>
      <c r="N65" s="59">
        <v>249650</v>
      </c>
      <c r="O65" s="60">
        <f t="shared" si="0"/>
        <v>3057450</v>
      </c>
    </row>
    <row r="66" spans="1:15" ht="15">
      <c r="A66" s="57" t="s">
        <v>76</v>
      </c>
      <c r="B66" s="36" t="s">
        <v>77</v>
      </c>
      <c r="C66" s="59">
        <v>13370</v>
      </c>
      <c r="D66" s="59">
        <v>16740</v>
      </c>
      <c r="E66" s="59">
        <v>8560</v>
      </c>
      <c r="F66" s="59">
        <v>14575</v>
      </c>
      <c r="G66" s="59">
        <v>12700</v>
      </c>
      <c r="H66" s="59">
        <v>12625</v>
      </c>
      <c r="I66" s="59">
        <v>5960</v>
      </c>
      <c r="J66" s="59">
        <v>3160</v>
      </c>
      <c r="K66" s="59">
        <v>7300</v>
      </c>
      <c r="L66" s="59">
        <v>3760</v>
      </c>
      <c r="M66" s="59">
        <v>8300</v>
      </c>
      <c r="N66" s="59">
        <v>6810</v>
      </c>
      <c r="O66" s="60">
        <f t="shared" si="0"/>
        <v>113860</v>
      </c>
    </row>
    <row r="67" spans="1:15" ht="15">
      <c r="A67" s="57" t="s">
        <v>165</v>
      </c>
      <c r="B67" s="36" t="s">
        <v>78</v>
      </c>
      <c r="C67" s="59">
        <v>48910</v>
      </c>
      <c r="D67" s="59">
        <v>434970</v>
      </c>
      <c r="E67" s="59">
        <v>714920</v>
      </c>
      <c r="F67" s="59">
        <v>198755</v>
      </c>
      <c r="G67" s="59">
        <v>1000</v>
      </c>
      <c r="H67" s="59" t="s">
        <v>258</v>
      </c>
      <c r="I67" s="59" t="s">
        <v>258</v>
      </c>
      <c r="J67" s="59" t="s">
        <v>258</v>
      </c>
      <c r="K67" s="59" t="s">
        <v>258</v>
      </c>
      <c r="L67" s="59" t="s">
        <v>258</v>
      </c>
      <c r="M67" s="59">
        <v>140</v>
      </c>
      <c r="N67" s="59">
        <v>4490</v>
      </c>
      <c r="O67" s="60">
        <f t="shared" si="0"/>
        <v>1403185</v>
      </c>
    </row>
    <row r="68" spans="1:15" ht="15">
      <c r="A68" s="57" t="s">
        <v>180</v>
      </c>
      <c r="B68" s="36" t="s">
        <v>79</v>
      </c>
      <c r="C68" s="59">
        <v>18690</v>
      </c>
      <c r="D68" s="59">
        <v>4970</v>
      </c>
      <c r="E68" s="59">
        <v>200</v>
      </c>
      <c r="F68" s="59">
        <v>200</v>
      </c>
      <c r="G68" s="59" t="s">
        <v>258</v>
      </c>
      <c r="H68" s="59">
        <v>50</v>
      </c>
      <c r="I68" s="59">
        <v>320</v>
      </c>
      <c r="J68" s="59" t="s">
        <v>258</v>
      </c>
      <c r="K68" s="59">
        <v>250</v>
      </c>
      <c r="L68" s="59">
        <v>12930</v>
      </c>
      <c r="M68" s="59">
        <v>29080</v>
      </c>
      <c r="N68" s="59">
        <v>24340</v>
      </c>
      <c r="O68" s="60">
        <f t="shared" si="0"/>
        <v>91030</v>
      </c>
    </row>
    <row r="69" spans="1:15" ht="15">
      <c r="A69" s="57" t="s">
        <v>181</v>
      </c>
      <c r="B69" s="36" t="s">
        <v>80</v>
      </c>
      <c r="C69" s="59">
        <v>52280</v>
      </c>
      <c r="D69" s="59">
        <v>1740</v>
      </c>
      <c r="E69" s="59" t="s">
        <v>258</v>
      </c>
      <c r="F69" s="59" t="s">
        <v>258</v>
      </c>
      <c r="G69" s="59" t="s">
        <v>258</v>
      </c>
      <c r="H69" s="59">
        <v>6160</v>
      </c>
      <c r="I69" s="59">
        <v>526880</v>
      </c>
      <c r="J69" s="59">
        <v>1635525</v>
      </c>
      <c r="K69" s="59">
        <v>1837650</v>
      </c>
      <c r="L69" s="59">
        <v>766810</v>
      </c>
      <c r="M69" s="59">
        <v>510880</v>
      </c>
      <c r="N69" s="59">
        <v>330850</v>
      </c>
      <c r="O69" s="60">
        <f t="shared" ref="O69:O94" si="1">SUM(C69:N69)</f>
        <v>5668775</v>
      </c>
    </row>
    <row r="70" spans="1:15" ht="15">
      <c r="A70" s="57" t="s">
        <v>182</v>
      </c>
      <c r="B70" s="36" t="s">
        <v>81</v>
      </c>
      <c r="C70" s="59">
        <v>1379350</v>
      </c>
      <c r="D70" s="59">
        <v>411100</v>
      </c>
      <c r="E70" s="59">
        <v>51000</v>
      </c>
      <c r="F70" s="59">
        <v>36320</v>
      </c>
      <c r="G70" s="59">
        <v>51900</v>
      </c>
      <c r="H70" s="59">
        <v>15930</v>
      </c>
      <c r="I70" s="59">
        <v>11620</v>
      </c>
      <c r="J70" s="59">
        <v>3960</v>
      </c>
      <c r="K70" s="59">
        <v>10600</v>
      </c>
      <c r="L70" s="59">
        <v>8600</v>
      </c>
      <c r="M70" s="59">
        <v>49850</v>
      </c>
      <c r="N70" s="59">
        <v>337550</v>
      </c>
      <c r="O70" s="60">
        <f t="shared" si="1"/>
        <v>2367780</v>
      </c>
    </row>
    <row r="71" spans="1:15" ht="15">
      <c r="A71" s="57" t="s">
        <v>82</v>
      </c>
      <c r="B71" s="36" t="s">
        <v>83</v>
      </c>
      <c r="C71" s="59">
        <v>5090</v>
      </c>
      <c r="D71" s="59">
        <v>5300</v>
      </c>
      <c r="E71" s="59">
        <v>1670</v>
      </c>
      <c r="F71" s="59">
        <v>7450</v>
      </c>
      <c r="G71" s="59">
        <v>13130</v>
      </c>
      <c r="H71" s="59">
        <v>26170</v>
      </c>
      <c r="I71" s="59">
        <v>233090</v>
      </c>
      <c r="J71" s="59">
        <v>1690</v>
      </c>
      <c r="K71" s="59">
        <v>400</v>
      </c>
      <c r="L71" s="59">
        <v>635</v>
      </c>
      <c r="M71" s="59">
        <v>1000</v>
      </c>
      <c r="N71" s="59">
        <v>200</v>
      </c>
      <c r="O71" s="60">
        <f t="shared" si="1"/>
        <v>295825</v>
      </c>
    </row>
    <row r="72" spans="1:15" ht="15">
      <c r="A72" s="57" t="s">
        <v>183</v>
      </c>
      <c r="B72" s="36" t="s">
        <v>84</v>
      </c>
      <c r="C72" s="59" t="s">
        <v>258</v>
      </c>
      <c r="D72" s="59" t="s">
        <v>258</v>
      </c>
      <c r="E72" s="59" t="s">
        <v>258</v>
      </c>
      <c r="F72" s="59" t="s">
        <v>258</v>
      </c>
      <c r="G72" s="59" t="s">
        <v>258</v>
      </c>
      <c r="H72" s="59" t="s">
        <v>258</v>
      </c>
      <c r="I72" s="59">
        <v>11000</v>
      </c>
      <c r="J72" s="59" t="s">
        <v>258</v>
      </c>
      <c r="K72" s="59">
        <v>1500</v>
      </c>
      <c r="L72" s="59">
        <v>41050</v>
      </c>
      <c r="M72" s="59">
        <v>76510</v>
      </c>
      <c r="N72" s="59">
        <v>9350</v>
      </c>
      <c r="O72" s="60">
        <f t="shared" si="1"/>
        <v>139410</v>
      </c>
    </row>
    <row r="73" spans="1:15" ht="15">
      <c r="A73" s="57" t="s">
        <v>184</v>
      </c>
      <c r="B73" s="36" t="s">
        <v>218</v>
      </c>
      <c r="C73" s="59">
        <v>7980</v>
      </c>
      <c r="D73" s="59">
        <v>8270</v>
      </c>
      <c r="E73" s="59">
        <v>6890</v>
      </c>
      <c r="F73" s="59">
        <v>8980</v>
      </c>
      <c r="G73" s="59">
        <v>8780</v>
      </c>
      <c r="H73" s="59">
        <v>5305</v>
      </c>
      <c r="I73" s="59">
        <v>3810</v>
      </c>
      <c r="J73" s="59">
        <v>2920</v>
      </c>
      <c r="K73" s="59">
        <v>2730</v>
      </c>
      <c r="L73" s="59">
        <v>2330</v>
      </c>
      <c r="M73" s="59">
        <v>4310</v>
      </c>
      <c r="N73" s="59">
        <v>30890</v>
      </c>
      <c r="O73" s="60">
        <f t="shared" si="1"/>
        <v>93195</v>
      </c>
    </row>
    <row r="74" spans="1:15" ht="15">
      <c r="A74" s="57" t="s">
        <v>85</v>
      </c>
      <c r="B74" s="36" t="s">
        <v>86</v>
      </c>
      <c r="C74" s="59">
        <v>738695</v>
      </c>
      <c r="D74" s="59">
        <v>879915</v>
      </c>
      <c r="E74" s="59">
        <v>772140</v>
      </c>
      <c r="F74" s="59">
        <v>721990</v>
      </c>
      <c r="G74" s="59">
        <v>831919</v>
      </c>
      <c r="H74" s="59">
        <v>763735</v>
      </c>
      <c r="I74" s="59">
        <v>423815</v>
      </c>
      <c r="J74" s="59">
        <v>170405</v>
      </c>
      <c r="K74" s="59">
        <v>107600</v>
      </c>
      <c r="L74" s="59">
        <v>158000</v>
      </c>
      <c r="M74" s="59">
        <v>290990</v>
      </c>
      <c r="N74" s="59">
        <v>430888.7</v>
      </c>
      <c r="O74" s="60">
        <f t="shared" si="1"/>
        <v>6290092.7000000002</v>
      </c>
    </row>
    <row r="75" spans="1:15" ht="15">
      <c r="A75" s="57" t="s">
        <v>153</v>
      </c>
      <c r="B75" s="36" t="s">
        <v>87</v>
      </c>
      <c r="C75" s="59">
        <v>268160</v>
      </c>
      <c r="D75" s="59">
        <v>236035</v>
      </c>
      <c r="E75" s="59">
        <v>245855</v>
      </c>
      <c r="F75" s="59">
        <v>181000</v>
      </c>
      <c r="G75" s="59">
        <v>6200</v>
      </c>
      <c r="H75" s="59" t="s">
        <v>258</v>
      </c>
      <c r="I75" s="59" t="s">
        <v>258</v>
      </c>
      <c r="J75" s="59" t="s">
        <v>258</v>
      </c>
      <c r="K75" s="59">
        <v>1925</v>
      </c>
      <c r="L75" s="59">
        <v>16000</v>
      </c>
      <c r="M75" s="59">
        <v>33750</v>
      </c>
      <c r="N75" s="59">
        <v>109695</v>
      </c>
      <c r="O75" s="60">
        <f t="shared" si="1"/>
        <v>1098620</v>
      </c>
    </row>
    <row r="76" spans="1:15" ht="15">
      <c r="A76" s="57" t="s">
        <v>185</v>
      </c>
      <c r="B76" s="36" t="s">
        <v>88</v>
      </c>
      <c r="C76" s="59" t="s">
        <v>258</v>
      </c>
      <c r="D76" s="59" t="s">
        <v>258</v>
      </c>
      <c r="E76" s="59" t="s">
        <v>258</v>
      </c>
      <c r="F76" s="59" t="s">
        <v>258</v>
      </c>
      <c r="G76" s="59" t="s">
        <v>258</v>
      </c>
      <c r="H76" s="59" t="s">
        <v>258</v>
      </c>
      <c r="I76" s="59">
        <v>430</v>
      </c>
      <c r="J76" s="59">
        <v>3000</v>
      </c>
      <c r="K76" s="59">
        <v>9600</v>
      </c>
      <c r="L76" s="59">
        <v>14960</v>
      </c>
      <c r="M76" s="59">
        <v>12640</v>
      </c>
      <c r="N76" s="59">
        <v>55000</v>
      </c>
      <c r="O76" s="60">
        <f t="shared" si="1"/>
        <v>95630</v>
      </c>
    </row>
    <row r="77" spans="1:15" ht="15">
      <c r="A77" s="57" t="s">
        <v>89</v>
      </c>
      <c r="B77" s="36" t="s">
        <v>90</v>
      </c>
      <c r="C77" s="59">
        <v>3100</v>
      </c>
      <c r="D77" s="59">
        <v>390</v>
      </c>
      <c r="E77" s="59">
        <v>600</v>
      </c>
      <c r="F77" s="59">
        <v>13450</v>
      </c>
      <c r="G77" s="59">
        <v>4910</v>
      </c>
      <c r="H77" s="59">
        <v>1260</v>
      </c>
      <c r="I77" s="59">
        <v>2240</v>
      </c>
      <c r="J77" s="59">
        <v>850</v>
      </c>
      <c r="K77" s="59">
        <v>200</v>
      </c>
      <c r="L77" s="59">
        <v>2600</v>
      </c>
      <c r="M77" s="59">
        <v>650</v>
      </c>
      <c r="N77" s="59">
        <v>550</v>
      </c>
      <c r="O77" s="60">
        <f t="shared" si="1"/>
        <v>30800</v>
      </c>
    </row>
    <row r="78" spans="1:15" ht="15">
      <c r="A78" s="57" t="s">
        <v>91</v>
      </c>
      <c r="B78" s="36" t="s">
        <v>92</v>
      </c>
      <c r="C78" s="59">
        <v>187440</v>
      </c>
      <c r="D78" s="59">
        <v>65080</v>
      </c>
      <c r="E78" s="59">
        <v>23610</v>
      </c>
      <c r="F78" s="59">
        <v>79720</v>
      </c>
      <c r="G78" s="59">
        <v>24810</v>
      </c>
      <c r="H78" s="59">
        <v>14610</v>
      </c>
      <c r="I78" s="59">
        <v>23150</v>
      </c>
      <c r="J78" s="59">
        <v>7770</v>
      </c>
      <c r="K78" s="59">
        <v>5500</v>
      </c>
      <c r="L78" s="59">
        <v>14010</v>
      </c>
      <c r="M78" s="59">
        <v>66280</v>
      </c>
      <c r="N78" s="59">
        <v>140050</v>
      </c>
      <c r="O78" s="60">
        <f t="shared" si="1"/>
        <v>652030</v>
      </c>
    </row>
    <row r="79" spans="1:15" ht="15">
      <c r="A79" s="57" t="s">
        <v>93</v>
      </c>
      <c r="B79" s="36" t="s">
        <v>94</v>
      </c>
      <c r="C79" s="59" t="s">
        <v>258</v>
      </c>
      <c r="D79" s="59">
        <v>800</v>
      </c>
      <c r="E79" s="59" t="s">
        <v>258</v>
      </c>
      <c r="F79" s="59">
        <v>3400</v>
      </c>
      <c r="G79" s="59">
        <v>23500</v>
      </c>
      <c r="H79" s="59">
        <v>21850</v>
      </c>
      <c r="I79" s="59">
        <v>2050</v>
      </c>
      <c r="J79" s="59" t="s">
        <v>258</v>
      </c>
      <c r="K79" s="59" t="s">
        <v>258</v>
      </c>
      <c r="L79" s="59" t="s">
        <v>258</v>
      </c>
      <c r="M79" s="59" t="s">
        <v>258</v>
      </c>
      <c r="N79" s="59" t="s">
        <v>258</v>
      </c>
      <c r="O79" s="60">
        <f t="shared" si="1"/>
        <v>51600</v>
      </c>
    </row>
    <row r="80" spans="1:15" ht="15">
      <c r="A80" s="57" t="s">
        <v>95</v>
      </c>
      <c r="B80" s="36" t="s">
        <v>96</v>
      </c>
      <c r="C80" s="59" t="s">
        <v>258</v>
      </c>
      <c r="D80" s="59" t="s">
        <v>258</v>
      </c>
      <c r="E80" s="59" t="s">
        <v>258</v>
      </c>
      <c r="F80" s="59" t="s">
        <v>258</v>
      </c>
      <c r="G80" s="59">
        <v>2450</v>
      </c>
      <c r="H80" s="59" t="s">
        <v>258</v>
      </c>
      <c r="I80" s="59">
        <v>2260</v>
      </c>
      <c r="J80" s="59">
        <v>4540</v>
      </c>
      <c r="K80" s="59">
        <v>1350</v>
      </c>
      <c r="L80" s="59" t="s">
        <v>258</v>
      </c>
      <c r="M80" s="59">
        <v>5000</v>
      </c>
      <c r="N80" s="59" t="s">
        <v>258</v>
      </c>
      <c r="O80" s="60">
        <f t="shared" si="1"/>
        <v>15600</v>
      </c>
    </row>
    <row r="81" spans="1:15" ht="15">
      <c r="A81" s="57" t="s">
        <v>186</v>
      </c>
      <c r="B81" s="36" t="s">
        <v>115</v>
      </c>
      <c r="C81" s="59">
        <v>500</v>
      </c>
      <c r="D81" s="59">
        <v>56540</v>
      </c>
      <c r="E81" s="59">
        <v>14912</v>
      </c>
      <c r="F81" s="59" t="s">
        <v>258</v>
      </c>
      <c r="G81" s="59" t="s">
        <v>258</v>
      </c>
      <c r="H81" s="59" t="s">
        <v>258</v>
      </c>
      <c r="I81" s="59" t="s">
        <v>258</v>
      </c>
      <c r="J81" s="59" t="s">
        <v>258</v>
      </c>
      <c r="K81" s="59" t="s">
        <v>258</v>
      </c>
      <c r="L81" s="59" t="s">
        <v>258</v>
      </c>
      <c r="M81" s="59" t="s">
        <v>258</v>
      </c>
      <c r="N81" s="59" t="s">
        <v>258</v>
      </c>
      <c r="O81" s="60">
        <f t="shared" si="1"/>
        <v>71952</v>
      </c>
    </row>
    <row r="82" spans="1:15" ht="15">
      <c r="A82" s="57" t="s">
        <v>187</v>
      </c>
      <c r="B82" s="36" t="s">
        <v>132</v>
      </c>
      <c r="C82" s="59">
        <v>300</v>
      </c>
      <c r="D82" s="59" t="s">
        <v>258</v>
      </c>
      <c r="E82" s="59" t="s">
        <v>258</v>
      </c>
      <c r="F82" s="59" t="s">
        <v>258</v>
      </c>
      <c r="G82" s="59" t="s">
        <v>258</v>
      </c>
      <c r="H82" s="59" t="s">
        <v>258</v>
      </c>
      <c r="I82" s="59" t="s">
        <v>258</v>
      </c>
      <c r="J82" s="59" t="s">
        <v>258</v>
      </c>
      <c r="K82" s="59">
        <v>100</v>
      </c>
      <c r="L82" s="59">
        <v>1200</v>
      </c>
      <c r="M82" s="59">
        <v>100</v>
      </c>
      <c r="N82" s="59" t="s">
        <v>258</v>
      </c>
      <c r="O82" s="60">
        <f t="shared" si="1"/>
        <v>1700</v>
      </c>
    </row>
    <row r="83" spans="1:15" ht="15">
      <c r="A83" s="57" t="s">
        <v>188</v>
      </c>
      <c r="B83" s="36" t="s">
        <v>97</v>
      </c>
      <c r="C83" s="59">
        <v>121630</v>
      </c>
      <c r="D83" s="59">
        <v>175150</v>
      </c>
      <c r="E83" s="59">
        <v>106890</v>
      </c>
      <c r="F83" s="59">
        <v>188640</v>
      </c>
      <c r="G83" s="59">
        <v>184430</v>
      </c>
      <c r="H83" s="59">
        <v>316250</v>
      </c>
      <c r="I83" s="59">
        <v>355170</v>
      </c>
      <c r="J83" s="59">
        <v>322470</v>
      </c>
      <c r="K83" s="59">
        <v>264770</v>
      </c>
      <c r="L83" s="59">
        <v>255030</v>
      </c>
      <c r="M83" s="59">
        <v>198630</v>
      </c>
      <c r="N83" s="59">
        <v>225690</v>
      </c>
      <c r="O83" s="60">
        <f t="shared" si="1"/>
        <v>2714750</v>
      </c>
    </row>
    <row r="84" spans="1:15" ht="15">
      <c r="A84" s="57" t="s">
        <v>248</v>
      </c>
      <c r="B84" s="36" t="s">
        <v>98</v>
      </c>
      <c r="C84" s="59">
        <v>1880</v>
      </c>
      <c r="D84" s="59">
        <v>400</v>
      </c>
      <c r="E84" s="59">
        <v>800</v>
      </c>
      <c r="F84" s="59" t="s">
        <v>258</v>
      </c>
      <c r="G84" s="59" t="s">
        <v>258</v>
      </c>
      <c r="H84" s="59" t="s">
        <v>258</v>
      </c>
      <c r="I84" s="59">
        <v>1000</v>
      </c>
      <c r="J84" s="59" t="s">
        <v>258</v>
      </c>
      <c r="K84" s="59">
        <v>7160</v>
      </c>
      <c r="L84" s="59">
        <v>53620</v>
      </c>
      <c r="M84" s="59">
        <v>1000</v>
      </c>
      <c r="N84" s="59">
        <v>3200</v>
      </c>
      <c r="O84" s="60">
        <f t="shared" si="1"/>
        <v>69060</v>
      </c>
    </row>
    <row r="85" spans="1:15" ht="15">
      <c r="A85" s="57" t="s">
        <v>249</v>
      </c>
      <c r="B85" s="36" t="s">
        <v>99</v>
      </c>
      <c r="C85" s="59">
        <v>434490</v>
      </c>
      <c r="D85" s="59">
        <v>472710</v>
      </c>
      <c r="E85" s="59">
        <v>202010</v>
      </c>
      <c r="F85" s="59">
        <v>84660</v>
      </c>
      <c r="G85" s="59">
        <v>117990</v>
      </c>
      <c r="H85" s="59">
        <v>173050</v>
      </c>
      <c r="I85" s="59">
        <v>249760</v>
      </c>
      <c r="J85" s="59">
        <v>290490</v>
      </c>
      <c r="K85" s="59">
        <v>224010</v>
      </c>
      <c r="L85" s="59">
        <v>338900</v>
      </c>
      <c r="M85" s="59">
        <v>708990</v>
      </c>
      <c r="N85" s="59">
        <v>753460</v>
      </c>
      <c r="O85" s="60">
        <f t="shared" si="1"/>
        <v>4050520</v>
      </c>
    </row>
    <row r="86" spans="1:15" ht="15">
      <c r="A86" s="57" t="s">
        <v>189</v>
      </c>
      <c r="B86" s="36" t="s">
        <v>100</v>
      </c>
      <c r="C86" s="59">
        <v>122925</v>
      </c>
      <c r="D86" s="59">
        <v>312350</v>
      </c>
      <c r="E86" s="59">
        <v>132925</v>
      </c>
      <c r="F86" s="59">
        <v>31375</v>
      </c>
      <c r="G86" s="59">
        <v>65625</v>
      </c>
      <c r="H86" s="59">
        <v>25250</v>
      </c>
      <c r="I86" s="59">
        <v>80550</v>
      </c>
      <c r="J86" s="59">
        <v>206425</v>
      </c>
      <c r="K86" s="59">
        <v>226925</v>
      </c>
      <c r="L86" s="59">
        <v>143025</v>
      </c>
      <c r="M86" s="59">
        <v>213870</v>
      </c>
      <c r="N86" s="59">
        <v>168575</v>
      </c>
      <c r="O86" s="60">
        <f t="shared" si="1"/>
        <v>1729820</v>
      </c>
    </row>
    <row r="87" spans="1:15" ht="15">
      <c r="A87" s="57" t="s">
        <v>250</v>
      </c>
      <c r="B87" s="36" t="s">
        <v>101</v>
      </c>
      <c r="C87" s="59">
        <v>9050</v>
      </c>
      <c r="D87" s="59">
        <v>18900</v>
      </c>
      <c r="E87" s="59">
        <v>16800</v>
      </c>
      <c r="F87" s="59">
        <v>11200</v>
      </c>
      <c r="G87" s="59">
        <v>12100</v>
      </c>
      <c r="H87" s="59">
        <v>6200</v>
      </c>
      <c r="I87" s="59">
        <v>6050</v>
      </c>
      <c r="J87" s="59">
        <v>11400</v>
      </c>
      <c r="K87" s="59">
        <v>49430</v>
      </c>
      <c r="L87" s="59">
        <v>55800</v>
      </c>
      <c r="M87" s="59">
        <v>66906</v>
      </c>
      <c r="N87" s="59">
        <v>31600</v>
      </c>
      <c r="O87" s="60">
        <f t="shared" si="1"/>
        <v>295436</v>
      </c>
    </row>
    <row r="88" spans="1:15" ht="15">
      <c r="A88" s="57" t="s">
        <v>102</v>
      </c>
      <c r="B88" s="36" t="s">
        <v>103</v>
      </c>
      <c r="C88" s="59">
        <v>32750</v>
      </c>
      <c r="D88" s="59">
        <v>52430</v>
      </c>
      <c r="E88" s="59">
        <v>53800</v>
      </c>
      <c r="F88" s="59">
        <v>31410</v>
      </c>
      <c r="G88" s="59">
        <v>23250</v>
      </c>
      <c r="H88" s="59">
        <v>19920</v>
      </c>
      <c r="I88" s="59">
        <v>29990</v>
      </c>
      <c r="J88" s="59">
        <v>48300</v>
      </c>
      <c r="K88" s="59">
        <v>49820</v>
      </c>
      <c r="L88" s="59">
        <v>26400</v>
      </c>
      <c r="M88" s="59">
        <v>16100</v>
      </c>
      <c r="N88" s="59">
        <v>23630</v>
      </c>
      <c r="O88" s="60">
        <f t="shared" si="1"/>
        <v>407800</v>
      </c>
    </row>
    <row r="89" spans="1:15" ht="15">
      <c r="A89" s="57" t="s">
        <v>251</v>
      </c>
      <c r="B89" s="36" t="s">
        <v>133</v>
      </c>
      <c r="C89" s="59">
        <v>59800</v>
      </c>
      <c r="D89" s="59">
        <v>59100</v>
      </c>
      <c r="E89" s="59">
        <v>86000</v>
      </c>
      <c r="F89" s="59">
        <v>54200</v>
      </c>
      <c r="G89" s="59">
        <v>59000</v>
      </c>
      <c r="H89" s="59">
        <v>70000</v>
      </c>
      <c r="I89" s="59">
        <v>67000</v>
      </c>
      <c r="J89" s="59">
        <v>62000</v>
      </c>
      <c r="K89" s="59">
        <v>35400</v>
      </c>
      <c r="L89" s="59">
        <v>28000</v>
      </c>
      <c r="M89" s="59">
        <v>87240</v>
      </c>
      <c r="N89" s="59">
        <v>10960</v>
      </c>
      <c r="O89" s="60">
        <f t="shared" si="1"/>
        <v>678700</v>
      </c>
    </row>
    <row r="90" spans="1:15" ht="15">
      <c r="A90" s="57" t="s">
        <v>252</v>
      </c>
      <c r="B90" s="36" t="s">
        <v>134</v>
      </c>
      <c r="C90" s="59">
        <v>78900</v>
      </c>
      <c r="D90" s="59">
        <v>34100</v>
      </c>
      <c r="E90" s="59">
        <v>37150</v>
      </c>
      <c r="F90" s="59">
        <v>10200</v>
      </c>
      <c r="G90" s="59">
        <v>76700</v>
      </c>
      <c r="H90" s="59">
        <v>2350</v>
      </c>
      <c r="I90" s="59" t="s">
        <v>258</v>
      </c>
      <c r="J90" s="59">
        <v>18450</v>
      </c>
      <c r="K90" s="59">
        <v>14300</v>
      </c>
      <c r="L90" s="59">
        <v>2500</v>
      </c>
      <c r="M90" s="59">
        <v>32500</v>
      </c>
      <c r="N90" s="59">
        <v>54600</v>
      </c>
      <c r="O90" s="60">
        <f t="shared" si="1"/>
        <v>361750</v>
      </c>
    </row>
    <row r="91" spans="1:15" ht="15">
      <c r="A91" s="57" t="s">
        <v>253</v>
      </c>
      <c r="B91" s="36" t="s">
        <v>135</v>
      </c>
      <c r="C91" s="59">
        <v>2200</v>
      </c>
      <c r="D91" s="59" t="s">
        <v>258</v>
      </c>
      <c r="E91" s="59" t="s">
        <v>258</v>
      </c>
      <c r="F91" s="59" t="s">
        <v>258</v>
      </c>
      <c r="G91" s="59" t="s">
        <v>258</v>
      </c>
      <c r="H91" s="59" t="s">
        <v>258</v>
      </c>
      <c r="I91" s="59" t="s">
        <v>258</v>
      </c>
      <c r="J91" s="59" t="s">
        <v>258</v>
      </c>
      <c r="K91" s="59">
        <v>1000</v>
      </c>
      <c r="L91" s="59" t="s">
        <v>258</v>
      </c>
      <c r="M91" s="59" t="s">
        <v>258</v>
      </c>
      <c r="N91" s="59" t="s">
        <v>258</v>
      </c>
      <c r="O91" s="60">
        <f t="shared" si="1"/>
        <v>3200</v>
      </c>
    </row>
    <row r="92" spans="1:15" ht="15">
      <c r="A92" s="57" t="s">
        <v>254</v>
      </c>
      <c r="B92" s="36" t="s">
        <v>136</v>
      </c>
      <c r="C92" s="59">
        <v>1120</v>
      </c>
      <c r="D92" s="59">
        <v>860</v>
      </c>
      <c r="E92" s="59">
        <v>1110</v>
      </c>
      <c r="F92" s="59">
        <v>950</v>
      </c>
      <c r="G92" s="59">
        <v>7280</v>
      </c>
      <c r="H92" s="59">
        <v>1040</v>
      </c>
      <c r="I92" s="59">
        <v>1290</v>
      </c>
      <c r="J92" s="59">
        <v>1390</v>
      </c>
      <c r="K92" s="59">
        <v>6780</v>
      </c>
      <c r="L92" s="59">
        <v>4610</v>
      </c>
      <c r="M92" s="59">
        <v>2740</v>
      </c>
      <c r="N92" s="59">
        <v>960</v>
      </c>
      <c r="O92" s="60">
        <f t="shared" si="1"/>
        <v>30130</v>
      </c>
    </row>
    <row r="93" spans="1:15" s="25" customFormat="1" ht="15">
      <c r="A93" s="58" t="s">
        <v>255</v>
      </c>
      <c r="B93" s="38" t="s">
        <v>116</v>
      </c>
      <c r="C93" s="61">
        <v>327000</v>
      </c>
      <c r="D93" s="61">
        <v>296000</v>
      </c>
      <c r="E93" s="61">
        <v>345000</v>
      </c>
      <c r="F93" s="61">
        <v>290000</v>
      </c>
      <c r="G93" s="61">
        <v>321000</v>
      </c>
      <c r="H93" s="61">
        <v>302000</v>
      </c>
      <c r="I93" s="61">
        <v>324000</v>
      </c>
      <c r="J93" s="61">
        <v>294000</v>
      </c>
      <c r="K93" s="61">
        <v>294000</v>
      </c>
      <c r="L93" s="61">
        <v>261000</v>
      </c>
      <c r="M93" s="61">
        <v>294000</v>
      </c>
      <c r="N93" s="61">
        <v>284000</v>
      </c>
      <c r="O93" s="60">
        <f t="shared" si="1"/>
        <v>3632000</v>
      </c>
    </row>
    <row r="94" spans="1:15" ht="15">
      <c r="A94" s="57" t="s">
        <v>107</v>
      </c>
      <c r="B94" s="36" t="s">
        <v>108</v>
      </c>
      <c r="C94" s="59">
        <v>48010</v>
      </c>
      <c r="D94" s="59">
        <v>42950</v>
      </c>
      <c r="E94" s="59">
        <v>31750</v>
      </c>
      <c r="F94" s="59">
        <v>54275</v>
      </c>
      <c r="G94" s="59">
        <v>40300</v>
      </c>
      <c r="H94" s="59">
        <v>78050</v>
      </c>
      <c r="I94" s="59">
        <v>141500</v>
      </c>
      <c r="J94" s="59">
        <v>95650</v>
      </c>
      <c r="K94" s="59">
        <v>12650</v>
      </c>
      <c r="L94" s="59">
        <v>700</v>
      </c>
      <c r="M94" s="59">
        <v>500</v>
      </c>
      <c r="N94" s="59">
        <v>850</v>
      </c>
      <c r="O94" s="60">
        <f t="shared" si="1"/>
        <v>547185</v>
      </c>
    </row>
    <row r="95" spans="1:15" ht="15">
      <c r="A95" s="33"/>
      <c r="B95" s="19"/>
      <c r="C95" s="62">
        <f>SUM(C4:C94)</f>
        <v>20106612</v>
      </c>
      <c r="D95" s="62">
        <f t="shared" ref="D95:O95" si="2">SUM(D4:D94)</f>
        <v>21547204</v>
      </c>
      <c r="E95" s="62">
        <f t="shared" si="2"/>
        <v>19340167</v>
      </c>
      <c r="F95" s="62">
        <f t="shared" si="2"/>
        <v>21663146</v>
      </c>
      <c r="G95" s="62">
        <f t="shared" si="2"/>
        <v>20004849</v>
      </c>
      <c r="H95" s="62">
        <f t="shared" si="2"/>
        <v>19562910</v>
      </c>
      <c r="I95" s="62">
        <f t="shared" si="2"/>
        <v>19166802</v>
      </c>
      <c r="J95" s="62">
        <f t="shared" si="2"/>
        <v>20497243</v>
      </c>
      <c r="K95" s="62">
        <f t="shared" si="2"/>
        <v>25177094</v>
      </c>
      <c r="L95" s="62">
        <f t="shared" si="2"/>
        <v>24260759</v>
      </c>
      <c r="M95" s="62">
        <f t="shared" si="2"/>
        <v>23550666</v>
      </c>
      <c r="N95" s="62">
        <f t="shared" si="2"/>
        <v>21395000.699999999</v>
      </c>
      <c r="O95" s="62">
        <f t="shared" si="2"/>
        <v>256272452.69999999</v>
      </c>
    </row>
    <row r="106" spans="4:4" ht="15">
      <c r="D106" s="34"/>
    </row>
  </sheetData>
  <mergeCells count="1">
    <mergeCell ref="A3:B3"/>
  </mergeCells>
  <phoneticPr fontId="10" type="noConversion"/>
  <pageMargins left="0.2" right="0.2" top="0.31" bottom="0.34" header="0.2" footer="0.19"/>
  <pageSetup paperSize="9" orientation="landscape" horizontalDpi="300" verticalDpi="300" r:id="rId1"/>
  <headerFooter alignWithMargins="0">
    <oddFooter>&amp;CMonthwise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W101"/>
  <sheetViews>
    <sheetView showGridLines="0" showZeros="0" view="pageBreakPreview" zoomScaleSheetLayoutView="100" workbookViewId="0">
      <pane xSplit="1" ySplit="4" topLeftCell="B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2.75"/>
  <cols>
    <col min="1" max="1" width="18.7109375" customWidth="1"/>
    <col min="2" max="2" width="16.7109375" customWidth="1"/>
    <col min="3" max="3" width="10.85546875" customWidth="1"/>
    <col min="4" max="4" width="11.28515625" customWidth="1"/>
    <col min="5" max="5" width="11.7109375" customWidth="1"/>
    <col min="6" max="6" width="10.140625" customWidth="1"/>
    <col min="7" max="7" width="10.28515625" customWidth="1"/>
    <col min="8" max="8" width="10.140625" customWidth="1"/>
    <col min="9" max="9" width="12.140625" customWidth="1"/>
    <col min="10" max="10" width="11.28515625" customWidth="1"/>
    <col min="11" max="11" width="10.140625" customWidth="1"/>
    <col min="12" max="12" width="11.7109375" customWidth="1"/>
    <col min="13" max="13" width="11" customWidth="1"/>
    <col min="14" max="14" width="10.42578125" customWidth="1"/>
    <col min="15" max="15" width="10.28515625" customWidth="1"/>
    <col min="16" max="16" width="11.140625" customWidth="1"/>
    <col min="17" max="17" width="15.28515625" customWidth="1"/>
    <col min="18" max="18" width="8.85546875" customWidth="1"/>
    <col min="19" max="19" width="12.140625" customWidth="1"/>
    <col min="20" max="20" width="10.140625" customWidth="1"/>
    <col min="21" max="21" width="10.28515625" style="25" customWidth="1"/>
    <col min="22" max="22" width="12.85546875" customWidth="1"/>
    <col min="23" max="23" width="7.42578125" bestFit="1" customWidth="1"/>
  </cols>
  <sheetData>
    <row r="1" spans="1:23" s="1" customFormat="1" ht="24.75">
      <c r="A1" s="9" t="s">
        <v>257</v>
      </c>
      <c r="B1" s="4"/>
      <c r="C1" s="4"/>
      <c r="D1" s="4"/>
      <c r="U1" s="22"/>
    </row>
    <row r="2" spans="1:23" s="1" customFormat="1" ht="18">
      <c r="K2" s="3"/>
      <c r="O2" s="3" t="s">
        <v>224</v>
      </c>
      <c r="U2" s="22"/>
      <c r="V2" s="3" t="s">
        <v>224</v>
      </c>
    </row>
    <row r="3" spans="1:23" s="1" customFormat="1" ht="19.5">
      <c r="A3" s="90" t="s">
        <v>265</v>
      </c>
      <c r="B3" s="91"/>
      <c r="C3" s="20" t="s">
        <v>190</v>
      </c>
      <c r="D3" s="20" t="s">
        <v>110</v>
      </c>
      <c r="E3" s="20" t="s">
        <v>191</v>
      </c>
      <c r="F3" s="20" t="s">
        <v>166</v>
      </c>
      <c r="G3" s="20" t="s">
        <v>111</v>
      </c>
      <c r="H3" s="20" t="s">
        <v>260</v>
      </c>
      <c r="I3" s="23" t="s">
        <v>192</v>
      </c>
      <c r="J3" s="23" t="s">
        <v>112</v>
      </c>
      <c r="K3" s="23" t="s">
        <v>193</v>
      </c>
      <c r="L3" s="23" t="s">
        <v>194</v>
      </c>
      <c r="M3" s="23" t="s">
        <v>261</v>
      </c>
      <c r="N3" s="23" t="s">
        <v>195</v>
      </c>
      <c r="O3" s="23" t="s">
        <v>196</v>
      </c>
      <c r="P3" s="23" t="s">
        <v>113</v>
      </c>
      <c r="Q3" s="23" t="s">
        <v>221</v>
      </c>
      <c r="R3" s="23" t="s">
        <v>197</v>
      </c>
      <c r="S3" s="23" t="s">
        <v>114</v>
      </c>
      <c r="T3" s="23" t="s">
        <v>219</v>
      </c>
      <c r="U3" s="23" t="s">
        <v>107</v>
      </c>
      <c r="V3" s="23" t="s">
        <v>106</v>
      </c>
      <c r="W3" s="23" t="s">
        <v>109</v>
      </c>
    </row>
    <row r="4" spans="1:23" s="1" customFormat="1" ht="18">
      <c r="A4" s="92" t="s">
        <v>259</v>
      </c>
      <c r="B4" s="93"/>
      <c r="C4" s="21" t="s">
        <v>198</v>
      </c>
      <c r="D4" s="21" t="s">
        <v>199</v>
      </c>
      <c r="E4" s="21" t="s">
        <v>200</v>
      </c>
      <c r="F4" s="21" t="s">
        <v>201</v>
      </c>
      <c r="G4" s="21" t="s">
        <v>202</v>
      </c>
      <c r="H4" s="21" t="s">
        <v>262</v>
      </c>
      <c r="I4" s="24" t="s">
        <v>203</v>
      </c>
      <c r="J4" s="24" t="s">
        <v>204</v>
      </c>
      <c r="K4" s="24" t="s">
        <v>263</v>
      </c>
      <c r="L4" s="24" t="s">
        <v>205</v>
      </c>
      <c r="M4" s="24" t="s">
        <v>264</v>
      </c>
      <c r="N4" s="24" t="s">
        <v>206</v>
      </c>
      <c r="O4" s="35" t="s">
        <v>207</v>
      </c>
      <c r="P4" s="35" t="s">
        <v>208</v>
      </c>
      <c r="Q4" s="35" t="s">
        <v>222</v>
      </c>
      <c r="R4" s="35" t="s">
        <v>209</v>
      </c>
      <c r="S4" s="35" t="s">
        <v>210</v>
      </c>
      <c r="T4" s="35" t="s">
        <v>220</v>
      </c>
      <c r="U4" s="35" t="s">
        <v>108</v>
      </c>
      <c r="V4" s="35" t="s">
        <v>211</v>
      </c>
      <c r="W4" s="35" t="s">
        <v>216</v>
      </c>
    </row>
    <row r="5" spans="1:23" ht="15">
      <c r="A5" s="19" t="s">
        <v>229</v>
      </c>
      <c r="B5" s="36" t="s">
        <v>16</v>
      </c>
      <c r="C5" s="29">
        <v>4000</v>
      </c>
      <c r="D5" s="29">
        <v>164550</v>
      </c>
      <c r="E5" s="31">
        <v>277505</v>
      </c>
      <c r="F5" s="31"/>
      <c r="G5" s="31">
        <v>18000</v>
      </c>
      <c r="H5" s="31">
        <v>100800</v>
      </c>
      <c r="I5" s="31">
        <v>6500</v>
      </c>
      <c r="J5" s="31">
        <v>160150</v>
      </c>
      <c r="K5" s="31">
        <v>3750</v>
      </c>
      <c r="L5" s="31">
        <v>29625</v>
      </c>
      <c r="M5" s="31"/>
      <c r="N5" s="31">
        <v>11250</v>
      </c>
      <c r="O5" s="31">
        <v>2660</v>
      </c>
      <c r="P5" s="31">
        <v>901000</v>
      </c>
      <c r="Q5" s="31"/>
      <c r="R5" s="31"/>
      <c r="S5" s="31">
        <v>3190056</v>
      </c>
      <c r="T5" s="31"/>
      <c r="U5" s="32">
        <v>338290</v>
      </c>
      <c r="V5" s="66">
        <v>5208136</v>
      </c>
      <c r="W5" s="26">
        <f>V5/$V$96*100</f>
        <v>2.0322652470181803</v>
      </c>
    </row>
    <row r="6" spans="1:23" ht="15">
      <c r="A6" s="19" t="s">
        <v>231</v>
      </c>
      <c r="B6" s="36" t="s">
        <v>17</v>
      </c>
      <c r="C6" s="29">
        <v>186065</v>
      </c>
      <c r="D6" s="29">
        <v>1581460</v>
      </c>
      <c r="E6" s="31">
        <v>4067790</v>
      </c>
      <c r="F6" s="31">
        <v>8675</v>
      </c>
      <c r="G6" s="31">
        <v>148640</v>
      </c>
      <c r="H6" s="31">
        <v>127875</v>
      </c>
      <c r="I6" s="31">
        <v>1498565</v>
      </c>
      <c r="J6" s="31">
        <v>4658380</v>
      </c>
      <c r="K6" s="31">
        <v>227375</v>
      </c>
      <c r="L6" s="31">
        <v>154031</v>
      </c>
      <c r="M6" s="31">
        <v>7750</v>
      </c>
      <c r="N6" s="31">
        <v>170825</v>
      </c>
      <c r="O6" s="31">
        <v>269900</v>
      </c>
      <c r="P6" s="31">
        <v>4987391</v>
      </c>
      <c r="Q6" s="31">
        <v>60775</v>
      </c>
      <c r="R6" s="31">
        <v>27350</v>
      </c>
      <c r="S6" s="31">
        <v>6468880</v>
      </c>
      <c r="T6" s="31"/>
      <c r="U6" s="32">
        <v>450965</v>
      </c>
      <c r="V6" s="66">
        <v>25102692</v>
      </c>
      <c r="W6" s="26">
        <f t="shared" ref="W6:W69" si="0">V6/$V$96*100</f>
        <v>9.7953142080393629</v>
      </c>
    </row>
    <row r="7" spans="1:23" ht="15">
      <c r="A7" s="19" t="s">
        <v>232</v>
      </c>
      <c r="B7" s="36" t="s">
        <v>18</v>
      </c>
      <c r="C7" s="29">
        <v>275990</v>
      </c>
      <c r="D7" s="29">
        <v>88410</v>
      </c>
      <c r="E7" s="31">
        <v>197340</v>
      </c>
      <c r="F7" s="31">
        <v>1608970</v>
      </c>
      <c r="G7" s="31">
        <v>7650</v>
      </c>
      <c r="H7" s="31">
        <v>31000</v>
      </c>
      <c r="I7" s="31">
        <v>2554366</v>
      </c>
      <c r="J7" s="31">
        <v>9011958</v>
      </c>
      <c r="K7" s="31">
        <v>12700</v>
      </c>
      <c r="L7" s="31">
        <v>899530</v>
      </c>
      <c r="M7" s="31"/>
      <c r="N7" s="31">
        <v>605582</v>
      </c>
      <c r="O7" s="31">
        <v>92050</v>
      </c>
      <c r="P7" s="31">
        <v>23000</v>
      </c>
      <c r="Q7" s="31">
        <v>2700058</v>
      </c>
      <c r="R7" s="31"/>
      <c r="S7" s="31">
        <v>42689162</v>
      </c>
      <c r="T7" s="31"/>
      <c r="U7" s="32">
        <v>520540</v>
      </c>
      <c r="V7" s="66">
        <v>61318306</v>
      </c>
      <c r="W7" s="26">
        <f t="shared" si="0"/>
        <v>23.926998505766047</v>
      </c>
    </row>
    <row r="8" spans="1:23" ht="15">
      <c r="A8" s="19" t="s">
        <v>233</v>
      </c>
      <c r="B8" s="36" t="s">
        <v>19</v>
      </c>
      <c r="C8" s="29">
        <v>17500</v>
      </c>
      <c r="D8" s="29">
        <v>26700</v>
      </c>
      <c r="E8" s="31">
        <v>101980</v>
      </c>
      <c r="F8" s="31"/>
      <c r="G8" s="31"/>
      <c r="H8" s="31">
        <v>10000</v>
      </c>
      <c r="I8" s="31">
        <v>260410</v>
      </c>
      <c r="J8" s="31">
        <v>574510</v>
      </c>
      <c r="K8" s="31"/>
      <c r="L8" s="31">
        <v>8750</v>
      </c>
      <c r="M8" s="31"/>
      <c r="N8" s="31">
        <v>784612</v>
      </c>
      <c r="O8" s="31"/>
      <c r="P8" s="31">
        <v>2500</v>
      </c>
      <c r="Q8" s="31"/>
      <c r="R8" s="31"/>
      <c r="S8" s="31">
        <v>3413730</v>
      </c>
      <c r="T8" s="31"/>
      <c r="U8" s="32">
        <v>66440</v>
      </c>
      <c r="V8" s="66">
        <v>5267132</v>
      </c>
      <c r="W8" s="26">
        <f t="shared" si="0"/>
        <v>2.0552860591692235</v>
      </c>
    </row>
    <row r="9" spans="1:23" ht="15">
      <c r="A9" s="19" t="s">
        <v>234</v>
      </c>
      <c r="B9" s="36" t="s">
        <v>20</v>
      </c>
      <c r="C9" s="29">
        <v>21880</v>
      </c>
      <c r="D9" s="29">
        <v>7848</v>
      </c>
      <c r="E9" s="31">
        <v>47930</v>
      </c>
      <c r="F9" s="31">
        <v>4032</v>
      </c>
      <c r="G9" s="31"/>
      <c r="H9" s="31">
        <v>20000</v>
      </c>
      <c r="I9" s="31">
        <v>45024</v>
      </c>
      <c r="J9" s="31">
        <v>30536</v>
      </c>
      <c r="K9" s="31">
        <v>3580</v>
      </c>
      <c r="L9" s="31"/>
      <c r="M9" s="31"/>
      <c r="N9" s="31"/>
      <c r="O9" s="31"/>
      <c r="P9" s="31">
        <v>8240</v>
      </c>
      <c r="Q9" s="31"/>
      <c r="R9" s="31"/>
      <c r="S9" s="31">
        <v>29466812</v>
      </c>
      <c r="T9" s="31"/>
      <c r="U9" s="32">
        <v>211036</v>
      </c>
      <c r="V9" s="66">
        <v>29866918</v>
      </c>
      <c r="W9" s="26">
        <f t="shared" si="0"/>
        <v>11.654361461939883</v>
      </c>
    </row>
    <row r="10" spans="1:23" ht="15">
      <c r="A10" s="19" t="s">
        <v>21</v>
      </c>
      <c r="B10" s="36" t="s">
        <v>22</v>
      </c>
      <c r="C10" s="29">
        <v>1178690</v>
      </c>
      <c r="D10" s="29">
        <v>1198770</v>
      </c>
      <c r="E10" s="31">
        <v>60680</v>
      </c>
      <c r="F10" s="31"/>
      <c r="G10" s="31"/>
      <c r="H10" s="31"/>
      <c r="I10" s="31">
        <v>142590</v>
      </c>
      <c r="J10" s="31">
        <v>31355</v>
      </c>
      <c r="K10" s="31">
        <v>6900</v>
      </c>
      <c r="L10" s="31">
        <v>58460</v>
      </c>
      <c r="M10" s="31">
        <v>2000</v>
      </c>
      <c r="N10" s="31">
        <v>5800</v>
      </c>
      <c r="O10" s="31"/>
      <c r="P10" s="31">
        <v>4225</v>
      </c>
      <c r="Q10" s="31"/>
      <c r="R10" s="31"/>
      <c r="S10" s="31">
        <v>52510</v>
      </c>
      <c r="T10" s="31"/>
      <c r="U10" s="32">
        <v>43520</v>
      </c>
      <c r="V10" s="66">
        <v>2785500</v>
      </c>
      <c r="W10" s="26">
        <f t="shared" si="0"/>
        <v>1.0869291519209832</v>
      </c>
    </row>
    <row r="11" spans="1:23" ht="15">
      <c r="A11" s="19" t="s">
        <v>23</v>
      </c>
      <c r="B11" s="36" t="s">
        <v>24</v>
      </c>
      <c r="C11" s="29">
        <v>557160</v>
      </c>
      <c r="D11" s="29">
        <v>2513670</v>
      </c>
      <c r="E11" s="31">
        <v>2697160</v>
      </c>
      <c r="F11" s="31">
        <v>216110</v>
      </c>
      <c r="G11" s="31">
        <v>204200</v>
      </c>
      <c r="H11" s="31">
        <v>15640</v>
      </c>
      <c r="I11" s="31">
        <v>294295</v>
      </c>
      <c r="J11" s="31">
        <v>1105285</v>
      </c>
      <c r="K11" s="31">
        <v>812555</v>
      </c>
      <c r="L11" s="31">
        <v>3577040</v>
      </c>
      <c r="M11" s="31">
        <v>450</v>
      </c>
      <c r="N11" s="31">
        <v>72760</v>
      </c>
      <c r="O11" s="31">
        <v>89040</v>
      </c>
      <c r="P11" s="31">
        <v>49800</v>
      </c>
      <c r="Q11" s="31">
        <v>322260</v>
      </c>
      <c r="R11" s="31">
        <v>5700</v>
      </c>
      <c r="S11" s="31">
        <v>842470</v>
      </c>
      <c r="T11" s="31"/>
      <c r="U11" s="32">
        <v>164762</v>
      </c>
      <c r="V11" s="66">
        <v>13540357</v>
      </c>
      <c r="W11" s="26">
        <f t="shared" si="0"/>
        <v>5.2835788011909344</v>
      </c>
    </row>
    <row r="12" spans="1:23" s="25" customFormat="1" ht="15">
      <c r="A12" s="27" t="s">
        <v>235</v>
      </c>
      <c r="B12" s="38" t="s">
        <v>25</v>
      </c>
      <c r="C12" s="30">
        <v>920995</v>
      </c>
      <c r="D12" s="30">
        <v>353370</v>
      </c>
      <c r="E12" s="32">
        <v>7117890</v>
      </c>
      <c r="F12" s="31">
        <v>568150</v>
      </c>
      <c r="G12" s="31">
        <v>22500</v>
      </c>
      <c r="H12" s="31"/>
      <c r="I12" s="31">
        <v>626910</v>
      </c>
      <c r="J12" s="31">
        <v>3317815</v>
      </c>
      <c r="K12" s="31">
        <v>365910</v>
      </c>
      <c r="L12" s="31">
        <v>3887930</v>
      </c>
      <c r="M12" s="31"/>
      <c r="N12" s="31">
        <v>101060</v>
      </c>
      <c r="O12" s="31"/>
      <c r="P12" s="31"/>
      <c r="Q12" s="31">
        <v>58790</v>
      </c>
      <c r="R12" s="31">
        <v>2000</v>
      </c>
      <c r="S12" s="31"/>
      <c r="T12" s="31"/>
      <c r="U12" s="32">
        <v>187740</v>
      </c>
      <c r="V12" s="66">
        <v>17531060</v>
      </c>
      <c r="W12" s="26">
        <f t="shared" si="0"/>
        <v>6.8407898682735127</v>
      </c>
    </row>
    <row r="13" spans="1:23" s="25" customFormat="1" ht="15">
      <c r="A13" s="27" t="s">
        <v>236</v>
      </c>
      <c r="B13" s="38" t="s">
        <v>26</v>
      </c>
      <c r="C13" s="30"/>
      <c r="D13" s="30">
        <v>1411090</v>
      </c>
      <c r="E13" s="32"/>
      <c r="F13" s="31"/>
      <c r="G13" s="31"/>
      <c r="H13" s="31">
        <v>16000</v>
      </c>
      <c r="I13" s="31"/>
      <c r="J13" s="31"/>
      <c r="K13" s="31"/>
      <c r="L13" s="31">
        <v>123000</v>
      </c>
      <c r="M13" s="31">
        <v>4450</v>
      </c>
      <c r="N13" s="31"/>
      <c r="O13" s="31">
        <v>234590</v>
      </c>
      <c r="P13" s="31">
        <v>55100</v>
      </c>
      <c r="Q13" s="31"/>
      <c r="R13" s="31"/>
      <c r="S13" s="31">
        <v>1038770</v>
      </c>
      <c r="T13" s="31"/>
      <c r="U13" s="32">
        <v>123030</v>
      </c>
      <c r="V13" s="66">
        <v>3006030</v>
      </c>
      <c r="W13" s="26">
        <f t="shared" si="0"/>
        <v>1.1729820996406508</v>
      </c>
    </row>
    <row r="14" spans="1:23" s="25" customFormat="1" ht="15">
      <c r="A14" s="27" t="s">
        <v>238</v>
      </c>
      <c r="B14" s="38" t="s">
        <v>27</v>
      </c>
      <c r="C14" s="30">
        <v>92000</v>
      </c>
      <c r="D14" s="30">
        <v>112215</v>
      </c>
      <c r="E14" s="32">
        <v>17900</v>
      </c>
      <c r="F14" s="31"/>
      <c r="G14" s="31"/>
      <c r="H14" s="31"/>
      <c r="I14" s="31">
        <v>36900</v>
      </c>
      <c r="J14" s="31">
        <v>6000</v>
      </c>
      <c r="K14" s="31">
        <v>1000</v>
      </c>
      <c r="L14" s="31">
        <v>3000</v>
      </c>
      <c r="M14" s="31"/>
      <c r="N14" s="31"/>
      <c r="O14" s="31"/>
      <c r="P14" s="31"/>
      <c r="Q14" s="31"/>
      <c r="R14" s="31"/>
      <c r="S14" s="31"/>
      <c r="T14" s="31"/>
      <c r="U14" s="32">
        <v>36125</v>
      </c>
      <c r="V14" s="66">
        <v>305140</v>
      </c>
      <c r="W14" s="26">
        <f t="shared" si="0"/>
        <v>0.11906859142601645</v>
      </c>
    </row>
    <row r="15" spans="1:23" s="25" customFormat="1" ht="15">
      <c r="A15" s="27" t="s">
        <v>239</v>
      </c>
      <c r="B15" s="38" t="s">
        <v>28</v>
      </c>
      <c r="C15" s="30">
        <v>26270</v>
      </c>
      <c r="D15" s="30">
        <v>1182486</v>
      </c>
      <c r="E15" s="32">
        <v>524065</v>
      </c>
      <c r="F15" s="31">
        <v>9600</v>
      </c>
      <c r="G15" s="31">
        <v>7000</v>
      </c>
      <c r="H15" s="31">
        <v>3000</v>
      </c>
      <c r="I15" s="31">
        <v>58186</v>
      </c>
      <c r="J15" s="31">
        <v>932665</v>
      </c>
      <c r="K15" s="31">
        <v>29000</v>
      </c>
      <c r="L15" s="31">
        <v>2019115</v>
      </c>
      <c r="M15" s="31">
        <v>1000</v>
      </c>
      <c r="N15" s="31">
        <v>378095</v>
      </c>
      <c r="O15" s="31">
        <v>8900</v>
      </c>
      <c r="P15" s="31">
        <v>780</v>
      </c>
      <c r="Q15" s="31">
        <v>36700</v>
      </c>
      <c r="R15" s="31">
        <v>1000</v>
      </c>
      <c r="S15" s="31">
        <v>21000</v>
      </c>
      <c r="T15" s="31"/>
      <c r="U15" s="32">
        <v>50525</v>
      </c>
      <c r="V15" s="66">
        <v>5289387</v>
      </c>
      <c r="W15" s="26">
        <f t="shared" si="0"/>
        <v>2.0639701763029521</v>
      </c>
    </row>
    <row r="16" spans="1:23" ht="15">
      <c r="A16" s="19" t="s">
        <v>240</v>
      </c>
      <c r="B16" s="36" t="s">
        <v>29</v>
      </c>
      <c r="C16" s="29">
        <v>7075</v>
      </c>
      <c r="D16" s="29">
        <v>379068</v>
      </c>
      <c r="E16" s="31">
        <v>901505</v>
      </c>
      <c r="F16" s="31">
        <v>1000</v>
      </c>
      <c r="G16" s="31">
        <v>109000</v>
      </c>
      <c r="H16" s="31">
        <v>46000</v>
      </c>
      <c r="I16" s="31">
        <v>7700</v>
      </c>
      <c r="J16" s="31">
        <v>42425</v>
      </c>
      <c r="K16" s="31">
        <v>7900</v>
      </c>
      <c r="L16" s="31">
        <v>125775</v>
      </c>
      <c r="M16" s="31">
        <v>6700</v>
      </c>
      <c r="N16" s="31">
        <v>10000</v>
      </c>
      <c r="O16" s="31">
        <v>31750</v>
      </c>
      <c r="P16" s="31">
        <v>445270</v>
      </c>
      <c r="Q16" s="31"/>
      <c r="R16" s="31">
        <v>2000</v>
      </c>
      <c r="S16" s="31">
        <v>230700</v>
      </c>
      <c r="T16" s="31"/>
      <c r="U16" s="32">
        <v>13250</v>
      </c>
      <c r="V16" s="66">
        <v>2367118</v>
      </c>
      <c r="W16" s="26">
        <f t="shared" si="0"/>
        <v>0.92367243232342255</v>
      </c>
    </row>
    <row r="17" spans="1:23" ht="15">
      <c r="A17" s="19" t="s">
        <v>241</v>
      </c>
      <c r="B17" s="36" t="s">
        <v>30</v>
      </c>
      <c r="C17" s="29"/>
      <c r="D17" s="29">
        <v>86500</v>
      </c>
      <c r="E17" s="31">
        <v>12000</v>
      </c>
      <c r="F17" s="31"/>
      <c r="G17" s="31"/>
      <c r="H17" s="31">
        <v>5000</v>
      </c>
      <c r="I17" s="31"/>
      <c r="J17" s="31">
        <v>1000</v>
      </c>
      <c r="K17" s="31"/>
      <c r="L17" s="31">
        <v>3000</v>
      </c>
      <c r="M17" s="31"/>
      <c r="N17" s="31"/>
      <c r="O17" s="31"/>
      <c r="P17" s="31">
        <v>41600</v>
      </c>
      <c r="Q17" s="31"/>
      <c r="R17" s="31"/>
      <c r="S17" s="31">
        <v>64000</v>
      </c>
      <c r="T17" s="31"/>
      <c r="U17" s="32">
        <v>13000</v>
      </c>
      <c r="V17" s="66">
        <v>226100</v>
      </c>
      <c r="W17" s="26">
        <f t="shared" si="0"/>
        <v>8.8226415813797976E-2</v>
      </c>
    </row>
    <row r="18" spans="1:23" ht="15">
      <c r="A18" s="19" t="s">
        <v>139</v>
      </c>
      <c r="B18" s="36" t="s">
        <v>31</v>
      </c>
      <c r="C18" s="29">
        <v>44860</v>
      </c>
      <c r="D18" s="29">
        <v>1461850</v>
      </c>
      <c r="E18" s="31">
        <v>1074450</v>
      </c>
      <c r="F18" s="31">
        <v>3100</v>
      </c>
      <c r="G18" s="31">
        <v>41000</v>
      </c>
      <c r="H18" s="31">
        <v>98460</v>
      </c>
      <c r="I18" s="31">
        <v>74900</v>
      </c>
      <c r="J18" s="31">
        <v>540365</v>
      </c>
      <c r="K18" s="31">
        <v>12100</v>
      </c>
      <c r="L18" s="31">
        <v>127600</v>
      </c>
      <c r="M18" s="31">
        <v>2000</v>
      </c>
      <c r="N18" s="31">
        <v>60200</v>
      </c>
      <c r="O18" s="31">
        <v>344205</v>
      </c>
      <c r="P18" s="31">
        <v>614395</v>
      </c>
      <c r="Q18" s="31">
        <v>4725</v>
      </c>
      <c r="R18" s="31">
        <v>2500</v>
      </c>
      <c r="S18" s="31">
        <v>298600</v>
      </c>
      <c r="T18" s="31"/>
      <c r="U18" s="32">
        <v>23860</v>
      </c>
      <c r="V18" s="66">
        <v>4829170</v>
      </c>
      <c r="W18" s="26">
        <f t="shared" si="0"/>
        <v>1.884389033416713</v>
      </c>
    </row>
    <row r="19" spans="1:23" ht="15">
      <c r="A19" s="19" t="s">
        <v>140</v>
      </c>
      <c r="B19" s="36" t="s">
        <v>32</v>
      </c>
      <c r="C19" s="29">
        <v>6500</v>
      </c>
      <c r="D19" s="29">
        <v>460510</v>
      </c>
      <c r="E19" s="31">
        <v>317400</v>
      </c>
      <c r="F19" s="31"/>
      <c r="G19" s="31">
        <v>1000</v>
      </c>
      <c r="H19" s="31">
        <v>11000</v>
      </c>
      <c r="I19" s="31">
        <v>23450</v>
      </c>
      <c r="J19" s="31">
        <v>256255</v>
      </c>
      <c r="K19" s="31">
        <v>167100</v>
      </c>
      <c r="L19" s="31">
        <v>48060</v>
      </c>
      <c r="M19" s="31"/>
      <c r="N19" s="31">
        <v>57800</v>
      </c>
      <c r="O19" s="31">
        <v>135000</v>
      </c>
      <c r="P19" s="31">
        <v>24000</v>
      </c>
      <c r="Q19" s="31"/>
      <c r="R19" s="31"/>
      <c r="S19" s="31">
        <v>1055230</v>
      </c>
      <c r="T19" s="31"/>
      <c r="U19" s="32">
        <v>68410</v>
      </c>
      <c r="V19" s="66">
        <v>2631715</v>
      </c>
      <c r="W19" s="26">
        <f t="shared" si="0"/>
        <v>1.0269207514082679</v>
      </c>
    </row>
    <row r="20" spans="1:23" ht="15">
      <c r="A20" s="19" t="s">
        <v>141</v>
      </c>
      <c r="B20" s="36" t="s">
        <v>33</v>
      </c>
      <c r="C20" s="29">
        <v>15950</v>
      </c>
      <c r="D20" s="29">
        <v>317205</v>
      </c>
      <c r="E20" s="31">
        <v>1447160</v>
      </c>
      <c r="F20" s="31">
        <v>3700</v>
      </c>
      <c r="G20" s="31">
        <v>5000</v>
      </c>
      <c r="H20" s="31">
        <v>40500</v>
      </c>
      <c r="I20" s="31">
        <v>58365</v>
      </c>
      <c r="J20" s="31">
        <v>250700</v>
      </c>
      <c r="K20" s="31">
        <v>5000</v>
      </c>
      <c r="L20" s="31">
        <v>77575</v>
      </c>
      <c r="M20" s="31">
        <v>2000</v>
      </c>
      <c r="N20" s="31">
        <v>61800</v>
      </c>
      <c r="O20" s="31">
        <v>26625</v>
      </c>
      <c r="P20" s="31">
        <v>264880</v>
      </c>
      <c r="Q20" s="31">
        <v>700</v>
      </c>
      <c r="R20" s="31">
        <v>3000</v>
      </c>
      <c r="S20" s="31">
        <v>471600</v>
      </c>
      <c r="T20" s="31"/>
      <c r="U20" s="32">
        <v>41590</v>
      </c>
      <c r="V20" s="66">
        <v>3093350</v>
      </c>
      <c r="W20" s="26">
        <f t="shared" si="0"/>
        <v>1.2070552116656876</v>
      </c>
    </row>
    <row r="21" spans="1:23" ht="15">
      <c r="A21" s="19" t="s">
        <v>142</v>
      </c>
      <c r="B21" s="36" t="s">
        <v>34</v>
      </c>
      <c r="C21" s="29"/>
      <c r="D21" s="29">
        <v>182200</v>
      </c>
      <c r="E21" s="31">
        <v>188700</v>
      </c>
      <c r="F21" s="31"/>
      <c r="G21" s="31"/>
      <c r="H21" s="31">
        <v>4000</v>
      </c>
      <c r="I21" s="31"/>
      <c r="J21" s="31">
        <v>11000</v>
      </c>
      <c r="K21" s="31"/>
      <c r="L21" s="31">
        <v>10300</v>
      </c>
      <c r="M21" s="31"/>
      <c r="N21" s="31">
        <v>136500</v>
      </c>
      <c r="O21" s="31">
        <v>5000</v>
      </c>
      <c r="P21" s="31">
        <v>242250</v>
      </c>
      <c r="Q21" s="31"/>
      <c r="R21" s="31"/>
      <c r="S21" s="31">
        <v>278550</v>
      </c>
      <c r="T21" s="31"/>
      <c r="U21" s="32">
        <v>20400</v>
      </c>
      <c r="V21" s="66">
        <v>1078900</v>
      </c>
      <c r="W21" s="26">
        <f t="shared" si="0"/>
        <v>0.4209972579456287</v>
      </c>
    </row>
    <row r="22" spans="1:23" ht="15">
      <c r="A22" s="19" t="s">
        <v>143</v>
      </c>
      <c r="B22" s="36" t="s">
        <v>35</v>
      </c>
      <c r="C22" s="29">
        <v>2200</v>
      </c>
      <c r="D22" s="29">
        <v>2000</v>
      </c>
      <c r="E22" s="31">
        <v>23700</v>
      </c>
      <c r="F22" s="31"/>
      <c r="G22" s="31"/>
      <c r="H22" s="31"/>
      <c r="I22" s="31">
        <v>25885</v>
      </c>
      <c r="J22" s="31">
        <v>18750</v>
      </c>
      <c r="K22" s="31">
        <v>3475</v>
      </c>
      <c r="L22" s="31">
        <v>5700</v>
      </c>
      <c r="M22" s="31"/>
      <c r="N22" s="31">
        <v>4000</v>
      </c>
      <c r="O22" s="31"/>
      <c r="P22" s="31"/>
      <c r="Q22" s="31"/>
      <c r="R22" s="31"/>
      <c r="S22" s="31"/>
      <c r="T22" s="31"/>
      <c r="U22" s="32">
        <v>4700</v>
      </c>
      <c r="V22" s="66">
        <v>90410</v>
      </c>
      <c r="W22" s="26">
        <f t="shared" si="0"/>
        <v>3.5278860034168399E-2</v>
      </c>
    </row>
    <row r="23" spans="1:23" ht="15">
      <c r="A23" s="19" t="s">
        <v>36</v>
      </c>
      <c r="B23" s="36" t="s">
        <v>37</v>
      </c>
      <c r="C23" s="29">
        <v>2300</v>
      </c>
      <c r="D23" s="29">
        <v>309390</v>
      </c>
      <c r="E23" s="31">
        <v>1773315</v>
      </c>
      <c r="F23" s="31">
        <v>3000</v>
      </c>
      <c r="G23" s="31">
        <v>80950</v>
      </c>
      <c r="H23" s="31">
        <v>285025</v>
      </c>
      <c r="I23" s="31">
        <v>26890</v>
      </c>
      <c r="J23" s="31">
        <v>694125</v>
      </c>
      <c r="K23" s="31">
        <v>31280</v>
      </c>
      <c r="L23" s="31">
        <v>145925</v>
      </c>
      <c r="M23" s="31">
        <v>3000</v>
      </c>
      <c r="N23" s="31">
        <v>12275</v>
      </c>
      <c r="O23" s="31">
        <v>117800</v>
      </c>
      <c r="P23" s="31">
        <v>72100</v>
      </c>
      <c r="Q23" s="31">
        <v>3200</v>
      </c>
      <c r="R23" s="31"/>
      <c r="S23" s="31">
        <v>924475</v>
      </c>
      <c r="T23" s="31"/>
      <c r="U23" s="32">
        <v>13200</v>
      </c>
      <c r="V23" s="66">
        <v>4498250</v>
      </c>
      <c r="W23" s="26">
        <f t="shared" si="0"/>
        <v>1.75526083562325</v>
      </c>
    </row>
    <row r="24" spans="1:23" ht="15">
      <c r="A24" s="19" t="s">
        <v>38</v>
      </c>
      <c r="B24" s="36" t="s">
        <v>39</v>
      </c>
      <c r="C24" s="29">
        <v>3000</v>
      </c>
      <c r="D24" s="29">
        <v>187135</v>
      </c>
      <c r="E24" s="31">
        <v>1643525</v>
      </c>
      <c r="F24" s="31">
        <v>1000</v>
      </c>
      <c r="G24" s="31">
        <v>24000</v>
      </c>
      <c r="H24" s="31">
        <v>22000</v>
      </c>
      <c r="I24" s="31">
        <v>18100</v>
      </c>
      <c r="J24" s="31">
        <v>140500</v>
      </c>
      <c r="K24" s="31">
        <v>6500</v>
      </c>
      <c r="L24" s="31">
        <v>63880</v>
      </c>
      <c r="M24" s="31"/>
      <c r="N24" s="31">
        <v>11100</v>
      </c>
      <c r="O24" s="31">
        <v>84260</v>
      </c>
      <c r="P24" s="31">
        <v>45500</v>
      </c>
      <c r="Q24" s="31"/>
      <c r="R24" s="31">
        <v>3000</v>
      </c>
      <c r="S24" s="31">
        <v>394975</v>
      </c>
      <c r="T24" s="31"/>
      <c r="U24" s="32">
        <v>85850</v>
      </c>
      <c r="V24" s="66">
        <v>2734325</v>
      </c>
      <c r="W24" s="26">
        <f t="shared" si="0"/>
        <v>1.0669601699250912</v>
      </c>
    </row>
    <row r="25" spans="1:23" ht="15">
      <c r="A25" s="19" t="s">
        <v>40</v>
      </c>
      <c r="B25" s="36" t="s">
        <v>41</v>
      </c>
      <c r="C25" s="29"/>
      <c r="D25" s="29">
        <v>17500</v>
      </c>
      <c r="E25" s="31">
        <v>13500</v>
      </c>
      <c r="F25" s="31"/>
      <c r="G25" s="31">
        <v>9000</v>
      </c>
      <c r="H25" s="31">
        <v>398300</v>
      </c>
      <c r="I25" s="31"/>
      <c r="J25" s="31">
        <v>19600</v>
      </c>
      <c r="K25" s="31">
        <v>5000</v>
      </c>
      <c r="L25" s="31">
        <v>9500</v>
      </c>
      <c r="M25" s="31"/>
      <c r="N25" s="31"/>
      <c r="O25" s="31">
        <v>94100</v>
      </c>
      <c r="P25" s="31">
        <v>1241270</v>
      </c>
      <c r="Q25" s="31"/>
      <c r="R25" s="31"/>
      <c r="S25" s="31">
        <v>1374390</v>
      </c>
      <c r="T25" s="31"/>
      <c r="U25" s="32">
        <v>71840</v>
      </c>
      <c r="V25" s="66">
        <v>3254000</v>
      </c>
      <c r="W25" s="26">
        <f t="shared" si="0"/>
        <v>1.2697424018491756</v>
      </c>
    </row>
    <row r="26" spans="1:23" ht="15">
      <c r="A26" s="19" t="s">
        <v>144</v>
      </c>
      <c r="B26" s="36" t="s">
        <v>42</v>
      </c>
      <c r="C26" s="29"/>
      <c r="D26" s="29">
        <v>106400</v>
      </c>
      <c r="E26" s="31">
        <v>54000</v>
      </c>
      <c r="F26" s="31">
        <v>1000</v>
      </c>
      <c r="G26" s="31"/>
      <c r="H26" s="31">
        <v>2000</v>
      </c>
      <c r="I26" s="31">
        <v>1000</v>
      </c>
      <c r="J26" s="31">
        <v>3250</v>
      </c>
      <c r="K26" s="31"/>
      <c r="L26" s="31"/>
      <c r="M26" s="31"/>
      <c r="N26" s="31">
        <v>5000</v>
      </c>
      <c r="O26" s="31"/>
      <c r="P26" s="31"/>
      <c r="Q26" s="31"/>
      <c r="R26" s="31"/>
      <c r="S26" s="31">
        <v>4000</v>
      </c>
      <c r="T26" s="31"/>
      <c r="U26" s="32">
        <v>6000</v>
      </c>
      <c r="V26" s="66">
        <v>182650</v>
      </c>
      <c r="W26" s="26">
        <f t="shared" si="0"/>
        <v>7.1271803840735073E-2</v>
      </c>
    </row>
    <row r="27" spans="1:23" ht="15">
      <c r="A27" s="19" t="s">
        <v>145</v>
      </c>
      <c r="B27" s="36" t="s">
        <v>43</v>
      </c>
      <c r="C27" s="29">
        <v>22500</v>
      </c>
      <c r="D27" s="29">
        <v>66600</v>
      </c>
      <c r="E27" s="31">
        <v>1749945</v>
      </c>
      <c r="F27" s="31">
        <v>5250</v>
      </c>
      <c r="G27" s="31">
        <v>16500</v>
      </c>
      <c r="H27" s="31">
        <v>15000</v>
      </c>
      <c r="I27" s="31">
        <v>10580</v>
      </c>
      <c r="J27" s="31">
        <v>362340</v>
      </c>
      <c r="K27" s="31">
        <v>5450</v>
      </c>
      <c r="L27" s="31">
        <v>31250</v>
      </c>
      <c r="M27" s="31"/>
      <c r="N27" s="31">
        <v>12650</v>
      </c>
      <c r="O27" s="31">
        <v>49050</v>
      </c>
      <c r="P27" s="31">
        <v>8125</v>
      </c>
      <c r="Q27" s="31">
        <v>3000</v>
      </c>
      <c r="R27" s="31">
        <v>2000</v>
      </c>
      <c r="S27" s="31">
        <v>9600</v>
      </c>
      <c r="T27" s="31"/>
      <c r="U27" s="32">
        <v>700</v>
      </c>
      <c r="V27" s="66">
        <v>2370540</v>
      </c>
      <c r="W27" s="26">
        <f t="shared" si="0"/>
        <v>0.92500772995683622</v>
      </c>
    </row>
    <row r="28" spans="1:23" ht="15">
      <c r="A28" s="19" t="s">
        <v>168</v>
      </c>
      <c r="B28" s="36" t="s">
        <v>44</v>
      </c>
      <c r="C28" s="29"/>
      <c r="D28" s="29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>
        <v>1000</v>
      </c>
      <c r="Q28" s="31"/>
      <c r="R28" s="31"/>
      <c r="S28" s="31">
        <v>8000</v>
      </c>
      <c r="T28" s="31"/>
      <c r="U28" s="32">
        <v>0</v>
      </c>
      <c r="V28" s="66">
        <v>9000</v>
      </c>
      <c r="W28" s="26">
        <f t="shared" si="0"/>
        <v>3.5118874052374252E-3</v>
      </c>
    </row>
    <row r="29" spans="1:23" ht="15">
      <c r="A29" s="19" t="s">
        <v>242</v>
      </c>
      <c r="B29" s="36" t="s">
        <v>45</v>
      </c>
      <c r="C29" s="29">
        <v>2000</v>
      </c>
      <c r="D29" s="29">
        <v>142203</v>
      </c>
      <c r="E29" s="31">
        <v>77105</v>
      </c>
      <c r="F29" s="31"/>
      <c r="G29" s="31">
        <v>2000</v>
      </c>
      <c r="H29" s="31">
        <v>151500</v>
      </c>
      <c r="I29" s="31">
        <v>5000</v>
      </c>
      <c r="J29" s="31">
        <v>256701</v>
      </c>
      <c r="K29" s="31">
        <v>4400</v>
      </c>
      <c r="L29" s="31">
        <v>36800</v>
      </c>
      <c r="M29" s="31">
        <v>24203</v>
      </c>
      <c r="N29" s="31">
        <v>3800</v>
      </c>
      <c r="O29" s="31">
        <v>38000</v>
      </c>
      <c r="P29" s="31">
        <v>19000</v>
      </c>
      <c r="Q29" s="31"/>
      <c r="R29" s="31"/>
      <c r="S29" s="31">
        <v>377707</v>
      </c>
      <c r="T29" s="31"/>
      <c r="U29" s="32">
        <v>102400</v>
      </c>
      <c r="V29" s="66">
        <v>1242819</v>
      </c>
      <c r="W29" s="26">
        <f t="shared" si="0"/>
        <v>0.48496004367664131</v>
      </c>
    </row>
    <row r="30" spans="1:23" ht="15">
      <c r="A30" s="19" t="s">
        <v>243</v>
      </c>
      <c r="B30" s="36" t="s">
        <v>46</v>
      </c>
      <c r="C30" s="29">
        <v>975740</v>
      </c>
      <c r="D30" s="29">
        <v>393100</v>
      </c>
      <c r="E30" s="31">
        <v>235550</v>
      </c>
      <c r="F30" s="31"/>
      <c r="G30" s="31"/>
      <c r="H30" s="31">
        <v>37250</v>
      </c>
      <c r="I30" s="31">
        <v>159930</v>
      </c>
      <c r="J30" s="31">
        <v>306420</v>
      </c>
      <c r="K30" s="31">
        <v>83300</v>
      </c>
      <c r="L30" s="31">
        <v>552280</v>
      </c>
      <c r="M30" s="31">
        <v>6150</v>
      </c>
      <c r="N30" s="31">
        <v>10700</v>
      </c>
      <c r="O30" s="31">
        <v>27000</v>
      </c>
      <c r="P30" s="31">
        <v>34500</v>
      </c>
      <c r="Q30" s="31">
        <v>5500</v>
      </c>
      <c r="R30" s="31"/>
      <c r="S30" s="31">
        <v>135000</v>
      </c>
      <c r="T30" s="31"/>
      <c r="U30" s="32">
        <v>148550</v>
      </c>
      <c r="V30" s="66">
        <v>3110970</v>
      </c>
      <c r="W30" s="26">
        <f t="shared" si="0"/>
        <v>1.2139307067857192</v>
      </c>
    </row>
    <row r="31" spans="1:23" ht="15">
      <c r="A31" s="19" t="s">
        <v>47</v>
      </c>
      <c r="B31" s="36" t="s">
        <v>48</v>
      </c>
      <c r="C31" s="29"/>
      <c r="D31" s="29"/>
      <c r="E31" s="31"/>
      <c r="F31" s="31"/>
      <c r="G31" s="31"/>
      <c r="H31" s="31"/>
      <c r="I31" s="31"/>
      <c r="J31" s="31"/>
      <c r="K31" s="31">
        <v>100</v>
      </c>
      <c r="L31" s="31"/>
      <c r="M31" s="31"/>
      <c r="N31" s="31"/>
      <c r="O31" s="31"/>
      <c r="P31" s="31"/>
      <c r="Q31" s="31"/>
      <c r="R31" s="31"/>
      <c r="S31" s="31"/>
      <c r="T31" s="31"/>
      <c r="U31" s="32">
        <v>0</v>
      </c>
      <c r="V31" s="66">
        <v>100</v>
      </c>
      <c r="W31" s="26">
        <f t="shared" si="0"/>
        <v>3.902097116930472E-5</v>
      </c>
    </row>
    <row r="32" spans="1:23" ht="15">
      <c r="A32" s="19" t="s">
        <v>146</v>
      </c>
      <c r="B32" s="36" t="s">
        <v>49</v>
      </c>
      <c r="C32" s="29">
        <v>700</v>
      </c>
      <c r="D32" s="29">
        <v>433320</v>
      </c>
      <c r="E32" s="31">
        <v>1071095</v>
      </c>
      <c r="F32" s="31">
        <v>6600</v>
      </c>
      <c r="G32" s="31">
        <v>128900</v>
      </c>
      <c r="H32" s="31">
        <v>460225</v>
      </c>
      <c r="I32" s="31">
        <v>1200</v>
      </c>
      <c r="J32" s="31">
        <v>79600</v>
      </c>
      <c r="K32" s="31">
        <v>8000</v>
      </c>
      <c r="L32" s="31">
        <v>72780</v>
      </c>
      <c r="M32" s="31">
        <v>4700</v>
      </c>
      <c r="N32" s="31">
        <v>17375</v>
      </c>
      <c r="O32" s="31">
        <v>138475</v>
      </c>
      <c r="P32" s="31">
        <v>124650</v>
      </c>
      <c r="Q32" s="31"/>
      <c r="R32" s="31">
        <v>1000</v>
      </c>
      <c r="S32" s="31">
        <v>1502475</v>
      </c>
      <c r="T32" s="31"/>
      <c r="U32" s="32">
        <v>21400</v>
      </c>
      <c r="V32" s="66">
        <v>4072495</v>
      </c>
      <c r="W32" s="26">
        <f t="shared" si="0"/>
        <v>1.5891270998213765</v>
      </c>
    </row>
    <row r="33" spans="1:23" ht="15">
      <c r="A33" s="19" t="s">
        <v>147</v>
      </c>
      <c r="B33" s="36" t="s">
        <v>50</v>
      </c>
      <c r="C33" s="29"/>
      <c r="D33" s="29">
        <v>2500</v>
      </c>
      <c r="E33" s="31">
        <v>26350</v>
      </c>
      <c r="F33" s="31">
        <v>4000</v>
      </c>
      <c r="G33" s="31">
        <v>2000</v>
      </c>
      <c r="H33" s="31"/>
      <c r="I33" s="31">
        <v>9000</v>
      </c>
      <c r="J33" s="31"/>
      <c r="K33" s="31">
        <v>5000</v>
      </c>
      <c r="L33" s="31">
        <v>2500</v>
      </c>
      <c r="M33" s="31"/>
      <c r="N33" s="31">
        <v>7850</v>
      </c>
      <c r="O33" s="31">
        <v>1250</v>
      </c>
      <c r="P33" s="31">
        <v>3000</v>
      </c>
      <c r="Q33" s="31"/>
      <c r="R33" s="31">
        <v>1000</v>
      </c>
      <c r="S33" s="31">
        <v>129250</v>
      </c>
      <c r="T33" s="31"/>
      <c r="U33" s="32">
        <v>175500</v>
      </c>
      <c r="V33" s="66">
        <v>369200</v>
      </c>
      <c r="W33" s="26">
        <f t="shared" si="0"/>
        <v>0.14406542555707302</v>
      </c>
    </row>
    <row r="34" spans="1:23" ht="15">
      <c r="A34" s="19" t="s">
        <v>51</v>
      </c>
      <c r="B34" s="36" t="s">
        <v>52</v>
      </c>
      <c r="C34" s="29">
        <v>7000</v>
      </c>
      <c r="D34" s="29">
        <v>39100</v>
      </c>
      <c r="E34" s="31">
        <v>197895</v>
      </c>
      <c r="F34" s="31">
        <v>2500</v>
      </c>
      <c r="G34" s="31">
        <v>1000</v>
      </c>
      <c r="H34" s="31">
        <v>48000</v>
      </c>
      <c r="I34" s="31">
        <v>32555</v>
      </c>
      <c r="J34" s="31">
        <v>41820</v>
      </c>
      <c r="K34" s="31">
        <v>51175</v>
      </c>
      <c r="L34" s="31">
        <v>180765</v>
      </c>
      <c r="M34" s="31"/>
      <c r="N34" s="31">
        <v>8000</v>
      </c>
      <c r="O34" s="31"/>
      <c r="P34" s="31">
        <v>1600</v>
      </c>
      <c r="Q34" s="31"/>
      <c r="R34" s="31"/>
      <c r="S34" s="31">
        <v>78190</v>
      </c>
      <c r="T34" s="31"/>
      <c r="U34" s="32">
        <v>33110</v>
      </c>
      <c r="V34" s="66">
        <v>722710</v>
      </c>
      <c r="W34" s="26">
        <f t="shared" si="0"/>
        <v>0.28200846073768215</v>
      </c>
    </row>
    <row r="35" spans="1:23" ht="15">
      <c r="A35" s="19" t="s">
        <v>169</v>
      </c>
      <c r="B35" s="36" t="s">
        <v>53</v>
      </c>
      <c r="C35" s="29"/>
      <c r="D35" s="29">
        <v>13550</v>
      </c>
      <c r="E35" s="31">
        <v>77275</v>
      </c>
      <c r="F35" s="31"/>
      <c r="G35" s="31"/>
      <c r="H35" s="31"/>
      <c r="I35" s="31">
        <v>1200</v>
      </c>
      <c r="J35" s="31">
        <v>25250</v>
      </c>
      <c r="K35" s="31">
        <v>20800</v>
      </c>
      <c r="L35" s="31">
        <v>76750</v>
      </c>
      <c r="M35" s="31">
        <v>8800</v>
      </c>
      <c r="N35" s="31">
        <v>2450</v>
      </c>
      <c r="O35" s="31">
        <v>4500</v>
      </c>
      <c r="P35" s="31">
        <v>16500</v>
      </c>
      <c r="Q35" s="31">
        <v>20500</v>
      </c>
      <c r="R35" s="31"/>
      <c r="S35" s="31">
        <v>14750</v>
      </c>
      <c r="T35" s="31"/>
      <c r="U35" s="32">
        <v>39800</v>
      </c>
      <c r="V35" s="66">
        <v>322125</v>
      </c>
      <c r="W35" s="26">
        <f t="shared" si="0"/>
        <v>0.12569630337912283</v>
      </c>
    </row>
    <row r="36" spans="1:23" ht="15">
      <c r="A36" s="19" t="s">
        <v>170</v>
      </c>
      <c r="B36" s="36" t="s">
        <v>54</v>
      </c>
      <c r="C36" s="29">
        <v>9100</v>
      </c>
      <c r="D36" s="29">
        <v>9000</v>
      </c>
      <c r="E36" s="31">
        <v>114150</v>
      </c>
      <c r="F36" s="31"/>
      <c r="G36" s="31"/>
      <c r="H36" s="31">
        <v>11000</v>
      </c>
      <c r="I36" s="31">
        <v>1767930</v>
      </c>
      <c r="J36" s="31">
        <v>45185</v>
      </c>
      <c r="K36" s="31">
        <v>7500</v>
      </c>
      <c r="L36" s="31">
        <v>228100</v>
      </c>
      <c r="M36" s="31"/>
      <c r="N36" s="31">
        <v>3100</v>
      </c>
      <c r="O36" s="31"/>
      <c r="P36" s="31"/>
      <c r="Q36" s="31">
        <v>1330</v>
      </c>
      <c r="R36" s="31"/>
      <c r="S36" s="31">
        <v>37000</v>
      </c>
      <c r="T36" s="31"/>
      <c r="U36" s="32">
        <v>12300</v>
      </c>
      <c r="V36" s="66">
        <v>2245695</v>
      </c>
      <c r="W36" s="26">
        <f t="shared" si="0"/>
        <v>0.87629199850051775</v>
      </c>
    </row>
    <row r="37" spans="1:23" s="25" customFormat="1" ht="15">
      <c r="A37" s="27" t="s">
        <v>55</v>
      </c>
      <c r="B37" s="38" t="s">
        <v>56</v>
      </c>
      <c r="C37" s="30">
        <v>1060733</v>
      </c>
      <c r="D37" s="30">
        <v>6300</v>
      </c>
      <c r="E37" s="32">
        <v>37470</v>
      </c>
      <c r="F37" s="31">
        <v>151900</v>
      </c>
      <c r="G37" s="31">
        <v>3000</v>
      </c>
      <c r="H37" s="31"/>
      <c r="I37" s="31">
        <v>161800</v>
      </c>
      <c r="J37" s="31">
        <v>15220</v>
      </c>
      <c r="K37" s="31">
        <v>72402</v>
      </c>
      <c r="L37" s="31">
        <v>300</v>
      </c>
      <c r="M37" s="31"/>
      <c r="N37" s="31">
        <v>1000</v>
      </c>
      <c r="O37" s="31"/>
      <c r="P37" s="31"/>
      <c r="Q37" s="31">
        <v>2500</v>
      </c>
      <c r="R37" s="31"/>
      <c r="S37" s="31"/>
      <c r="T37" s="31"/>
      <c r="U37" s="32">
        <v>19600</v>
      </c>
      <c r="V37" s="66">
        <v>1532225</v>
      </c>
      <c r="W37" s="26">
        <f t="shared" si="0"/>
        <v>0.59788907549887937</v>
      </c>
    </row>
    <row r="38" spans="1:23" s="25" customFormat="1" ht="15">
      <c r="A38" s="27" t="s">
        <v>171</v>
      </c>
      <c r="B38" s="38" t="s">
        <v>57</v>
      </c>
      <c r="C38" s="30">
        <v>582000</v>
      </c>
      <c r="D38" s="30"/>
      <c r="E38" s="32">
        <v>1000</v>
      </c>
      <c r="F38" s="31"/>
      <c r="G38" s="31"/>
      <c r="H38" s="31"/>
      <c r="I38" s="31">
        <v>116730</v>
      </c>
      <c r="J38" s="31"/>
      <c r="K38" s="31">
        <v>4700</v>
      </c>
      <c r="L38" s="31"/>
      <c r="M38" s="31"/>
      <c r="N38" s="31"/>
      <c r="O38" s="31"/>
      <c r="P38" s="31"/>
      <c r="Q38" s="31"/>
      <c r="R38" s="31"/>
      <c r="S38" s="31"/>
      <c r="T38" s="31"/>
      <c r="U38" s="32">
        <v>3300</v>
      </c>
      <c r="V38" s="66">
        <v>707730</v>
      </c>
      <c r="W38" s="26">
        <f t="shared" si="0"/>
        <v>0.27616311925652032</v>
      </c>
    </row>
    <row r="39" spans="1:23" s="25" customFormat="1" ht="15">
      <c r="A39" s="27" t="s">
        <v>172</v>
      </c>
      <c r="B39" s="38" t="s">
        <v>58</v>
      </c>
      <c r="C39" s="30">
        <v>587500</v>
      </c>
      <c r="D39" s="30">
        <v>500</v>
      </c>
      <c r="E39" s="32"/>
      <c r="F39" s="31"/>
      <c r="G39" s="31"/>
      <c r="H39" s="31"/>
      <c r="I39" s="31">
        <v>115430</v>
      </c>
      <c r="J39" s="31"/>
      <c r="K39" s="31">
        <v>2500</v>
      </c>
      <c r="L39" s="31"/>
      <c r="M39" s="31"/>
      <c r="N39" s="31"/>
      <c r="O39" s="31"/>
      <c r="P39" s="31"/>
      <c r="Q39" s="31"/>
      <c r="R39" s="31"/>
      <c r="S39" s="31"/>
      <c r="T39" s="31"/>
      <c r="U39" s="32">
        <v>3300</v>
      </c>
      <c r="V39" s="66">
        <v>709230</v>
      </c>
      <c r="W39" s="26">
        <f t="shared" si="0"/>
        <v>0.27674843382405989</v>
      </c>
    </row>
    <row r="40" spans="1:23" s="25" customFormat="1" ht="15">
      <c r="A40" s="27" t="s">
        <v>59</v>
      </c>
      <c r="B40" s="38" t="s">
        <v>60</v>
      </c>
      <c r="C40" s="30">
        <v>86400</v>
      </c>
      <c r="D40" s="30"/>
      <c r="E40" s="32"/>
      <c r="F40" s="31"/>
      <c r="G40" s="31"/>
      <c r="H40" s="31"/>
      <c r="I40" s="31">
        <v>149090</v>
      </c>
      <c r="J40" s="31"/>
      <c r="K40" s="31">
        <v>6300</v>
      </c>
      <c r="L40" s="31"/>
      <c r="M40" s="31"/>
      <c r="N40" s="31"/>
      <c r="O40" s="31"/>
      <c r="P40" s="31"/>
      <c r="Q40" s="31"/>
      <c r="R40" s="31"/>
      <c r="S40" s="31"/>
      <c r="T40" s="31"/>
      <c r="U40" s="32">
        <v>1200</v>
      </c>
      <c r="V40" s="66">
        <v>242990</v>
      </c>
      <c r="W40" s="26">
        <f t="shared" si="0"/>
        <v>9.4817057844293548E-2</v>
      </c>
    </row>
    <row r="41" spans="1:23" s="25" customFormat="1" ht="15">
      <c r="A41" s="27" t="s">
        <v>61</v>
      </c>
      <c r="B41" s="38" t="s">
        <v>62</v>
      </c>
      <c r="C41" s="30">
        <v>531980</v>
      </c>
      <c r="D41" s="30"/>
      <c r="E41" s="32">
        <v>500</v>
      </c>
      <c r="F41" s="31"/>
      <c r="G41" s="31"/>
      <c r="H41" s="31"/>
      <c r="I41" s="31">
        <v>112800</v>
      </c>
      <c r="J41" s="31"/>
      <c r="K41" s="31">
        <v>2700</v>
      </c>
      <c r="L41" s="31">
        <v>200</v>
      </c>
      <c r="M41" s="31"/>
      <c r="N41" s="31"/>
      <c r="O41" s="31"/>
      <c r="P41" s="31"/>
      <c r="Q41" s="31"/>
      <c r="R41" s="31"/>
      <c r="S41" s="31"/>
      <c r="T41" s="31"/>
      <c r="U41" s="32">
        <v>3300</v>
      </c>
      <c r="V41" s="66">
        <v>651480</v>
      </c>
      <c r="W41" s="26">
        <f t="shared" si="0"/>
        <v>0.25421382297378642</v>
      </c>
    </row>
    <row r="42" spans="1:23" s="25" customFormat="1" ht="15">
      <c r="A42" s="27" t="s">
        <v>63</v>
      </c>
      <c r="B42" s="38" t="s">
        <v>64</v>
      </c>
      <c r="C42" s="30">
        <v>580050</v>
      </c>
      <c r="D42" s="30">
        <v>7000</v>
      </c>
      <c r="E42" s="32">
        <v>398500</v>
      </c>
      <c r="F42" s="31"/>
      <c r="G42" s="31"/>
      <c r="H42" s="31">
        <v>4000</v>
      </c>
      <c r="I42" s="31">
        <v>141500</v>
      </c>
      <c r="J42" s="31">
        <v>85950</v>
      </c>
      <c r="K42" s="31">
        <v>34600</v>
      </c>
      <c r="L42" s="31">
        <v>28200</v>
      </c>
      <c r="M42" s="31"/>
      <c r="N42" s="31">
        <v>2200</v>
      </c>
      <c r="O42" s="31">
        <v>10500</v>
      </c>
      <c r="P42" s="31">
        <v>4600</v>
      </c>
      <c r="Q42" s="31"/>
      <c r="R42" s="31"/>
      <c r="S42" s="31"/>
      <c r="T42" s="31"/>
      <c r="U42" s="32">
        <v>33300</v>
      </c>
      <c r="V42" s="66">
        <v>1330400</v>
      </c>
      <c r="W42" s="26">
        <f t="shared" si="0"/>
        <v>0.51913500043643002</v>
      </c>
    </row>
    <row r="43" spans="1:23" ht="15">
      <c r="A43" s="19" t="s">
        <v>173</v>
      </c>
      <c r="B43" s="36" t="s">
        <v>65</v>
      </c>
      <c r="C43" s="29"/>
      <c r="D43" s="29">
        <v>6200</v>
      </c>
      <c r="E43" s="31">
        <v>7125</v>
      </c>
      <c r="F43" s="31"/>
      <c r="G43" s="31"/>
      <c r="H43" s="31"/>
      <c r="I43" s="31">
        <v>350</v>
      </c>
      <c r="J43" s="31">
        <v>57230</v>
      </c>
      <c r="K43" s="31">
        <v>16800</v>
      </c>
      <c r="L43" s="31">
        <v>2800</v>
      </c>
      <c r="M43" s="31"/>
      <c r="N43" s="31"/>
      <c r="O43" s="31"/>
      <c r="P43" s="31">
        <v>10000</v>
      </c>
      <c r="Q43" s="31"/>
      <c r="R43" s="31"/>
      <c r="S43" s="31">
        <v>9050</v>
      </c>
      <c r="T43" s="31"/>
      <c r="U43" s="32">
        <v>17100</v>
      </c>
      <c r="V43" s="66">
        <v>126655</v>
      </c>
      <c r="W43" s="26">
        <f t="shared" si="0"/>
        <v>4.9422011034482898E-2</v>
      </c>
    </row>
    <row r="44" spans="1:23" ht="15">
      <c r="A44" s="19" t="s">
        <v>66</v>
      </c>
      <c r="B44" s="36" t="s">
        <v>67</v>
      </c>
      <c r="C44" s="29"/>
      <c r="D44" s="29">
        <v>54900</v>
      </c>
      <c r="E44" s="31">
        <v>75120</v>
      </c>
      <c r="F44" s="31">
        <v>5800</v>
      </c>
      <c r="G44" s="31">
        <v>2200</v>
      </c>
      <c r="H44" s="31"/>
      <c r="I44" s="31"/>
      <c r="J44" s="31">
        <v>14000</v>
      </c>
      <c r="K44" s="31"/>
      <c r="L44" s="31">
        <v>5600</v>
      </c>
      <c r="M44" s="31">
        <v>20700</v>
      </c>
      <c r="N44" s="31"/>
      <c r="O44" s="31"/>
      <c r="P44" s="31">
        <v>570400</v>
      </c>
      <c r="Q44" s="31">
        <v>25000</v>
      </c>
      <c r="R44" s="31">
        <v>9680</v>
      </c>
      <c r="S44" s="31">
        <v>129500</v>
      </c>
      <c r="T44" s="31"/>
      <c r="U44" s="32">
        <v>79700</v>
      </c>
      <c r="V44" s="66">
        <v>992600</v>
      </c>
      <c r="W44" s="26">
        <f t="shared" si="0"/>
        <v>0.38732215982651869</v>
      </c>
    </row>
    <row r="45" spans="1:23" ht="15">
      <c r="A45" s="19" t="s">
        <v>68</v>
      </c>
      <c r="B45" s="36" t="s">
        <v>69</v>
      </c>
      <c r="C45" s="29"/>
      <c r="D45" s="29">
        <v>24525</v>
      </c>
      <c r="E45" s="31">
        <v>20975</v>
      </c>
      <c r="F45" s="31"/>
      <c r="G45" s="31"/>
      <c r="H45" s="31"/>
      <c r="I45" s="31">
        <v>492847</v>
      </c>
      <c r="J45" s="31">
        <v>2200</v>
      </c>
      <c r="K45" s="31">
        <v>344700</v>
      </c>
      <c r="L45" s="31">
        <v>147750</v>
      </c>
      <c r="M45" s="31"/>
      <c r="N45" s="31">
        <v>2000</v>
      </c>
      <c r="O45" s="31"/>
      <c r="P45" s="31"/>
      <c r="Q45" s="31"/>
      <c r="R45" s="31"/>
      <c r="S45" s="31"/>
      <c r="T45" s="31"/>
      <c r="U45" s="32">
        <v>20600</v>
      </c>
      <c r="V45" s="66">
        <v>1055597</v>
      </c>
      <c r="W45" s="26">
        <f t="shared" si="0"/>
        <v>0.41190420103404557</v>
      </c>
    </row>
    <row r="46" spans="1:23" ht="15">
      <c r="A46" s="19" t="s">
        <v>174</v>
      </c>
      <c r="B46" s="36" t="s">
        <v>118</v>
      </c>
      <c r="C46" s="29">
        <v>9600</v>
      </c>
      <c r="D46" s="29">
        <v>1000</v>
      </c>
      <c r="E46" s="31"/>
      <c r="F46" s="31"/>
      <c r="G46" s="31"/>
      <c r="H46" s="31"/>
      <c r="I46" s="31">
        <v>41080</v>
      </c>
      <c r="J46" s="31">
        <v>1000</v>
      </c>
      <c r="K46" s="31">
        <v>2500</v>
      </c>
      <c r="L46" s="31"/>
      <c r="M46" s="31"/>
      <c r="N46" s="31">
        <v>4000</v>
      </c>
      <c r="O46" s="31"/>
      <c r="P46" s="31"/>
      <c r="Q46" s="31"/>
      <c r="R46" s="31"/>
      <c r="S46" s="31">
        <v>9500</v>
      </c>
      <c r="T46" s="31"/>
      <c r="U46" s="32">
        <v>4500</v>
      </c>
      <c r="V46" s="66">
        <v>73180</v>
      </c>
      <c r="W46" s="26">
        <f t="shared" si="0"/>
        <v>2.8555546701697198E-2</v>
      </c>
    </row>
    <row r="47" spans="1:23" ht="15">
      <c r="A47" s="19" t="s">
        <v>175</v>
      </c>
      <c r="B47" s="36" t="s">
        <v>119</v>
      </c>
      <c r="C47" s="29"/>
      <c r="D47" s="29">
        <v>4100</v>
      </c>
      <c r="E47" s="31">
        <v>6600</v>
      </c>
      <c r="F47" s="31">
        <v>4000</v>
      </c>
      <c r="G47" s="31"/>
      <c r="H47" s="31"/>
      <c r="I47" s="31"/>
      <c r="J47" s="31">
        <v>150</v>
      </c>
      <c r="K47" s="31"/>
      <c r="L47" s="31">
        <v>3700</v>
      </c>
      <c r="M47" s="31">
        <v>217070</v>
      </c>
      <c r="N47" s="31">
        <v>20500</v>
      </c>
      <c r="O47" s="31"/>
      <c r="P47" s="31">
        <v>2600</v>
      </c>
      <c r="Q47" s="31">
        <v>250</v>
      </c>
      <c r="R47" s="31"/>
      <c r="S47" s="31"/>
      <c r="T47" s="31"/>
      <c r="U47" s="32">
        <v>6920</v>
      </c>
      <c r="V47" s="66">
        <v>265890</v>
      </c>
      <c r="W47" s="26">
        <f t="shared" si="0"/>
        <v>0.10375286024206433</v>
      </c>
    </row>
    <row r="48" spans="1:23" ht="15">
      <c r="A48" s="19" t="s">
        <v>156</v>
      </c>
      <c r="B48" s="36" t="s">
        <v>120</v>
      </c>
      <c r="C48" s="29">
        <v>288180</v>
      </c>
      <c r="D48" s="29">
        <v>76700</v>
      </c>
      <c r="E48" s="31"/>
      <c r="F48" s="31"/>
      <c r="G48" s="31"/>
      <c r="H48" s="31"/>
      <c r="I48" s="31">
        <v>129600</v>
      </c>
      <c r="J48" s="31"/>
      <c r="K48" s="31">
        <v>1200</v>
      </c>
      <c r="L48" s="31"/>
      <c r="M48" s="31"/>
      <c r="N48" s="31"/>
      <c r="O48" s="31">
        <v>1000</v>
      </c>
      <c r="P48" s="31"/>
      <c r="Q48" s="31"/>
      <c r="R48" s="31"/>
      <c r="S48" s="31">
        <v>4050</v>
      </c>
      <c r="T48" s="31"/>
      <c r="U48" s="32">
        <v>1500</v>
      </c>
      <c r="V48" s="66">
        <v>502230</v>
      </c>
      <c r="W48" s="26">
        <f t="shared" si="0"/>
        <v>0.19597502350359913</v>
      </c>
    </row>
    <row r="49" spans="1:23" ht="15">
      <c r="A49" s="19" t="s">
        <v>176</v>
      </c>
      <c r="B49" s="36" t="s">
        <v>121</v>
      </c>
      <c r="C49" s="29">
        <v>18690</v>
      </c>
      <c r="D49" s="29">
        <v>4000</v>
      </c>
      <c r="E49" s="31">
        <v>3000</v>
      </c>
      <c r="F49" s="31"/>
      <c r="G49" s="31"/>
      <c r="H49" s="31"/>
      <c r="I49" s="31">
        <v>1500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2">
        <v>50</v>
      </c>
      <c r="V49" s="66">
        <v>27240</v>
      </c>
      <c r="W49" s="26">
        <f t="shared" si="0"/>
        <v>1.0629312546518607E-2</v>
      </c>
    </row>
    <row r="50" spans="1:23" ht="15">
      <c r="A50" s="19" t="s">
        <v>148</v>
      </c>
      <c r="B50" s="36" t="s">
        <v>122</v>
      </c>
      <c r="C50" s="29"/>
      <c r="D50" s="29"/>
      <c r="E50" s="31"/>
      <c r="F50" s="31"/>
      <c r="G50" s="31"/>
      <c r="H50" s="31">
        <v>1000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>
        <v>4000</v>
      </c>
      <c r="T50" s="31"/>
      <c r="U50" s="32">
        <v>0</v>
      </c>
      <c r="V50" s="66">
        <v>5000</v>
      </c>
      <c r="W50" s="26">
        <f t="shared" si="0"/>
        <v>1.9510485584652364E-3</v>
      </c>
    </row>
    <row r="51" spans="1:23" ht="15">
      <c r="A51" s="19" t="s">
        <v>149</v>
      </c>
      <c r="B51" s="36" t="s">
        <v>123</v>
      </c>
      <c r="C51" s="29"/>
      <c r="D51" s="29"/>
      <c r="E51" s="31">
        <v>6325</v>
      </c>
      <c r="F51" s="31"/>
      <c r="G51" s="31"/>
      <c r="H51" s="31"/>
      <c r="I51" s="31"/>
      <c r="J51" s="31">
        <v>1000</v>
      </c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2">
        <v>2000</v>
      </c>
      <c r="V51" s="66">
        <v>9325</v>
      </c>
      <c r="W51" s="26">
        <f t="shared" si="0"/>
        <v>3.6387055615376652E-3</v>
      </c>
    </row>
    <row r="52" spans="1:23" ht="15">
      <c r="A52" s="19" t="s">
        <v>244</v>
      </c>
      <c r="B52" s="36" t="s">
        <v>124</v>
      </c>
      <c r="C52" s="29">
        <v>18441</v>
      </c>
      <c r="D52" s="29"/>
      <c r="E52" s="31">
        <v>12000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2">
        <v>50</v>
      </c>
      <c r="V52" s="66">
        <v>30491</v>
      </c>
      <c r="W52" s="26">
        <f t="shared" si="0"/>
        <v>1.1897884319232704E-2</v>
      </c>
    </row>
    <row r="53" spans="1:23" ht="15">
      <c r="A53" s="19" t="s">
        <v>150</v>
      </c>
      <c r="B53" s="36" t="s">
        <v>125</v>
      </c>
      <c r="C53" s="29">
        <v>47445</v>
      </c>
      <c r="D53" s="29"/>
      <c r="E53" s="31"/>
      <c r="F53" s="31"/>
      <c r="G53" s="31"/>
      <c r="H53" s="31"/>
      <c r="I53" s="31">
        <v>11250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2">
        <v>500</v>
      </c>
      <c r="V53" s="66">
        <v>59195</v>
      </c>
      <c r="W53" s="26">
        <f t="shared" si="0"/>
        <v>2.3098463883669929E-2</v>
      </c>
    </row>
    <row r="54" spans="1:23" ht="15">
      <c r="A54" s="19" t="s">
        <v>157</v>
      </c>
      <c r="B54" s="36" t="s">
        <v>126</v>
      </c>
      <c r="C54" s="29">
        <v>13860</v>
      </c>
      <c r="D54" s="29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2">
        <v>20</v>
      </c>
      <c r="V54" s="66">
        <v>13880</v>
      </c>
      <c r="W54" s="26">
        <f t="shared" si="0"/>
        <v>5.416110798299496E-3</v>
      </c>
    </row>
    <row r="55" spans="1:23" ht="15">
      <c r="A55" s="19" t="s">
        <v>151</v>
      </c>
      <c r="B55" s="36" t="s">
        <v>127</v>
      </c>
      <c r="C55" s="29">
        <v>14935</v>
      </c>
      <c r="D55" s="29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2">
        <v>30</v>
      </c>
      <c r="V55" s="66">
        <v>14965</v>
      </c>
      <c r="W55" s="26">
        <f t="shared" si="0"/>
        <v>5.8394883354864523E-3</v>
      </c>
    </row>
    <row r="56" spans="1:23" ht="15">
      <c r="A56" s="19" t="s">
        <v>152</v>
      </c>
      <c r="B56" s="36" t="s">
        <v>128</v>
      </c>
      <c r="C56" s="29">
        <v>10520</v>
      </c>
      <c r="D56" s="29"/>
      <c r="E56" s="31">
        <v>1000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2">
        <v>30</v>
      </c>
      <c r="V56" s="66">
        <v>11550</v>
      </c>
      <c r="W56" s="26">
        <f t="shared" si="0"/>
        <v>4.506922170054696E-3</v>
      </c>
    </row>
    <row r="57" spans="1:23" ht="15">
      <c r="A57" s="19" t="s">
        <v>158</v>
      </c>
      <c r="B57" s="36" t="s">
        <v>129</v>
      </c>
      <c r="C57" s="29">
        <v>37180</v>
      </c>
      <c r="D57" s="29"/>
      <c r="E57" s="31"/>
      <c r="F57" s="31"/>
      <c r="G57" s="31"/>
      <c r="H57" s="31"/>
      <c r="I57" s="31">
        <v>9560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2">
        <v>1400</v>
      </c>
      <c r="V57" s="66">
        <v>48140</v>
      </c>
      <c r="W57" s="26">
        <f t="shared" si="0"/>
        <v>1.8784695520903293E-2</v>
      </c>
    </row>
    <row r="58" spans="1:23" ht="15">
      <c r="A58" s="19" t="s">
        <v>177</v>
      </c>
      <c r="B58" s="36" t="s">
        <v>130</v>
      </c>
      <c r="C58" s="29">
        <v>24880</v>
      </c>
      <c r="D58" s="29">
        <v>7000</v>
      </c>
      <c r="E58" s="31">
        <v>600</v>
      </c>
      <c r="F58" s="31"/>
      <c r="G58" s="31"/>
      <c r="H58" s="31"/>
      <c r="I58" s="31">
        <v>130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2">
        <v>30</v>
      </c>
      <c r="V58" s="66">
        <v>32640</v>
      </c>
      <c r="W58" s="26">
        <f t="shared" si="0"/>
        <v>1.2736444989661061E-2</v>
      </c>
    </row>
    <row r="59" spans="1:23" ht="15">
      <c r="A59" s="19" t="s">
        <v>178</v>
      </c>
      <c r="B59" s="36" t="s">
        <v>131</v>
      </c>
      <c r="C59" s="29">
        <v>221860</v>
      </c>
      <c r="D59" s="29">
        <v>54900</v>
      </c>
      <c r="E59" s="31">
        <v>7200</v>
      </c>
      <c r="F59" s="31"/>
      <c r="G59" s="31"/>
      <c r="H59" s="31"/>
      <c r="I59" s="31">
        <v>152100</v>
      </c>
      <c r="J59" s="31">
        <v>8100</v>
      </c>
      <c r="K59" s="31">
        <v>2200</v>
      </c>
      <c r="L59" s="31">
        <v>2500</v>
      </c>
      <c r="M59" s="31"/>
      <c r="N59" s="31"/>
      <c r="O59" s="31"/>
      <c r="P59" s="31"/>
      <c r="Q59" s="31"/>
      <c r="R59" s="31"/>
      <c r="S59" s="31"/>
      <c r="T59" s="31"/>
      <c r="U59" s="32">
        <v>2500</v>
      </c>
      <c r="V59" s="66">
        <v>451360</v>
      </c>
      <c r="W59" s="26">
        <f t="shared" si="0"/>
        <v>0.17612505546977381</v>
      </c>
    </row>
    <row r="60" spans="1:23" ht="15">
      <c r="A60" s="19" t="s">
        <v>213</v>
      </c>
      <c r="B60" s="36" t="s">
        <v>212</v>
      </c>
      <c r="C60" s="29">
        <v>340</v>
      </c>
      <c r="D60" s="29"/>
      <c r="E60" s="31">
        <v>500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2">
        <v>0</v>
      </c>
      <c r="V60" s="66">
        <v>840</v>
      </c>
      <c r="W60" s="26">
        <f t="shared" si="0"/>
        <v>3.2777615782215969E-4</v>
      </c>
    </row>
    <row r="61" spans="1:23" ht="15">
      <c r="A61" s="19" t="s">
        <v>154</v>
      </c>
      <c r="B61" s="36" t="s">
        <v>217</v>
      </c>
      <c r="C61" s="29"/>
      <c r="D61" s="29"/>
      <c r="E61" s="31"/>
      <c r="F61" s="31"/>
      <c r="G61" s="31"/>
      <c r="H61" s="31"/>
      <c r="I61" s="31">
        <v>500</v>
      </c>
      <c r="J61" s="31"/>
      <c r="K61" s="31"/>
      <c r="L61" s="31"/>
      <c r="M61" s="31"/>
      <c r="N61" s="31"/>
      <c r="O61" s="31"/>
      <c r="P61" s="31"/>
      <c r="Q61" s="31"/>
      <c r="R61" s="31"/>
      <c r="S61" s="31">
        <v>17000</v>
      </c>
      <c r="T61" s="31"/>
      <c r="U61" s="32">
        <v>39521</v>
      </c>
      <c r="V61" s="66">
        <v>57021</v>
      </c>
      <c r="W61" s="26">
        <f t="shared" si="0"/>
        <v>2.2250147970449247E-2</v>
      </c>
    </row>
    <row r="62" spans="1:23" ht="15">
      <c r="A62" s="19" t="s">
        <v>155</v>
      </c>
      <c r="B62" s="36" t="s">
        <v>137</v>
      </c>
      <c r="C62" s="29"/>
      <c r="D62" s="29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>
        <v>31800</v>
      </c>
      <c r="Q62" s="31"/>
      <c r="R62" s="31"/>
      <c r="S62" s="31"/>
      <c r="T62" s="31"/>
      <c r="U62" s="32">
        <v>0</v>
      </c>
      <c r="V62" s="66">
        <v>31800</v>
      </c>
      <c r="W62" s="26">
        <f t="shared" si="0"/>
        <v>1.2408668831838903E-2</v>
      </c>
    </row>
    <row r="63" spans="1:23" s="42" customFormat="1" ht="15">
      <c r="A63" s="39" t="s">
        <v>179</v>
      </c>
      <c r="B63" s="63" t="s">
        <v>138</v>
      </c>
      <c r="C63" s="40"/>
      <c r="D63" s="40"/>
      <c r="E63" s="41"/>
      <c r="F63" s="41"/>
      <c r="G63" s="41"/>
      <c r="H63" s="41"/>
      <c r="I63" s="41">
        <v>98320</v>
      </c>
      <c r="J63" s="41"/>
      <c r="K63" s="41">
        <v>2400</v>
      </c>
      <c r="L63" s="41"/>
      <c r="M63" s="41"/>
      <c r="N63" s="41"/>
      <c r="O63" s="41"/>
      <c r="P63" s="41"/>
      <c r="Q63" s="41"/>
      <c r="R63" s="41"/>
      <c r="S63" s="41"/>
      <c r="T63" s="41"/>
      <c r="U63" s="32">
        <v>300</v>
      </c>
      <c r="V63" s="67">
        <v>101020</v>
      </c>
      <c r="W63" s="26">
        <f t="shared" si="0"/>
        <v>3.941898507523163E-2</v>
      </c>
    </row>
    <row r="64" spans="1:23" s="25" customFormat="1" ht="15">
      <c r="A64" s="27" t="s">
        <v>70</v>
      </c>
      <c r="B64" s="38" t="s">
        <v>71</v>
      </c>
      <c r="C64" s="30"/>
      <c r="D64" s="30"/>
      <c r="E64" s="32"/>
      <c r="F64" s="32"/>
      <c r="G64" s="32"/>
      <c r="H64" s="32"/>
      <c r="I64" s="32"/>
      <c r="J64" s="32"/>
      <c r="K64" s="32"/>
      <c r="L64" s="32"/>
      <c r="M64" s="32"/>
      <c r="N64" s="32">
        <v>4000</v>
      </c>
      <c r="O64" s="32"/>
      <c r="P64" s="32">
        <v>8000</v>
      </c>
      <c r="Q64" s="32"/>
      <c r="R64" s="32"/>
      <c r="S64" s="32">
        <v>178160</v>
      </c>
      <c r="T64" s="32">
        <v>732281</v>
      </c>
      <c r="U64" s="32">
        <v>19572</v>
      </c>
      <c r="V64" s="65">
        <v>942013</v>
      </c>
      <c r="W64" s="28">
        <f t="shared" si="0"/>
        <v>0.36758262114110252</v>
      </c>
    </row>
    <row r="65" spans="1:23" ht="15">
      <c r="A65" s="19" t="s">
        <v>72</v>
      </c>
      <c r="B65" s="36" t="s">
        <v>73</v>
      </c>
      <c r="C65" s="29"/>
      <c r="D65" s="29">
        <v>34900</v>
      </c>
      <c r="E65" s="31"/>
      <c r="F65" s="31">
        <v>1100</v>
      </c>
      <c r="G65" s="31"/>
      <c r="H65" s="31"/>
      <c r="I65" s="31"/>
      <c r="J65" s="31"/>
      <c r="K65" s="31"/>
      <c r="L65" s="31"/>
      <c r="M65" s="31">
        <v>212000</v>
      </c>
      <c r="N65" s="31"/>
      <c r="O65" s="31"/>
      <c r="P65" s="31">
        <v>380</v>
      </c>
      <c r="Q65" s="31"/>
      <c r="R65" s="31"/>
      <c r="S65" s="31">
        <v>1252400</v>
      </c>
      <c r="T65" s="31">
        <v>7800</v>
      </c>
      <c r="U65" s="32">
        <v>6000</v>
      </c>
      <c r="V65" s="66">
        <v>1514580</v>
      </c>
      <c r="W65" s="26">
        <f t="shared" si="0"/>
        <v>0.59100382513605554</v>
      </c>
    </row>
    <row r="66" spans="1:23" s="25" customFormat="1" ht="15">
      <c r="A66" s="27" t="s">
        <v>74</v>
      </c>
      <c r="B66" s="38" t="s">
        <v>75</v>
      </c>
      <c r="C66" s="30"/>
      <c r="D66" s="30"/>
      <c r="E66" s="32"/>
      <c r="F66" s="31"/>
      <c r="G66" s="31"/>
      <c r="H66" s="31">
        <v>2000</v>
      </c>
      <c r="I66" s="31"/>
      <c r="J66" s="31"/>
      <c r="K66" s="31"/>
      <c r="L66" s="31">
        <v>19950</v>
      </c>
      <c r="M66" s="31"/>
      <c r="N66" s="31"/>
      <c r="O66" s="31">
        <v>1675</v>
      </c>
      <c r="P66" s="31"/>
      <c r="Q66" s="31"/>
      <c r="R66" s="31"/>
      <c r="S66" s="31">
        <v>3030075</v>
      </c>
      <c r="T66" s="31"/>
      <c r="U66" s="32">
        <v>3750</v>
      </c>
      <c r="V66" s="66">
        <v>3057450</v>
      </c>
      <c r="W66" s="26">
        <f t="shared" si="0"/>
        <v>1.1930466830159072</v>
      </c>
    </row>
    <row r="67" spans="1:23" s="25" customFormat="1" ht="15">
      <c r="A67" s="27" t="s">
        <v>76</v>
      </c>
      <c r="B67" s="38" t="s">
        <v>77</v>
      </c>
      <c r="C67" s="30"/>
      <c r="D67" s="30"/>
      <c r="E67" s="32">
        <v>700</v>
      </c>
      <c r="F67" s="31"/>
      <c r="G67" s="31"/>
      <c r="H67" s="31"/>
      <c r="I67" s="31"/>
      <c r="J67" s="31">
        <v>50</v>
      </c>
      <c r="K67" s="31"/>
      <c r="L67" s="31"/>
      <c r="M67" s="31"/>
      <c r="N67" s="31"/>
      <c r="O67" s="31"/>
      <c r="P67" s="31"/>
      <c r="Q67" s="31"/>
      <c r="R67" s="31">
        <v>4000</v>
      </c>
      <c r="S67" s="31">
        <v>107810</v>
      </c>
      <c r="T67" s="31">
        <v>1300</v>
      </c>
      <c r="U67" s="32">
        <v>0</v>
      </c>
      <c r="V67" s="66">
        <v>113860</v>
      </c>
      <c r="W67" s="26">
        <f t="shared" si="0"/>
        <v>4.4429277773370357E-2</v>
      </c>
    </row>
    <row r="68" spans="1:23" ht="15">
      <c r="A68" s="19" t="s">
        <v>165</v>
      </c>
      <c r="B68" s="36" t="s">
        <v>78</v>
      </c>
      <c r="C68" s="29"/>
      <c r="D68" s="29">
        <v>25325</v>
      </c>
      <c r="E68" s="31">
        <v>88925</v>
      </c>
      <c r="F68" s="31">
        <v>500</v>
      </c>
      <c r="G68" s="31"/>
      <c r="H68" s="31">
        <v>5000</v>
      </c>
      <c r="I68" s="31">
        <v>500</v>
      </c>
      <c r="J68" s="31">
        <v>5850</v>
      </c>
      <c r="K68" s="31">
        <v>1800</v>
      </c>
      <c r="L68" s="31"/>
      <c r="M68" s="31">
        <v>12275</v>
      </c>
      <c r="N68" s="31">
        <v>9200</v>
      </c>
      <c r="O68" s="31"/>
      <c r="P68" s="31">
        <v>188450</v>
      </c>
      <c r="Q68" s="31"/>
      <c r="R68" s="31">
        <v>8500</v>
      </c>
      <c r="S68" s="31">
        <v>781985</v>
      </c>
      <c r="T68" s="31">
        <v>2800</v>
      </c>
      <c r="U68" s="32">
        <v>272075</v>
      </c>
      <c r="V68" s="66">
        <v>1403185</v>
      </c>
      <c r="W68" s="26">
        <f t="shared" si="0"/>
        <v>0.5475364143020085</v>
      </c>
    </row>
    <row r="69" spans="1:23" ht="15">
      <c r="A69" s="19" t="s">
        <v>180</v>
      </c>
      <c r="B69" s="36" t="s">
        <v>79</v>
      </c>
      <c r="C69" s="29"/>
      <c r="D69" s="29"/>
      <c r="E69" s="31"/>
      <c r="F69" s="31">
        <v>150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>
        <v>89980</v>
      </c>
      <c r="T69" s="31">
        <v>600</v>
      </c>
      <c r="U69" s="32">
        <v>300</v>
      </c>
      <c r="V69" s="66">
        <v>91030</v>
      </c>
      <c r="W69" s="26">
        <f t="shared" si="0"/>
        <v>3.552079005541809E-2</v>
      </c>
    </row>
    <row r="70" spans="1:23" ht="15">
      <c r="A70" s="19" t="s">
        <v>181</v>
      </c>
      <c r="B70" s="36" t="s">
        <v>80</v>
      </c>
      <c r="C70" s="29"/>
      <c r="D70" s="29"/>
      <c r="E70" s="31">
        <v>146320</v>
      </c>
      <c r="F70" s="31">
        <v>1700</v>
      </c>
      <c r="G70" s="31">
        <v>1138375</v>
      </c>
      <c r="H70" s="31"/>
      <c r="I70" s="31"/>
      <c r="J70" s="31">
        <v>1664300</v>
      </c>
      <c r="K70" s="31">
        <v>1000</v>
      </c>
      <c r="L70" s="31"/>
      <c r="M70" s="31"/>
      <c r="N70" s="31"/>
      <c r="O70" s="31"/>
      <c r="P70" s="31"/>
      <c r="Q70" s="31"/>
      <c r="R70" s="31">
        <v>870500</v>
      </c>
      <c r="S70" s="31">
        <v>945880</v>
      </c>
      <c r="T70" s="31">
        <v>700</v>
      </c>
      <c r="U70" s="32">
        <v>900000</v>
      </c>
      <c r="V70" s="66">
        <v>5668775</v>
      </c>
      <c r="W70" s="26">
        <f t="shared" ref="W70:W95" si="1">V70/$V$96*100</f>
        <v>2.2120110584027541</v>
      </c>
    </row>
    <row r="71" spans="1:23" ht="15">
      <c r="A71" s="19" t="s">
        <v>182</v>
      </c>
      <c r="B71" s="36" t="s">
        <v>81</v>
      </c>
      <c r="C71" s="29"/>
      <c r="D71" s="29"/>
      <c r="E71" s="31">
        <v>12000</v>
      </c>
      <c r="F71" s="31">
        <v>10000</v>
      </c>
      <c r="G71" s="31"/>
      <c r="H71" s="31">
        <v>21000</v>
      </c>
      <c r="I71" s="31"/>
      <c r="J71" s="31">
        <v>2000</v>
      </c>
      <c r="K71" s="31"/>
      <c r="L71" s="31"/>
      <c r="M71" s="31"/>
      <c r="N71" s="31"/>
      <c r="O71" s="31"/>
      <c r="P71" s="31"/>
      <c r="Q71" s="31"/>
      <c r="R71" s="31"/>
      <c r="S71" s="31">
        <v>2319230</v>
      </c>
      <c r="T71" s="31">
        <v>3550</v>
      </c>
      <c r="U71" s="32">
        <v>0</v>
      </c>
      <c r="V71" s="66">
        <v>2367780</v>
      </c>
      <c r="W71" s="26">
        <f t="shared" si="1"/>
        <v>0.92393075115256351</v>
      </c>
    </row>
    <row r="72" spans="1:23" ht="15">
      <c r="A72" s="19" t="s">
        <v>82</v>
      </c>
      <c r="B72" s="36" t="s">
        <v>83</v>
      </c>
      <c r="C72" s="29">
        <v>100</v>
      </c>
      <c r="D72" s="29"/>
      <c r="E72" s="31">
        <v>2000</v>
      </c>
      <c r="F72" s="31">
        <v>100</v>
      </c>
      <c r="G72" s="31">
        <v>1000</v>
      </c>
      <c r="H72" s="31"/>
      <c r="I72" s="31"/>
      <c r="J72" s="31">
        <v>60175</v>
      </c>
      <c r="K72" s="31"/>
      <c r="L72" s="31"/>
      <c r="M72" s="31"/>
      <c r="N72" s="31"/>
      <c r="O72" s="31"/>
      <c r="P72" s="31"/>
      <c r="Q72" s="31">
        <v>10000</v>
      </c>
      <c r="R72" s="31">
        <v>27000</v>
      </c>
      <c r="S72" s="31">
        <v>83450</v>
      </c>
      <c r="T72" s="31">
        <v>500</v>
      </c>
      <c r="U72" s="32">
        <v>111500</v>
      </c>
      <c r="V72" s="66">
        <v>295825</v>
      </c>
      <c r="W72" s="26">
        <f t="shared" si="1"/>
        <v>0.1154337879615957</v>
      </c>
    </row>
    <row r="73" spans="1:23" ht="15">
      <c r="A73" s="19" t="s">
        <v>183</v>
      </c>
      <c r="B73" s="36" t="s">
        <v>84</v>
      </c>
      <c r="C73" s="29"/>
      <c r="D73" s="29">
        <v>6000</v>
      </c>
      <c r="E73" s="31"/>
      <c r="F73" s="31"/>
      <c r="G73" s="31">
        <v>1000</v>
      </c>
      <c r="H73" s="31"/>
      <c r="I73" s="31"/>
      <c r="J73" s="31">
        <v>2800</v>
      </c>
      <c r="K73" s="31"/>
      <c r="L73" s="31"/>
      <c r="M73" s="31"/>
      <c r="N73" s="31"/>
      <c r="O73" s="31"/>
      <c r="P73" s="31">
        <v>16500</v>
      </c>
      <c r="Q73" s="31"/>
      <c r="R73" s="31"/>
      <c r="S73" s="31">
        <v>98810</v>
      </c>
      <c r="T73" s="31">
        <v>300</v>
      </c>
      <c r="U73" s="32">
        <v>14000</v>
      </c>
      <c r="V73" s="66">
        <v>139410</v>
      </c>
      <c r="W73" s="26">
        <f t="shared" si="1"/>
        <v>5.4399135907127714E-2</v>
      </c>
    </row>
    <row r="74" spans="1:23" ht="15">
      <c r="A74" s="19" t="s">
        <v>184</v>
      </c>
      <c r="B74" s="36" t="s">
        <v>218</v>
      </c>
      <c r="C74" s="29">
        <v>50</v>
      </c>
      <c r="D74" s="29"/>
      <c r="E74" s="31"/>
      <c r="F74" s="31"/>
      <c r="G74" s="31"/>
      <c r="H74" s="31">
        <v>11000</v>
      </c>
      <c r="I74" s="31"/>
      <c r="J74" s="31">
        <v>200</v>
      </c>
      <c r="K74" s="31"/>
      <c r="L74" s="31"/>
      <c r="M74" s="31"/>
      <c r="N74" s="31"/>
      <c r="O74" s="31"/>
      <c r="P74" s="31"/>
      <c r="Q74" s="31"/>
      <c r="R74" s="31"/>
      <c r="S74" s="31">
        <v>81665</v>
      </c>
      <c r="T74" s="31">
        <v>280</v>
      </c>
      <c r="U74" s="32">
        <v>0</v>
      </c>
      <c r="V74" s="66">
        <v>93195</v>
      </c>
      <c r="W74" s="26">
        <f t="shared" si="1"/>
        <v>3.6365594081233535E-2</v>
      </c>
    </row>
    <row r="75" spans="1:23" ht="15">
      <c r="A75" s="19" t="s">
        <v>85</v>
      </c>
      <c r="B75" s="36" t="s">
        <v>86</v>
      </c>
      <c r="C75" s="29">
        <v>105400</v>
      </c>
      <c r="D75" s="29">
        <v>658860</v>
      </c>
      <c r="E75" s="31">
        <v>951890</v>
      </c>
      <c r="F75" s="31">
        <v>1505</v>
      </c>
      <c r="G75" s="31">
        <v>1050</v>
      </c>
      <c r="H75" s="31">
        <v>64480</v>
      </c>
      <c r="I75" s="31">
        <v>490410</v>
      </c>
      <c r="J75" s="31">
        <v>1252345</v>
      </c>
      <c r="K75" s="31">
        <v>947169</v>
      </c>
      <c r="L75" s="31">
        <v>505405</v>
      </c>
      <c r="M75" s="31">
        <v>18000</v>
      </c>
      <c r="N75" s="31">
        <v>605895</v>
      </c>
      <c r="O75" s="31">
        <v>11080</v>
      </c>
      <c r="P75" s="31">
        <v>8500</v>
      </c>
      <c r="Q75" s="31">
        <v>800</v>
      </c>
      <c r="R75" s="31">
        <v>3000</v>
      </c>
      <c r="S75" s="31">
        <v>592443.69999999995</v>
      </c>
      <c r="T75" s="31"/>
      <c r="U75" s="32">
        <v>71860</v>
      </c>
      <c r="V75" s="66">
        <v>6290093</v>
      </c>
      <c r="W75" s="26">
        <f t="shared" si="1"/>
        <v>2.4544553760524548</v>
      </c>
    </row>
    <row r="76" spans="1:23" ht="15">
      <c r="A76" s="19" t="s">
        <v>153</v>
      </c>
      <c r="B76" s="36" t="s">
        <v>87</v>
      </c>
      <c r="C76" s="29">
        <v>1500</v>
      </c>
      <c r="D76" s="29">
        <v>248535</v>
      </c>
      <c r="E76" s="31">
        <v>117900</v>
      </c>
      <c r="F76" s="31"/>
      <c r="G76" s="31">
        <v>11500</v>
      </c>
      <c r="H76" s="31">
        <v>169460</v>
      </c>
      <c r="I76" s="31"/>
      <c r="J76" s="31">
        <v>150100</v>
      </c>
      <c r="K76" s="31"/>
      <c r="L76" s="31">
        <v>97555</v>
      </c>
      <c r="M76" s="31">
        <v>6800</v>
      </c>
      <c r="N76" s="31">
        <v>3800</v>
      </c>
      <c r="O76" s="31">
        <v>50300</v>
      </c>
      <c r="P76" s="31">
        <v>4700</v>
      </c>
      <c r="Q76" s="31">
        <v>6500</v>
      </c>
      <c r="R76" s="31">
        <v>21700</v>
      </c>
      <c r="S76" s="31">
        <v>151270</v>
      </c>
      <c r="T76" s="31"/>
      <c r="U76" s="32">
        <v>57000</v>
      </c>
      <c r="V76" s="66">
        <v>1098620</v>
      </c>
      <c r="W76" s="26">
        <f t="shared" si="1"/>
        <v>0.42869219346021559</v>
      </c>
    </row>
    <row r="77" spans="1:23" ht="15">
      <c r="A77" s="19" t="s">
        <v>185</v>
      </c>
      <c r="B77" s="36" t="s">
        <v>88</v>
      </c>
      <c r="C77" s="29"/>
      <c r="D77" s="29">
        <v>2000</v>
      </c>
      <c r="E77" s="31">
        <v>1600</v>
      </c>
      <c r="F77" s="31"/>
      <c r="G77" s="31"/>
      <c r="H77" s="31"/>
      <c r="I77" s="31">
        <v>30</v>
      </c>
      <c r="J77" s="31">
        <v>2160</v>
      </c>
      <c r="K77" s="31"/>
      <c r="L77" s="31"/>
      <c r="M77" s="31"/>
      <c r="N77" s="31">
        <v>4500</v>
      </c>
      <c r="O77" s="31"/>
      <c r="P77" s="31"/>
      <c r="Q77" s="31"/>
      <c r="R77" s="31"/>
      <c r="S77" s="31">
        <v>83940</v>
      </c>
      <c r="T77" s="31"/>
      <c r="U77" s="32">
        <v>1400</v>
      </c>
      <c r="V77" s="66">
        <v>95630</v>
      </c>
      <c r="W77" s="26">
        <f t="shared" si="1"/>
        <v>3.7315754729206105E-2</v>
      </c>
    </row>
    <row r="78" spans="1:23" ht="15">
      <c r="A78" s="19" t="s">
        <v>89</v>
      </c>
      <c r="B78" s="36" t="s">
        <v>90</v>
      </c>
      <c r="C78" s="29"/>
      <c r="D78" s="29">
        <v>2200</v>
      </c>
      <c r="E78" s="31">
        <v>12050</v>
      </c>
      <c r="F78" s="31"/>
      <c r="G78" s="31"/>
      <c r="H78" s="31"/>
      <c r="I78" s="31">
        <v>6410</v>
      </c>
      <c r="J78" s="31"/>
      <c r="K78" s="31"/>
      <c r="L78" s="31">
        <v>1000</v>
      </c>
      <c r="M78" s="31"/>
      <c r="N78" s="31"/>
      <c r="O78" s="31"/>
      <c r="P78" s="31"/>
      <c r="Q78" s="31"/>
      <c r="R78" s="31"/>
      <c r="S78" s="31">
        <v>600</v>
      </c>
      <c r="T78" s="31">
        <v>8540</v>
      </c>
      <c r="U78" s="32">
        <v>0</v>
      </c>
      <c r="V78" s="66">
        <v>30800</v>
      </c>
      <c r="W78" s="26">
        <f t="shared" si="1"/>
        <v>1.2018459120145856E-2</v>
      </c>
    </row>
    <row r="79" spans="1:23" ht="15">
      <c r="A79" s="19" t="s">
        <v>91</v>
      </c>
      <c r="B79" s="36" t="s">
        <v>92</v>
      </c>
      <c r="C79" s="29">
        <v>100</v>
      </c>
      <c r="D79" s="29">
        <v>10800</v>
      </c>
      <c r="E79" s="31"/>
      <c r="F79" s="31">
        <v>400</v>
      </c>
      <c r="G79" s="31"/>
      <c r="H79" s="31"/>
      <c r="I79" s="31">
        <v>250</v>
      </c>
      <c r="J79" s="31"/>
      <c r="K79" s="31"/>
      <c r="L79" s="31"/>
      <c r="M79" s="31"/>
      <c r="N79" s="31"/>
      <c r="O79" s="31"/>
      <c r="P79" s="31"/>
      <c r="Q79" s="31"/>
      <c r="R79" s="31"/>
      <c r="S79" s="31">
        <v>629630</v>
      </c>
      <c r="T79" s="31">
        <v>5850</v>
      </c>
      <c r="U79" s="32">
        <v>5000</v>
      </c>
      <c r="V79" s="66">
        <v>652030</v>
      </c>
      <c r="W79" s="26">
        <f t="shared" si="1"/>
        <v>0.25442843831521755</v>
      </c>
    </row>
    <row r="80" spans="1:23" ht="15">
      <c r="A80" s="19" t="s">
        <v>93</v>
      </c>
      <c r="B80" s="36" t="s">
        <v>94</v>
      </c>
      <c r="C80" s="29"/>
      <c r="D80" s="29"/>
      <c r="E80" s="31">
        <v>45600</v>
      </c>
      <c r="F80" s="31"/>
      <c r="G80" s="31"/>
      <c r="H80" s="31"/>
      <c r="I80" s="31">
        <v>1300</v>
      </c>
      <c r="J80" s="31">
        <v>3500</v>
      </c>
      <c r="K80" s="31"/>
      <c r="L80" s="31">
        <v>800</v>
      </c>
      <c r="M80" s="31"/>
      <c r="N80" s="31"/>
      <c r="O80" s="31"/>
      <c r="P80" s="31"/>
      <c r="Q80" s="31"/>
      <c r="R80" s="31"/>
      <c r="S80" s="31">
        <v>400</v>
      </c>
      <c r="T80" s="31"/>
      <c r="U80" s="32">
        <v>0</v>
      </c>
      <c r="V80" s="66">
        <v>51600</v>
      </c>
      <c r="W80" s="26">
        <f t="shared" si="1"/>
        <v>2.0134821123361239E-2</v>
      </c>
    </row>
    <row r="81" spans="1:23" ht="15">
      <c r="A81" s="19" t="s">
        <v>95</v>
      </c>
      <c r="B81" s="36" t="s">
        <v>96</v>
      </c>
      <c r="C81" s="29"/>
      <c r="D81" s="29"/>
      <c r="E81" s="31">
        <v>6000</v>
      </c>
      <c r="F81" s="31"/>
      <c r="G81" s="31"/>
      <c r="H81" s="31"/>
      <c r="I81" s="31">
        <v>7560</v>
      </c>
      <c r="J81" s="31">
        <v>1040</v>
      </c>
      <c r="K81" s="31"/>
      <c r="L81" s="31">
        <v>1000</v>
      </c>
      <c r="M81" s="31"/>
      <c r="N81" s="31"/>
      <c r="O81" s="31"/>
      <c r="P81" s="31"/>
      <c r="Q81" s="31"/>
      <c r="R81" s="31"/>
      <c r="S81" s="31"/>
      <c r="T81" s="31"/>
      <c r="U81" s="32">
        <v>0</v>
      </c>
      <c r="V81" s="66">
        <v>15600</v>
      </c>
      <c r="W81" s="26">
        <f t="shared" si="1"/>
        <v>6.0872715024115369E-3</v>
      </c>
    </row>
    <row r="82" spans="1:23" ht="15">
      <c r="A82" s="19" t="s">
        <v>186</v>
      </c>
      <c r="B82" s="36" t="s">
        <v>115</v>
      </c>
      <c r="C82" s="29"/>
      <c r="D82" s="29">
        <v>800</v>
      </c>
      <c r="E82" s="31">
        <v>16000</v>
      </c>
      <c r="F82" s="31"/>
      <c r="G82" s="31"/>
      <c r="H82" s="31"/>
      <c r="I82" s="31"/>
      <c r="J82" s="31"/>
      <c r="K82" s="31"/>
      <c r="L82" s="31"/>
      <c r="M82" s="31"/>
      <c r="N82" s="31">
        <v>2000</v>
      </c>
      <c r="O82" s="31">
        <v>4000</v>
      </c>
      <c r="P82" s="31"/>
      <c r="Q82" s="31"/>
      <c r="R82" s="31"/>
      <c r="S82" s="31">
        <v>46652</v>
      </c>
      <c r="T82" s="31">
        <v>2500</v>
      </c>
      <c r="U82" s="32">
        <v>0</v>
      </c>
      <c r="V82" s="66">
        <v>71952</v>
      </c>
      <c r="W82" s="26">
        <f t="shared" si="1"/>
        <v>2.8076369175738136E-2</v>
      </c>
    </row>
    <row r="83" spans="1:23" ht="15">
      <c r="A83" s="19" t="s">
        <v>187</v>
      </c>
      <c r="B83" s="36" t="s">
        <v>132</v>
      </c>
      <c r="C83" s="29"/>
      <c r="D83" s="29"/>
      <c r="E83" s="31"/>
      <c r="F83" s="31"/>
      <c r="G83" s="31"/>
      <c r="H83" s="31"/>
      <c r="I83" s="31"/>
      <c r="J83" s="31">
        <v>800</v>
      </c>
      <c r="K83" s="31"/>
      <c r="L83" s="31"/>
      <c r="M83" s="31"/>
      <c r="N83" s="31"/>
      <c r="O83" s="31"/>
      <c r="P83" s="31"/>
      <c r="Q83" s="31"/>
      <c r="R83" s="31"/>
      <c r="S83" s="31">
        <v>900</v>
      </c>
      <c r="T83" s="31"/>
      <c r="U83" s="32">
        <v>0</v>
      </c>
      <c r="V83" s="66">
        <v>1700</v>
      </c>
      <c r="W83" s="26">
        <f t="shared" si="1"/>
        <v>6.633565098781804E-4</v>
      </c>
    </row>
    <row r="84" spans="1:23" s="25" customFormat="1" ht="15">
      <c r="A84" s="27" t="s">
        <v>188</v>
      </c>
      <c r="B84" s="38" t="s">
        <v>97</v>
      </c>
      <c r="C84" s="30">
        <v>10000</v>
      </c>
      <c r="D84" s="30">
        <v>14400</v>
      </c>
      <c r="E84" s="32">
        <v>418400</v>
      </c>
      <c r="F84" s="32">
        <v>350</v>
      </c>
      <c r="G84" s="32">
        <v>12300</v>
      </c>
      <c r="H84" s="32"/>
      <c r="I84" s="32">
        <v>18790</v>
      </c>
      <c r="J84" s="32">
        <v>37900</v>
      </c>
      <c r="K84" s="32">
        <v>112490</v>
      </c>
      <c r="L84" s="32">
        <v>245970</v>
      </c>
      <c r="M84" s="32">
        <v>7500</v>
      </c>
      <c r="N84" s="32">
        <v>1652290</v>
      </c>
      <c r="O84" s="32"/>
      <c r="P84" s="32">
        <v>6000</v>
      </c>
      <c r="Q84" s="32"/>
      <c r="R84" s="32"/>
      <c r="S84" s="32">
        <v>10000</v>
      </c>
      <c r="T84" s="32"/>
      <c r="U84" s="32">
        <v>168360</v>
      </c>
      <c r="V84" s="65">
        <v>2714750</v>
      </c>
      <c r="W84" s="28">
        <f t="shared" si="1"/>
        <v>1.0593218148187</v>
      </c>
    </row>
    <row r="85" spans="1:23" s="25" customFormat="1" ht="15">
      <c r="A85" s="27" t="s">
        <v>248</v>
      </c>
      <c r="B85" s="38" t="s">
        <v>98</v>
      </c>
      <c r="C85" s="30"/>
      <c r="D85" s="30">
        <v>2000</v>
      </c>
      <c r="E85" s="32">
        <v>2700</v>
      </c>
      <c r="F85" s="32"/>
      <c r="G85" s="32"/>
      <c r="H85" s="32">
        <v>160</v>
      </c>
      <c r="I85" s="32">
        <v>7720</v>
      </c>
      <c r="J85" s="32">
        <v>400</v>
      </c>
      <c r="K85" s="32"/>
      <c r="L85" s="32"/>
      <c r="M85" s="32"/>
      <c r="N85" s="32">
        <v>1000</v>
      </c>
      <c r="O85" s="32">
        <v>800</v>
      </c>
      <c r="P85" s="32"/>
      <c r="Q85" s="32"/>
      <c r="R85" s="32"/>
      <c r="S85" s="32">
        <v>54280</v>
      </c>
      <c r="T85" s="32"/>
      <c r="U85" s="32">
        <v>0</v>
      </c>
      <c r="V85" s="65">
        <v>69060</v>
      </c>
      <c r="W85" s="26">
        <f t="shared" si="1"/>
        <v>2.6947882689521845E-2</v>
      </c>
    </row>
    <row r="86" spans="1:23" s="42" customFormat="1" ht="15">
      <c r="A86" s="39" t="s">
        <v>249</v>
      </c>
      <c r="B86" s="63" t="s">
        <v>99</v>
      </c>
      <c r="C86" s="40">
        <v>56230</v>
      </c>
      <c r="D86" s="40">
        <v>132720</v>
      </c>
      <c r="E86" s="41">
        <v>152660</v>
      </c>
      <c r="F86" s="41">
        <v>9000</v>
      </c>
      <c r="G86" s="41">
        <v>1000</v>
      </c>
      <c r="H86" s="41">
        <v>381000</v>
      </c>
      <c r="I86" s="41">
        <v>27730</v>
      </c>
      <c r="J86" s="41">
        <v>197990</v>
      </c>
      <c r="K86" s="41">
        <v>5700</v>
      </c>
      <c r="L86" s="41">
        <v>154730</v>
      </c>
      <c r="M86" s="41"/>
      <c r="N86" s="41">
        <v>101580</v>
      </c>
      <c r="O86" s="41">
        <v>224820</v>
      </c>
      <c r="P86" s="41">
        <v>32300</v>
      </c>
      <c r="Q86" s="41">
        <v>90</v>
      </c>
      <c r="R86" s="41"/>
      <c r="S86" s="41">
        <v>2530310</v>
      </c>
      <c r="T86" s="41"/>
      <c r="U86" s="32">
        <v>42660</v>
      </c>
      <c r="V86" s="67">
        <v>4050520</v>
      </c>
      <c r="W86" s="26">
        <f t="shared" si="1"/>
        <v>1.580552241406922</v>
      </c>
    </row>
    <row r="87" spans="1:23" ht="15">
      <c r="A87" s="19" t="s">
        <v>189</v>
      </c>
      <c r="B87" s="36" t="s">
        <v>100</v>
      </c>
      <c r="C87" s="29"/>
      <c r="D87" s="29">
        <v>475545</v>
      </c>
      <c r="E87" s="31">
        <v>47300</v>
      </c>
      <c r="F87" s="31"/>
      <c r="G87" s="31">
        <v>2000</v>
      </c>
      <c r="H87" s="31">
        <v>22200</v>
      </c>
      <c r="I87" s="31">
        <v>5700</v>
      </c>
      <c r="J87" s="31">
        <v>308050</v>
      </c>
      <c r="K87" s="31">
        <v>1500</v>
      </c>
      <c r="L87" s="31">
        <v>62325</v>
      </c>
      <c r="M87" s="31"/>
      <c r="N87" s="31">
        <v>8900</v>
      </c>
      <c r="O87" s="31">
        <v>17700</v>
      </c>
      <c r="P87" s="31">
        <v>10000</v>
      </c>
      <c r="Q87" s="31"/>
      <c r="R87" s="31"/>
      <c r="S87" s="31">
        <v>754600</v>
      </c>
      <c r="T87" s="31"/>
      <c r="U87" s="32">
        <v>14000</v>
      </c>
      <c r="V87" s="66">
        <v>1729820</v>
      </c>
      <c r="W87" s="26">
        <f t="shared" si="1"/>
        <v>0.674992563480867</v>
      </c>
    </row>
    <row r="88" spans="1:23" s="25" customFormat="1" ht="15">
      <c r="A88" s="27" t="s">
        <v>250</v>
      </c>
      <c r="B88" s="38" t="s">
        <v>101</v>
      </c>
      <c r="C88" s="30">
        <v>126050</v>
      </c>
      <c r="D88" s="30"/>
      <c r="E88" s="32">
        <v>14700</v>
      </c>
      <c r="F88" s="32"/>
      <c r="G88" s="32"/>
      <c r="H88" s="32"/>
      <c r="I88" s="32">
        <v>16250</v>
      </c>
      <c r="J88" s="32">
        <v>61286</v>
      </c>
      <c r="K88" s="32">
        <v>1300</v>
      </c>
      <c r="L88" s="32">
        <v>2000</v>
      </c>
      <c r="M88" s="32"/>
      <c r="N88" s="32">
        <v>15200</v>
      </c>
      <c r="O88" s="32">
        <v>3000</v>
      </c>
      <c r="P88" s="32">
        <v>2000</v>
      </c>
      <c r="Q88" s="32">
        <v>1650</v>
      </c>
      <c r="R88" s="32">
        <v>2000</v>
      </c>
      <c r="S88" s="32">
        <v>45500</v>
      </c>
      <c r="T88" s="32"/>
      <c r="U88" s="32">
        <v>4500</v>
      </c>
      <c r="V88" s="65">
        <v>295436</v>
      </c>
      <c r="W88" s="26">
        <f t="shared" si="1"/>
        <v>0.1152819963837471</v>
      </c>
    </row>
    <row r="89" spans="1:23" s="25" customFormat="1" ht="15">
      <c r="A89" s="27" t="s">
        <v>102</v>
      </c>
      <c r="B89" s="38" t="s">
        <v>103</v>
      </c>
      <c r="C89" s="30">
        <v>130810</v>
      </c>
      <c r="D89" s="30">
        <v>7518</v>
      </c>
      <c r="E89" s="32">
        <v>41952</v>
      </c>
      <c r="F89" s="31"/>
      <c r="G89" s="31"/>
      <c r="H89" s="31"/>
      <c r="I89" s="31">
        <v>20350</v>
      </c>
      <c r="J89" s="31">
        <v>9100</v>
      </c>
      <c r="K89" s="31">
        <v>30360</v>
      </c>
      <c r="L89" s="31">
        <v>97360</v>
      </c>
      <c r="M89" s="31"/>
      <c r="N89" s="31">
        <v>2100</v>
      </c>
      <c r="O89" s="31">
        <v>40350</v>
      </c>
      <c r="P89" s="31"/>
      <c r="Q89" s="31"/>
      <c r="R89" s="31"/>
      <c r="S89" s="31">
        <v>14100</v>
      </c>
      <c r="T89" s="31"/>
      <c r="U89" s="32">
        <v>13800</v>
      </c>
      <c r="V89" s="66">
        <v>407800</v>
      </c>
      <c r="W89" s="26">
        <f t="shared" si="1"/>
        <v>0.15912752042842468</v>
      </c>
    </row>
    <row r="90" spans="1:23" s="25" customFormat="1" ht="15">
      <c r="A90" s="27" t="s">
        <v>251</v>
      </c>
      <c r="B90" s="38" t="s">
        <v>133</v>
      </c>
      <c r="C90" s="30">
        <v>1000</v>
      </c>
      <c r="D90" s="30"/>
      <c r="E90" s="32">
        <v>3000</v>
      </c>
      <c r="F90" s="31"/>
      <c r="G90" s="31"/>
      <c r="H90" s="31"/>
      <c r="I90" s="31">
        <v>500</v>
      </c>
      <c r="J90" s="31"/>
      <c r="K90" s="31"/>
      <c r="L90" s="31"/>
      <c r="M90" s="31"/>
      <c r="N90" s="31"/>
      <c r="O90" s="31">
        <v>2800</v>
      </c>
      <c r="P90" s="31"/>
      <c r="Q90" s="31"/>
      <c r="R90" s="31"/>
      <c r="S90" s="31">
        <v>26200</v>
      </c>
      <c r="T90" s="31">
        <v>645200</v>
      </c>
      <c r="U90" s="32">
        <v>0</v>
      </c>
      <c r="V90" s="66">
        <v>678700</v>
      </c>
      <c r="W90" s="26">
        <f t="shared" si="1"/>
        <v>0.26483533132607118</v>
      </c>
    </row>
    <row r="91" spans="1:23" ht="15">
      <c r="A91" s="19" t="s">
        <v>252</v>
      </c>
      <c r="B91" s="36" t="s">
        <v>134</v>
      </c>
      <c r="C91" s="29">
        <v>5000</v>
      </c>
      <c r="D91" s="29"/>
      <c r="E91" s="31">
        <v>10200</v>
      </c>
      <c r="F91" s="31">
        <v>3500</v>
      </c>
      <c r="G91" s="31"/>
      <c r="H91" s="31"/>
      <c r="I91" s="31">
        <v>12750</v>
      </c>
      <c r="J91" s="31">
        <v>123400</v>
      </c>
      <c r="K91" s="31">
        <v>500</v>
      </c>
      <c r="L91" s="31">
        <v>86800</v>
      </c>
      <c r="M91" s="31"/>
      <c r="N91" s="31">
        <v>11250</v>
      </c>
      <c r="O91" s="31">
        <v>2500</v>
      </c>
      <c r="P91" s="31"/>
      <c r="Q91" s="31"/>
      <c r="R91" s="31"/>
      <c r="S91" s="31">
        <v>51550</v>
      </c>
      <c r="T91" s="31"/>
      <c r="U91" s="32">
        <v>54300</v>
      </c>
      <c r="V91" s="66">
        <v>361750</v>
      </c>
      <c r="W91" s="26">
        <f t="shared" si="1"/>
        <v>0.14115836320495984</v>
      </c>
    </row>
    <row r="92" spans="1:23" ht="15">
      <c r="A92" s="19" t="s">
        <v>253</v>
      </c>
      <c r="B92" s="36" t="s">
        <v>135</v>
      </c>
      <c r="C92" s="29"/>
      <c r="D92" s="29"/>
      <c r="E92" s="31"/>
      <c r="F92" s="31"/>
      <c r="G92" s="31"/>
      <c r="H92" s="31"/>
      <c r="I92" s="31"/>
      <c r="J92" s="31">
        <v>1000</v>
      </c>
      <c r="K92" s="31"/>
      <c r="L92" s="31"/>
      <c r="M92" s="31"/>
      <c r="N92" s="31">
        <v>2200</v>
      </c>
      <c r="O92" s="31"/>
      <c r="P92" s="31"/>
      <c r="Q92" s="31"/>
      <c r="R92" s="31"/>
      <c r="S92" s="31"/>
      <c r="T92" s="31"/>
      <c r="U92" s="32">
        <v>0</v>
      </c>
      <c r="V92" s="66">
        <v>3200</v>
      </c>
      <c r="W92" s="26">
        <f t="shared" si="1"/>
        <v>1.2486710774177511E-3</v>
      </c>
    </row>
    <row r="93" spans="1:23" s="25" customFormat="1" ht="15">
      <c r="A93" s="27" t="s">
        <v>254</v>
      </c>
      <c r="B93" s="38" t="s">
        <v>136</v>
      </c>
      <c r="C93" s="30">
        <v>23740</v>
      </c>
      <c r="D93" s="30"/>
      <c r="E93" s="32"/>
      <c r="F93" s="31"/>
      <c r="G93" s="31"/>
      <c r="H93" s="31"/>
      <c r="I93" s="31">
        <v>330</v>
      </c>
      <c r="J93" s="31">
        <v>2000</v>
      </c>
      <c r="K93" s="31">
        <v>30</v>
      </c>
      <c r="L93" s="31"/>
      <c r="M93" s="31"/>
      <c r="N93" s="31"/>
      <c r="O93" s="31"/>
      <c r="P93" s="31"/>
      <c r="Q93" s="31"/>
      <c r="R93" s="31"/>
      <c r="S93" s="31">
        <v>4000</v>
      </c>
      <c r="T93" s="31"/>
      <c r="U93" s="32">
        <v>30</v>
      </c>
      <c r="V93" s="66">
        <v>30130</v>
      </c>
      <c r="W93" s="26">
        <f t="shared" si="1"/>
        <v>1.1757018613311514E-2</v>
      </c>
    </row>
    <row r="94" spans="1:23" s="25" customFormat="1" ht="15">
      <c r="A94" s="27" t="s">
        <v>255</v>
      </c>
      <c r="B94" s="38" t="s">
        <v>116</v>
      </c>
      <c r="C94" s="30"/>
      <c r="D94" s="30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>
        <v>170000</v>
      </c>
      <c r="P94" s="32"/>
      <c r="Q94" s="32"/>
      <c r="R94" s="32"/>
      <c r="S94" s="32">
        <v>3460000</v>
      </c>
      <c r="T94" s="32"/>
      <c r="U94" s="32">
        <v>2000</v>
      </c>
      <c r="V94" s="65">
        <v>3632000</v>
      </c>
      <c r="W94" s="28">
        <f t="shared" si="1"/>
        <v>1.4172416728691475</v>
      </c>
    </row>
    <row r="95" spans="1:23" s="42" customFormat="1" ht="15">
      <c r="A95" s="39" t="s">
        <v>107</v>
      </c>
      <c r="B95" s="63" t="s">
        <v>108</v>
      </c>
      <c r="C95" s="40">
        <v>15700</v>
      </c>
      <c r="D95" s="40">
        <v>5550</v>
      </c>
      <c r="E95" s="41">
        <v>85150</v>
      </c>
      <c r="F95" s="41">
        <v>1200</v>
      </c>
      <c r="G95" s="41"/>
      <c r="H95" s="41">
        <v>13000</v>
      </c>
      <c r="I95" s="41">
        <v>45825</v>
      </c>
      <c r="J95" s="41">
        <v>76500</v>
      </c>
      <c r="K95" s="41">
        <v>70800</v>
      </c>
      <c r="L95" s="41">
        <v>31450</v>
      </c>
      <c r="M95" s="41">
        <v>8000</v>
      </c>
      <c r="N95" s="41">
        <v>2600</v>
      </c>
      <c r="O95" s="41">
        <v>4000</v>
      </c>
      <c r="P95" s="41">
        <v>9000</v>
      </c>
      <c r="Q95" s="41">
        <v>200</v>
      </c>
      <c r="R95" s="41"/>
      <c r="S95" s="41">
        <v>166210</v>
      </c>
      <c r="T95" s="41">
        <v>100</v>
      </c>
      <c r="U95" s="32">
        <v>11900</v>
      </c>
      <c r="V95" s="67">
        <v>547185</v>
      </c>
      <c r="W95" s="26">
        <f t="shared" si="1"/>
        <v>0.21351690109276006</v>
      </c>
    </row>
    <row r="96" spans="1:23" s="25" customFormat="1" ht="15">
      <c r="A96" s="27" t="s">
        <v>106</v>
      </c>
      <c r="B96" s="63" t="s">
        <v>211</v>
      </c>
      <c r="C96" s="65">
        <f t="shared" ref="C96:T96" si="2">SUM(C5:C95)</f>
        <v>8989749</v>
      </c>
      <c r="D96" s="65">
        <f t="shared" si="2"/>
        <v>15123978</v>
      </c>
      <c r="E96" s="65">
        <f t="shared" si="2"/>
        <v>28863822</v>
      </c>
      <c r="F96" s="65">
        <f t="shared" si="2"/>
        <v>2637892</v>
      </c>
      <c r="G96" s="65">
        <f t="shared" si="2"/>
        <v>2001765</v>
      </c>
      <c r="H96" s="65">
        <f t="shared" si="2"/>
        <v>2653875</v>
      </c>
      <c r="I96" s="65">
        <f t="shared" si="2"/>
        <v>10144423</v>
      </c>
      <c r="J96" s="65">
        <f t="shared" si="2"/>
        <v>27071736</v>
      </c>
      <c r="K96" s="65">
        <f t="shared" si="2"/>
        <v>3552501</v>
      </c>
      <c r="L96" s="65">
        <f t="shared" si="2"/>
        <v>14056416</v>
      </c>
      <c r="M96" s="65">
        <f t="shared" si="2"/>
        <v>575548</v>
      </c>
      <c r="N96" s="65">
        <f t="shared" si="2"/>
        <v>5010799</v>
      </c>
      <c r="O96" s="65">
        <f t="shared" si="2"/>
        <v>2338680</v>
      </c>
      <c r="P96" s="65">
        <f t="shared" si="2"/>
        <v>10136906</v>
      </c>
      <c r="Q96" s="65">
        <f t="shared" si="2"/>
        <v>3264528</v>
      </c>
      <c r="R96" s="65">
        <f t="shared" si="2"/>
        <v>996930</v>
      </c>
      <c r="S96" s="65">
        <f t="shared" si="2"/>
        <v>112337012.7</v>
      </c>
      <c r="T96" s="65">
        <f t="shared" si="2"/>
        <v>1412301</v>
      </c>
      <c r="U96" s="65">
        <f>SUM(U5:U95)</f>
        <v>5103591</v>
      </c>
      <c r="V96" s="66">
        <v>256272453</v>
      </c>
      <c r="W96" s="26"/>
    </row>
    <row r="97" spans="1:23" ht="15">
      <c r="A97" s="27" t="s">
        <v>109</v>
      </c>
      <c r="B97" s="63" t="s">
        <v>216</v>
      </c>
      <c r="C97" s="28">
        <f t="shared" ref="C97:U97" si="3">C96/$V$96*100</f>
        <v>3.5078873654828597</v>
      </c>
      <c r="D97" s="28">
        <f t="shared" si="3"/>
        <v>5.9015230950319895</v>
      </c>
      <c r="E97" s="28">
        <f t="shared" si="3"/>
        <v>11.262943660979435</v>
      </c>
      <c r="F97" s="28">
        <f t="shared" si="3"/>
        <v>1.0293310767973958</v>
      </c>
      <c r="G97" s="28">
        <f t="shared" si="3"/>
        <v>0.78110814352723268</v>
      </c>
      <c r="H97" s="28">
        <f t="shared" si="3"/>
        <v>1.0355677986193859</v>
      </c>
      <c r="I97" s="28">
        <f t="shared" si="3"/>
        <v>3.9584523741223174</v>
      </c>
      <c r="J97" s="28">
        <f t="shared" si="3"/>
        <v>10.563654299590288</v>
      </c>
      <c r="K97" s="28">
        <f t="shared" si="3"/>
        <v>1.3862203909992619</v>
      </c>
      <c r="L97" s="28">
        <f t="shared" si="3"/>
        <v>5.4849500347975368</v>
      </c>
      <c r="M97" s="28">
        <f t="shared" si="3"/>
        <v>0.22458441914550994</v>
      </c>
      <c r="N97" s="28">
        <f t="shared" si="3"/>
        <v>1.9552624331418096</v>
      </c>
      <c r="O97" s="28">
        <f t="shared" si="3"/>
        <v>0.91257564854229578</v>
      </c>
      <c r="P97" s="28">
        <f t="shared" si="3"/>
        <v>3.9555191677195207</v>
      </c>
      <c r="Q97" s="28">
        <f t="shared" si="3"/>
        <v>1.27385052969388</v>
      </c>
      <c r="R97" s="28">
        <f t="shared" si="3"/>
        <v>0.38901176787814962</v>
      </c>
      <c r="S97" s="28">
        <f t="shared" si="3"/>
        <v>43.834993338125187</v>
      </c>
      <c r="T97" s="28">
        <f t="shared" si="3"/>
        <v>0.55109356603380233</v>
      </c>
      <c r="U97" s="28">
        <f t="shared" si="3"/>
        <v>1.9914707727092307</v>
      </c>
      <c r="V97" s="28"/>
      <c r="W97" s="28"/>
    </row>
    <row r="99" spans="1:23">
      <c r="V99" s="37"/>
    </row>
    <row r="100" spans="1:23">
      <c r="V100" s="37"/>
    </row>
    <row r="101" spans="1:23">
      <c r="O101" s="37"/>
      <c r="P101" s="37"/>
      <c r="Q101" s="37"/>
      <c r="R101" s="37"/>
      <c r="S101" s="37"/>
      <c r="T101" s="37"/>
      <c r="U101" s="64"/>
      <c r="V101" s="37"/>
      <c r="W101" s="37"/>
    </row>
  </sheetData>
  <mergeCells count="2">
    <mergeCell ref="A3:B3"/>
    <mergeCell ref="A4:B4"/>
  </mergeCells>
  <printOptions horizontalCentered="1"/>
  <pageMargins left="0.2" right="0.2" top="0.5" bottom="0.5" header="0.5" footer="0.1"/>
  <pageSetup paperSize="9" scale="85" orientation="landscape" horizontalDpi="300" verticalDpi="300" r:id="rId1"/>
  <headerFooter alignWithMargins="0">
    <oddFooter>&amp;CSourcewise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Fpage</vt:lpstr>
      <vt:lpstr>Price</vt:lpstr>
      <vt:lpstr>Volume by month</vt:lpstr>
      <vt:lpstr>Volume by source </vt:lpstr>
      <vt:lpstr>Fpage!Print_Area</vt:lpstr>
      <vt:lpstr>'Volume by source '!Print_Area</vt:lpstr>
      <vt:lpstr>Price!Print_Titles</vt:lpstr>
      <vt:lpstr>'Volume by month'!Print_Titles</vt:lpstr>
      <vt:lpstr>'Volume by source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Rdsplanning</cp:lastModifiedBy>
  <cp:lastPrinted>2017-04-24T05:54:07Z</cp:lastPrinted>
  <dcterms:created xsi:type="dcterms:W3CDTF">2001-04-24T16:13:19Z</dcterms:created>
  <dcterms:modified xsi:type="dcterms:W3CDTF">2017-04-25T04:27:36Z</dcterms:modified>
</cp:coreProperties>
</file>