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 activeTab="1"/>
  </bookViews>
  <sheets>
    <sheet name="cost_pivot" sheetId="4" r:id="rId1"/>
    <sheet name="cost" sheetId="1" r:id="rId2"/>
    <sheet name="return" sheetId="2" r:id="rId3"/>
    <sheet name="Sheet3" sheetId="3" r:id="rId4"/>
  </sheets>
  <calcPr calcId="124519"/>
  <pivotCaches>
    <pivotCache cacheId="1" r:id="rId5"/>
  </pivotCaches>
</workbook>
</file>

<file path=xl/calcChain.xml><?xml version="1.0" encoding="utf-8"?>
<calcChain xmlns="http://schemas.openxmlformats.org/spreadsheetml/2006/main">
  <c r="J48" i="1"/>
  <c r="I22"/>
  <c r="I21"/>
  <c r="I20"/>
  <c r="I19"/>
  <c r="I18"/>
  <c r="I8"/>
  <c r="I7"/>
  <c r="I9"/>
  <c r="I10"/>
  <c r="I11"/>
  <c r="I12"/>
  <c r="I13"/>
  <c r="I14"/>
  <c r="I15"/>
  <c r="I16"/>
  <c r="I17"/>
  <c r="I23"/>
  <c r="I6"/>
</calcChain>
</file>

<file path=xl/sharedStrings.xml><?xml version="1.0" encoding="utf-8"?>
<sst xmlns="http://schemas.openxmlformats.org/spreadsheetml/2006/main" count="239" uniqueCount="87">
  <si>
    <t># cost estimates of a tissue culture laboratory</t>
  </si>
  <si>
    <t>Year0</t>
  </si>
  <si>
    <t>Year1</t>
  </si>
  <si>
    <t>Year2</t>
  </si>
  <si>
    <t>Year3</t>
  </si>
  <si>
    <t>Year4</t>
  </si>
  <si>
    <t>Year5</t>
  </si>
  <si>
    <t>Particulars</t>
  </si>
  <si>
    <t>Heading</t>
  </si>
  <si>
    <t>Cost type</t>
  </si>
  <si>
    <t># return estimates of a tissue culture laboratory</t>
  </si>
  <si>
    <t>Fixed</t>
  </si>
  <si>
    <t>In vitro</t>
  </si>
  <si>
    <t>Labor</t>
  </si>
  <si>
    <t>Consumables</t>
  </si>
  <si>
    <t>Auxin treatment</t>
  </si>
  <si>
    <t>Stage</t>
  </si>
  <si>
    <t>Root propagation</t>
  </si>
  <si>
    <t>Facility establishment</t>
  </si>
  <si>
    <t>Capital expenditure</t>
  </si>
  <si>
    <t># assumptions:</t>
  </si>
  <si>
    <t># 1 sqm of laboratory space (land+building) costs (NRs)</t>
  </si>
  <si>
    <t>Life</t>
  </si>
  <si>
    <t>Facility equipments</t>
  </si>
  <si>
    <t>Laminor hood</t>
  </si>
  <si>
    <t>Incubator</t>
  </si>
  <si>
    <t>Autoclave</t>
  </si>
  <si>
    <t>Oven</t>
  </si>
  <si>
    <t>Variable</t>
  </si>
  <si>
    <t>Facility maintenance and repair</t>
  </si>
  <si>
    <t>Facility equipments maintenance and repair</t>
  </si>
  <si>
    <t>Workbench</t>
  </si>
  <si>
    <t>Rack</t>
  </si>
  <si>
    <t>Furniture</t>
  </si>
  <si>
    <t>Electricity and drainage fittings</t>
  </si>
  <si>
    <t>Locking shelves</t>
  </si>
  <si>
    <t>Units</t>
  </si>
  <si>
    <t>Other unit fittings</t>
  </si>
  <si>
    <t>Rate</t>
  </si>
  <si>
    <t>Laboratory space (msq)</t>
  </si>
  <si>
    <t>Greenhouse/hardening unit</t>
  </si>
  <si>
    <t>Miscellaneous</t>
  </si>
  <si>
    <t>Nutrient chemicals and media</t>
  </si>
  <si>
    <t>Rooting, shooting and growth promoters</t>
  </si>
  <si>
    <t>Record keeping</t>
  </si>
  <si>
    <t>Electricity and water purification unit charges</t>
  </si>
  <si>
    <t>Electricity and facility payables (non-productive)</t>
  </si>
  <si>
    <t>Use charges</t>
  </si>
  <si>
    <t>Hardening and potting</t>
  </si>
  <si>
    <t>Reagents and toolkits</t>
  </si>
  <si>
    <t>Particulars detail</t>
  </si>
  <si>
    <t>Glass slides and coverslips</t>
  </si>
  <si>
    <t>Petri dishes with cover (100 mm)</t>
  </si>
  <si>
    <t>Filter papers</t>
  </si>
  <si>
    <t>Beaker (500 ml and 200ml)</t>
  </si>
  <si>
    <t>Erlenmayer flask 250 ml (3-4)</t>
  </si>
  <si>
    <t>Test tubes (50 ml or 100 ml) and holding platform</t>
  </si>
  <si>
    <t>Pipette</t>
  </si>
  <si>
    <t>Disposable pipette tips</t>
  </si>
  <si>
    <t>Microbox or bottle (500 ml and 1000 ml)</t>
  </si>
  <si>
    <t>Cotton roll</t>
  </si>
  <si>
    <t>Tissue paper (dry)</t>
  </si>
  <si>
    <t>Gloves (Nitrile or latex)</t>
  </si>
  <si>
    <t>Ethanol or isopropyl alcohol (200 ml)</t>
  </si>
  <si>
    <t>Detergent</t>
  </si>
  <si>
    <t>Tween-20 (mild detergent for surface cleaning of explants)</t>
  </si>
  <si>
    <t>Hard nylon brush: 3-5 (for cleaning vessels)</t>
  </si>
  <si>
    <t>pH buffer</t>
  </si>
  <si>
    <t>Vernier calliper</t>
  </si>
  <si>
    <t>pH meter</t>
  </si>
  <si>
    <t>Plastic tubs, autoclaving trays and large containers</t>
  </si>
  <si>
    <t>Scissors</t>
  </si>
  <si>
    <t>Secateur, locking type and normal</t>
  </si>
  <si>
    <t>Table lamps and post</t>
  </si>
  <si>
    <t>Microscope</t>
  </si>
  <si>
    <t>Media</t>
  </si>
  <si>
    <t>Media transfer and incubation</t>
  </si>
  <si>
    <t>Seedling growth</t>
  </si>
  <si>
    <t>Seedling handling (hrs)</t>
  </si>
  <si>
    <t>Row Labels</t>
  </si>
  <si>
    <t>(blank)</t>
  </si>
  <si>
    <t>Grand Total</t>
  </si>
  <si>
    <t>Column Labels</t>
  </si>
  <si>
    <t>Sum of Year0</t>
  </si>
  <si>
    <t>Sum of Year1</t>
  </si>
  <si>
    <t>note</t>
  </si>
  <si>
    <t>20000 is the summed aggregation of all reagents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</si>
</sst>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3828.439435185188" createdVersion="3" refreshedVersion="3" minRefreshableVersion="3" recordCount="47">
  <cacheSource type="worksheet">
    <worksheetSource ref="A5:J52" sheet="cost"/>
  </cacheSource>
  <cacheFields count="10">
    <cacheField name="Stage" numFmtId="0">
      <sharedItems/>
    </cacheField>
    <cacheField name="Heading" numFmtId="0">
      <sharedItems containsBlank="1" count="7">
        <s v="Capital expenditure"/>
        <s v="Consumables"/>
        <s v="Labor"/>
        <s v="Use charges"/>
        <m/>
        <s v="Facility maintenance and repair"/>
        <s v="Facility equipments maintenance and repair"/>
      </sharedItems>
    </cacheField>
    <cacheField name="Particulars" numFmtId="0">
      <sharedItems containsBlank="1" count="29">
        <s v="Laboratory space (msq)"/>
        <s v="Electricity and drainage fittings"/>
        <s v="Greenhouse/hardening unit"/>
        <s v="Laminor hood"/>
        <s v="Incubator"/>
        <s v="Autoclave"/>
        <s v="Oven"/>
        <s v="Plastic tubs, autoclaving trays and large containers"/>
        <s v="Workbench"/>
        <s v="Rack"/>
        <s v="Furniture"/>
        <s v="Locking shelves"/>
        <s v="Scissors"/>
        <s v="pH meter"/>
        <s v="Vernier calliper"/>
        <s v="Table lamps and post"/>
        <s v="Microscope"/>
        <s v="Other unit fittings"/>
        <s v="Reagents and toolkits"/>
        <s v="Nutrient chemicals and media"/>
        <s v="Rooting, shooting and growth promoters"/>
        <s v="Record keeping"/>
        <s v="Electricity and water purification unit charges"/>
        <s v="Auxin treatment"/>
        <s v="Root propagation"/>
        <s v="Media"/>
        <s v="Seedling handling (hrs)"/>
        <s v="Electricity and facility payables (non-productive)"/>
        <m/>
      </sharedItems>
    </cacheField>
    <cacheField name="Particulars detail" numFmtId="0">
      <sharedItems containsBlank="1"/>
    </cacheField>
    <cacheField name="Life" numFmtId="0">
      <sharedItems containsSemiMixedTypes="0" containsString="0" containsNumber="1" containsInteger="1" minValue="0" maxValue="12"/>
    </cacheField>
    <cacheField name="Cost type" numFmtId="0">
      <sharedItems count="2">
        <s v="Fixed"/>
        <s v="Variable"/>
      </sharedItems>
    </cacheField>
    <cacheField name="Units" numFmtId="0">
      <sharedItems containsString="0" containsBlank="1" containsNumber="1" containsInteger="1" minValue="1" maxValue="140"/>
    </cacheField>
    <cacheField name="Rate" numFmtId="0">
      <sharedItems containsString="0" containsBlank="1" containsNumber="1" containsInteger="1" minValue="100" maxValue="120000"/>
    </cacheField>
    <cacheField name="Year0" numFmtId="0">
      <sharedItems containsString="0" containsBlank="1" containsNumber="1" containsInteger="1" minValue="1000" maxValue="1400000" count="17">
        <n v="1400000"/>
        <n v="30000"/>
        <n v="100000"/>
        <n v="120000"/>
        <n v="80000"/>
        <n v="20000"/>
        <n v="12000"/>
        <n v="8000"/>
        <n v="40000"/>
        <n v="22000"/>
        <n v="1200"/>
        <n v="6000"/>
        <n v="1000"/>
        <n v="3600"/>
        <n v="24000"/>
        <n v="50000"/>
        <m/>
      </sharedItems>
    </cacheField>
    <cacheField name="Year1" numFmtId="0">
      <sharedItems containsString="0" containsBlank="1" containsNumber="1" containsInteger="1" minValue="500" maxValue="50000" count="10">
        <m/>
        <n v="20000"/>
        <n v="50000"/>
        <n v="6000"/>
        <n v="3000"/>
        <n v="500"/>
        <n v="4000"/>
        <n v="12000"/>
        <n v="8000"/>
        <n v="500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7">
  <r>
    <s v="Facility establishment"/>
    <x v="0"/>
    <x v="0"/>
    <m/>
    <n v="12"/>
    <x v="0"/>
    <n v="140"/>
    <n v="10000"/>
    <x v="0"/>
    <x v="0"/>
  </r>
  <r>
    <s v="Facility establishment"/>
    <x v="0"/>
    <x v="1"/>
    <m/>
    <n v="10"/>
    <x v="0"/>
    <n v="1"/>
    <n v="30000"/>
    <x v="1"/>
    <x v="0"/>
  </r>
  <r>
    <s v="Facility establishment"/>
    <x v="0"/>
    <x v="2"/>
    <m/>
    <n v="5"/>
    <x v="0"/>
    <n v="1"/>
    <n v="100000"/>
    <x v="2"/>
    <x v="0"/>
  </r>
  <r>
    <s v="Facility equipments"/>
    <x v="0"/>
    <x v="3"/>
    <m/>
    <n v="8"/>
    <x v="0"/>
    <n v="1"/>
    <n v="120000"/>
    <x v="3"/>
    <x v="0"/>
  </r>
  <r>
    <s v="Facility equipments"/>
    <x v="0"/>
    <x v="4"/>
    <m/>
    <n v="6"/>
    <x v="0"/>
    <n v="1"/>
    <n v="80000"/>
    <x v="4"/>
    <x v="0"/>
  </r>
  <r>
    <s v="Facility equipments"/>
    <x v="0"/>
    <x v="5"/>
    <m/>
    <n v="5"/>
    <x v="0"/>
    <n v="1"/>
    <n v="20000"/>
    <x v="5"/>
    <x v="0"/>
  </r>
  <r>
    <s v="Facility equipments"/>
    <x v="0"/>
    <x v="6"/>
    <m/>
    <n v="6"/>
    <x v="0"/>
    <n v="1"/>
    <n v="12000"/>
    <x v="6"/>
    <x v="0"/>
  </r>
  <r>
    <s v="Facility equipments"/>
    <x v="0"/>
    <x v="7"/>
    <m/>
    <n v="5"/>
    <x v="0"/>
    <n v="10"/>
    <n v="800"/>
    <x v="7"/>
    <x v="0"/>
  </r>
  <r>
    <s v="Facility equipments"/>
    <x v="0"/>
    <x v="8"/>
    <m/>
    <n v="2"/>
    <x v="0"/>
    <n v="1"/>
    <n v="40000"/>
    <x v="8"/>
    <x v="0"/>
  </r>
  <r>
    <s v="Facility equipments"/>
    <x v="0"/>
    <x v="9"/>
    <m/>
    <n v="5"/>
    <x v="0"/>
    <n v="2"/>
    <n v="4000"/>
    <x v="7"/>
    <x v="0"/>
  </r>
  <r>
    <s v="Facility equipments"/>
    <x v="0"/>
    <x v="10"/>
    <m/>
    <n v="6"/>
    <x v="0"/>
    <n v="1"/>
    <n v="22000"/>
    <x v="9"/>
    <x v="0"/>
  </r>
  <r>
    <s v="Facility equipments"/>
    <x v="0"/>
    <x v="11"/>
    <m/>
    <n v="6"/>
    <x v="0"/>
    <n v="2"/>
    <n v="6000"/>
    <x v="6"/>
    <x v="0"/>
  </r>
  <r>
    <s v="Facility equipments"/>
    <x v="0"/>
    <x v="12"/>
    <s v="Secateur, locking type and normal"/>
    <n v="3"/>
    <x v="0"/>
    <n v="4"/>
    <n v="300"/>
    <x v="10"/>
    <x v="0"/>
  </r>
  <r>
    <s v="Facility equipments"/>
    <x v="0"/>
    <x v="13"/>
    <m/>
    <n v="6"/>
    <x v="0"/>
    <n v="1"/>
    <n v="6000"/>
    <x v="11"/>
    <x v="0"/>
  </r>
  <r>
    <s v="Facility equipments"/>
    <x v="0"/>
    <x v="14"/>
    <m/>
    <n v="5"/>
    <x v="0"/>
    <n v="1"/>
    <n v="1000"/>
    <x v="12"/>
    <x v="0"/>
  </r>
  <r>
    <s v="Facility equipments"/>
    <x v="0"/>
    <x v="15"/>
    <m/>
    <n v="4"/>
    <x v="0"/>
    <n v="3"/>
    <n v="1200"/>
    <x v="13"/>
    <x v="0"/>
  </r>
  <r>
    <s v="Facility equipments"/>
    <x v="0"/>
    <x v="16"/>
    <m/>
    <n v="8"/>
    <x v="0"/>
    <n v="2"/>
    <n v="12000"/>
    <x v="14"/>
    <x v="0"/>
  </r>
  <r>
    <s v="Facility equipments"/>
    <x v="0"/>
    <x v="17"/>
    <m/>
    <n v="6"/>
    <x v="0"/>
    <n v="1"/>
    <n v="50000"/>
    <x v="15"/>
    <x v="0"/>
  </r>
  <r>
    <s v="In vitro"/>
    <x v="1"/>
    <x v="18"/>
    <s v="Glass slides and coverslips"/>
    <n v="0"/>
    <x v="1"/>
    <m/>
    <m/>
    <x v="16"/>
    <x v="0"/>
  </r>
  <r>
    <s v="In vitro"/>
    <x v="1"/>
    <x v="18"/>
    <s v="Petri dishes with cover (100 mm)"/>
    <n v="0"/>
    <x v="1"/>
    <m/>
    <m/>
    <x v="16"/>
    <x v="0"/>
  </r>
  <r>
    <s v="In vitro"/>
    <x v="1"/>
    <x v="18"/>
    <s v="Filter papers"/>
    <n v="0"/>
    <x v="1"/>
    <m/>
    <m/>
    <x v="16"/>
    <x v="0"/>
  </r>
  <r>
    <s v="In vitro"/>
    <x v="1"/>
    <x v="18"/>
    <s v="Beaker (500 ml and 200ml)"/>
    <n v="0"/>
    <x v="1"/>
    <m/>
    <m/>
    <x v="16"/>
    <x v="0"/>
  </r>
  <r>
    <s v="In vitro"/>
    <x v="1"/>
    <x v="18"/>
    <s v="Erlenmayer flask 250 ml (3-4)"/>
    <n v="0"/>
    <x v="1"/>
    <m/>
    <m/>
    <x v="16"/>
    <x v="0"/>
  </r>
  <r>
    <s v="In vitro"/>
    <x v="1"/>
    <x v="18"/>
    <s v="Test tubes (50 ml or 100 ml) and holding platform"/>
    <n v="0"/>
    <x v="1"/>
    <m/>
    <m/>
    <x v="16"/>
    <x v="0"/>
  </r>
  <r>
    <s v="In vitro"/>
    <x v="1"/>
    <x v="18"/>
    <s v="Pipette"/>
    <n v="0"/>
    <x v="1"/>
    <m/>
    <m/>
    <x v="16"/>
    <x v="0"/>
  </r>
  <r>
    <s v="In vitro"/>
    <x v="1"/>
    <x v="18"/>
    <s v="Disposable pipette tips"/>
    <n v="0"/>
    <x v="1"/>
    <m/>
    <m/>
    <x v="16"/>
    <x v="0"/>
  </r>
  <r>
    <s v="In vitro"/>
    <x v="1"/>
    <x v="18"/>
    <s v="Microbox or bottle (500 ml and 1000 ml)"/>
    <n v="0"/>
    <x v="1"/>
    <m/>
    <m/>
    <x v="16"/>
    <x v="0"/>
  </r>
  <r>
    <s v="In vitro"/>
    <x v="1"/>
    <x v="18"/>
    <s v="Cotton roll"/>
    <n v="0"/>
    <x v="1"/>
    <m/>
    <m/>
    <x v="16"/>
    <x v="0"/>
  </r>
  <r>
    <s v="In vitro"/>
    <x v="1"/>
    <x v="18"/>
    <s v="Tissue paper (dry)"/>
    <n v="0"/>
    <x v="1"/>
    <m/>
    <m/>
    <x v="16"/>
    <x v="0"/>
  </r>
  <r>
    <s v="In vitro"/>
    <x v="1"/>
    <x v="18"/>
    <s v="Gloves (Nitrile or latex)"/>
    <n v="0"/>
    <x v="1"/>
    <m/>
    <m/>
    <x v="16"/>
    <x v="0"/>
  </r>
  <r>
    <s v="In vitro"/>
    <x v="1"/>
    <x v="18"/>
    <s v="Ethanol or isopropyl alcohol (200 ml)"/>
    <n v="0"/>
    <x v="1"/>
    <m/>
    <m/>
    <x v="16"/>
    <x v="0"/>
  </r>
  <r>
    <s v="In vitro"/>
    <x v="1"/>
    <x v="18"/>
    <s v="Detergent"/>
    <n v="0"/>
    <x v="1"/>
    <m/>
    <m/>
    <x v="16"/>
    <x v="0"/>
  </r>
  <r>
    <s v="In vitro"/>
    <x v="1"/>
    <x v="18"/>
    <s v="Tween-20 (mild detergent for surface cleaning of explants)"/>
    <n v="0"/>
    <x v="1"/>
    <m/>
    <m/>
    <x v="16"/>
    <x v="0"/>
  </r>
  <r>
    <s v="In vitro"/>
    <x v="1"/>
    <x v="18"/>
    <s v="Hard nylon brush: 3-5 (for cleaning vessels)"/>
    <n v="0"/>
    <x v="1"/>
    <m/>
    <m/>
    <x v="16"/>
    <x v="0"/>
  </r>
  <r>
    <s v="In vitro"/>
    <x v="1"/>
    <x v="18"/>
    <s v="pH buffer"/>
    <n v="0"/>
    <x v="1"/>
    <m/>
    <m/>
    <x v="16"/>
    <x v="1"/>
  </r>
  <r>
    <s v="In vitro"/>
    <x v="1"/>
    <x v="19"/>
    <m/>
    <n v="0"/>
    <x v="1"/>
    <m/>
    <m/>
    <x v="16"/>
    <x v="2"/>
  </r>
  <r>
    <s v="In vitro"/>
    <x v="1"/>
    <x v="20"/>
    <m/>
    <n v="0"/>
    <x v="1"/>
    <m/>
    <m/>
    <x v="16"/>
    <x v="1"/>
  </r>
  <r>
    <s v="Media transfer and incubation"/>
    <x v="2"/>
    <x v="21"/>
    <m/>
    <n v="0"/>
    <x v="1"/>
    <m/>
    <m/>
    <x v="16"/>
    <x v="3"/>
  </r>
  <r>
    <s v="Media transfer and incubation"/>
    <x v="3"/>
    <x v="22"/>
    <m/>
    <n v="0"/>
    <x v="1"/>
    <m/>
    <m/>
    <x v="16"/>
    <x v="4"/>
  </r>
  <r>
    <s v="Hardening and potting"/>
    <x v="2"/>
    <x v="23"/>
    <m/>
    <n v="0"/>
    <x v="1"/>
    <m/>
    <m/>
    <x v="16"/>
    <x v="5"/>
  </r>
  <r>
    <s v="Hardening and potting"/>
    <x v="2"/>
    <x v="24"/>
    <m/>
    <n v="0"/>
    <x v="1"/>
    <m/>
    <m/>
    <x v="16"/>
    <x v="6"/>
  </r>
  <r>
    <s v="Hardening and potting"/>
    <x v="1"/>
    <x v="25"/>
    <m/>
    <n v="0"/>
    <x v="1"/>
    <m/>
    <m/>
    <x v="16"/>
    <x v="7"/>
  </r>
  <r>
    <s v="Seedling growth"/>
    <x v="2"/>
    <x v="26"/>
    <m/>
    <n v="0"/>
    <x v="1"/>
    <n v="80"/>
    <n v="100"/>
    <x v="16"/>
    <x v="8"/>
  </r>
  <r>
    <s v="Seedling growth"/>
    <x v="1"/>
    <x v="25"/>
    <m/>
    <n v="0"/>
    <x v="1"/>
    <m/>
    <m/>
    <x v="16"/>
    <x v="6"/>
  </r>
  <r>
    <s v="Miscellaneous"/>
    <x v="4"/>
    <x v="27"/>
    <m/>
    <n v="0"/>
    <x v="1"/>
    <m/>
    <m/>
    <x v="16"/>
    <x v="6"/>
  </r>
  <r>
    <s v="Miscellaneous"/>
    <x v="5"/>
    <x v="28"/>
    <m/>
    <n v="0"/>
    <x v="1"/>
    <m/>
    <m/>
    <x v="16"/>
    <x v="7"/>
  </r>
  <r>
    <s v="Miscellaneous"/>
    <x v="6"/>
    <x v="28"/>
    <m/>
    <n v="0"/>
    <x v="1"/>
    <m/>
    <m/>
    <x v="16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3" minRefreshableVersion="3" showCalcMbrs="0" useAutoFormatting="1" colGrandTotals="0" itemPrintTitles="1" createdVersion="3" indent="0" outline="1" outlineData="1" multipleFieldFilters="0">
  <location ref="A3:E13" firstHeaderRow="1" firstDataRow="3" firstDataCol="1"/>
  <pivotFields count="10">
    <pivotField showAll="0"/>
    <pivotField axis="axisRow" showAll="0">
      <items count="8">
        <item x="0"/>
        <item x="1"/>
        <item x="6"/>
        <item x="5"/>
        <item x="2"/>
        <item x="3"/>
        <item x="4"/>
        <item t="default"/>
      </items>
    </pivotField>
    <pivotField showAll="0">
      <items count="30">
        <item x="5"/>
        <item x="23"/>
        <item x="1"/>
        <item x="27"/>
        <item x="22"/>
        <item x="10"/>
        <item x="2"/>
        <item x="4"/>
        <item x="0"/>
        <item x="3"/>
        <item x="11"/>
        <item x="25"/>
        <item x="16"/>
        <item x="19"/>
        <item x="17"/>
        <item x="6"/>
        <item x="13"/>
        <item x="7"/>
        <item x="9"/>
        <item x="18"/>
        <item x="21"/>
        <item x="24"/>
        <item x="20"/>
        <item x="12"/>
        <item x="26"/>
        <item x="15"/>
        <item x="14"/>
        <item x="8"/>
        <item x="28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dataField="1" showAll="0">
      <items count="18">
        <item x="12"/>
        <item x="10"/>
        <item x="13"/>
        <item x="11"/>
        <item x="7"/>
        <item x="6"/>
        <item x="5"/>
        <item x="9"/>
        <item x="14"/>
        <item x="1"/>
        <item x="8"/>
        <item x="15"/>
        <item x="4"/>
        <item x="2"/>
        <item x="3"/>
        <item x="0"/>
        <item x="16"/>
        <item t="default"/>
      </items>
    </pivotField>
    <pivotField dataField="1" showAll="0">
      <items count="11">
        <item x="5"/>
        <item x="4"/>
        <item x="6"/>
        <item x="9"/>
        <item x="3"/>
        <item x="8"/>
        <item x="7"/>
        <item x="1"/>
        <item x="2"/>
        <item x="0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5"/>
    <field x="-2"/>
  </colFields>
  <colItems count="4">
    <i>
      <x/>
      <x/>
    </i>
    <i r="1" i="1">
      <x v="1"/>
    </i>
    <i>
      <x v="1"/>
      <x/>
    </i>
    <i r="1" i="1">
      <x v="1"/>
    </i>
  </colItems>
  <dataFields count="2">
    <dataField name="Sum of Year0" fld="8" baseField="0" baseItem="0"/>
    <dataField name="Sum of Year1" fld="9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13"/>
  <sheetViews>
    <sheetView topLeftCell="A2" workbookViewId="0">
      <selection activeCell="D12" sqref="D12"/>
    </sheetView>
  </sheetViews>
  <sheetFormatPr defaultRowHeight="14.4"/>
  <cols>
    <col min="1" max="1" width="36.88671875" customWidth="1"/>
    <col min="2" max="2" width="15.5546875" customWidth="1"/>
    <col min="3" max="5" width="12.109375" customWidth="1"/>
    <col min="6" max="7" width="16.88671875" customWidth="1"/>
    <col min="8" max="8" width="24.6640625" customWidth="1"/>
    <col min="9" max="9" width="9.21875" customWidth="1"/>
    <col min="10" max="10" width="21" customWidth="1"/>
    <col min="11" max="11" width="12.77734375" customWidth="1"/>
    <col min="12" max="12" width="14.109375" customWidth="1"/>
    <col min="13" max="13" width="6.33203125" customWidth="1"/>
    <col min="14" max="14" width="10.77734375" customWidth="1"/>
    <col min="15" max="15" width="26.44140625" customWidth="1"/>
    <col min="16" max="16" width="15.88671875" customWidth="1"/>
    <col min="17" max="17" width="6" customWidth="1"/>
    <col min="18" max="18" width="8.77734375" customWidth="1"/>
    <col min="19" max="19" width="44.109375" customWidth="1"/>
    <col min="20" max="20" width="5" customWidth="1"/>
    <col min="21" max="21" width="19.21875" customWidth="1"/>
    <col min="22" max="22" width="14.109375" customWidth="1"/>
    <col min="23" max="23" width="15.88671875" customWidth="1"/>
    <col min="24" max="24" width="35.88671875" customWidth="1"/>
    <col min="25" max="25" width="7.44140625" customWidth="1"/>
    <col min="26" max="26" width="20.44140625" bestFit="1" customWidth="1"/>
    <col min="27" max="27" width="19" bestFit="1" customWidth="1"/>
    <col min="28" max="28" width="13.6640625" bestFit="1" customWidth="1"/>
    <col min="29" max="29" width="10.77734375" customWidth="1"/>
    <col min="30" max="30" width="7" customWidth="1"/>
    <col min="31" max="31" width="10.77734375" bestFit="1" customWidth="1"/>
  </cols>
  <sheetData>
    <row r="3" spans="1:5">
      <c r="B3" s="2" t="s">
        <v>82</v>
      </c>
    </row>
    <row r="4" spans="1:5">
      <c r="B4" t="s">
        <v>11</v>
      </c>
      <c r="D4" t="s">
        <v>28</v>
      </c>
    </row>
    <row r="5" spans="1:5">
      <c r="A5" s="2" t="s">
        <v>79</v>
      </c>
      <c r="B5" t="s">
        <v>83</v>
      </c>
      <c r="C5" t="s">
        <v>84</v>
      </c>
      <c r="D5" t="s">
        <v>83</v>
      </c>
      <c r="E5" t="s">
        <v>84</v>
      </c>
    </row>
    <row r="6" spans="1:5">
      <c r="A6" s="3" t="s">
        <v>19</v>
      </c>
      <c r="B6" s="4">
        <v>1937800</v>
      </c>
      <c r="C6" s="4"/>
      <c r="D6" s="4"/>
      <c r="E6" s="4"/>
    </row>
    <row r="7" spans="1:5">
      <c r="A7" s="3" t="s">
        <v>14</v>
      </c>
      <c r="B7" s="4"/>
      <c r="C7" s="4"/>
      <c r="D7" s="4"/>
      <c r="E7" s="4">
        <v>106000</v>
      </c>
    </row>
    <row r="8" spans="1:5">
      <c r="A8" s="3" t="s">
        <v>30</v>
      </c>
      <c r="B8" s="4"/>
      <c r="C8" s="4"/>
      <c r="D8" s="4"/>
      <c r="E8" s="4">
        <v>5000</v>
      </c>
    </row>
    <row r="9" spans="1:5">
      <c r="A9" s="3" t="s">
        <v>29</v>
      </c>
      <c r="B9" s="4"/>
      <c r="C9" s="4"/>
      <c r="D9" s="4"/>
      <c r="E9" s="4">
        <v>12000</v>
      </c>
    </row>
    <row r="10" spans="1:5">
      <c r="A10" s="3" t="s">
        <v>13</v>
      </c>
      <c r="B10" s="4"/>
      <c r="C10" s="4"/>
      <c r="D10" s="4"/>
      <c r="E10" s="4">
        <v>18500</v>
      </c>
    </row>
    <row r="11" spans="1:5">
      <c r="A11" s="3" t="s">
        <v>47</v>
      </c>
      <c r="B11" s="4"/>
      <c r="C11" s="4"/>
      <c r="D11" s="4"/>
      <c r="E11" s="4">
        <v>3000</v>
      </c>
    </row>
    <row r="12" spans="1:5">
      <c r="A12" s="3" t="s">
        <v>80</v>
      </c>
      <c r="B12" s="4"/>
      <c r="C12" s="4"/>
      <c r="D12" s="4"/>
      <c r="E12" s="4">
        <v>4000</v>
      </c>
    </row>
    <row r="13" spans="1:5">
      <c r="A13" s="3" t="s">
        <v>81</v>
      </c>
      <c r="B13" s="4">
        <v>1937800</v>
      </c>
      <c r="C13" s="4"/>
      <c r="D13" s="4"/>
      <c r="E13" s="4">
        <v>148500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3"/>
  <sheetViews>
    <sheetView tabSelected="1" topLeftCell="A20" workbookViewId="0">
      <selection activeCell="O40" sqref="O40"/>
    </sheetView>
  </sheetViews>
  <sheetFormatPr defaultRowHeight="14.4"/>
  <sheetData>
    <row r="1" spans="1:15">
      <c r="A1" t="s">
        <v>0</v>
      </c>
    </row>
    <row r="2" spans="1:15">
      <c r="A2" t="s">
        <v>20</v>
      </c>
    </row>
    <row r="3" spans="1:15">
      <c r="A3" t="s">
        <v>21</v>
      </c>
      <c r="B3">
        <v>10000</v>
      </c>
    </row>
    <row r="5" spans="1:15">
      <c r="A5" t="s">
        <v>16</v>
      </c>
      <c r="B5" t="s">
        <v>8</v>
      </c>
      <c r="C5" t="s">
        <v>7</v>
      </c>
      <c r="D5" t="s">
        <v>50</v>
      </c>
      <c r="E5" t="s">
        <v>22</v>
      </c>
      <c r="F5" t="s">
        <v>9</v>
      </c>
      <c r="G5" t="s">
        <v>36</v>
      </c>
      <c r="H5" t="s">
        <v>38</v>
      </c>
      <c r="I5" t="s">
        <v>1</v>
      </c>
      <c r="J5" t="s">
        <v>2</v>
      </c>
      <c r="K5" t="s">
        <v>3</v>
      </c>
      <c r="L5" t="s">
        <v>4</v>
      </c>
      <c r="M5" t="s">
        <v>5</v>
      </c>
      <c r="N5" t="s">
        <v>6</v>
      </c>
      <c r="O5" t="s">
        <v>85</v>
      </c>
    </row>
    <row r="6" spans="1:15">
      <c r="A6" t="s">
        <v>18</v>
      </c>
      <c r="B6" t="s">
        <v>19</v>
      </c>
      <c r="C6" t="s">
        <v>39</v>
      </c>
      <c r="E6">
        <v>12</v>
      </c>
      <c r="F6" t="s">
        <v>11</v>
      </c>
      <c r="G6">
        <v>140</v>
      </c>
      <c r="H6">
        <v>10000</v>
      </c>
      <c r="I6">
        <f>G6*H6</f>
        <v>1400000</v>
      </c>
    </row>
    <row r="7" spans="1:15">
      <c r="A7" t="s">
        <v>18</v>
      </c>
      <c r="B7" t="s">
        <v>19</v>
      </c>
      <c r="C7" t="s">
        <v>34</v>
      </c>
      <c r="E7">
        <v>10</v>
      </c>
      <c r="F7" t="s">
        <v>11</v>
      </c>
      <c r="G7">
        <v>1</v>
      </c>
      <c r="H7">
        <v>30000</v>
      </c>
      <c r="I7">
        <f t="shared" ref="I7:I8" si="0">G7*H7</f>
        <v>30000</v>
      </c>
    </row>
    <row r="8" spans="1:15">
      <c r="A8" t="s">
        <v>18</v>
      </c>
      <c r="B8" t="s">
        <v>19</v>
      </c>
      <c r="C8" t="s">
        <v>40</v>
      </c>
      <c r="E8">
        <v>5</v>
      </c>
      <c r="F8" t="s">
        <v>11</v>
      </c>
      <c r="G8">
        <v>1</v>
      </c>
      <c r="H8">
        <v>100000</v>
      </c>
      <c r="I8">
        <f t="shared" si="0"/>
        <v>100000</v>
      </c>
    </row>
    <row r="9" spans="1:15">
      <c r="A9" t="s">
        <v>23</v>
      </c>
      <c r="B9" t="s">
        <v>19</v>
      </c>
      <c r="C9" t="s">
        <v>24</v>
      </c>
      <c r="E9">
        <v>8</v>
      </c>
      <c r="F9" t="s">
        <v>11</v>
      </c>
      <c r="G9">
        <v>1</v>
      </c>
      <c r="H9">
        <v>120000</v>
      </c>
      <c r="I9">
        <f t="shared" ref="I9:I23" si="1">G9*H9</f>
        <v>120000</v>
      </c>
    </row>
    <row r="10" spans="1:15">
      <c r="A10" t="s">
        <v>23</v>
      </c>
      <c r="B10" t="s">
        <v>19</v>
      </c>
      <c r="C10" t="s">
        <v>25</v>
      </c>
      <c r="E10">
        <v>6</v>
      </c>
      <c r="F10" t="s">
        <v>11</v>
      </c>
      <c r="G10">
        <v>1</v>
      </c>
      <c r="H10">
        <v>80000</v>
      </c>
      <c r="I10">
        <f t="shared" si="1"/>
        <v>80000</v>
      </c>
    </row>
    <row r="11" spans="1:15">
      <c r="A11" t="s">
        <v>23</v>
      </c>
      <c r="B11" t="s">
        <v>19</v>
      </c>
      <c r="C11" t="s">
        <v>26</v>
      </c>
      <c r="E11">
        <v>5</v>
      </c>
      <c r="F11" t="s">
        <v>11</v>
      </c>
      <c r="G11">
        <v>1</v>
      </c>
      <c r="H11">
        <v>20000</v>
      </c>
      <c r="I11">
        <f t="shared" si="1"/>
        <v>20000</v>
      </c>
    </row>
    <row r="12" spans="1:15">
      <c r="A12" t="s">
        <v>23</v>
      </c>
      <c r="B12" t="s">
        <v>19</v>
      </c>
      <c r="C12" t="s">
        <v>27</v>
      </c>
      <c r="E12">
        <v>6</v>
      </c>
      <c r="F12" t="s">
        <v>11</v>
      </c>
      <c r="G12">
        <v>1</v>
      </c>
      <c r="H12">
        <v>12000</v>
      </c>
      <c r="I12">
        <f t="shared" si="1"/>
        <v>12000</v>
      </c>
    </row>
    <row r="13" spans="1:15">
      <c r="A13" t="s">
        <v>23</v>
      </c>
      <c r="B13" t="s">
        <v>19</v>
      </c>
      <c r="C13" t="s">
        <v>70</v>
      </c>
      <c r="E13">
        <v>5</v>
      </c>
      <c r="F13" t="s">
        <v>11</v>
      </c>
      <c r="G13">
        <v>10</v>
      </c>
      <c r="H13">
        <v>800</v>
      </c>
      <c r="I13">
        <f t="shared" si="1"/>
        <v>8000</v>
      </c>
    </row>
    <row r="14" spans="1:15">
      <c r="A14" t="s">
        <v>23</v>
      </c>
      <c r="B14" t="s">
        <v>19</v>
      </c>
      <c r="C14" t="s">
        <v>31</v>
      </c>
      <c r="E14">
        <v>2</v>
      </c>
      <c r="F14" t="s">
        <v>11</v>
      </c>
      <c r="G14">
        <v>1</v>
      </c>
      <c r="H14">
        <v>40000</v>
      </c>
      <c r="I14">
        <f t="shared" si="1"/>
        <v>40000</v>
      </c>
    </row>
    <row r="15" spans="1:15">
      <c r="A15" t="s">
        <v>23</v>
      </c>
      <c r="B15" t="s">
        <v>19</v>
      </c>
      <c r="C15" t="s">
        <v>32</v>
      </c>
      <c r="E15">
        <v>5</v>
      </c>
      <c r="F15" t="s">
        <v>11</v>
      </c>
      <c r="G15">
        <v>2</v>
      </c>
      <c r="H15">
        <v>4000</v>
      </c>
      <c r="I15">
        <f t="shared" si="1"/>
        <v>8000</v>
      </c>
    </row>
    <row r="16" spans="1:15">
      <c r="A16" t="s">
        <v>23</v>
      </c>
      <c r="B16" t="s">
        <v>19</v>
      </c>
      <c r="C16" t="s">
        <v>33</v>
      </c>
      <c r="E16">
        <v>6</v>
      </c>
      <c r="F16" t="s">
        <v>11</v>
      </c>
      <c r="G16">
        <v>1</v>
      </c>
      <c r="H16">
        <v>22000</v>
      </c>
      <c r="I16">
        <f t="shared" si="1"/>
        <v>22000</v>
      </c>
    </row>
    <row r="17" spans="1:9">
      <c r="A17" t="s">
        <v>23</v>
      </c>
      <c r="B17" t="s">
        <v>19</v>
      </c>
      <c r="C17" t="s">
        <v>35</v>
      </c>
      <c r="E17">
        <v>6</v>
      </c>
      <c r="F17" t="s">
        <v>11</v>
      </c>
      <c r="G17">
        <v>2</v>
      </c>
      <c r="H17">
        <v>6000</v>
      </c>
      <c r="I17">
        <f t="shared" si="1"/>
        <v>12000</v>
      </c>
    </row>
    <row r="18" spans="1:9">
      <c r="A18" t="s">
        <v>23</v>
      </c>
      <c r="B18" t="s">
        <v>19</v>
      </c>
      <c r="C18" t="s">
        <v>71</v>
      </c>
      <c r="D18" t="s">
        <v>72</v>
      </c>
      <c r="E18">
        <v>3</v>
      </c>
      <c r="F18" t="s">
        <v>11</v>
      </c>
      <c r="G18">
        <v>4</v>
      </c>
      <c r="H18">
        <v>300</v>
      </c>
      <c r="I18">
        <f t="shared" si="1"/>
        <v>1200</v>
      </c>
    </row>
    <row r="19" spans="1:9">
      <c r="A19" t="s">
        <v>23</v>
      </c>
      <c r="B19" t="s">
        <v>19</v>
      </c>
      <c r="C19" t="s">
        <v>69</v>
      </c>
      <c r="E19">
        <v>6</v>
      </c>
      <c r="F19" t="s">
        <v>11</v>
      </c>
      <c r="G19">
        <v>1</v>
      </c>
      <c r="H19">
        <v>6000</v>
      </c>
      <c r="I19">
        <f t="shared" si="1"/>
        <v>6000</v>
      </c>
    </row>
    <row r="20" spans="1:9">
      <c r="A20" t="s">
        <v>23</v>
      </c>
      <c r="B20" t="s">
        <v>19</v>
      </c>
      <c r="C20" t="s">
        <v>68</v>
      </c>
      <c r="E20">
        <v>5</v>
      </c>
      <c r="F20" t="s">
        <v>11</v>
      </c>
      <c r="G20">
        <v>1</v>
      </c>
      <c r="H20">
        <v>1000</v>
      </c>
      <c r="I20">
        <f t="shared" si="1"/>
        <v>1000</v>
      </c>
    </row>
    <row r="21" spans="1:9">
      <c r="A21" t="s">
        <v>23</v>
      </c>
      <c r="B21" t="s">
        <v>19</v>
      </c>
      <c r="C21" t="s">
        <v>73</v>
      </c>
      <c r="E21">
        <v>4</v>
      </c>
      <c r="F21" t="s">
        <v>11</v>
      </c>
      <c r="G21">
        <v>3</v>
      </c>
      <c r="H21">
        <v>1200</v>
      </c>
      <c r="I21">
        <f t="shared" si="1"/>
        <v>3600</v>
      </c>
    </row>
    <row r="22" spans="1:9">
      <c r="A22" t="s">
        <v>23</v>
      </c>
      <c r="B22" t="s">
        <v>19</v>
      </c>
      <c r="C22" t="s">
        <v>74</v>
      </c>
      <c r="E22">
        <v>8</v>
      </c>
      <c r="F22" t="s">
        <v>11</v>
      </c>
      <c r="G22">
        <v>2</v>
      </c>
      <c r="H22">
        <v>12000</v>
      </c>
      <c r="I22">
        <f t="shared" si="1"/>
        <v>24000</v>
      </c>
    </row>
    <row r="23" spans="1:9">
      <c r="A23" t="s">
        <v>23</v>
      </c>
      <c r="B23" t="s">
        <v>19</v>
      </c>
      <c r="C23" t="s">
        <v>37</v>
      </c>
      <c r="E23">
        <v>6</v>
      </c>
      <c r="F23" t="s">
        <v>11</v>
      </c>
      <c r="G23">
        <v>1</v>
      </c>
      <c r="H23">
        <v>50000</v>
      </c>
      <c r="I23">
        <f t="shared" si="1"/>
        <v>50000</v>
      </c>
    </row>
    <row r="24" spans="1:9">
      <c r="A24" t="s">
        <v>12</v>
      </c>
      <c r="B24" t="s">
        <v>14</v>
      </c>
      <c r="C24" t="s">
        <v>49</v>
      </c>
      <c r="D24" t="s">
        <v>51</v>
      </c>
      <c r="E24">
        <v>0</v>
      </c>
      <c r="F24" t="s">
        <v>28</v>
      </c>
    </row>
    <row r="25" spans="1:9">
      <c r="A25" t="s">
        <v>12</v>
      </c>
      <c r="B25" t="s">
        <v>14</v>
      </c>
      <c r="C25" t="s">
        <v>49</v>
      </c>
      <c r="D25" t="s">
        <v>52</v>
      </c>
      <c r="E25">
        <v>0</v>
      </c>
      <c r="F25" t="s">
        <v>28</v>
      </c>
    </row>
    <row r="26" spans="1:9">
      <c r="A26" t="s">
        <v>12</v>
      </c>
      <c r="B26" t="s">
        <v>14</v>
      </c>
      <c r="C26" t="s">
        <v>49</v>
      </c>
      <c r="D26" t="s">
        <v>53</v>
      </c>
      <c r="E26">
        <v>0</v>
      </c>
      <c r="F26" t="s">
        <v>28</v>
      </c>
    </row>
    <row r="27" spans="1:9">
      <c r="A27" t="s">
        <v>12</v>
      </c>
      <c r="B27" t="s">
        <v>14</v>
      </c>
      <c r="C27" t="s">
        <v>49</v>
      </c>
      <c r="D27" t="s">
        <v>54</v>
      </c>
      <c r="E27">
        <v>0</v>
      </c>
      <c r="F27" t="s">
        <v>28</v>
      </c>
    </row>
    <row r="28" spans="1:9">
      <c r="A28" t="s">
        <v>12</v>
      </c>
      <c r="B28" t="s">
        <v>14</v>
      </c>
      <c r="C28" t="s">
        <v>49</v>
      </c>
      <c r="D28" t="s">
        <v>55</v>
      </c>
      <c r="E28">
        <v>0</v>
      </c>
      <c r="F28" t="s">
        <v>28</v>
      </c>
    </row>
    <row r="29" spans="1:9">
      <c r="A29" t="s">
        <v>12</v>
      </c>
      <c r="B29" t="s">
        <v>14</v>
      </c>
      <c r="C29" t="s">
        <v>49</v>
      </c>
      <c r="D29" t="s">
        <v>56</v>
      </c>
      <c r="E29">
        <v>0</v>
      </c>
      <c r="F29" t="s">
        <v>28</v>
      </c>
    </row>
    <row r="30" spans="1:9">
      <c r="A30" t="s">
        <v>12</v>
      </c>
      <c r="B30" t="s">
        <v>14</v>
      </c>
      <c r="C30" t="s">
        <v>49</v>
      </c>
      <c r="D30" t="s">
        <v>57</v>
      </c>
      <c r="E30">
        <v>0</v>
      </c>
      <c r="F30" t="s">
        <v>28</v>
      </c>
    </row>
    <row r="31" spans="1:9">
      <c r="A31" t="s">
        <v>12</v>
      </c>
      <c r="B31" t="s">
        <v>14</v>
      </c>
      <c r="C31" t="s">
        <v>49</v>
      </c>
      <c r="D31" t="s">
        <v>58</v>
      </c>
      <c r="E31">
        <v>0</v>
      </c>
      <c r="F31" t="s">
        <v>28</v>
      </c>
    </row>
    <row r="32" spans="1:9">
      <c r="A32" t="s">
        <v>12</v>
      </c>
      <c r="B32" t="s">
        <v>14</v>
      </c>
      <c r="C32" t="s">
        <v>49</v>
      </c>
      <c r="D32" t="s">
        <v>59</v>
      </c>
      <c r="E32">
        <v>0</v>
      </c>
      <c r="F32" t="s">
        <v>28</v>
      </c>
    </row>
    <row r="33" spans="1:15">
      <c r="A33" t="s">
        <v>12</v>
      </c>
      <c r="B33" t="s">
        <v>14</v>
      </c>
      <c r="C33" t="s">
        <v>49</v>
      </c>
      <c r="D33" t="s">
        <v>60</v>
      </c>
      <c r="E33">
        <v>0</v>
      </c>
      <c r="F33" t="s">
        <v>28</v>
      </c>
    </row>
    <row r="34" spans="1:15">
      <c r="A34" t="s">
        <v>12</v>
      </c>
      <c r="B34" t="s">
        <v>14</v>
      </c>
      <c r="C34" t="s">
        <v>49</v>
      </c>
      <c r="D34" t="s">
        <v>61</v>
      </c>
      <c r="E34">
        <v>0</v>
      </c>
      <c r="F34" t="s">
        <v>28</v>
      </c>
    </row>
    <row r="35" spans="1:15">
      <c r="A35" t="s">
        <v>12</v>
      </c>
      <c r="B35" t="s">
        <v>14</v>
      </c>
      <c r="C35" t="s">
        <v>49</v>
      </c>
      <c r="D35" t="s">
        <v>62</v>
      </c>
      <c r="E35">
        <v>0</v>
      </c>
      <c r="F35" t="s">
        <v>28</v>
      </c>
    </row>
    <row r="36" spans="1:15">
      <c r="A36" t="s">
        <v>12</v>
      </c>
      <c r="B36" t="s">
        <v>14</v>
      </c>
      <c r="C36" t="s">
        <v>49</v>
      </c>
      <c r="D36" t="s">
        <v>63</v>
      </c>
      <c r="E36">
        <v>0</v>
      </c>
      <c r="F36" t="s">
        <v>28</v>
      </c>
    </row>
    <row r="37" spans="1:15">
      <c r="A37" t="s">
        <v>12</v>
      </c>
      <c r="B37" t="s">
        <v>14</v>
      </c>
      <c r="C37" t="s">
        <v>49</v>
      </c>
      <c r="D37" t="s">
        <v>64</v>
      </c>
      <c r="E37">
        <v>0</v>
      </c>
      <c r="F37" t="s">
        <v>28</v>
      </c>
    </row>
    <row r="38" spans="1:15">
      <c r="A38" t="s">
        <v>12</v>
      </c>
      <c r="B38" t="s">
        <v>14</v>
      </c>
      <c r="C38" t="s">
        <v>49</v>
      </c>
      <c r="D38" t="s">
        <v>65</v>
      </c>
      <c r="E38">
        <v>0</v>
      </c>
      <c r="F38" t="s">
        <v>28</v>
      </c>
    </row>
    <row r="39" spans="1:15">
      <c r="A39" t="s">
        <v>12</v>
      </c>
      <c r="B39" t="s">
        <v>14</v>
      </c>
      <c r="C39" t="s">
        <v>49</v>
      </c>
      <c r="D39" t="s">
        <v>66</v>
      </c>
      <c r="E39">
        <v>0</v>
      </c>
      <c r="F39" t="s">
        <v>28</v>
      </c>
    </row>
    <row r="40" spans="1:15">
      <c r="A40" t="s">
        <v>12</v>
      </c>
      <c r="B40" t="s">
        <v>14</v>
      </c>
      <c r="C40" t="s">
        <v>49</v>
      </c>
      <c r="D40" t="s">
        <v>67</v>
      </c>
      <c r="E40">
        <v>0</v>
      </c>
      <c r="F40" t="s">
        <v>28</v>
      </c>
      <c r="J40">
        <v>20000</v>
      </c>
      <c r="O40" t="s">
        <v>86</v>
      </c>
    </row>
    <row r="41" spans="1:15">
      <c r="A41" t="s">
        <v>12</v>
      </c>
      <c r="B41" t="s">
        <v>14</v>
      </c>
      <c r="C41" t="s">
        <v>42</v>
      </c>
      <c r="E41">
        <v>0</v>
      </c>
      <c r="F41" t="s">
        <v>28</v>
      </c>
      <c r="J41">
        <v>50000</v>
      </c>
    </row>
    <row r="42" spans="1:15">
      <c r="A42" t="s">
        <v>12</v>
      </c>
      <c r="B42" t="s">
        <v>14</v>
      </c>
      <c r="C42" t="s">
        <v>43</v>
      </c>
      <c r="E42">
        <v>0</v>
      </c>
      <c r="F42" t="s">
        <v>28</v>
      </c>
      <c r="J42">
        <v>20000</v>
      </c>
    </row>
    <row r="43" spans="1:15">
      <c r="A43" t="s">
        <v>76</v>
      </c>
      <c r="B43" t="s">
        <v>13</v>
      </c>
      <c r="C43" t="s">
        <v>44</v>
      </c>
      <c r="E43">
        <v>0</v>
      </c>
      <c r="F43" t="s">
        <v>28</v>
      </c>
      <c r="J43">
        <v>6000</v>
      </c>
    </row>
    <row r="44" spans="1:15">
      <c r="A44" t="s">
        <v>76</v>
      </c>
      <c r="B44" t="s">
        <v>47</v>
      </c>
      <c r="C44" t="s">
        <v>45</v>
      </c>
      <c r="E44">
        <v>0</v>
      </c>
      <c r="F44" t="s">
        <v>28</v>
      </c>
      <c r="J44">
        <v>3000</v>
      </c>
    </row>
    <row r="45" spans="1:15">
      <c r="A45" t="s">
        <v>48</v>
      </c>
      <c r="B45" t="s">
        <v>13</v>
      </c>
      <c r="C45" t="s">
        <v>15</v>
      </c>
      <c r="E45">
        <v>0</v>
      </c>
      <c r="F45" t="s">
        <v>28</v>
      </c>
      <c r="J45">
        <v>500</v>
      </c>
    </row>
    <row r="46" spans="1:15">
      <c r="A46" t="s">
        <v>48</v>
      </c>
      <c r="B46" t="s">
        <v>13</v>
      </c>
      <c r="C46" t="s">
        <v>17</v>
      </c>
      <c r="E46">
        <v>0</v>
      </c>
      <c r="F46" t="s">
        <v>28</v>
      </c>
      <c r="J46">
        <v>4000</v>
      </c>
    </row>
    <row r="47" spans="1:15">
      <c r="A47" t="s">
        <v>48</v>
      </c>
      <c r="B47" t="s">
        <v>14</v>
      </c>
      <c r="C47" t="s">
        <v>75</v>
      </c>
      <c r="E47">
        <v>0</v>
      </c>
      <c r="F47" t="s">
        <v>28</v>
      </c>
      <c r="J47">
        <v>12000</v>
      </c>
    </row>
    <row r="48" spans="1:15">
      <c r="A48" t="s">
        <v>77</v>
      </c>
      <c r="B48" t="s">
        <v>13</v>
      </c>
      <c r="C48" t="s">
        <v>78</v>
      </c>
      <c r="E48">
        <v>0</v>
      </c>
      <c r="F48" t="s">
        <v>28</v>
      </c>
      <c r="G48">
        <v>80</v>
      </c>
      <c r="H48">
        <v>100</v>
      </c>
      <c r="J48">
        <f>G48*H48</f>
        <v>8000</v>
      </c>
    </row>
    <row r="49" spans="1:10">
      <c r="A49" t="s">
        <v>77</v>
      </c>
      <c r="B49" t="s">
        <v>14</v>
      </c>
      <c r="C49" t="s">
        <v>75</v>
      </c>
      <c r="E49">
        <v>0</v>
      </c>
      <c r="F49" t="s">
        <v>28</v>
      </c>
      <c r="J49">
        <v>4000</v>
      </c>
    </row>
    <row r="50" spans="1:10">
      <c r="A50" t="s">
        <v>41</v>
      </c>
      <c r="B50" t="s">
        <v>46</v>
      </c>
      <c r="E50">
        <v>0</v>
      </c>
      <c r="F50" t="s">
        <v>28</v>
      </c>
      <c r="J50">
        <v>4000</v>
      </c>
    </row>
    <row r="51" spans="1:10">
      <c r="A51" t="s">
        <v>41</v>
      </c>
      <c r="B51" t="s">
        <v>29</v>
      </c>
      <c r="E51">
        <v>0</v>
      </c>
      <c r="F51" t="s">
        <v>28</v>
      </c>
      <c r="J51">
        <v>12000</v>
      </c>
    </row>
    <row r="52" spans="1:10">
      <c r="A52" t="s">
        <v>41</v>
      </c>
      <c r="B52" t="s">
        <v>30</v>
      </c>
      <c r="E52">
        <v>0</v>
      </c>
      <c r="F52" t="s">
        <v>28</v>
      </c>
      <c r="J52">
        <v>5000</v>
      </c>
    </row>
    <row r="53" spans="1:10">
      <c r="A5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4.4"/>
  <sheetData>
    <row r="1" spans="1:1">
      <c r="A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cost_pivot</vt:lpstr>
      <vt:lpstr>cost</vt:lpstr>
      <vt:lpstr>return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2019-12-29T03:43:30Z</dcterms:created>
  <dcterms:modified xsi:type="dcterms:W3CDTF">2019-12-29T05:58:12Z</dcterms:modified>
</cp:coreProperties>
</file>