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audited_head_seeds" sheetId="1" r:id="rId1"/>
    <sheet name="expenses_direct" sheetId="2" r:id="rId2"/>
    <sheet name="expenses_administrative" sheetId="3" r:id="rId3"/>
    <sheet name="expenses_marketing" sheetId="4" r:id="rId4"/>
    <sheet name="audited_summary" sheetId="5" r:id="rId5"/>
    <sheet name="fixed_assets_contant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2" l="1"/>
  <c r="B15" i="2"/>
  <c r="B10" i="2"/>
  <c r="B6" i="2"/>
  <c r="B5" i="2"/>
  <c r="B9" i="3" l="1"/>
  <c r="B8" i="3"/>
  <c r="B5" i="3"/>
  <c r="B4" i="3"/>
</calcChain>
</file>

<file path=xl/sharedStrings.xml><?xml version="1.0" encoding="utf-8"?>
<sst xmlns="http://schemas.openxmlformats.org/spreadsheetml/2006/main" count="144" uniqueCount="108">
  <si>
    <t>Particulars</t>
  </si>
  <si>
    <t>Opening Stock</t>
  </si>
  <si>
    <t>Closing Stock</t>
  </si>
  <si>
    <t>Paddy</t>
  </si>
  <si>
    <t>Radha-4</t>
  </si>
  <si>
    <t>Ramdhan</t>
  </si>
  <si>
    <t>Sabitri</t>
  </si>
  <si>
    <t>Sukkha-3</t>
  </si>
  <si>
    <t>Sukkha-1</t>
  </si>
  <si>
    <t>Sukkha-2</t>
  </si>
  <si>
    <t>Sukkha-5</t>
  </si>
  <si>
    <t>Makawanpur</t>
  </si>
  <si>
    <t>Sarju-52</t>
  </si>
  <si>
    <t>Wheat</t>
  </si>
  <si>
    <t>Gautam</t>
  </si>
  <si>
    <t>Maize</t>
  </si>
  <si>
    <t>Arun-2</t>
  </si>
  <si>
    <t>Deuti</t>
  </si>
  <si>
    <t>Lentil</t>
  </si>
  <si>
    <t>Khajura-2</t>
  </si>
  <si>
    <t>Khajura-3</t>
  </si>
  <si>
    <t>Simal</t>
  </si>
  <si>
    <t>Sital</t>
  </si>
  <si>
    <t>Kalo Masuro</t>
  </si>
  <si>
    <t>Vegetables</t>
  </si>
  <si>
    <t>Simi</t>
  </si>
  <si>
    <t>Particulars_variety</t>
  </si>
  <si>
    <t>Hardinath-1</t>
  </si>
  <si>
    <t>Sawa Sub-1</t>
  </si>
  <si>
    <t>Ciherang Sub-1</t>
  </si>
  <si>
    <t>Sukkha-6</t>
  </si>
  <si>
    <t>Hardinath-3</t>
  </si>
  <si>
    <t>Bijay</t>
  </si>
  <si>
    <t>NL-971</t>
  </si>
  <si>
    <t>NL-297</t>
  </si>
  <si>
    <t>WK-1204</t>
  </si>
  <si>
    <t>Tilottama</t>
  </si>
  <si>
    <t>Bhrikuti</t>
  </si>
  <si>
    <t>Aditya</t>
  </si>
  <si>
    <t>Borlaug-100</t>
  </si>
  <si>
    <t>Rampur Composite</t>
  </si>
  <si>
    <t>Manakamana-3</t>
  </si>
  <si>
    <t>Purchase_price_kg</t>
  </si>
  <si>
    <t>Purchase_quantity_kg</t>
  </si>
  <si>
    <t>Sales_quantity_kg</t>
  </si>
  <si>
    <t>Sales_price_kg</t>
  </si>
  <si>
    <t>Loss_quantity_kg</t>
  </si>
  <si>
    <t>Accountant</t>
  </si>
  <si>
    <t>Admin Assistant</t>
  </si>
  <si>
    <t>Driver</t>
  </si>
  <si>
    <t>Printing &amp; Stationary</t>
  </si>
  <si>
    <t>Office Expenses</t>
  </si>
  <si>
    <t>Other Expenses</t>
  </si>
  <si>
    <t>Travelling Expesnes</t>
  </si>
  <si>
    <t>Audit Fee</t>
  </si>
  <si>
    <t>Repair &amp; Maintenance</t>
  </si>
  <si>
    <t>Guest Handling</t>
  </si>
  <si>
    <t>Total</t>
  </si>
  <si>
    <t>Marketing Supervisor</t>
  </si>
  <si>
    <t>Telepone and Internet Expenses</t>
  </si>
  <si>
    <t>Selling and Distribution Cost</t>
  </si>
  <si>
    <t>Share Capital</t>
  </si>
  <si>
    <t>Long Term Loan</t>
  </si>
  <si>
    <t>Non Current Liabilities</t>
  </si>
  <si>
    <t>Short Term Loan</t>
  </si>
  <si>
    <t>Current Liabilities &amp; Provisions</t>
  </si>
  <si>
    <t>Other Liabilities</t>
  </si>
  <si>
    <t>Provisions</t>
  </si>
  <si>
    <t>Cash &amp; Bank</t>
  </si>
  <si>
    <t>Deposits</t>
  </si>
  <si>
    <t>Trade &amp; Other Receivable</t>
  </si>
  <si>
    <t>Non Current Assets</t>
  </si>
  <si>
    <t>Reserve &amp; Surplus</t>
  </si>
  <si>
    <t>Indirect Income and Donation</t>
  </si>
  <si>
    <t>Program Expenses</t>
  </si>
  <si>
    <t>Profit/Loss on Sale of Assets</t>
  </si>
  <si>
    <t>Income tax</t>
  </si>
  <si>
    <t>Interest expense</t>
  </si>
  <si>
    <t>Fixed Assets</t>
  </si>
  <si>
    <t>Rate of depreciation</t>
  </si>
  <si>
    <t>Land</t>
  </si>
  <si>
    <t>Building</t>
  </si>
  <si>
    <t>Furniture &amp; Fixtures</t>
  </si>
  <si>
    <t>Office Equipments</t>
  </si>
  <si>
    <t>Vehicles</t>
  </si>
  <si>
    <t>Machinery</t>
  </si>
  <si>
    <t>Depreciation</t>
  </si>
  <si>
    <t>Addition</t>
  </si>
  <si>
    <t>Closing stock</t>
  </si>
  <si>
    <t>Other income</t>
  </si>
  <si>
    <t># Direct expenses</t>
  </si>
  <si>
    <t>Plant Breeder</t>
  </si>
  <si>
    <t>Seed Technologist</t>
  </si>
  <si>
    <t>Agriculture Technician</t>
  </si>
  <si>
    <t>Machine Operator</t>
  </si>
  <si>
    <t>Daily Labor</t>
  </si>
  <si>
    <t>Pesticide</t>
  </si>
  <si>
    <t>Electricity and Water</t>
  </si>
  <si>
    <t>Seed research and development expenses</t>
  </si>
  <si>
    <t>Skill development training</t>
  </si>
  <si>
    <t>Seed treatment</t>
  </si>
  <si>
    <t>Bag purchase</t>
  </si>
  <si>
    <t>Transportation cost</t>
  </si>
  <si>
    <t>Fuel cost (Vehicle, Generator, etc.)</t>
  </si>
  <si>
    <t># Human resource cost and resource expenditure</t>
  </si>
  <si>
    <t># Indirect/administrative expenses</t>
  </si>
  <si>
    <t>Amount</t>
  </si>
  <si>
    <t># Marketing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</si>
</sst>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26</v>
      </c>
      <c r="C1" t="s">
        <v>1</v>
      </c>
      <c r="D1" t="s">
        <v>43</v>
      </c>
      <c r="E1" t="s">
        <v>42</v>
      </c>
      <c r="F1" t="s">
        <v>44</v>
      </c>
      <c r="G1" t="s">
        <v>45</v>
      </c>
      <c r="H1" t="s">
        <v>46</v>
      </c>
      <c r="I1" t="s">
        <v>2</v>
      </c>
    </row>
    <row r="2" spans="1:9" x14ac:dyDescent="0.3">
      <c r="A2" t="s">
        <v>3</v>
      </c>
      <c r="B2" t="s">
        <v>4</v>
      </c>
    </row>
    <row r="3" spans="1:9" x14ac:dyDescent="0.3">
      <c r="A3" t="s">
        <v>3</v>
      </c>
      <c r="B3" t="s">
        <v>5</v>
      </c>
    </row>
    <row r="4" spans="1:9" x14ac:dyDescent="0.3">
      <c r="A4" t="s">
        <v>3</v>
      </c>
      <c r="B4" t="s">
        <v>27</v>
      </c>
    </row>
    <row r="5" spans="1:9" x14ac:dyDescent="0.3">
      <c r="A5" t="s">
        <v>3</v>
      </c>
      <c r="B5" t="s">
        <v>28</v>
      </c>
    </row>
    <row r="6" spans="1:9" x14ac:dyDescent="0.3">
      <c r="A6" t="s">
        <v>3</v>
      </c>
      <c r="B6" t="s">
        <v>6</v>
      </c>
    </row>
    <row r="7" spans="1:9" x14ac:dyDescent="0.3">
      <c r="A7" t="s">
        <v>3</v>
      </c>
      <c r="B7" t="s">
        <v>7</v>
      </c>
    </row>
    <row r="8" spans="1:9" x14ac:dyDescent="0.3">
      <c r="A8" t="s">
        <v>3</v>
      </c>
      <c r="B8" t="s">
        <v>29</v>
      </c>
    </row>
    <row r="9" spans="1:9" x14ac:dyDescent="0.3">
      <c r="A9" t="s">
        <v>3</v>
      </c>
      <c r="B9" t="s">
        <v>8</v>
      </c>
    </row>
    <row r="10" spans="1:9" x14ac:dyDescent="0.3">
      <c r="A10" t="s">
        <v>3</v>
      </c>
      <c r="B10" t="s">
        <v>9</v>
      </c>
    </row>
    <row r="11" spans="1:9" x14ac:dyDescent="0.3">
      <c r="A11" t="s">
        <v>3</v>
      </c>
      <c r="B11" t="s">
        <v>10</v>
      </c>
    </row>
    <row r="12" spans="1:9" x14ac:dyDescent="0.3">
      <c r="A12" t="s">
        <v>3</v>
      </c>
      <c r="B12" t="s">
        <v>30</v>
      </c>
    </row>
    <row r="13" spans="1:9" x14ac:dyDescent="0.3">
      <c r="A13" t="s">
        <v>3</v>
      </c>
      <c r="B13" t="s">
        <v>31</v>
      </c>
    </row>
    <row r="14" spans="1:9" x14ac:dyDescent="0.3">
      <c r="A14" t="s">
        <v>3</v>
      </c>
      <c r="B14" t="s">
        <v>11</v>
      </c>
    </row>
    <row r="15" spans="1:9" x14ac:dyDescent="0.3">
      <c r="A15" t="s">
        <v>3</v>
      </c>
      <c r="B15" t="s">
        <v>12</v>
      </c>
    </row>
    <row r="16" spans="1:9" x14ac:dyDescent="0.3">
      <c r="A16" t="s">
        <v>13</v>
      </c>
      <c r="B16" t="s">
        <v>32</v>
      </c>
    </row>
    <row r="17" spans="1:2" x14ac:dyDescent="0.3">
      <c r="A17" t="s">
        <v>13</v>
      </c>
      <c r="B17" t="s">
        <v>14</v>
      </c>
    </row>
    <row r="18" spans="1:2" x14ac:dyDescent="0.3">
      <c r="A18" t="s">
        <v>13</v>
      </c>
      <c r="B18" t="s">
        <v>33</v>
      </c>
    </row>
    <row r="19" spans="1:2" x14ac:dyDescent="0.3">
      <c r="A19" t="s">
        <v>13</v>
      </c>
      <c r="B19" t="s">
        <v>34</v>
      </c>
    </row>
    <row r="20" spans="1:2" x14ac:dyDescent="0.3">
      <c r="A20" t="s">
        <v>13</v>
      </c>
      <c r="B20" t="s">
        <v>35</v>
      </c>
    </row>
    <row r="21" spans="1:2" x14ac:dyDescent="0.3">
      <c r="A21" t="s">
        <v>13</v>
      </c>
      <c r="B21" t="s">
        <v>36</v>
      </c>
    </row>
    <row r="22" spans="1:2" x14ac:dyDescent="0.3">
      <c r="A22" t="s">
        <v>13</v>
      </c>
      <c r="B22" t="s">
        <v>37</v>
      </c>
    </row>
    <row r="23" spans="1:2" x14ac:dyDescent="0.3">
      <c r="A23" t="s">
        <v>13</v>
      </c>
      <c r="B23" t="s">
        <v>38</v>
      </c>
    </row>
    <row r="24" spans="1:2" x14ac:dyDescent="0.3">
      <c r="A24" t="s">
        <v>13</v>
      </c>
      <c r="B24" t="s">
        <v>39</v>
      </c>
    </row>
    <row r="25" spans="1:2" x14ac:dyDescent="0.3">
      <c r="A25" t="s">
        <v>15</v>
      </c>
      <c r="B25" t="s">
        <v>40</v>
      </c>
    </row>
    <row r="26" spans="1:2" x14ac:dyDescent="0.3">
      <c r="A26" t="s">
        <v>15</v>
      </c>
      <c r="B26" t="s">
        <v>16</v>
      </c>
    </row>
    <row r="27" spans="1:2" x14ac:dyDescent="0.3">
      <c r="A27" t="s">
        <v>15</v>
      </c>
      <c r="B27" t="s">
        <v>41</v>
      </c>
    </row>
    <row r="28" spans="1:2" x14ac:dyDescent="0.3">
      <c r="A28" t="s">
        <v>15</v>
      </c>
      <c r="B28" t="s">
        <v>17</v>
      </c>
    </row>
    <row r="29" spans="1:2" x14ac:dyDescent="0.3">
      <c r="A29" t="s">
        <v>18</v>
      </c>
      <c r="B29" t="s">
        <v>19</v>
      </c>
    </row>
    <row r="30" spans="1:2" x14ac:dyDescent="0.3">
      <c r="A30" t="s">
        <v>18</v>
      </c>
      <c r="B30" t="s">
        <v>20</v>
      </c>
    </row>
    <row r="31" spans="1:2" x14ac:dyDescent="0.3">
      <c r="A31" t="s">
        <v>18</v>
      </c>
      <c r="B31" t="s">
        <v>21</v>
      </c>
    </row>
    <row r="32" spans="1:2" x14ac:dyDescent="0.3">
      <c r="A32" t="s">
        <v>18</v>
      </c>
      <c r="B32" t="s">
        <v>22</v>
      </c>
    </row>
    <row r="33" spans="1:2" x14ac:dyDescent="0.3">
      <c r="A33" t="s">
        <v>18</v>
      </c>
      <c r="B33" t="s">
        <v>23</v>
      </c>
    </row>
    <row r="34" spans="1:2" x14ac:dyDescent="0.3">
      <c r="A34" t="s">
        <v>24</v>
      </c>
      <c r="B3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6" sqref="A16"/>
    </sheetView>
  </sheetViews>
  <sheetFormatPr defaultRowHeight="14.4" x14ac:dyDescent="0.3"/>
  <cols>
    <col min="1" max="1" width="34.6640625" bestFit="1" customWidth="1"/>
  </cols>
  <sheetData>
    <row r="1" spans="1:2" x14ac:dyDescent="0.3">
      <c r="A1" t="s">
        <v>90</v>
      </c>
    </row>
    <row r="2" spans="1:2" x14ac:dyDescent="0.3">
      <c r="A2" t="s">
        <v>104</v>
      </c>
    </row>
    <row r="3" spans="1:2" x14ac:dyDescent="0.3">
      <c r="A3" t="s">
        <v>0</v>
      </c>
      <c r="B3" t="s">
        <v>106</v>
      </c>
    </row>
    <row r="4" spans="1:2" x14ac:dyDescent="0.3">
      <c r="A4" s="1" t="s">
        <v>91</v>
      </c>
      <c r="B4">
        <v>0</v>
      </c>
    </row>
    <row r="5" spans="1:2" x14ac:dyDescent="0.3">
      <c r="A5" s="1" t="s">
        <v>92</v>
      </c>
      <c r="B5">
        <f>160000+239500</f>
        <v>399500</v>
      </c>
    </row>
    <row r="6" spans="1:2" x14ac:dyDescent="0.3">
      <c r="A6" s="1" t="s">
        <v>93</v>
      </c>
      <c r="B6">
        <f>372000+460500</f>
        <v>832500</v>
      </c>
    </row>
    <row r="7" spans="1:2" x14ac:dyDescent="0.3">
      <c r="A7" s="1" t="s">
        <v>94</v>
      </c>
      <c r="B7">
        <v>239500</v>
      </c>
    </row>
    <row r="8" spans="1:2" x14ac:dyDescent="0.3">
      <c r="A8" s="1" t="s">
        <v>95</v>
      </c>
      <c r="B8">
        <v>2695508</v>
      </c>
    </row>
    <row r="9" spans="1:2" x14ac:dyDescent="0.3">
      <c r="A9" s="1" t="s">
        <v>96</v>
      </c>
      <c r="B9">
        <v>1002925</v>
      </c>
    </row>
    <row r="10" spans="1:2" x14ac:dyDescent="0.3">
      <c r="A10" s="1" t="s">
        <v>97</v>
      </c>
      <c r="B10">
        <f>4800+143660.75</f>
        <v>148460.75</v>
      </c>
    </row>
    <row r="11" spans="1:2" x14ac:dyDescent="0.3">
      <c r="A11" s="1" t="s">
        <v>98</v>
      </c>
      <c r="B11">
        <v>1919632</v>
      </c>
    </row>
    <row r="12" spans="1:2" x14ac:dyDescent="0.3">
      <c r="A12" s="1" t="s">
        <v>99</v>
      </c>
      <c r="B12">
        <v>325153</v>
      </c>
    </row>
    <row r="13" spans="1:2" x14ac:dyDescent="0.3">
      <c r="A13" s="1" t="s">
        <v>100</v>
      </c>
      <c r="B13">
        <v>1000000</v>
      </c>
    </row>
    <row r="14" spans="1:2" x14ac:dyDescent="0.3">
      <c r="A14" s="1" t="s">
        <v>101</v>
      </c>
      <c r="B14">
        <v>2691704</v>
      </c>
    </row>
    <row r="15" spans="1:2" x14ac:dyDescent="0.3">
      <c r="A15" s="1" t="s">
        <v>102</v>
      </c>
      <c r="B15">
        <f>438035+61176+215800</f>
        <v>715011</v>
      </c>
    </row>
    <row r="16" spans="1:2" x14ac:dyDescent="0.3">
      <c r="A16" t="s">
        <v>103</v>
      </c>
      <c r="B16">
        <f>125000+156657</f>
        <v>281657</v>
      </c>
    </row>
    <row r="17" spans="1:1" x14ac:dyDescent="0.3">
      <c r="A17" s="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3" sqref="A13"/>
    </sheetView>
  </sheetViews>
  <sheetFormatPr defaultRowHeight="14.4" x14ac:dyDescent="0.3"/>
  <cols>
    <col min="1" max="2" width="31.5546875" bestFit="1" customWidth="1"/>
  </cols>
  <sheetData>
    <row r="1" spans="1:2" x14ac:dyDescent="0.3">
      <c r="A1" t="s">
        <v>105</v>
      </c>
    </row>
    <row r="2" spans="1:2" x14ac:dyDescent="0.3">
      <c r="A2" t="s">
        <v>104</v>
      </c>
    </row>
    <row r="3" spans="1:2" x14ac:dyDescent="0.3">
      <c r="A3" t="s">
        <v>0</v>
      </c>
      <c r="B3" t="s">
        <v>106</v>
      </c>
    </row>
    <row r="4" spans="1:2" x14ac:dyDescent="0.3">
      <c r="A4" t="s">
        <v>47</v>
      </c>
      <c r="B4">
        <f>204000+25000+73800</f>
        <v>302800</v>
      </c>
    </row>
    <row r="5" spans="1:2" x14ac:dyDescent="0.3">
      <c r="A5" t="s">
        <v>48</v>
      </c>
      <c r="B5">
        <f>18000+69000+25000+50000+25000</f>
        <v>187000</v>
      </c>
    </row>
    <row r="6" spans="1:2" x14ac:dyDescent="0.3">
      <c r="A6" t="s">
        <v>49</v>
      </c>
      <c r="B6">
        <v>122000</v>
      </c>
    </row>
    <row r="7" spans="1:2" x14ac:dyDescent="0.3">
      <c r="A7" t="s">
        <v>50</v>
      </c>
      <c r="B7">
        <v>115200</v>
      </c>
    </row>
    <row r="8" spans="1:2" x14ac:dyDescent="0.3">
      <c r="A8" t="s">
        <v>51</v>
      </c>
      <c r="B8">
        <f>145200+3600+200+8500+26500+25000+80500</f>
        <v>289500</v>
      </c>
    </row>
    <row r="9" spans="1:2" x14ac:dyDescent="0.3">
      <c r="A9" t="s">
        <v>59</v>
      </c>
      <c r="B9">
        <f>59835+5400</f>
        <v>65235</v>
      </c>
    </row>
    <row r="10" spans="1:2" x14ac:dyDescent="0.3">
      <c r="A10" t="s">
        <v>52</v>
      </c>
      <c r="B10">
        <v>520200</v>
      </c>
    </row>
    <row r="11" spans="1:2" x14ac:dyDescent="0.3">
      <c r="A11" t="s">
        <v>53</v>
      </c>
      <c r="B11">
        <v>325400</v>
      </c>
    </row>
    <row r="12" spans="1:2" x14ac:dyDescent="0.3">
      <c r="A12" t="s">
        <v>54</v>
      </c>
      <c r="B12">
        <v>40000</v>
      </c>
    </row>
    <row r="13" spans="1:2" x14ac:dyDescent="0.3">
      <c r="A13" t="s">
        <v>55</v>
      </c>
      <c r="B13">
        <v>918050</v>
      </c>
    </row>
    <row r="14" spans="1:2" x14ac:dyDescent="0.3">
      <c r="A14" t="s">
        <v>56</v>
      </c>
      <c r="B14">
        <v>175600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4.4" x14ac:dyDescent="0.3"/>
  <sheetData>
    <row r="1" spans="1:2" x14ac:dyDescent="0.3">
      <c r="A1" t="s">
        <v>107</v>
      </c>
    </row>
    <row r="2" spans="1:2" x14ac:dyDescent="0.3">
      <c r="A2" t="s">
        <v>104</v>
      </c>
    </row>
    <row r="3" spans="1:2" x14ac:dyDescent="0.3">
      <c r="A3" t="s">
        <v>0</v>
      </c>
      <c r="B3" t="s">
        <v>106</v>
      </c>
    </row>
    <row r="4" spans="1:2" x14ac:dyDescent="0.3">
      <c r="A4" t="s">
        <v>60</v>
      </c>
      <c r="B4">
        <v>0</v>
      </c>
    </row>
    <row r="5" spans="1:2" x14ac:dyDescent="0.3">
      <c r="A5" t="s">
        <v>58</v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0"/>
  <sheetViews>
    <sheetView workbookViewId="0"/>
  </sheetViews>
  <sheetFormatPr defaultRowHeight="14.4" x14ac:dyDescent="0.3"/>
  <cols>
    <col min="2" max="3" width="12" bestFit="1" customWidth="1"/>
  </cols>
  <sheetData>
    <row r="2" spans="1:1" x14ac:dyDescent="0.3">
      <c r="A2" t="s">
        <v>61</v>
      </c>
    </row>
    <row r="3" spans="1:1" x14ac:dyDescent="0.3">
      <c r="A3" t="s">
        <v>62</v>
      </c>
    </row>
    <row r="4" spans="1:1" x14ac:dyDescent="0.3">
      <c r="A4" t="s">
        <v>63</v>
      </c>
    </row>
    <row r="5" spans="1:1" x14ac:dyDescent="0.3">
      <c r="A5" t="s">
        <v>64</v>
      </c>
    </row>
    <row r="6" spans="1:1" x14ac:dyDescent="0.3">
      <c r="A6" t="s">
        <v>65</v>
      </c>
    </row>
    <row r="7" spans="1:1" x14ac:dyDescent="0.3">
      <c r="A7" t="s">
        <v>66</v>
      </c>
    </row>
    <row r="8" spans="1:1" x14ac:dyDescent="0.3">
      <c r="A8" t="s">
        <v>67</v>
      </c>
    </row>
    <row r="9" spans="1:1" x14ac:dyDescent="0.3">
      <c r="A9" t="s">
        <v>68</v>
      </c>
    </row>
    <row r="10" spans="1:1" x14ac:dyDescent="0.3">
      <c r="A10" t="s">
        <v>69</v>
      </c>
    </row>
    <row r="11" spans="1:1" x14ac:dyDescent="0.3">
      <c r="A11" t="s">
        <v>70</v>
      </c>
    </row>
    <row r="12" spans="1:1" x14ac:dyDescent="0.3">
      <c r="A12" t="s">
        <v>71</v>
      </c>
    </row>
    <row r="13" spans="1:1" x14ac:dyDescent="0.3">
      <c r="A13" t="s">
        <v>72</v>
      </c>
    </row>
    <row r="14" spans="1:1" x14ac:dyDescent="0.3">
      <c r="A14" t="s">
        <v>88</v>
      </c>
    </row>
    <row r="15" spans="1:1" x14ac:dyDescent="0.3">
      <c r="A15" t="s">
        <v>89</v>
      </c>
    </row>
    <row r="16" spans="1:1" x14ac:dyDescent="0.3">
      <c r="A16" t="s">
        <v>73</v>
      </c>
    </row>
    <row r="17" spans="1:1" x14ac:dyDescent="0.3">
      <c r="A17" t="s">
        <v>74</v>
      </c>
    </row>
    <row r="18" spans="1:1" x14ac:dyDescent="0.3">
      <c r="A18" t="s">
        <v>75</v>
      </c>
    </row>
    <row r="19" spans="1:1" x14ac:dyDescent="0.3">
      <c r="A19" t="s">
        <v>76</v>
      </c>
    </row>
    <row r="20" spans="1:1" x14ac:dyDescent="0.3">
      <c r="A20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4.4" x14ac:dyDescent="0.3"/>
  <cols>
    <col min="1" max="1" width="17" bestFit="1" customWidth="1"/>
    <col min="2" max="2" width="17.88671875" bestFit="1" customWidth="1"/>
  </cols>
  <sheetData>
    <row r="1" spans="1:2" x14ac:dyDescent="0.3">
      <c r="A1" t="s">
        <v>78</v>
      </c>
    </row>
    <row r="2" spans="1:2" x14ac:dyDescent="0.3">
      <c r="A2" t="s">
        <v>0</v>
      </c>
      <c r="B2" t="s">
        <v>79</v>
      </c>
    </row>
    <row r="3" spans="1:2" x14ac:dyDescent="0.3">
      <c r="A3" t="s">
        <v>80</v>
      </c>
      <c r="B3">
        <v>-0.05</v>
      </c>
    </row>
    <row r="4" spans="1:2" x14ac:dyDescent="0.3">
      <c r="A4" t="s">
        <v>81</v>
      </c>
      <c r="B4">
        <v>0.05</v>
      </c>
    </row>
    <row r="5" spans="1:2" x14ac:dyDescent="0.3">
      <c r="A5" t="s">
        <v>82</v>
      </c>
      <c r="B5">
        <v>0.25</v>
      </c>
    </row>
    <row r="6" spans="1:2" x14ac:dyDescent="0.3">
      <c r="A6" t="s">
        <v>83</v>
      </c>
      <c r="B6">
        <v>0.25</v>
      </c>
    </row>
    <row r="7" spans="1:2" x14ac:dyDescent="0.3">
      <c r="A7" t="s">
        <v>84</v>
      </c>
      <c r="B7">
        <v>0.2</v>
      </c>
    </row>
    <row r="8" spans="1:2" x14ac:dyDescent="0.3">
      <c r="A8" t="s">
        <v>85</v>
      </c>
      <c r="B8">
        <v>0.15</v>
      </c>
    </row>
    <row r="10" spans="1:2" x14ac:dyDescent="0.3">
      <c r="A10" t="s">
        <v>57</v>
      </c>
    </row>
    <row r="12" spans="1:2" x14ac:dyDescent="0.3">
      <c r="A12" t="s">
        <v>86</v>
      </c>
    </row>
    <row r="14" spans="1:2" x14ac:dyDescent="0.3">
      <c r="A1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audited_head_seeds</vt:lpstr>
      <vt:lpstr>expenses_direct</vt:lpstr>
      <vt:lpstr>expenses_administrative</vt:lpstr>
      <vt:lpstr>expenses_marketing</vt:lpstr>
      <vt:lpstr>audited_summary</vt:lpstr>
      <vt:lpstr>fixed_assets_contants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2019-01-18T13:30:35Z</dcterms:modified>
</cp:coreProperties>
</file>