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workspace\unique_seed_data\unique_seed_business_plan_2075-76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C14" i="1"/>
  <c r="D14" i="1"/>
  <c r="E14" i="1"/>
  <c r="F14" i="1"/>
  <c r="G14" i="1"/>
  <c r="H14" i="1"/>
  <c r="I14" i="1"/>
  <c r="I15" i="1"/>
  <c r="I16" i="1"/>
  <c r="I17" i="1"/>
  <c r="I18" i="1"/>
  <c r="I19" i="1"/>
  <c r="H15" i="1"/>
  <c r="H16" i="1"/>
  <c r="H17" i="1"/>
  <c r="H18" i="1"/>
  <c r="H19" i="1"/>
  <c r="G15" i="1"/>
  <c r="G16" i="1"/>
  <c r="G17" i="1"/>
  <c r="G18" i="1"/>
  <c r="G19" i="1"/>
  <c r="F15" i="1"/>
  <c r="F16" i="1"/>
  <c r="F17" i="1"/>
  <c r="F18" i="1"/>
  <c r="F19" i="1"/>
  <c r="E15" i="1"/>
  <c r="E16" i="1"/>
  <c r="E17" i="1"/>
  <c r="E18" i="1"/>
  <c r="E19" i="1"/>
  <c r="D15" i="1"/>
  <c r="D16" i="1"/>
  <c r="D17" i="1"/>
  <c r="D18" i="1"/>
  <c r="D19" i="1"/>
  <c r="C15" i="1"/>
  <c r="C16" i="1"/>
  <c r="C17" i="1"/>
  <c r="C18" i="1"/>
  <c r="C19" i="1"/>
  <c r="B15" i="1"/>
  <c r="B16" i="1"/>
  <c r="B17" i="1"/>
  <c r="B18" i="1"/>
  <c r="B19" i="1"/>
  <c r="C9" i="1" l="1"/>
  <c r="C20" i="1" s="1"/>
  <c r="D9" i="1"/>
  <c r="D20" i="1" s="1"/>
  <c r="E9" i="1"/>
  <c r="E20" i="1" s="1"/>
  <c r="F9" i="1"/>
  <c r="F20" i="1" s="1"/>
  <c r="G9" i="1"/>
  <c r="G20" i="1" s="1"/>
  <c r="H9" i="1"/>
  <c r="H20" i="1" s="1"/>
  <c r="I9" i="1"/>
  <c r="I20" i="1" s="1"/>
  <c r="B9" i="1"/>
  <c r="B20" i="1" s="1"/>
  <c r="M4" i="1"/>
  <c r="M5" i="1"/>
  <c r="M6" i="1"/>
  <c r="M7" i="1"/>
  <c r="M8" i="1"/>
  <c r="L4" i="1"/>
  <c r="L5" i="1"/>
  <c r="L6" i="1"/>
  <c r="L7" i="1"/>
  <c r="L8" i="1"/>
  <c r="K4" i="1"/>
  <c r="K5" i="1"/>
  <c r="K6" i="1"/>
  <c r="K7" i="1"/>
  <c r="K8" i="1"/>
  <c r="K3" i="1"/>
  <c r="K9" i="1" s="1"/>
  <c r="L3" i="1"/>
  <c r="M3" i="1"/>
  <c r="J4" i="1"/>
  <c r="Q4" i="1" s="1" a="1"/>
  <c r="R4" i="1" s="1"/>
  <c r="J5" i="1"/>
  <c r="J6" i="1"/>
  <c r="J7" i="1"/>
  <c r="J8" i="1"/>
  <c r="J3" i="1"/>
  <c r="J9" i="1" l="1"/>
  <c r="M9" i="1"/>
  <c r="L9" i="1"/>
  <c r="U6" i="1"/>
  <c r="R5" i="1"/>
  <c r="R8" i="1" s="1"/>
  <c r="U4" i="1"/>
  <c r="R7" i="1"/>
  <c r="T5" i="1"/>
  <c r="Q4" i="1"/>
  <c r="Q7" i="1"/>
  <c r="S5" i="1"/>
  <c r="T6" i="1"/>
  <c r="Q5" i="1"/>
  <c r="S6" i="1"/>
  <c r="U7" i="1"/>
  <c r="R6" i="1"/>
  <c r="T4" i="1"/>
  <c r="T7" i="1"/>
  <c r="Q6" i="1"/>
  <c r="S4" i="1"/>
  <c r="S7" i="1"/>
  <c r="U5" i="1"/>
  <c r="S8" i="1" l="1"/>
  <c r="T8" i="1"/>
  <c r="Q8" i="1"/>
  <c r="U8" i="1"/>
</calcChain>
</file>

<file path=xl/sharedStrings.xml><?xml version="1.0" encoding="utf-8"?>
<sst xmlns="http://schemas.openxmlformats.org/spreadsheetml/2006/main" count="53" uniqueCount="26">
  <si>
    <t>Years</t>
  </si>
  <si>
    <t>Source seed</t>
  </si>
  <si>
    <t>TL seed</t>
  </si>
  <si>
    <t>Totals</t>
  </si>
  <si>
    <t>Wheat</t>
  </si>
  <si>
    <t>Maize</t>
  </si>
  <si>
    <t>Lentil</t>
  </si>
  <si>
    <t xml:space="preserve">Rice </t>
  </si>
  <si>
    <t xml:space="preserve">Wheat </t>
  </si>
  <si>
    <t>Maize (OP) -t post rainy season maize</t>
  </si>
  <si>
    <t>Y1 (Base year)</t>
  </si>
  <si>
    <t>Y2</t>
  </si>
  <si>
    <t>Y3</t>
  </si>
  <si>
    <t>Y4</t>
  </si>
  <si>
    <t>Y5</t>
  </si>
  <si>
    <t>Y6</t>
  </si>
  <si>
    <t>Total</t>
  </si>
  <si>
    <t>Rice</t>
  </si>
  <si>
    <t>2018/19</t>
  </si>
  <si>
    <t>2019/20</t>
  </si>
  <si>
    <t>2020/21</t>
  </si>
  <si>
    <t>2021/22</t>
  </si>
  <si>
    <t>2022/23</t>
  </si>
  <si>
    <t>Transposed projection</t>
  </si>
  <si>
    <t>Crop</t>
  </si>
  <si>
    <t>Source seed requirement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</si>
</sst>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B20" sqref="B20"/>
    </sheetView>
  </sheetViews>
  <sheetFormatPr defaultRowHeight="14.4" x14ac:dyDescent="0.3"/>
  <sheetData>
    <row r="1" spans="1:21" x14ac:dyDescent="0.3">
      <c r="A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21" x14ac:dyDescent="0.3">
      <c r="B2" t="s">
        <v>17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6</v>
      </c>
      <c r="J2" t="s">
        <v>17</v>
      </c>
      <c r="K2" t="s">
        <v>4</v>
      </c>
      <c r="L2" t="s">
        <v>5</v>
      </c>
      <c r="M2" t="s">
        <v>6</v>
      </c>
      <c r="O2" t="s">
        <v>23</v>
      </c>
    </row>
    <row r="3" spans="1:21" x14ac:dyDescent="0.3">
      <c r="A3" t="s">
        <v>10</v>
      </c>
      <c r="B3">
        <v>19</v>
      </c>
      <c r="C3">
        <v>45</v>
      </c>
      <c r="D3">
        <v>10.45</v>
      </c>
      <c r="E3">
        <v>1</v>
      </c>
      <c r="F3">
        <v>330.69500000000005</v>
      </c>
      <c r="G3">
        <v>400</v>
      </c>
      <c r="H3">
        <v>82.875</v>
      </c>
      <c r="I3">
        <v>4.2</v>
      </c>
      <c r="J3">
        <f>B3+F3</f>
        <v>349.69500000000005</v>
      </c>
      <c r="K3">
        <f t="shared" ref="K3:M8" si="0">C3+G3</f>
        <v>445</v>
      </c>
      <c r="L3">
        <f t="shared" si="0"/>
        <v>93.325000000000003</v>
      </c>
      <c r="M3">
        <f t="shared" si="0"/>
        <v>5.2</v>
      </c>
      <c r="P3" t="s">
        <v>24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</row>
    <row r="4" spans="1:21" x14ac:dyDescent="0.3">
      <c r="A4" t="s">
        <v>11</v>
      </c>
      <c r="B4">
        <v>28.5</v>
      </c>
      <c r="C4">
        <v>50.875</v>
      </c>
      <c r="D4">
        <v>19.5</v>
      </c>
      <c r="E4">
        <v>4.75</v>
      </c>
      <c r="F4">
        <v>570</v>
      </c>
      <c r="G4">
        <v>555</v>
      </c>
      <c r="H4">
        <v>97.5</v>
      </c>
      <c r="I4">
        <v>14.25</v>
      </c>
      <c r="J4">
        <f t="shared" ref="J4:J8" si="1">B4+F4</f>
        <v>598.5</v>
      </c>
      <c r="K4">
        <f t="shared" si="0"/>
        <v>605.875</v>
      </c>
      <c r="L4">
        <f t="shared" si="0"/>
        <v>117</v>
      </c>
      <c r="M4">
        <f t="shared" si="0"/>
        <v>19</v>
      </c>
      <c r="P4" t="s">
        <v>17</v>
      </c>
      <c r="Q4">
        <f t="array" ref="Q4:U7">TRANSPOSE(J4:M8)</f>
        <v>598.5</v>
      </c>
      <c r="R4">
        <v>750.5</v>
      </c>
      <c r="S4">
        <v>859.75</v>
      </c>
      <c r="T4">
        <v>1011.75</v>
      </c>
      <c r="U4">
        <v>1216</v>
      </c>
    </row>
    <row r="5" spans="1:21" x14ac:dyDescent="0.3">
      <c r="A5" t="s">
        <v>12</v>
      </c>
      <c r="B5">
        <v>38</v>
      </c>
      <c r="C5">
        <v>60.125</v>
      </c>
      <c r="D5">
        <v>24.375</v>
      </c>
      <c r="E5">
        <v>9.5</v>
      </c>
      <c r="F5">
        <v>712.5</v>
      </c>
      <c r="G5">
        <v>740</v>
      </c>
      <c r="H5">
        <v>146.25</v>
      </c>
      <c r="I5">
        <v>23.75</v>
      </c>
      <c r="J5">
        <f t="shared" si="1"/>
        <v>750.5</v>
      </c>
      <c r="K5">
        <f t="shared" si="0"/>
        <v>800.125</v>
      </c>
      <c r="L5">
        <f t="shared" si="0"/>
        <v>170.625</v>
      </c>
      <c r="M5">
        <f t="shared" si="0"/>
        <v>33.25</v>
      </c>
      <c r="P5" t="s">
        <v>4</v>
      </c>
      <c r="Q5">
        <v>605.875</v>
      </c>
      <c r="R5">
        <v>800.125</v>
      </c>
      <c r="S5">
        <v>994.375</v>
      </c>
      <c r="T5">
        <v>1234.875</v>
      </c>
      <c r="U5">
        <v>1387.5</v>
      </c>
    </row>
    <row r="6" spans="1:21" x14ac:dyDescent="0.3">
      <c r="A6" t="s">
        <v>13</v>
      </c>
      <c r="B6">
        <v>52.25</v>
      </c>
      <c r="C6">
        <v>69.375</v>
      </c>
      <c r="D6">
        <v>29.25</v>
      </c>
      <c r="E6">
        <v>14.25</v>
      </c>
      <c r="F6">
        <v>807.5</v>
      </c>
      <c r="G6">
        <v>925</v>
      </c>
      <c r="H6">
        <v>195</v>
      </c>
      <c r="I6">
        <v>38</v>
      </c>
      <c r="J6">
        <f t="shared" si="1"/>
        <v>859.75</v>
      </c>
      <c r="K6">
        <f t="shared" si="0"/>
        <v>994.375</v>
      </c>
      <c r="L6">
        <f t="shared" si="0"/>
        <v>224.25</v>
      </c>
      <c r="M6">
        <f t="shared" si="0"/>
        <v>52.25</v>
      </c>
      <c r="P6" t="s">
        <v>5</v>
      </c>
      <c r="Q6">
        <v>117</v>
      </c>
      <c r="R6">
        <v>170.625</v>
      </c>
      <c r="S6">
        <v>224.25</v>
      </c>
      <c r="T6">
        <v>326.625</v>
      </c>
      <c r="U6">
        <v>355.875</v>
      </c>
    </row>
    <row r="7" spans="1:21" x14ac:dyDescent="0.3">
      <c r="A7" t="s">
        <v>14</v>
      </c>
      <c r="B7">
        <v>61.75</v>
      </c>
      <c r="C7">
        <v>78.625</v>
      </c>
      <c r="D7">
        <v>34.125</v>
      </c>
      <c r="E7">
        <v>23.75</v>
      </c>
      <c r="F7">
        <v>950</v>
      </c>
      <c r="G7">
        <v>1156.25</v>
      </c>
      <c r="H7">
        <v>292.5</v>
      </c>
      <c r="I7">
        <v>57</v>
      </c>
      <c r="J7">
        <f t="shared" si="1"/>
        <v>1011.75</v>
      </c>
      <c r="K7">
        <f t="shared" si="0"/>
        <v>1234.875</v>
      </c>
      <c r="L7">
        <f t="shared" si="0"/>
        <v>326.625</v>
      </c>
      <c r="M7">
        <f t="shared" si="0"/>
        <v>80.75</v>
      </c>
      <c r="P7" t="s">
        <v>6</v>
      </c>
      <c r="Q7">
        <v>19</v>
      </c>
      <c r="R7">
        <v>33.25</v>
      </c>
      <c r="S7">
        <v>52.25</v>
      </c>
      <c r="T7">
        <v>80.75</v>
      </c>
      <c r="U7">
        <v>90.25</v>
      </c>
    </row>
    <row r="8" spans="1:21" x14ac:dyDescent="0.3">
      <c r="A8" t="s">
        <v>15</v>
      </c>
      <c r="B8">
        <v>76</v>
      </c>
      <c r="C8">
        <v>92.5</v>
      </c>
      <c r="D8">
        <v>39</v>
      </c>
      <c r="E8">
        <v>28.5</v>
      </c>
      <c r="F8">
        <v>1140</v>
      </c>
      <c r="G8">
        <v>1295</v>
      </c>
      <c r="H8">
        <v>316.875</v>
      </c>
      <c r="I8">
        <v>61.75</v>
      </c>
      <c r="J8">
        <f t="shared" si="1"/>
        <v>1216</v>
      </c>
      <c r="K8">
        <f t="shared" si="0"/>
        <v>1387.5</v>
      </c>
      <c r="L8">
        <f t="shared" si="0"/>
        <v>355.875</v>
      </c>
      <c r="M8">
        <f t="shared" si="0"/>
        <v>90.25</v>
      </c>
      <c r="P8" t="s">
        <v>3</v>
      </c>
      <c r="Q8">
        <f>SUM(Q4:Q7)</f>
        <v>1340.375</v>
      </c>
      <c r="R8">
        <f t="shared" ref="R8:U8" si="2">SUM(R4:R7)</f>
        <v>1754.5</v>
      </c>
      <c r="S8">
        <f t="shared" si="2"/>
        <v>2130.625</v>
      </c>
      <c r="T8">
        <f t="shared" si="2"/>
        <v>2654</v>
      </c>
      <c r="U8">
        <f t="shared" si="2"/>
        <v>3049.625</v>
      </c>
    </row>
    <row r="9" spans="1:21" x14ac:dyDescent="0.3">
      <c r="A9" t="s">
        <v>16</v>
      </c>
      <c r="B9">
        <f>SUM(B3:B8)</f>
        <v>275.5</v>
      </c>
      <c r="C9">
        <f t="shared" ref="C9:M9" si="3">SUM(C3:C8)</f>
        <v>396.5</v>
      </c>
      <c r="D9">
        <f t="shared" si="3"/>
        <v>156.69999999999999</v>
      </c>
      <c r="E9">
        <f t="shared" si="3"/>
        <v>81.75</v>
      </c>
      <c r="F9">
        <f t="shared" si="3"/>
        <v>4510.6949999999997</v>
      </c>
      <c r="G9">
        <f t="shared" si="3"/>
        <v>5071.25</v>
      </c>
      <c r="H9">
        <f t="shared" si="3"/>
        <v>1131</v>
      </c>
      <c r="I9">
        <f t="shared" si="3"/>
        <v>198.95</v>
      </c>
      <c r="J9">
        <f t="shared" si="3"/>
        <v>4786.1949999999997</v>
      </c>
      <c r="K9">
        <f t="shared" si="3"/>
        <v>5467.75</v>
      </c>
      <c r="L9">
        <f t="shared" si="3"/>
        <v>1287.7</v>
      </c>
      <c r="M9">
        <f t="shared" si="3"/>
        <v>280.7</v>
      </c>
    </row>
    <row r="11" spans="1:21" x14ac:dyDescent="0.3">
      <c r="A11" t="s">
        <v>25</v>
      </c>
    </row>
    <row r="12" spans="1:21" x14ac:dyDescent="0.3">
      <c r="B12" s="1" t="s">
        <v>1</v>
      </c>
      <c r="C12" s="1"/>
      <c r="D12" s="1"/>
      <c r="E12" s="1"/>
      <c r="F12" s="1" t="s">
        <v>2</v>
      </c>
      <c r="G12" s="1"/>
      <c r="H12" s="1"/>
      <c r="I12" s="1"/>
    </row>
    <row r="13" spans="1:21" x14ac:dyDescent="0.3">
      <c r="B13" t="s">
        <v>17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  <c r="H13" t="s">
        <v>9</v>
      </c>
      <c r="I13" t="s">
        <v>6</v>
      </c>
    </row>
    <row r="14" spans="1:21" x14ac:dyDescent="0.3">
      <c r="A14" t="s">
        <v>10</v>
      </c>
      <c r="B14">
        <f>B3/2.5*45</f>
        <v>342</v>
      </c>
      <c r="C14">
        <f>C3/2.5*100</f>
        <v>1800</v>
      </c>
      <c r="D14">
        <f>D3/3*20</f>
        <v>69.666666666666657</v>
      </c>
      <c r="E14">
        <f>E3/1*25</f>
        <v>25</v>
      </c>
      <c r="F14">
        <f>F3/2.5*45</f>
        <v>5952.5100000000011</v>
      </c>
      <c r="G14">
        <f>G3/2.5*100</f>
        <v>16000</v>
      </c>
      <c r="H14">
        <f>H3/3*20</f>
        <v>552.5</v>
      </c>
      <c r="I14">
        <f>I3/1*25</f>
        <v>105</v>
      </c>
    </row>
    <row r="15" spans="1:21" x14ac:dyDescent="0.3">
      <c r="A15" t="s">
        <v>11</v>
      </c>
      <c r="B15">
        <f t="shared" ref="B15:B20" si="4">B4/2.5*45</f>
        <v>513</v>
      </c>
      <c r="C15">
        <f t="shared" ref="C15:C20" si="5">C4/2.5*100</f>
        <v>2035.0000000000002</v>
      </c>
      <c r="D15">
        <f t="shared" ref="D15:D20" si="6">D4/3*20</f>
        <v>130</v>
      </c>
      <c r="E15">
        <f t="shared" ref="E15:E20" si="7">E4/1*25</f>
        <v>118.75</v>
      </c>
      <c r="F15">
        <f t="shared" ref="F15:F20" si="8">F4/2.5*45</f>
        <v>10260</v>
      </c>
      <c r="G15">
        <f t="shared" ref="G15:G20" si="9">G4/2.5*100</f>
        <v>22200</v>
      </c>
      <c r="H15">
        <f t="shared" ref="H15:H20" si="10">H4/3*20</f>
        <v>650</v>
      </c>
      <c r="I15">
        <f t="shared" ref="I15:I20" si="11">I4/1*25</f>
        <v>356.25</v>
      </c>
    </row>
    <row r="16" spans="1:21" x14ac:dyDescent="0.3">
      <c r="A16" t="s">
        <v>12</v>
      </c>
      <c r="B16">
        <f t="shared" si="4"/>
        <v>684</v>
      </c>
      <c r="C16">
        <f t="shared" si="5"/>
        <v>2405</v>
      </c>
      <c r="D16">
        <f t="shared" si="6"/>
        <v>162.5</v>
      </c>
      <c r="E16">
        <f t="shared" si="7"/>
        <v>237.5</v>
      </c>
      <c r="F16">
        <f t="shared" si="8"/>
        <v>12825</v>
      </c>
      <c r="G16">
        <f t="shared" si="9"/>
        <v>29600</v>
      </c>
      <c r="H16">
        <f t="shared" si="10"/>
        <v>975</v>
      </c>
      <c r="I16">
        <f t="shared" si="11"/>
        <v>593.75</v>
      </c>
    </row>
    <row r="17" spans="1:9" x14ac:dyDescent="0.3">
      <c r="A17" t="s">
        <v>13</v>
      </c>
      <c r="B17">
        <f t="shared" si="4"/>
        <v>940.49999999999989</v>
      </c>
      <c r="C17">
        <f t="shared" si="5"/>
        <v>2775</v>
      </c>
      <c r="D17">
        <f t="shared" si="6"/>
        <v>195</v>
      </c>
      <c r="E17">
        <f t="shared" si="7"/>
        <v>356.25</v>
      </c>
      <c r="F17">
        <f t="shared" si="8"/>
        <v>14535</v>
      </c>
      <c r="G17">
        <f t="shared" si="9"/>
        <v>37000</v>
      </c>
      <c r="H17">
        <f t="shared" si="10"/>
        <v>1300</v>
      </c>
      <c r="I17">
        <f t="shared" si="11"/>
        <v>950</v>
      </c>
    </row>
    <row r="18" spans="1:9" x14ac:dyDescent="0.3">
      <c r="A18" t="s">
        <v>14</v>
      </c>
      <c r="B18">
        <f t="shared" si="4"/>
        <v>1111.5</v>
      </c>
      <c r="C18">
        <f t="shared" si="5"/>
        <v>3145</v>
      </c>
      <c r="D18">
        <f t="shared" si="6"/>
        <v>227.5</v>
      </c>
      <c r="E18">
        <f t="shared" si="7"/>
        <v>593.75</v>
      </c>
      <c r="F18">
        <f t="shared" si="8"/>
        <v>17100</v>
      </c>
      <c r="G18">
        <f t="shared" si="9"/>
        <v>46250</v>
      </c>
      <c r="H18">
        <f t="shared" si="10"/>
        <v>1950</v>
      </c>
      <c r="I18">
        <f t="shared" si="11"/>
        <v>1425</v>
      </c>
    </row>
    <row r="19" spans="1:9" x14ac:dyDescent="0.3">
      <c r="A19" t="s">
        <v>15</v>
      </c>
      <c r="B19">
        <f t="shared" si="4"/>
        <v>1368</v>
      </c>
      <c r="C19">
        <f t="shared" si="5"/>
        <v>3700</v>
      </c>
      <c r="D19">
        <f t="shared" si="6"/>
        <v>260</v>
      </c>
      <c r="E19">
        <f t="shared" si="7"/>
        <v>712.5</v>
      </c>
      <c r="F19">
        <f t="shared" si="8"/>
        <v>20520</v>
      </c>
      <c r="G19">
        <f t="shared" si="9"/>
        <v>51800</v>
      </c>
      <c r="H19">
        <f t="shared" si="10"/>
        <v>2112.5</v>
      </c>
      <c r="I19">
        <f t="shared" si="11"/>
        <v>1543.75</v>
      </c>
    </row>
    <row r="20" spans="1:9" x14ac:dyDescent="0.3">
      <c r="A20" t="s">
        <v>16</v>
      </c>
      <c r="B20">
        <f t="shared" si="4"/>
        <v>4959</v>
      </c>
      <c r="C20">
        <f t="shared" si="5"/>
        <v>15860</v>
      </c>
      <c r="D20">
        <f t="shared" si="6"/>
        <v>1044.6666666666665</v>
      </c>
      <c r="E20">
        <f t="shared" si="7"/>
        <v>2043.75</v>
      </c>
      <c r="F20">
        <f t="shared" si="8"/>
        <v>81192.509999999995</v>
      </c>
      <c r="G20">
        <f t="shared" si="9"/>
        <v>202850</v>
      </c>
      <c r="H20">
        <f t="shared" si="10"/>
        <v>7540</v>
      </c>
      <c r="I20">
        <f t="shared" si="11"/>
        <v>4973.75</v>
      </c>
    </row>
  </sheetData>
  <mergeCells count="5">
    <mergeCell ref="B1:E1"/>
    <mergeCell ref="F1:I1"/>
    <mergeCell ref="J1:M1"/>
    <mergeCell ref="B12:E12"/>
    <mergeCell ref="F12:I1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2019-01-10T01:10:18Z</dcterms:created>
  <dcterms:modified xsi:type="dcterms:W3CDTF">2019-01-10T01:43:19Z</dcterms:modified>
</cp:coreProperties>
</file>